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filterPrivacy="1"/>
  <xr:revisionPtr revIDLastSave="0" documentId="13_ncr:1_{AABF1AD9-8CF9-4020-963A-24EE104A4E09}" xr6:coauthVersionLast="43" xr6:coauthVersionMax="43" xr10:uidLastSave="{00000000-0000-0000-0000-000000000000}"/>
  <bookViews>
    <workbookView xWindow="-19310" yWindow="-110" windowWidth="19420" windowHeight="10420" xr2:uid="{00000000-000D-0000-FFFF-FFFF00000000}"/>
  </bookViews>
  <sheets>
    <sheet name="全站点运费计算" sheetId="1" r:id="rId1"/>
    <sheet name="A台湾圆通店配运费表" sheetId="14" r:id="rId2"/>
    <sheet name="A2台湾黑猫宅配运费表" sheetId="19" r:id="rId3"/>
    <sheet name="B马来SLS运费表" sheetId="8" r:id="rId4"/>
    <sheet name="C泰国SLS Standard Express 运费表" sheetId="9" r:id="rId5"/>
    <sheet name="D泰国SLS DHL Premium Express 运费表" sheetId="16" r:id="rId6"/>
    <sheet name="E印尼SLS新运费表" sheetId="12" r:id="rId7"/>
    <sheet name="F菲律宾SLS运费表" sheetId="13" r:id="rId8"/>
    <sheet name="G新加坡SLS-Standard Express运费表" sheetId="15" r:id="rId9"/>
    <sheet name="H新加坡SLS-Standard Economy运费表" sheetId="10" r:id="rId10"/>
    <sheet name="I越南SLS Standard Express运费表" sheetId="11" r:id="rId11"/>
    <sheet name="J各个站点分区表" sheetId="17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10" i="1" l="1"/>
  <c r="BB10" i="1" s="1"/>
  <c r="BA11" i="1"/>
  <c r="BB11" i="1"/>
  <c r="BA12" i="1"/>
  <c r="BB12" i="1" s="1"/>
  <c r="BA13" i="1"/>
  <c r="BB13" i="1"/>
  <c r="BA14" i="1"/>
  <c r="BB14" i="1" s="1"/>
  <c r="BB9" i="1"/>
  <c r="BA9" i="1"/>
  <c r="AY9" i="1"/>
  <c r="AZ9" i="1" s="1"/>
  <c r="AZ10" i="1"/>
  <c r="AZ11" i="1"/>
  <c r="AZ12" i="1"/>
  <c r="AZ13" i="1"/>
  <c r="AZ14" i="1"/>
  <c r="AY10" i="1"/>
  <c r="AY11" i="1"/>
  <c r="AY12" i="1"/>
  <c r="AY13" i="1"/>
  <c r="AY14" i="1"/>
  <c r="AW9" i="1"/>
  <c r="AX9" i="1" s="1"/>
  <c r="AW10" i="1"/>
  <c r="AX10" i="1" s="1"/>
  <c r="AW11" i="1"/>
  <c r="AX11" i="1"/>
  <c r="AW12" i="1"/>
  <c r="AX12" i="1" s="1"/>
  <c r="AW13" i="1"/>
  <c r="AX13" i="1"/>
  <c r="AW14" i="1"/>
  <c r="AX14" i="1" s="1"/>
  <c r="AU9" i="1"/>
  <c r="AU10" i="1"/>
  <c r="AV10" i="1" s="1"/>
  <c r="AU11" i="1"/>
  <c r="AV11" i="1"/>
  <c r="AU12" i="1"/>
  <c r="AV12" i="1" s="1"/>
  <c r="AU13" i="1"/>
  <c r="AV13" i="1"/>
  <c r="AU14" i="1"/>
  <c r="AV14" i="1" s="1"/>
  <c r="AV9" i="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I46" i="11"/>
  <c r="I48" i="11" s="1"/>
  <c r="I50" i="11" s="1"/>
  <c r="L42" i="11"/>
  <c r="L41" i="11"/>
  <c r="I56" i="11" s="1"/>
  <c r="I58" i="11" s="1"/>
  <c r="I60" i="11" s="1"/>
  <c r="L40" i="11"/>
  <c r="I65" i="11" s="1"/>
  <c r="I67" i="11" s="1"/>
  <c r="I69" i="11" s="1"/>
  <c r="I75" i="11" l="1"/>
  <c r="I77" i="11" s="1"/>
  <c r="I79" i="11" s="1"/>
  <c r="AI10" i="1" l="1"/>
  <c r="AJ10" i="1" s="1"/>
  <c r="AI11" i="1"/>
  <c r="AJ11" i="1"/>
  <c r="AI12" i="1"/>
  <c r="AJ12" i="1" s="1"/>
  <c r="AI13" i="1"/>
  <c r="AJ13" i="1"/>
  <c r="AI14" i="1"/>
  <c r="AJ14" i="1" s="1"/>
  <c r="AJ9" i="1"/>
  <c r="AI9" i="1"/>
  <c r="AG10" i="1"/>
  <c r="AH10" i="1" s="1"/>
  <c r="AG11" i="1"/>
  <c r="AH11" i="1"/>
  <c r="AG12" i="1"/>
  <c r="AH12" i="1" s="1"/>
  <c r="AG13" i="1"/>
  <c r="AH13" i="1"/>
  <c r="AG14" i="1"/>
  <c r="AH14" i="1" s="1"/>
  <c r="AH9" i="1"/>
  <c r="AG9" i="1"/>
  <c r="AF10" i="1"/>
  <c r="AF11" i="1"/>
  <c r="AF12" i="1"/>
  <c r="AF13" i="1"/>
  <c r="AF14" i="1"/>
  <c r="AF9" i="1"/>
  <c r="AE10" i="1"/>
  <c r="AE11" i="1"/>
  <c r="AE12" i="1"/>
  <c r="AE13" i="1"/>
  <c r="AE14" i="1"/>
  <c r="AE9" i="1"/>
  <c r="N29" i="13"/>
  <c r="O29" i="13" s="1"/>
  <c r="N28" i="13"/>
  <c r="O28" i="13" s="1"/>
  <c r="L33" i="13" s="1"/>
  <c r="L35" i="13" s="1"/>
  <c r="N27" i="13"/>
  <c r="O27" i="13" s="1"/>
  <c r="I3" i="13"/>
  <c r="I4" i="13" s="1"/>
  <c r="I5" i="13" s="1"/>
  <c r="I6" i="13" s="1"/>
  <c r="I7" i="13" s="1"/>
  <c r="I8" i="13" s="1"/>
  <c r="H2" i="13"/>
  <c r="H3" i="13" s="1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H1007" i="13" s="1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H1026" i="13" s="1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H1046" i="13" s="1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H1068" i="13" s="1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H1089" i="13" s="1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H1110" i="13" s="1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H1132" i="13" s="1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H1152" i="13" s="1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H1175" i="13" s="1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H1196" i="13" s="1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H1217" i="13" s="1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H1238" i="13" s="1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H1259" i="13" s="1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H1279" i="13" s="1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H1298" i="13" s="1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H1321" i="13" s="1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H1340" i="13" s="1"/>
  <c r="H1341" i="13" s="1"/>
  <c r="H1342" i="13" s="1"/>
  <c r="H1343" i="13" s="1"/>
  <c r="H1344" i="13" s="1"/>
  <c r="H1345" i="13" s="1"/>
  <c r="H1346" i="13" s="1"/>
  <c r="H1347" i="13" s="1"/>
  <c r="H1348" i="13" s="1"/>
  <c r="H1349" i="13" s="1"/>
  <c r="H1350" i="13" s="1"/>
  <c r="H1351" i="13" s="1"/>
  <c r="H1352" i="13" s="1"/>
  <c r="H1353" i="13" s="1"/>
  <c r="H1354" i="13" s="1"/>
  <c r="H1355" i="13" s="1"/>
  <c r="H1356" i="13" s="1"/>
  <c r="H1357" i="13" s="1"/>
  <c r="H1358" i="13" s="1"/>
  <c r="H1359" i="13" s="1"/>
  <c r="H1360" i="13" s="1"/>
  <c r="H1361" i="13" s="1"/>
  <c r="H1362" i="13" s="1"/>
  <c r="H1363" i="13" s="1"/>
  <c r="H1364" i="13" s="1"/>
  <c r="H1365" i="13" s="1"/>
  <c r="H1366" i="13" s="1"/>
  <c r="H1367" i="13" s="1"/>
  <c r="H1368" i="13" s="1"/>
  <c r="H1369" i="13" s="1"/>
  <c r="H1370" i="13" s="1"/>
  <c r="H1371" i="13" s="1"/>
  <c r="H1372" i="13" s="1"/>
  <c r="H1373" i="13" s="1"/>
  <c r="H1374" i="13" s="1"/>
  <c r="H1375" i="13" s="1"/>
  <c r="H1376" i="13" s="1"/>
  <c r="H1377" i="13" s="1"/>
  <c r="H1378" i="13" s="1"/>
  <c r="H1379" i="13" s="1"/>
  <c r="H1380" i="13" s="1"/>
  <c r="H1381" i="13" s="1"/>
  <c r="H1382" i="13" s="1"/>
  <c r="H1383" i="13" s="1"/>
  <c r="H1384" i="13" s="1"/>
  <c r="H1385" i="13" s="1"/>
  <c r="H1386" i="13" s="1"/>
  <c r="H1387" i="13" s="1"/>
  <c r="H1388" i="13" s="1"/>
  <c r="H1389" i="13" s="1"/>
  <c r="H1390" i="13" s="1"/>
  <c r="H1391" i="13" s="1"/>
  <c r="H1392" i="13" s="1"/>
  <c r="H1393" i="13" s="1"/>
  <c r="H1394" i="13" s="1"/>
  <c r="H1395" i="13" s="1"/>
  <c r="H1396" i="13" s="1"/>
  <c r="H1397" i="13" s="1"/>
  <c r="H1398" i="13" s="1"/>
  <c r="H1399" i="13" s="1"/>
  <c r="H1400" i="13" s="1"/>
  <c r="H1401" i="13" s="1"/>
  <c r="H1402" i="13" s="1"/>
  <c r="H1403" i="13" s="1"/>
  <c r="H1404" i="13" s="1"/>
  <c r="H140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H1427" i="13" s="1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H1447" i="13" s="1"/>
  <c r="H1448" i="13" s="1"/>
  <c r="H1449" i="13" s="1"/>
  <c r="H1450" i="13" s="1"/>
  <c r="H1451" i="13" s="1"/>
  <c r="H1452" i="13" s="1"/>
  <c r="H1453" i="13" s="1"/>
  <c r="H1454" i="13" s="1"/>
  <c r="H1455" i="13" s="1"/>
  <c r="H1456" i="13" s="1"/>
  <c r="H1457" i="13" s="1"/>
  <c r="H1458" i="13" s="1"/>
  <c r="H1459" i="13" s="1"/>
  <c r="H1460" i="13" s="1"/>
  <c r="H1461" i="13" s="1"/>
  <c r="H1462" i="13" s="1"/>
  <c r="H1463" i="13" s="1"/>
  <c r="H1464" i="13" s="1"/>
  <c r="H1465" i="13" s="1"/>
  <c r="H1466" i="13" s="1"/>
  <c r="H1467" i="13" s="1"/>
  <c r="H1468" i="13" s="1"/>
  <c r="H1469" i="13" s="1"/>
  <c r="H1470" i="13" s="1"/>
  <c r="H1471" i="13" s="1"/>
  <c r="H1472" i="13" s="1"/>
  <c r="H1473" i="13" s="1"/>
  <c r="H1474" i="13" s="1"/>
  <c r="H1475" i="13" s="1"/>
  <c r="H1476" i="13" s="1"/>
  <c r="H1477" i="13" s="1"/>
  <c r="H1478" i="13" s="1"/>
  <c r="H1479" i="13" s="1"/>
  <c r="H1480" i="13" s="1"/>
  <c r="H1481" i="13" s="1"/>
  <c r="H1482" i="13" s="1"/>
  <c r="H1483" i="13" s="1"/>
  <c r="H1484" i="13" s="1"/>
  <c r="H1485" i="13" s="1"/>
  <c r="H1486" i="13" s="1"/>
  <c r="H1487" i="13" s="1"/>
  <c r="H1488" i="13" s="1"/>
  <c r="H1489" i="13" s="1"/>
  <c r="H1490" i="13" s="1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03" i="13" s="1"/>
  <c r="H1504" i="13" s="1"/>
  <c r="H1505" i="13" s="1"/>
  <c r="H1506" i="13" s="1"/>
  <c r="H1507" i="13" s="1"/>
  <c r="H1508" i="13" s="1"/>
  <c r="H1509" i="13" s="1"/>
  <c r="H1510" i="13" s="1"/>
  <c r="H1511" i="13" s="1"/>
  <c r="H1512" i="13" s="1"/>
  <c r="H1513" i="13" s="1"/>
  <c r="H1514" i="13" s="1"/>
  <c r="H1515" i="13" s="1"/>
  <c r="H1516" i="13" s="1"/>
  <c r="H1517" i="13" s="1"/>
  <c r="H1518" i="13" s="1"/>
  <c r="H1519" i="13" s="1"/>
  <c r="H1520" i="13" s="1"/>
  <c r="H1521" i="13" s="1"/>
  <c r="H1522" i="13" s="1"/>
  <c r="H1523" i="13" s="1"/>
  <c r="H1524" i="13" s="1"/>
  <c r="H1525" i="13" s="1"/>
  <c r="H1526" i="13" s="1"/>
  <c r="H1527" i="13" s="1"/>
  <c r="H1528" i="13" s="1"/>
  <c r="H1529" i="13" s="1"/>
  <c r="H1530" i="13" s="1"/>
  <c r="H1531" i="13" s="1"/>
  <c r="H1532" i="13" s="1"/>
  <c r="H1533" i="13" s="1"/>
  <c r="H1534" i="13" s="1"/>
  <c r="H1535" i="13" s="1"/>
  <c r="H1536" i="13" s="1"/>
  <c r="H1537" i="13" s="1"/>
  <c r="H1538" i="13" s="1"/>
  <c r="H1539" i="13" s="1"/>
  <c r="H1540" i="13" s="1"/>
  <c r="H1541" i="13" s="1"/>
  <c r="H1542" i="13" s="1"/>
  <c r="H1543" i="13" s="1"/>
  <c r="H1544" i="13" s="1"/>
  <c r="H1545" i="13" s="1"/>
  <c r="H1546" i="13" s="1"/>
  <c r="H1547" i="13" s="1"/>
  <c r="H1548" i="13" s="1"/>
  <c r="H1549" i="13" s="1"/>
  <c r="H1550" i="13" s="1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63" i="13" s="1"/>
  <c r="H1564" i="13" s="1"/>
  <c r="H1565" i="13" s="1"/>
  <c r="H1566" i="13" s="1"/>
  <c r="H1567" i="13" s="1"/>
  <c r="H1568" i="13" s="1"/>
  <c r="H1569" i="13" s="1"/>
  <c r="H1570" i="13" s="1"/>
  <c r="H1571" i="13" s="1"/>
  <c r="H1572" i="13" s="1"/>
  <c r="H1573" i="13" s="1"/>
  <c r="H1574" i="13" s="1"/>
  <c r="H1575" i="13" s="1"/>
  <c r="H1576" i="13" s="1"/>
  <c r="H1577" i="13" s="1"/>
  <c r="H1578" i="13" s="1"/>
  <c r="H1579" i="13" s="1"/>
  <c r="H1580" i="13" s="1"/>
  <c r="H1581" i="13" s="1"/>
  <c r="H158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H1592" i="13" s="1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603" i="13" s="1"/>
  <c r="H1604" i="13" s="1"/>
  <c r="H1605" i="13" s="1"/>
  <c r="H1606" i="13" s="1"/>
  <c r="H1607" i="13" s="1"/>
  <c r="H1608" i="13" s="1"/>
  <c r="H1609" i="13" s="1"/>
  <c r="H1610" i="13" s="1"/>
  <c r="H1611" i="13" s="1"/>
  <c r="H1612" i="13" s="1"/>
  <c r="H1613" i="13" s="1"/>
  <c r="H1614" i="13" s="1"/>
  <c r="H1615" i="13" s="1"/>
  <c r="H1616" i="13" s="1"/>
  <c r="H1617" i="13" s="1"/>
  <c r="H1618" i="13" s="1"/>
  <c r="H1619" i="13" s="1"/>
  <c r="H1620" i="13" s="1"/>
  <c r="H1621" i="13" s="1"/>
  <c r="H1622" i="13" s="1"/>
  <c r="H1623" i="13" s="1"/>
  <c r="H1624" i="13" s="1"/>
  <c r="H1625" i="13" s="1"/>
  <c r="H1626" i="13" s="1"/>
  <c r="H1627" i="13" s="1"/>
  <c r="H1628" i="13" s="1"/>
  <c r="H1629" i="13" s="1"/>
  <c r="H1630" i="13" s="1"/>
  <c r="H1631" i="13" s="1"/>
  <c r="H1632" i="13" s="1"/>
  <c r="H1633" i="13" s="1"/>
  <c r="H1634" i="13" s="1"/>
  <c r="H1635" i="13" s="1"/>
  <c r="H1636" i="13" s="1"/>
  <c r="H1637" i="13" s="1"/>
  <c r="H1638" i="13" s="1"/>
  <c r="H1639" i="13" s="1"/>
  <c r="H1640" i="13" s="1"/>
  <c r="H1641" i="13" s="1"/>
  <c r="H1642" i="13" s="1"/>
  <c r="H1643" i="13" s="1"/>
  <c r="H1644" i="13" s="1"/>
  <c r="H1645" i="13" s="1"/>
  <c r="H1646" i="13" s="1"/>
  <c r="H1647" i="13" s="1"/>
  <c r="H1648" i="13" s="1"/>
  <c r="H1649" i="13" s="1"/>
  <c r="H1650" i="13" s="1"/>
  <c r="H1651" i="13" s="1"/>
  <c r="H1652" i="13" s="1"/>
  <c r="H1653" i="13" s="1"/>
  <c r="H1654" i="13" s="1"/>
  <c r="H1655" i="13" s="1"/>
  <c r="H1656" i="13" s="1"/>
  <c r="H1657" i="13" s="1"/>
  <c r="H1658" i="13" s="1"/>
  <c r="H1659" i="13" s="1"/>
  <c r="H1660" i="13" s="1"/>
  <c r="H1661" i="13" s="1"/>
  <c r="H1662" i="13" s="1"/>
  <c r="H1663" i="13" s="1"/>
  <c r="H1664" i="13" s="1"/>
  <c r="H1665" i="13" s="1"/>
  <c r="H1666" i="13" s="1"/>
  <c r="H1667" i="13" s="1"/>
  <c r="H1668" i="13" s="1"/>
  <c r="H1669" i="13" s="1"/>
  <c r="H1670" i="13" s="1"/>
  <c r="H1671" i="13" s="1"/>
  <c r="H1672" i="13" s="1"/>
  <c r="H1673" i="13" s="1"/>
  <c r="H1674" i="13" s="1"/>
  <c r="H1675" i="13" s="1"/>
  <c r="H1676" i="13" s="1"/>
  <c r="H1677" i="13" s="1"/>
  <c r="H1678" i="13" s="1"/>
  <c r="H1679" i="13" s="1"/>
  <c r="H1680" i="13" s="1"/>
  <c r="H1681" i="13" s="1"/>
  <c r="H1682" i="13" s="1"/>
  <c r="H1683" i="13" s="1"/>
  <c r="H1684" i="13" s="1"/>
  <c r="H1685" i="13" s="1"/>
  <c r="H1686" i="13" s="1"/>
  <c r="H1687" i="13" s="1"/>
  <c r="H1688" i="13" s="1"/>
  <c r="H1689" i="13" s="1"/>
  <c r="H1690" i="13" s="1"/>
  <c r="H1691" i="13" s="1"/>
  <c r="H1692" i="13" s="1"/>
  <c r="H1693" i="13" s="1"/>
  <c r="H1694" i="13" s="1"/>
  <c r="H1695" i="13" s="1"/>
  <c r="H1696" i="13" s="1"/>
  <c r="H1697" i="13" s="1"/>
  <c r="H1698" i="13" s="1"/>
  <c r="H1699" i="13" s="1"/>
  <c r="H1700" i="13" s="1"/>
  <c r="H1701" i="13" s="1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H1721" i="13" s="1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H1742" i="13" s="1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H1752" i="13" s="1"/>
  <c r="H1753" i="13" s="1"/>
  <c r="H1754" i="13" s="1"/>
  <c r="H1755" i="13" s="1"/>
  <c r="H1756" i="13" s="1"/>
  <c r="H1757" i="13" s="1"/>
  <c r="H1758" i="13" s="1"/>
  <c r="H1759" i="13" s="1"/>
  <c r="H1760" i="13" s="1"/>
  <c r="H1761" i="13" s="1"/>
  <c r="H1762" i="13" s="1"/>
  <c r="H1763" i="13" s="1"/>
  <c r="H1764" i="13" s="1"/>
  <c r="H1765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H1782" i="13" s="1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H1801" i="13" s="1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H1822" i="13" s="1"/>
  <c r="H1823" i="13" s="1"/>
  <c r="H1824" i="13" s="1"/>
  <c r="H1825" i="13" s="1"/>
  <c r="H1826" i="13" s="1"/>
  <c r="H1827" i="13" s="1"/>
  <c r="H1828" i="13" s="1"/>
  <c r="H1829" i="13" s="1"/>
  <c r="H1830" i="13" s="1"/>
  <c r="H1831" i="13" s="1"/>
  <c r="H1832" i="13" s="1"/>
  <c r="H1833" i="13" s="1"/>
  <c r="H1834" i="13" s="1"/>
  <c r="H1835" i="13" s="1"/>
  <c r="H1836" i="13" s="1"/>
  <c r="H1837" i="13" s="1"/>
  <c r="H1838" i="13" s="1"/>
  <c r="H1839" i="13" s="1"/>
  <c r="H1840" i="13" s="1"/>
  <c r="H1841" i="13" s="1"/>
  <c r="H1842" i="13" s="1"/>
  <c r="H1843" i="13" s="1"/>
  <c r="H1844" i="13" s="1"/>
  <c r="H1845" i="13" s="1"/>
  <c r="H1846" i="13" s="1"/>
  <c r="H1847" i="13" s="1"/>
  <c r="H1848" i="13" s="1"/>
  <c r="H1849" i="13" s="1"/>
  <c r="H1850" i="13" s="1"/>
  <c r="H1851" i="13" s="1"/>
  <c r="H1852" i="13" s="1"/>
  <c r="H1853" i="13" s="1"/>
  <c r="H1854" i="13" s="1"/>
  <c r="H1855" i="13" s="1"/>
  <c r="H1856" i="13" s="1"/>
  <c r="H1857" i="13" s="1"/>
  <c r="H1858" i="13" s="1"/>
  <c r="H1859" i="13" s="1"/>
  <c r="H1860" i="13" s="1"/>
  <c r="H1861" i="13" s="1"/>
  <c r="H1862" i="13" s="1"/>
  <c r="H1863" i="13" s="1"/>
  <c r="H1864" i="13" s="1"/>
  <c r="H1865" i="13" s="1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883" i="13" s="1"/>
  <c r="H1884" i="13" s="1"/>
  <c r="H1885" i="13" s="1"/>
  <c r="H1886" i="13" s="1"/>
  <c r="H1887" i="13" s="1"/>
  <c r="H1888" i="13" s="1"/>
  <c r="H1889" i="13" s="1"/>
  <c r="H1890" i="13" s="1"/>
  <c r="H1891" i="13" s="1"/>
  <c r="H1892" i="13" s="1"/>
  <c r="H1893" i="13" s="1"/>
  <c r="H1894" i="13" s="1"/>
  <c r="H1895" i="13" s="1"/>
  <c r="H1896" i="13" s="1"/>
  <c r="H1897" i="13" s="1"/>
  <c r="H1898" i="13" s="1"/>
  <c r="H1899" i="13" s="1"/>
  <c r="H1900" i="13" s="1"/>
  <c r="H1901" i="13" s="1"/>
  <c r="H1902" i="13" s="1"/>
  <c r="H1903" i="13" s="1"/>
  <c r="H1904" i="13" s="1"/>
  <c r="H1905" i="13" s="1"/>
  <c r="H1906" i="13" s="1"/>
  <c r="H1907" i="13" s="1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23" i="13" s="1"/>
  <c r="H1924" i="13" s="1"/>
  <c r="H1925" i="13" s="1"/>
  <c r="H1926" i="13" s="1"/>
  <c r="H1927" i="13" s="1"/>
  <c r="H1928" i="13" s="1"/>
  <c r="H1929" i="13" s="1"/>
  <c r="H1930" i="13" s="1"/>
  <c r="H1931" i="13" s="1"/>
  <c r="H1932" i="13" s="1"/>
  <c r="H1933" i="13" s="1"/>
  <c r="H1934" i="13" s="1"/>
  <c r="H1935" i="13" s="1"/>
  <c r="H1936" i="13" s="1"/>
  <c r="H1937" i="13" s="1"/>
  <c r="H1938" i="13" s="1"/>
  <c r="H1939" i="13" s="1"/>
  <c r="H1940" i="13" s="1"/>
  <c r="H1941" i="13" s="1"/>
  <c r="H1942" i="13" s="1"/>
  <c r="H1943" i="13" s="1"/>
  <c r="H1944" i="13" s="1"/>
  <c r="H1945" i="13" s="1"/>
  <c r="H1946" i="13" s="1"/>
  <c r="H1947" i="13" s="1"/>
  <c r="H1948" i="13" s="1"/>
  <c r="H1949" i="13" s="1"/>
  <c r="H1950" i="13" s="1"/>
  <c r="H1951" i="13" s="1"/>
  <c r="H1952" i="13" s="1"/>
  <c r="H1953" i="13" s="1"/>
  <c r="H1954" i="13" s="1"/>
  <c r="H1955" i="13" s="1"/>
  <c r="H1956" i="13" s="1"/>
  <c r="H1957" i="13" s="1"/>
  <c r="H1958" i="13" s="1"/>
  <c r="H1959" i="13" s="1"/>
  <c r="H1960" i="13" s="1"/>
  <c r="H1961" i="13" s="1"/>
  <c r="H1962" i="13" s="1"/>
  <c r="H1963" i="13" s="1"/>
  <c r="H1964" i="13" s="1"/>
  <c r="H1965" i="13" s="1"/>
  <c r="H1966" i="13" s="1"/>
  <c r="H1967" i="13" s="1"/>
  <c r="H1968" i="13" s="1"/>
  <c r="H1969" i="13" s="1"/>
  <c r="H1970" i="13" s="1"/>
  <c r="H1971" i="13" s="1"/>
  <c r="H1972" i="13" s="1"/>
  <c r="H1973" i="13" s="1"/>
  <c r="H1974" i="13" s="1"/>
  <c r="H1975" i="13" s="1"/>
  <c r="H1976" i="13" s="1"/>
  <c r="H1977" i="13" s="1"/>
  <c r="H1978" i="13" s="1"/>
  <c r="H1979" i="13" s="1"/>
  <c r="H1980" i="13" s="1"/>
  <c r="H1981" i="13" s="1"/>
  <c r="H198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H1992" i="13" s="1"/>
  <c r="H1993" i="13" s="1"/>
  <c r="H1994" i="13" s="1"/>
  <c r="H1995" i="13" s="1"/>
  <c r="H1996" i="13" s="1"/>
  <c r="H1997" i="13" s="1"/>
  <c r="G2" i="13"/>
  <c r="G3" i="13" s="1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F2" i="13"/>
  <c r="F3" i="13" s="1"/>
  <c r="F4" i="13" s="1"/>
  <c r="F5" i="13" s="1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F347" i="13" s="1"/>
  <c r="F348" i="13" s="1"/>
  <c r="F349" i="13" s="1"/>
  <c r="F350" i="13" s="1"/>
  <c r="F351" i="13" s="1"/>
  <c r="F352" i="13" s="1"/>
  <c r="F353" i="13" s="1"/>
  <c r="F354" i="13" s="1"/>
  <c r="F355" i="13" s="1"/>
  <c r="F356" i="13" s="1"/>
  <c r="F357" i="13" s="1"/>
  <c r="F358" i="13" s="1"/>
  <c r="F359" i="13" s="1"/>
  <c r="F360" i="13" s="1"/>
  <c r="F361" i="13" s="1"/>
  <c r="F362" i="13" s="1"/>
  <c r="F363" i="13" s="1"/>
  <c r="F364" i="13" s="1"/>
  <c r="F365" i="13" s="1"/>
  <c r="F366" i="13" s="1"/>
  <c r="F367" i="13" s="1"/>
  <c r="F368" i="13" s="1"/>
  <c r="F369" i="13" s="1"/>
  <c r="F370" i="13" s="1"/>
  <c r="F371" i="13" s="1"/>
  <c r="F372" i="13" s="1"/>
  <c r="F373" i="13" s="1"/>
  <c r="F374" i="13" s="1"/>
  <c r="F375" i="13" s="1"/>
  <c r="F376" i="13" s="1"/>
  <c r="F377" i="13" s="1"/>
  <c r="F378" i="13" s="1"/>
  <c r="F379" i="13" s="1"/>
  <c r="F380" i="13" s="1"/>
  <c r="F381" i="13" s="1"/>
  <c r="F382" i="13" s="1"/>
  <c r="F383" i="13" s="1"/>
  <c r="F384" i="13" s="1"/>
  <c r="F385" i="13" s="1"/>
  <c r="F386" i="13" s="1"/>
  <c r="F387" i="13" s="1"/>
  <c r="F388" i="13" s="1"/>
  <c r="F389" i="13" s="1"/>
  <c r="F390" i="13" s="1"/>
  <c r="F391" i="13" s="1"/>
  <c r="F392" i="13" s="1"/>
  <c r="F393" i="13" s="1"/>
  <c r="F394" i="13" s="1"/>
  <c r="F395" i="13" s="1"/>
  <c r="F396" i="13" s="1"/>
  <c r="F397" i="13" s="1"/>
  <c r="F398" i="13" s="1"/>
  <c r="F399" i="13" s="1"/>
  <c r="F400" i="13" s="1"/>
  <c r="F401" i="13" s="1"/>
  <c r="F402" i="13" s="1"/>
  <c r="F403" i="13" s="1"/>
  <c r="F404" i="13" s="1"/>
  <c r="F405" i="13" s="1"/>
  <c r="F406" i="13" s="1"/>
  <c r="F407" i="13" s="1"/>
  <c r="F408" i="13" s="1"/>
  <c r="F409" i="13" s="1"/>
  <c r="F410" i="13" s="1"/>
  <c r="F411" i="13" s="1"/>
  <c r="F412" i="13" s="1"/>
  <c r="F413" i="13" s="1"/>
  <c r="F414" i="13" s="1"/>
  <c r="F415" i="13" s="1"/>
  <c r="F416" i="13" s="1"/>
  <c r="F417" i="13" s="1"/>
  <c r="F418" i="13" s="1"/>
  <c r="F419" i="13" s="1"/>
  <c r="F420" i="13" s="1"/>
  <c r="F421" i="13" s="1"/>
  <c r="F422" i="13" s="1"/>
  <c r="F423" i="13" s="1"/>
  <c r="F424" i="13" s="1"/>
  <c r="F425" i="13" s="1"/>
  <c r="F426" i="13" s="1"/>
  <c r="F427" i="13" s="1"/>
  <c r="F428" i="13" s="1"/>
  <c r="F429" i="13" s="1"/>
  <c r="F430" i="13" s="1"/>
  <c r="F431" i="13" s="1"/>
  <c r="F432" i="13" s="1"/>
  <c r="F433" i="13" s="1"/>
  <c r="F434" i="13" s="1"/>
  <c r="F435" i="13" s="1"/>
  <c r="F436" i="13" s="1"/>
  <c r="F437" i="13" s="1"/>
  <c r="F438" i="13" s="1"/>
  <c r="F439" i="13" s="1"/>
  <c r="F440" i="13" s="1"/>
  <c r="F441" i="13" s="1"/>
  <c r="F442" i="13" s="1"/>
  <c r="F443" i="13" s="1"/>
  <c r="F444" i="13" s="1"/>
  <c r="F445" i="13" s="1"/>
  <c r="F446" i="13" s="1"/>
  <c r="F447" i="13" s="1"/>
  <c r="F448" i="13" s="1"/>
  <c r="F449" i="13" s="1"/>
  <c r="F450" i="13" s="1"/>
  <c r="F451" i="13" s="1"/>
  <c r="F452" i="13" s="1"/>
  <c r="F453" i="13" s="1"/>
  <c r="F454" i="13" s="1"/>
  <c r="F455" i="13" s="1"/>
  <c r="F456" i="13" s="1"/>
  <c r="F457" i="13" s="1"/>
  <c r="F458" i="13" s="1"/>
  <c r="F459" i="13" s="1"/>
  <c r="F460" i="13" s="1"/>
  <c r="F461" i="13" s="1"/>
  <c r="F462" i="13" s="1"/>
  <c r="F463" i="13" s="1"/>
  <c r="F464" i="13" s="1"/>
  <c r="F465" i="13" s="1"/>
  <c r="F466" i="13" s="1"/>
  <c r="F467" i="13" s="1"/>
  <c r="F468" i="13" s="1"/>
  <c r="F469" i="13" s="1"/>
  <c r="F470" i="13" s="1"/>
  <c r="F471" i="13" s="1"/>
  <c r="F472" i="13" s="1"/>
  <c r="F473" i="13" s="1"/>
  <c r="F474" i="13" s="1"/>
  <c r="F475" i="13" s="1"/>
  <c r="F476" i="13" s="1"/>
  <c r="F477" i="13" s="1"/>
  <c r="F478" i="13" s="1"/>
  <c r="F479" i="13" s="1"/>
  <c r="F480" i="13" s="1"/>
  <c r="F481" i="13" s="1"/>
  <c r="F482" i="13" s="1"/>
  <c r="F483" i="13" s="1"/>
  <c r="F484" i="13" s="1"/>
  <c r="F485" i="13" s="1"/>
  <c r="F486" i="13" s="1"/>
  <c r="F487" i="13" s="1"/>
  <c r="F488" i="13" s="1"/>
  <c r="F489" i="13" s="1"/>
  <c r="F490" i="13" s="1"/>
  <c r="F491" i="13" s="1"/>
  <c r="F492" i="13" s="1"/>
  <c r="F493" i="13" s="1"/>
  <c r="F494" i="13" s="1"/>
  <c r="F495" i="13" s="1"/>
  <c r="F496" i="13" s="1"/>
  <c r="F497" i="13" s="1"/>
  <c r="F498" i="13" s="1"/>
  <c r="F499" i="13" s="1"/>
  <c r="F500" i="13" s="1"/>
  <c r="F501" i="13" s="1"/>
  <c r="F502" i="13" s="1"/>
  <c r="F503" i="13" s="1"/>
  <c r="F504" i="13" s="1"/>
  <c r="F505" i="13" s="1"/>
  <c r="F506" i="13" s="1"/>
  <c r="F507" i="13" s="1"/>
  <c r="F508" i="13" s="1"/>
  <c r="F509" i="13" s="1"/>
  <c r="F510" i="13" s="1"/>
  <c r="F511" i="13" s="1"/>
  <c r="F512" i="13" s="1"/>
  <c r="F513" i="13" s="1"/>
  <c r="F514" i="13" s="1"/>
  <c r="F515" i="13" s="1"/>
  <c r="F516" i="13" s="1"/>
  <c r="F517" i="13" s="1"/>
  <c r="F518" i="13" s="1"/>
  <c r="F519" i="13" s="1"/>
  <c r="F520" i="13" s="1"/>
  <c r="F521" i="13" s="1"/>
  <c r="F522" i="13" s="1"/>
  <c r="F523" i="13" s="1"/>
  <c r="F524" i="13" s="1"/>
  <c r="F525" i="13" s="1"/>
  <c r="F526" i="13" s="1"/>
  <c r="F527" i="13" s="1"/>
  <c r="F528" i="13" s="1"/>
  <c r="F529" i="13" s="1"/>
  <c r="F530" i="13" s="1"/>
  <c r="F531" i="13" s="1"/>
  <c r="F532" i="13" s="1"/>
  <c r="F533" i="13" s="1"/>
  <c r="F534" i="13" s="1"/>
  <c r="F535" i="13" s="1"/>
  <c r="F536" i="13" s="1"/>
  <c r="F537" i="13" s="1"/>
  <c r="F538" i="13" s="1"/>
  <c r="F539" i="13" s="1"/>
  <c r="F540" i="13" s="1"/>
  <c r="F541" i="13" s="1"/>
  <c r="F542" i="13" s="1"/>
  <c r="F543" i="13" s="1"/>
  <c r="F544" i="13" s="1"/>
  <c r="F545" i="13" s="1"/>
  <c r="F546" i="13" s="1"/>
  <c r="F547" i="13" s="1"/>
  <c r="F548" i="13" s="1"/>
  <c r="F549" i="13" s="1"/>
  <c r="F550" i="13" s="1"/>
  <c r="F551" i="13" s="1"/>
  <c r="F552" i="13" s="1"/>
  <c r="F553" i="13" s="1"/>
  <c r="F554" i="13" s="1"/>
  <c r="F555" i="13" s="1"/>
  <c r="F556" i="13" s="1"/>
  <c r="F557" i="13" s="1"/>
  <c r="F558" i="13" s="1"/>
  <c r="F559" i="13" s="1"/>
  <c r="F560" i="13" s="1"/>
  <c r="F561" i="13" s="1"/>
  <c r="F562" i="13" s="1"/>
  <c r="F563" i="13" s="1"/>
  <c r="F564" i="13" s="1"/>
  <c r="F565" i="13" s="1"/>
  <c r="F566" i="13" s="1"/>
  <c r="F567" i="13" s="1"/>
  <c r="F568" i="13" s="1"/>
  <c r="F569" i="13" s="1"/>
  <c r="F570" i="13" s="1"/>
  <c r="F571" i="13" s="1"/>
  <c r="F572" i="13" s="1"/>
  <c r="F573" i="13" s="1"/>
  <c r="F574" i="13" s="1"/>
  <c r="F575" i="13" s="1"/>
  <c r="F576" i="13" s="1"/>
  <c r="F577" i="13" s="1"/>
  <c r="F578" i="13" s="1"/>
  <c r="F579" i="13" s="1"/>
  <c r="F580" i="13" s="1"/>
  <c r="F581" i="13" s="1"/>
  <c r="F582" i="13" s="1"/>
  <c r="F583" i="13" s="1"/>
  <c r="F584" i="13" s="1"/>
  <c r="F585" i="13" s="1"/>
  <c r="F586" i="13" s="1"/>
  <c r="F587" i="13" s="1"/>
  <c r="F588" i="13" s="1"/>
  <c r="F589" i="13" s="1"/>
  <c r="F590" i="13" s="1"/>
  <c r="F591" i="13" s="1"/>
  <c r="F592" i="13" s="1"/>
  <c r="F593" i="13" s="1"/>
  <c r="F594" i="13" s="1"/>
  <c r="F595" i="13" s="1"/>
  <c r="F596" i="13" s="1"/>
  <c r="F597" i="13" s="1"/>
  <c r="F598" i="13" s="1"/>
  <c r="F599" i="13" s="1"/>
  <c r="F600" i="13" s="1"/>
  <c r="F601" i="13" s="1"/>
  <c r="F602" i="13" s="1"/>
  <c r="F603" i="13" s="1"/>
  <c r="F604" i="13" s="1"/>
  <c r="F605" i="13" s="1"/>
  <c r="F606" i="13" s="1"/>
  <c r="F607" i="13" s="1"/>
  <c r="F608" i="13" s="1"/>
  <c r="F609" i="13" s="1"/>
  <c r="F610" i="13" s="1"/>
  <c r="F611" i="13" s="1"/>
  <c r="F612" i="13" s="1"/>
  <c r="F613" i="13" s="1"/>
  <c r="F614" i="13" s="1"/>
  <c r="F615" i="13" s="1"/>
  <c r="F616" i="13" s="1"/>
  <c r="F617" i="13" s="1"/>
  <c r="F618" i="13" s="1"/>
  <c r="F619" i="13" s="1"/>
  <c r="F620" i="13" s="1"/>
  <c r="F621" i="13" s="1"/>
  <c r="F622" i="13" s="1"/>
  <c r="F623" i="13" s="1"/>
  <c r="F624" i="13" s="1"/>
  <c r="F625" i="13" s="1"/>
  <c r="F626" i="13" s="1"/>
  <c r="F627" i="13" s="1"/>
  <c r="F628" i="13" s="1"/>
  <c r="F629" i="13" s="1"/>
  <c r="F630" i="13" s="1"/>
  <c r="F631" i="13" s="1"/>
  <c r="F632" i="13" s="1"/>
  <c r="F633" i="13" s="1"/>
  <c r="F634" i="13" s="1"/>
  <c r="F635" i="13" s="1"/>
  <c r="F636" i="13" s="1"/>
  <c r="F637" i="13" s="1"/>
  <c r="F638" i="13" s="1"/>
  <c r="F639" i="13" s="1"/>
  <c r="F640" i="13" s="1"/>
  <c r="F641" i="13" s="1"/>
  <c r="F642" i="13" s="1"/>
  <c r="F643" i="13" s="1"/>
  <c r="F644" i="13" s="1"/>
  <c r="F645" i="13" s="1"/>
  <c r="F646" i="13" s="1"/>
  <c r="F647" i="13" s="1"/>
  <c r="F648" i="13" s="1"/>
  <c r="F649" i="13" s="1"/>
  <c r="F650" i="13" s="1"/>
  <c r="F651" i="13" s="1"/>
  <c r="F652" i="13" s="1"/>
  <c r="F653" i="13" s="1"/>
  <c r="F654" i="13" s="1"/>
  <c r="F655" i="13" s="1"/>
  <c r="F656" i="13" s="1"/>
  <c r="F657" i="13" s="1"/>
  <c r="F658" i="13" s="1"/>
  <c r="F659" i="13" s="1"/>
  <c r="F660" i="13" s="1"/>
  <c r="F661" i="13" s="1"/>
  <c r="F662" i="13" s="1"/>
  <c r="F663" i="13" s="1"/>
  <c r="F664" i="13" s="1"/>
  <c r="F665" i="13" s="1"/>
  <c r="F666" i="13" s="1"/>
  <c r="F667" i="13" s="1"/>
  <c r="F668" i="13" s="1"/>
  <c r="F669" i="13" s="1"/>
  <c r="F670" i="13" s="1"/>
  <c r="F671" i="13" s="1"/>
  <c r="F672" i="13" s="1"/>
  <c r="F673" i="13" s="1"/>
  <c r="F674" i="13" s="1"/>
  <c r="F675" i="13" s="1"/>
  <c r="F676" i="13" s="1"/>
  <c r="F677" i="13" s="1"/>
  <c r="F678" i="13" s="1"/>
  <c r="F679" i="13" s="1"/>
  <c r="F680" i="13" s="1"/>
  <c r="F681" i="13" s="1"/>
  <c r="F682" i="13" s="1"/>
  <c r="F683" i="13" s="1"/>
  <c r="F684" i="13" s="1"/>
  <c r="F685" i="13" s="1"/>
  <c r="F686" i="13" s="1"/>
  <c r="F687" i="13" s="1"/>
  <c r="F688" i="13" s="1"/>
  <c r="F689" i="13" s="1"/>
  <c r="F690" i="13" s="1"/>
  <c r="F691" i="13" s="1"/>
  <c r="F692" i="13" s="1"/>
  <c r="F693" i="13" s="1"/>
  <c r="F694" i="13" s="1"/>
  <c r="F695" i="13" s="1"/>
  <c r="F696" i="13" s="1"/>
  <c r="F697" i="13" s="1"/>
  <c r="F698" i="13" s="1"/>
  <c r="F699" i="13" s="1"/>
  <c r="F700" i="13" s="1"/>
  <c r="F701" i="13" s="1"/>
  <c r="F702" i="13" s="1"/>
  <c r="F703" i="13" s="1"/>
  <c r="F704" i="13" s="1"/>
  <c r="F705" i="13" s="1"/>
  <c r="F706" i="13" s="1"/>
  <c r="F707" i="13" s="1"/>
  <c r="F708" i="13" s="1"/>
  <c r="F709" i="13" s="1"/>
  <c r="F710" i="13" s="1"/>
  <c r="F711" i="13" s="1"/>
  <c r="F712" i="13" s="1"/>
  <c r="F713" i="13" s="1"/>
  <c r="F714" i="13" s="1"/>
  <c r="F715" i="13" s="1"/>
  <c r="F716" i="13" s="1"/>
  <c r="F717" i="13" s="1"/>
  <c r="F718" i="13" s="1"/>
  <c r="F719" i="13" s="1"/>
  <c r="F720" i="13" s="1"/>
  <c r="F721" i="13" s="1"/>
  <c r="F722" i="13" s="1"/>
  <c r="F723" i="13" s="1"/>
  <c r="F724" i="13" s="1"/>
  <c r="F725" i="13" s="1"/>
  <c r="F726" i="13" s="1"/>
  <c r="F727" i="13" s="1"/>
  <c r="F728" i="13" s="1"/>
  <c r="F729" i="13" s="1"/>
  <c r="F730" i="13" s="1"/>
  <c r="F731" i="13" s="1"/>
  <c r="F732" i="13" s="1"/>
  <c r="F733" i="13" s="1"/>
  <c r="F734" i="13" s="1"/>
  <c r="F735" i="13" s="1"/>
  <c r="F736" i="13" s="1"/>
  <c r="F737" i="13" s="1"/>
  <c r="F738" i="13" s="1"/>
  <c r="F739" i="13" s="1"/>
  <c r="F740" i="13" s="1"/>
  <c r="F741" i="13" s="1"/>
  <c r="F742" i="13" s="1"/>
  <c r="F743" i="13" s="1"/>
  <c r="F744" i="13" s="1"/>
  <c r="F745" i="13" s="1"/>
  <c r="F746" i="13" s="1"/>
  <c r="F747" i="13" s="1"/>
  <c r="F748" i="13" s="1"/>
  <c r="F749" i="13" s="1"/>
  <c r="F750" i="13" s="1"/>
  <c r="F751" i="13" s="1"/>
  <c r="F752" i="13" s="1"/>
  <c r="F753" i="13" s="1"/>
  <c r="F754" i="13" s="1"/>
  <c r="F755" i="13" s="1"/>
  <c r="F756" i="13" s="1"/>
  <c r="F757" i="13" s="1"/>
  <c r="F758" i="13" s="1"/>
  <c r="F759" i="13" s="1"/>
  <c r="F760" i="13" s="1"/>
  <c r="F761" i="13" s="1"/>
  <c r="F762" i="13" s="1"/>
  <c r="F763" i="13" s="1"/>
  <c r="F764" i="13" s="1"/>
  <c r="F765" i="13" s="1"/>
  <c r="F766" i="13" s="1"/>
  <c r="F767" i="13" s="1"/>
  <c r="F768" i="13" s="1"/>
  <c r="F769" i="13" s="1"/>
  <c r="F770" i="13" s="1"/>
  <c r="F771" i="13" s="1"/>
  <c r="F772" i="13" s="1"/>
  <c r="F773" i="13" s="1"/>
  <c r="F774" i="13" s="1"/>
  <c r="F775" i="13" s="1"/>
  <c r="F776" i="13" s="1"/>
  <c r="F777" i="13" s="1"/>
  <c r="F778" i="13" s="1"/>
  <c r="F779" i="13" s="1"/>
  <c r="F780" i="13" s="1"/>
  <c r="F781" i="13" s="1"/>
  <c r="F782" i="13" s="1"/>
  <c r="F783" i="13" s="1"/>
  <c r="F784" i="13" s="1"/>
  <c r="F785" i="13" s="1"/>
  <c r="F786" i="13" s="1"/>
  <c r="F787" i="13" s="1"/>
  <c r="F788" i="13" s="1"/>
  <c r="F789" i="13" s="1"/>
  <c r="F790" i="13" s="1"/>
  <c r="F791" i="13" s="1"/>
  <c r="F792" i="13" s="1"/>
  <c r="F793" i="13" s="1"/>
  <c r="F794" i="13" s="1"/>
  <c r="F795" i="13" s="1"/>
  <c r="F796" i="13" s="1"/>
  <c r="F797" i="13" s="1"/>
  <c r="F798" i="13" s="1"/>
  <c r="F799" i="13" s="1"/>
  <c r="F800" i="13" s="1"/>
  <c r="F801" i="13" s="1"/>
  <c r="F802" i="13" s="1"/>
  <c r="F803" i="13" s="1"/>
  <c r="F804" i="13" s="1"/>
  <c r="F805" i="13" s="1"/>
  <c r="F806" i="13" s="1"/>
  <c r="F807" i="13" s="1"/>
  <c r="F808" i="13" s="1"/>
  <c r="F809" i="13" s="1"/>
  <c r="F810" i="13" s="1"/>
  <c r="F811" i="13" s="1"/>
  <c r="F812" i="13" s="1"/>
  <c r="F813" i="13" s="1"/>
  <c r="F814" i="13" s="1"/>
  <c r="F815" i="13" s="1"/>
  <c r="F816" i="13" s="1"/>
  <c r="F817" i="13" s="1"/>
  <c r="F818" i="13" s="1"/>
  <c r="F819" i="13" s="1"/>
  <c r="F820" i="13" s="1"/>
  <c r="F821" i="13" s="1"/>
  <c r="F822" i="13" s="1"/>
  <c r="F823" i="13" s="1"/>
  <c r="F824" i="13" s="1"/>
  <c r="F825" i="13" s="1"/>
  <c r="F826" i="13" s="1"/>
  <c r="F827" i="13" s="1"/>
  <c r="F828" i="13" s="1"/>
  <c r="F829" i="13" s="1"/>
  <c r="F830" i="13" s="1"/>
  <c r="F831" i="13" s="1"/>
  <c r="F832" i="13" s="1"/>
  <c r="F833" i="13" s="1"/>
  <c r="F834" i="13" s="1"/>
  <c r="F835" i="13" s="1"/>
  <c r="F836" i="13" s="1"/>
  <c r="F837" i="13" s="1"/>
  <c r="F838" i="13" s="1"/>
  <c r="F839" i="13" s="1"/>
  <c r="F840" i="13" s="1"/>
  <c r="F841" i="13" s="1"/>
  <c r="F842" i="13" s="1"/>
  <c r="F843" i="13" s="1"/>
  <c r="F844" i="13" s="1"/>
  <c r="F845" i="13" s="1"/>
  <c r="F846" i="13" s="1"/>
  <c r="F847" i="13" s="1"/>
  <c r="F848" i="13" s="1"/>
  <c r="F849" i="13" s="1"/>
  <c r="F850" i="13" s="1"/>
  <c r="F851" i="13" s="1"/>
  <c r="F852" i="13" s="1"/>
  <c r="F853" i="13" s="1"/>
  <c r="F854" i="13" s="1"/>
  <c r="F855" i="13" s="1"/>
  <c r="F856" i="13" s="1"/>
  <c r="F857" i="13" s="1"/>
  <c r="F858" i="13" s="1"/>
  <c r="F859" i="13" s="1"/>
  <c r="F860" i="13" s="1"/>
  <c r="F861" i="13" s="1"/>
  <c r="F862" i="13" s="1"/>
  <c r="F863" i="13" s="1"/>
  <c r="F864" i="13" s="1"/>
  <c r="F865" i="13" s="1"/>
  <c r="F866" i="13" s="1"/>
  <c r="F867" i="13" s="1"/>
  <c r="F868" i="13" s="1"/>
  <c r="F869" i="13" s="1"/>
  <c r="F870" i="13" s="1"/>
  <c r="F871" i="13" s="1"/>
  <c r="F872" i="13" s="1"/>
  <c r="F873" i="13" s="1"/>
  <c r="F874" i="13" s="1"/>
  <c r="F875" i="13" s="1"/>
  <c r="F876" i="13" s="1"/>
  <c r="F877" i="13" s="1"/>
  <c r="F878" i="13" s="1"/>
  <c r="F879" i="13" s="1"/>
  <c r="F880" i="13" s="1"/>
  <c r="F881" i="13" s="1"/>
  <c r="F882" i="13" s="1"/>
  <c r="F883" i="13" s="1"/>
  <c r="F884" i="13" s="1"/>
  <c r="F885" i="13" s="1"/>
  <c r="F886" i="13" s="1"/>
  <c r="F887" i="13" s="1"/>
  <c r="F888" i="13" s="1"/>
  <c r="F889" i="13" s="1"/>
  <c r="F890" i="13" s="1"/>
  <c r="F891" i="13" s="1"/>
  <c r="F892" i="13" s="1"/>
  <c r="F893" i="13" s="1"/>
  <c r="F894" i="13" s="1"/>
  <c r="F895" i="13" s="1"/>
  <c r="F896" i="13" s="1"/>
  <c r="F897" i="13" s="1"/>
  <c r="F898" i="13" s="1"/>
  <c r="F899" i="13" s="1"/>
  <c r="F900" i="13" s="1"/>
  <c r="F901" i="13" s="1"/>
  <c r="F902" i="13" s="1"/>
  <c r="F903" i="13" s="1"/>
  <c r="F904" i="13" s="1"/>
  <c r="F905" i="13" s="1"/>
  <c r="F906" i="13" s="1"/>
  <c r="F907" i="13" s="1"/>
  <c r="F908" i="13" s="1"/>
  <c r="F909" i="13" s="1"/>
  <c r="F910" i="13" s="1"/>
  <c r="F911" i="13" s="1"/>
  <c r="F912" i="13" s="1"/>
  <c r="F913" i="13" s="1"/>
  <c r="F914" i="13" s="1"/>
  <c r="F915" i="13" s="1"/>
  <c r="F916" i="13" s="1"/>
  <c r="F917" i="13" s="1"/>
  <c r="F918" i="13" s="1"/>
  <c r="F919" i="13" s="1"/>
  <c r="F920" i="13" s="1"/>
  <c r="F921" i="13" s="1"/>
  <c r="F922" i="13" s="1"/>
  <c r="F923" i="13" s="1"/>
  <c r="F924" i="13" s="1"/>
  <c r="F925" i="13" s="1"/>
  <c r="F926" i="13" s="1"/>
  <c r="F927" i="13" s="1"/>
  <c r="F928" i="13" s="1"/>
  <c r="F929" i="13" s="1"/>
  <c r="F930" i="13" s="1"/>
  <c r="F931" i="13" s="1"/>
  <c r="F932" i="13" s="1"/>
  <c r="F933" i="13" s="1"/>
  <c r="F934" i="13" s="1"/>
  <c r="F935" i="13" s="1"/>
  <c r="F936" i="13" s="1"/>
  <c r="F937" i="13" s="1"/>
  <c r="F938" i="13" s="1"/>
  <c r="F939" i="13" s="1"/>
  <c r="F940" i="13" s="1"/>
  <c r="F941" i="13" s="1"/>
  <c r="F942" i="13" s="1"/>
  <c r="F943" i="13" s="1"/>
  <c r="F944" i="13" s="1"/>
  <c r="F945" i="13" s="1"/>
  <c r="F946" i="13" s="1"/>
  <c r="F947" i="13" s="1"/>
  <c r="F948" i="13" s="1"/>
  <c r="F949" i="13" s="1"/>
  <c r="F950" i="13" s="1"/>
  <c r="F951" i="13" s="1"/>
  <c r="F952" i="13" s="1"/>
  <c r="F953" i="13" s="1"/>
  <c r="F954" i="13" s="1"/>
  <c r="F955" i="13" s="1"/>
  <c r="F956" i="13" s="1"/>
  <c r="F957" i="13" s="1"/>
  <c r="F958" i="13" s="1"/>
  <c r="F959" i="13" s="1"/>
  <c r="F960" i="13" s="1"/>
  <c r="F961" i="13" s="1"/>
  <c r="F962" i="13" s="1"/>
  <c r="F963" i="13" s="1"/>
  <c r="F964" i="13" s="1"/>
  <c r="F965" i="13" s="1"/>
  <c r="F966" i="13" s="1"/>
  <c r="F967" i="13" s="1"/>
  <c r="F968" i="13" s="1"/>
  <c r="F969" i="13" s="1"/>
  <c r="F970" i="13" s="1"/>
  <c r="F971" i="13" s="1"/>
  <c r="F972" i="13" s="1"/>
  <c r="F973" i="13" s="1"/>
  <c r="F974" i="13" s="1"/>
  <c r="F975" i="13" s="1"/>
  <c r="F976" i="13" s="1"/>
  <c r="F977" i="13" s="1"/>
  <c r="F978" i="13" s="1"/>
  <c r="F979" i="13" s="1"/>
  <c r="F980" i="13" s="1"/>
  <c r="F981" i="13" s="1"/>
  <c r="F982" i="13" s="1"/>
  <c r="F983" i="13" s="1"/>
  <c r="F984" i="13" s="1"/>
  <c r="F985" i="13" s="1"/>
  <c r="F986" i="13" s="1"/>
  <c r="F987" i="13" s="1"/>
  <c r="F988" i="13" s="1"/>
  <c r="F989" i="13" s="1"/>
  <c r="F990" i="13" s="1"/>
  <c r="F991" i="13" s="1"/>
  <c r="F992" i="13" s="1"/>
  <c r="F993" i="13" s="1"/>
  <c r="F994" i="13" s="1"/>
  <c r="F995" i="13" s="1"/>
  <c r="F996" i="13" s="1"/>
  <c r="F997" i="13" s="1"/>
  <c r="F998" i="13" s="1"/>
  <c r="F999" i="13" s="1"/>
  <c r="F1000" i="13" s="1"/>
  <c r="F1001" i="13" s="1"/>
  <c r="F1002" i="13" s="1"/>
  <c r="F1003" i="13" s="1"/>
  <c r="F1004" i="13" s="1"/>
  <c r="F1005" i="13" s="1"/>
  <c r="F1006" i="13" s="1"/>
  <c r="F1007" i="13" s="1"/>
  <c r="F1008" i="13" s="1"/>
  <c r="F1009" i="13" s="1"/>
  <c r="F1010" i="13" s="1"/>
  <c r="F1011" i="13" s="1"/>
  <c r="F1012" i="13" s="1"/>
  <c r="F1013" i="13" s="1"/>
  <c r="F1014" i="13" s="1"/>
  <c r="F1015" i="13" s="1"/>
  <c r="F1016" i="13" s="1"/>
  <c r="F1017" i="13" s="1"/>
  <c r="F1018" i="13" s="1"/>
  <c r="F1019" i="13" s="1"/>
  <c r="F1020" i="13" s="1"/>
  <c r="F1021" i="13" s="1"/>
  <c r="F1022" i="13" s="1"/>
  <c r="F1023" i="13" s="1"/>
  <c r="F1024" i="13" s="1"/>
  <c r="F1025" i="13" s="1"/>
  <c r="F1026" i="13" s="1"/>
  <c r="F1027" i="13" s="1"/>
  <c r="F1028" i="13" s="1"/>
  <c r="F1029" i="13" s="1"/>
  <c r="F1030" i="13" s="1"/>
  <c r="F1031" i="13" s="1"/>
  <c r="F1032" i="13" s="1"/>
  <c r="F1033" i="13" s="1"/>
  <c r="F1034" i="13" s="1"/>
  <c r="F1035" i="13" s="1"/>
  <c r="F1036" i="13" s="1"/>
  <c r="F1037" i="13" s="1"/>
  <c r="F1038" i="13" s="1"/>
  <c r="F1039" i="13" s="1"/>
  <c r="F1040" i="13" s="1"/>
  <c r="F1041" i="13" s="1"/>
  <c r="F1042" i="13" s="1"/>
  <c r="F1043" i="13" s="1"/>
  <c r="F1044" i="13" s="1"/>
  <c r="F1045" i="13" s="1"/>
  <c r="F1046" i="13" s="1"/>
  <c r="F1047" i="13" s="1"/>
  <c r="F1048" i="13" s="1"/>
  <c r="F1049" i="13" s="1"/>
  <c r="F1050" i="13" s="1"/>
  <c r="F1051" i="13" s="1"/>
  <c r="F1052" i="13" s="1"/>
  <c r="F1053" i="13" s="1"/>
  <c r="F1054" i="13" s="1"/>
  <c r="F1055" i="13" s="1"/>
  <c r="F1056" i="13" s="1"/>
  <c r="F1057" i="13" s="1"/>
  <c r="F1058" i="13" s="1"/>
  <c r="F1059" i="13" s="1"/>
  <c r="F1060" i="13" s="1"/>
  <c r="F1061" i="13" s="1"/>
  <c r="F1062" i="13" s="1"/>
  <c r="F1063" i="13" s="1"/>
  <c r="F1064" i="13" s="1"/>
  <c r="F1065" i="13" s="1"/>
  <c r="F1066" i="13" s="1"/>
  <c r="F1067" i="13" s="1"/>
  <c r="F1068" i="13" s="1"/>
  <c r="F1069" i="13" s="1"/>
  <c r="F1070" i="13" s="1"/>
  <c r="F1071" i="13" s="1"/>
  <c r="F1072" i="13" s="1"/>
  <c r="F1073" i="13" s="1"/>
  <c r="F1074" i="13" s="1"/>
  <c r="F1075" i="13" s="1"/>
  <c r="F1076" i="13" s="1"/>
  <c r="F1077" i="13" s="1"/>
  <c r="F1078" i="13" s="1"/>
  <c r="F1079" i="13" s="1"/>
  <c r="F1080" i="13" s="1"/>
  <c r="F1081" i="13" s="1"/>
  <c r="F1082" i="13" s="1"/>
  <c r="F1083" i="13" s="1"/>
  <c r="F1084" i="13" s="1"/>
  <c r="F1085" i="13" s="1"/>
  <c r="F1086" i="13" s="1"/>
  <c r="F1087" i="13" s="1"/>
  <c r="F1088" i="13" s="1"/>
  <c r="F1089" i="13" s="1"/>
  <c r="F1090" i="13" s="1"/>
  <c r="F1091" i="13" s="1"/>
  <c r="F1092" i="13" s="1"/>
  <c r="F1093" i="13" s="1"/>
  <c r="F1094" i="13" s="1"/>
  <c r="F1095" i="13" s="1"/>
  <c r="F1096" i="13" s="1"/>
  <c r="F1097" i="13" s="1"/>
  <c r="F1098" i="13" s="1"/>
  <c r="F1099" i="13" s="1"/>
  <c r="F1100" i="13" s="1"/>
  <c r="F1101" i="13" s="1"/>
  <c r="F1102" i="13" s="1"/>
  <c r="F1103" i="13" s="1"/>
  <c r="F1104" i="13" s="1"/>
  <c r="F1105" i="13" s="1"/>
  <c r="F1106" i="13" s="1"/>
  <c r="F1107" i="13" s="1"/>
  <c r="F1108" i="13" s="1"/>
  <c r="F1109" i="13" s="1"/>
  <c r="F1110" i="13" s="1"/>
  <c r="F1111" i="13" s="1"/>
  <c r="F1112" i="13" s="1"/>
  <c r="F1113" i="13" s="1"/>
  <c r="F1114" i="13" s="1"/>
  <c r="F1115" i="13" s="1"/>
  <c r="F1116" i="13" s="1"/>
  <c r="F1117" i="13" s="1"/>
  <c r="F1118" i="13" s="1"/>
  <c r="F1119" i="13" s="1"/>
  <c r="F1120" i="13" s="1"/>
  <c r="F1121" i="13" s="1"/>
  <c r="F1122" i="13" s="1"/>
  <c r="F1123" i="13" s="1"/>
  <c r="F1124" i="13" s="1"/>
  <c r="F1125" i="13" s="1"/>
  <c r="F1126" i="13" s="1"/>
  <c r="F1127" i="13" s="1"/>
  <c r="F1128" i="13" s="1"/>
  <c r="F1129" i="13" s="1"/>
  <c r="F1130" i="13" s="1"/>
  <c r="F1131" i="13" s="1"/>
  <c r="F1132" i="13" s="1"/>
  <c r="F1133" i="13" s="1"/>
  <c r="F1134" i="13" s="1"/>
  <c r="F1135" i="13" s="1"/>
  <c r="F1136" i="13" s="1"/>
  <c r="F1137" i="13" s="1"/>
  <c r="F1138" i="13" s="1"/>
  <c r="F1139" i="13" s="1"/>
  <c r="F1140" i="13" s="1"/>
  <c r="F1141" i="13" s="1"/>
  <c r="F1142" i="13" s="1"/>
  <c r="F1143" i="13" s="1"/>
  <c r="F1144" i="13" s="1"/>
  <c r="F1145" i="13" s="1"/>
  <c r="F1146" i="13" s="1"/>
  <c r="F1147" i="13" s="1"/>
  <c r="F1148" i="13" s="1"/>
  <c r="F1149" i="13" s="1"/>
  <c r="F1150" i="13" s="1"/>
  <c r="F1151" i="13" s="1"/>
  <c r="F1152" i="13" s="1"/>
  <c r="F1153" i="13" s="1"/>
  <c r="F1154" i="13" s="1"/>
  <c r="F1155" i="13" s="1"/>
  <c r="F1156" i="13" s="1"/>
  <c r="F1157" i="13" s="1"/>
  <c r="F1158" i="13" s="1"/>
  <c r="F1159" i="13" s="1"/>
  <c r="F1160" i="13" s="1"/>
  <c r="F1161" i="13" s="1"/>
  <c r="F1162" i="13" s="1"/>
  <c r="F1163" i="13" s="1"/>
  <c r="F1164" i="13" s="1"/>
  <c r="F1165" i="13" s="1"/>
  <c r="F1166" i="13" s="1"/>
  <c r="F1167" i="13" s="1"/>
  <c r="F1168" i="13" s="1"/>
  <c r="F1169" i="13" s="1"/>
  <c r="F1170" i="13" s="1"/>
  <c r="F1171" i="13" s="1"/>
  <c r="F1172" i="13" s="1"/>
  <c r="F1173" i="13" s="1"/>
  <c r="F1174" i="13" s="1"/>
  <c r="F1175" i="13" s="1"/>
  <c r="F1176" i="13" s="1"/>
  <c r="F1177" i="13" s="1"/>
  <c r="F1178" i="13" s="1"/>
  <c r="F1179" i="13" s="1"/>
  <c r="F1180" i="13" s="1"/>
  <c r="F1181" i="13" s="1"/>
  <c r="F1182" i="13" s="1"/>
  <c r="F1183" i="13" s="1"/>
  <c r="F1184" i="13" s="1"/>
  <c r="F1185" i="13" s="1"/>
  <c r="F1186" i="13" s="1"/>
  <c r="F1187" i="13" s="1"/>
  <c r="F1188" i="13" s="1"/>
  <c r="F1189" i="13" s="1"/>
  <c r="F1190" i="13" s="1"/>
  <c r="F1191" i="13" s="1"/>
  <c r="F1192" i="13" s="1"/>
  <c r="F1193" i="13" s="1"/>
  <c r="F1194" i="13" s="1"/>
  <c r="F1195" i="13" s="1"/>
  <c r="F1196" i="13" s="1"/>
  <c r="F1197" i="13" s="1"/>
  <c r="F1198" i="13" s="1"/>
  <c r="F1199" i="13" s="1"/>
  <c r="F1200" i="13" s="1"/>
  <c r="F1201" i="13" s="1"/>
  <c r="F1202" i="13" s="1"/>
  <c r="F1203" i="13" s="1"/>
  <c r="F1204" i="13" s="1"/>
  <c r="F1205" i="13" s="1"/>
  <c r="F1206" i="13" s="1"/>
  <c r="F1207" i="13" s="1"/>
  <c r="F1208" i="13" s="1"/>
  <c r="F1209" i="13" s="1"/>
  <c r="F1210" i="13" s="1"/>
  <c r="F1211" i="13" s="1"/>
  <c r="F1212" i="13" s="1"/>
  <c r="F1213" i="13" s="1"/>
  <c r="F1214" i="13" s="1"/>
  <c r="F1215" i="13" s="1"/>
  <c r="F1216" i="13" s="1"/>
  <c r="F1217" i="13" s="1"/>
  <c r="F1218" i="13" s="1"/>
  <c r="F1219" i="13" s="1"/>
  <c r="F1220" i="13" s="1"/>
  <c r="F1221" i="13" s="1"/>
  <c r="F1222" i="13" s="1"/>
  <c r="F1223" i="13" s="1"/>
  <c r="F1224" i="13" s="1"/>
  <c r="F1225" i="13" s="1"/>
  <c r="F1226" i="13" s="1"/>
  <c r="F1227" i="13" s="1"/>
  <c r="F1228" i="13" s="1"/>
  <c r="F1229" i="13" s="1"/>
  <c r="F1230" i="13" s="1"/>
  <c r="F1231" i="13" s="1"/>
  <c r="F1232" i="13" s="1"/>
  <c r="F1233" i="13" s="1"/>
  <c r="F1234" i="13" s="1"/>
  <c r="F1235" i="13" s="1"/>
  <c r="F1236" i="13" s="1"/>
  <c r="F1237" i="13" s="1"/>
  <c r="F1238" i="13" s="1"/>
  <c r="F1239" i="13" s="1"/>
  <c r="F1240" i="13" s="1"/>
  <c r="F1241" i="13" s="1"/>
  <c r="F1242" i="13" s="1"/>
  <c r="F1243" i="13" s="1"/>
  <c r="F1244" i="13" s="1"/>
  <c r="F1245" i="13" s="1"/>
  <c r="F1246" i="13" s="1"/>
  <c r="F1247" i="13" s="1"/>
  <c r="F1248" i="13" s="1"/>
  <c r="F1249" i="13" s="1"/>
  <c r="F1250" i="13" s="1"/>
  <c r="F1251" i="13" s="1"/>
  <c r="F1252" i="13" s="1"/>
  <c r="F1253" i="13" s="1"/>
  <c r="F1254" i="13" s="1"/>
  <c r="F1255" i="13" s="1"/>
  <c r="F1256" i="13" s="1"/>
  <c r="F1257" i="13" s="1"/>
  <c r="F1258" i="13" s="1"/>
  <c r="F1259" i="13" s="1"/>
  <c r="F1260" i="13" s="1"/>
  <c r="F1261" i="13" s="1"/>
  <c r="F1262" i="13" s="1"/>
  <c r="F1263" i="13" s="1"/>
  <c r="F1264" i="13" s="1"/>
  <c r="F1265" i="13" s="1"/>
  <c r="F1266" i="13" s="1"/>
  <c r="F1267" i="13" s="1"/>
  <c r="F1268" i="13" s="1"/>
  <c r="F1269" i="13" s="1"/>
  <c r="F1270" i="13" s="1"/>
  <c r="F1271" i="13" s="1"/>
  <c r="F1272" i="13" s="1"/>
  <c r="F1273" i="13" s="1"/>
  <c r="F1274" i="13" s="1"/>
  <c r="F1275" i="13" s="1"/>
  <c r="F1276" i="13" s="1"/>
  <c r="F1277" i="13" s="1"/>
  <c r="F1278" i="13" s="1"/>
  <c r="F1279" i="13" s="1"/>
  <c r="F1280" i="13" s="1"/>
  <c r="F1281" i="13" s="1"/>
  <c r="F1282" i="13" s="1"/>
  <c r="F1283" i="13" s="1"/>
  <c r="F1284" i="13" s="1"/>
  <c r="F1285" i="13" s="1"/>
  <c r="F1286" i="13" s="1"/>
  <c r="F1287" i="13" s="1"/>
  <c r="F1288" i="13" s="1"/>
  <c r="F1289" i="13" s="1"/>
  <c r="F1290" i="13" s="1"/>
  <c r="F1291" i="13" s="1"/>
  <c r="F1292" i="13" s="1"/>
  <c r="F1293" i="13" s="1"/>
  <c r="F1294" i="13" s="1"/>
  <c r="F1295" i="13" s="1"/>
  <c r="F1296" i="13" s="1"/>
  <c r="F1297" i="13" s="1"/>
  <c r="F1298" i="13" s="1"/>
  <c r="F1299" i="13" s="1"/>
  <c r="F1300" i="13" s="1"/>
  <c r="F1301" i="13" s="1"/>
  <c r="F1302" i="13" s="1"/>
  <c r="F1303" i="13" s="1"/>
  <c r="F1304" i="13" s="1"/>
  <c r="F1305" i="13" s="1"/>
  <c r="F1306" i="13" s="1"/>
  <c r="F1307" i="13" s="1"/>
  <c r="F1308" i="13" s="1"/>
  <c r="F1309" i="13" s="1"/>
  <c r="F1310" i="13" s="1"/>
  <c r="F1311" i="13" s="1"/>
  <c r="F1312" i="13" s="1"/>
  <c r="F1313" i="13" s="1"/>
  <c r="F1314" i="13" s="1"/>
  <c r="F1315" i="13" s="1"/>
  <c r="F1316" i="13" s="1"/>
  <c r="F1317" i="13" s="1"/>
  <c r="F1318" i="13" s="1"/>
  <c r="F1319" i="13" s="1"/>
  <c r="F1320" i="13" s="1"/>
  <c r="F1321" i="13" s="1"/>
  <c r="F1322" i="13" s="1"/>
  <c r="F1323" i="13" s="1"/>
  <c r="F1324" i="13" s="1"/>
  <c r="F1325" i="13" s="1"/>
  <c r="F1326" i="13" s="1"/>
  <c r="F1327" i="13" s="1"/>
  <c r="F1328" i="13" s="1"/>
  <c r="F1329" i="13" s="1"/>
  <c r="F1330" i="13" s="1"/>
  <c r="F1331" i="13" s="1"/>
  <c r="F1332" i="13" s="1"/>
  <c r="F1333" i="13" s="1"/>
  <c r="F1334" i="13" s="1"/>
  <c r="F1335" i="13" s="1"/>
  <c r="F1336" i="13" s="1"/>
  <c r="F1337" i="13" s="1"/>
  <c r="F1338" i="13" s="1"/>
  <c r="F1339" i="13" s="1"/>
  <c r="F1340" i="13" s="1"/>
  <c r="F1341" i="13" s="1"/>
  <c r="F1342" i="13" s="1"/>
  <c r="F1343" i="13" s="1"/>
  <c r="F1344" i="13" s="1"/>
  <c r="F1345" i="13" s="1"/>
  <c r="F1346" i="13" s="1"/>
  <c r="F1347" i="13" s="1"/>
  <c r="F1348" i="13" s="1"/>
  <c r="F1349" i="13" s="1"/>
  <c r="F1350" i="13" s="1"/>
  <c r="F1351" i="13" s="1"/>
  <c r="F1352" i="13" s="1"/>
  <c r="F1353" i="13" s="1"/>
  <c r="F1354" i="13" s="1"/>
  <c r="F1355" i="13" s="1"/>
  <c r="F1356" i="13" s="1"/>
  <c r="F1357" i="13" s="1"/>
  <c r="F1358" i="13" s="1"/>
  <c r="F1359" i="13" s="1"/>
  <c r="F1360" i="13" s="1"/>
  <c r="F1361" i="13" s="1"/>
  <c r="F1362" i="13" s="1"/>
  <c r="F1363" i="13" s="1"/>
  <c r="F1364" i="13" s="1"/>
  <c r="F1365" i="13" s="1"/>
  <c r="F1366" i="13" s="1"/>
  <c r="F1367" i="13" s="1"/>
  <c r="F1368" i="13" s="1"/>
  <c r="F1369" i="13" s="1"/>
  <c r="F1370" i="13" s="1"/>
  <c r="F1371" i="13" s="1"/>
  <c r="F1372" i="13" s="1"/>
  <c r="F1373" i="13" s="1"/>
  <c r="F1374" i="13" s="1"/>
  <c r="F1375" i="13" s="1"/>
  <c r="F1376" i="13" s="1"/>
  <c r="F1377" i="13" s="1"/>
  <c r="F1378" i="13" s="1"/>
  <c r="F1379" i="13" s="1"/>
  <c r="F1380" i="13" s="1"/>
  <c r="F1381" i="13" s="1"/>
  <c r="F1382" i="13" s="1"/>
  <c r="F1383" i="13" s="1"/>
  <c r="F1384" i="13" s="1"/>
  <c r="F1385" i="13" s="1"/>
  <c r="F1386" i="13" s="1"/>
  <c r="F1387" i="13" s="1"/>
  <c r="F1388" i="13" s="1"/>
  <c r="F1389" i="13" s="1"/>
  <c r="F1390" i="13" s="1"/>
  <c r="F1391" i="13" s="1"/>
  <c r="F1392" i="13" s="1"/>
  <c r="F1393" i="13" s="1"/>
  <c r="F1394" i="13" s="1"/>
  <c r="F1395" i="13" s="1"/>
  <c r="F1396" i="13" s="1"/>
  <c r="F1397" i="13" s="1"/>
  <c r="F1398" i="13" s="1"/>
  <c r="F1399" i="13" s="1"/>
  <c r="F1400" i="13" s="1"/>
  <c r="F1401" i="13" s="1"/>
  <c r="F1402" i="13" s="1"/>
  <c r="F1403" i="13" s="1"/>
  <c r="F1404" i="13" s="1"/>
  <c r="F1405" i="13" s="1"/>
  <c r="F1406" i="13" s="1"/>
  <c r="F1407" i="13" s="1"/>
  <c r="F1408" i="13" s="1"/>
  <c r="F1409" i="13" s="1"/>
  <c r="F1410" i="13" s="1"/>
  <c r="F1411" i="13" s="1"/>
  <c r="F1412" i="13" s="1"/>
  <c r="F1413" i="13" s="1"/>
  <c r="F1414" i="13" s="1"/>
  <c r="F1415" i="13" s="1"/>
  <c r="F1416" i="13" s="1"/>
  <c r="F1417" i="13" s="1"/>
  <c r="F1418" i="13" s="1"/>
  <c r="F1419" i="13" s="1"/>
  <c r="F1420" i="13" s="1"/>
  <c r="F1421" i="13" s="1"/>
  <c r="F1422" i="13" s="1"/>
  <c r="F1423" i="13" s="1"/>
  <c r="F1424" i="13" s="1"/>
  <c r="F1425" i="13" s="1"/>
  <c r="F1426" i="13" s="1"/>
  <c r="F1427" i="13" s="1"/>
  <c r="F1428" i="13" s="1"/>
  <c r="F1429" i="13" s="1"/>
  <c r="F1430" i="13" s="1"/>
  <c r="F1431" i="13" s="1"/>
  <c r="F1432" i="13" s="1"/>
  <c r="F1433" i="13" s="1"/>
  <c r="F1434" i="13" s="1"/>
  <c r="F1435" i="13" s="1"/>
  <c r="F1436" i="13" s="1"/>
  <c r="F1437" i="13" s="1"/>
  <c r="F1438" i="13" s="1"/>
  <c r="F1439" i="13" s="1"/>
  <c r="F1440" i="13" s="1"/>
  <c r="F1441" i="13" s="1"/>
  <c r="F1442" i="13" s="1"/>
  <c r="F1443" i="13" s="1"/>
  <c r="F1444" i="13" s="1"/>
  <c r="F1445" i="13" s="1"/>
  <c r="F1446" i="13" s="1"/>
  <c r="F1447" i="13" s="1"/>
  <c r="F1448" i="13" s="1"/>
  <c r="F1449" i="13" s="1"/>
  <c r="F1450" i="13" s="1"/>
  <c r="F1451" i="13" s="1"/>
  <c r="F1452" i="13" s="1"/>
  <c r="F1453" i="13" s="1"/>
  <c r="F1454" i="13" s="1"/>
  <c r="F1455" i="13" s="1"/>
  <c r="F1456" i="13" s="1"/>
  <c r="F1457" i="13" s="1"/>
  <c r="F1458" i="13" s="1"/>
  <c r="F1459" i="13" s="1"/>
  <c r="F1460" i="13" s="1"/>
  <c r="F1461" i="13" s="1"/>
  <c r="F1462" i="13" s="1"/>
  <c r="F1463" i="13" s="1"/>
  <c r="F1464" i="13" s="1"/>
  <c r="F1465" i="13" s="1"/>
  <c r="F1466" i="13" s="1"/>
  <c r="F1467" i="13" s="1"/>
  <c r="F1468" i="13" s="1"/>
  <c r="F1469" i="13" s="1"/>
  <c r="F1470" i="13" s="1"/>
  <c r="F1471" i="13" s="1"/>
  <c r="F1472" i="13" s="1"/>
  <c r="F1473" i="13" s="1"/>
  <c r="F1474" i="13" s="1"/>
  <c r="F1475" i="13" s="1"/>
  <c r="F1476" i="13" s="1"/>
  <c r="F1477" i="13" s="1"/>
  <c r="F1478" i="13" s="1"/>
  <c r="F1479" i="13" s="1"/>
  <c r="F1480" i="13" s="1"/>
  <c r="F1481" i="13" s="1"/>
  <c r="F1482" i="13" s="1"/>
  <c r="F1483" i="13" s="1"/>
  <c r="F1484" i="13" s="1"/>
  <c r="F1485" i="13" s="1"/>
  <c r="F1486" i="13" s="1"/>
  <c r="F1487" i="13" s="1"/>
  <c r="F1488" i="13" s="1"/>
  <c r="F1489" i="13" s="1"/>
  <c r="F1490" i="13" s="1"/>
  <c r="F1491" i="13" s="1"/>
  <c r="F1492" i="13" s="1"/>
  <c r="F1493" i="13" s="1"/>
  <c r="F1494" i="13" s="1"/>
  <c r="F1495" i="13" s="1"/>
  <c r="F1496" i="13" s="1"/>
  <c r="F1497" i="13" s="1"/>
  <c r="F1498" i="13" s="1"/>
  <c r="F1499" i="13" s="1"/>
  <c r="F1500" i="13" s="1"/>
  <c r="F1501" i="13" s="1"/>
  <c r="F1502" i="13" s="1"/>
  <c r="F1503" i="13" s="1"/>
  <c r="F1504" i="13" s="1"/>
  <c r="F1505" i="13" s="1"/>
  <c r="F1506" i="13" s="1"/>
  <c r="F1507" i="13" s="1"/>
  <c r="F1508" i="13" s="1"/>
  <c r="F1509" i="13" s="1"/>
  <c r="F1510" i="13" s="1"/>
  <c r="F1511" i="13" s="1"/>
  <c r="F1512" i="13" s="1"/>
  <c r="F1513" i="13" s="1"/>
  <c r="F1514" i="13" s="1"/>
  <c r="F1515" i="13" s="1"/>
  <c r="F1516" i="13" s="1"/>
  <c r="F1517" i="13" s="1"/>
  <c r="F1518" i="13" s="1"/>
  <c r="F1519" i="13" s="1"/>
  <c r="F1520" i="13" s="1"/>
  <c r="F1521" i="13" s="1"/>
  <c r="F1522" i="13" s="1"/>
  <c r="F1523" i="13" s="1"/>
  <c r="F1524" i="13" s="1"/>
  <c r="F1525" i="13" s="1"/>
  <c r="F1526" i="13" s="1"/>
  <c r="F1527" i="13" s="1"/>
  <c r="F1528" i="13" s="1"/>
  <c r="F1529" i="13" s="1"/>
  <c r="F1530" i="13" s="1"/>
  <c r="F1531" i="13" s="1"/>
  <c r="F1532" i="13" s="1"/>
  <c r="F1533" i="13" s="1"/>
  <c r="F1534" i="13" s="1"/>
  <c r="F1535" i="13" s="1"/>
  <c r="F1536" i="13" s="1"/>
  <c r="F1537" i="13" s="1"/>
  <c r="F1538" i="13" s="1"/>
  <c r="F1539" i="13" s="1"/>
  <c r="F1540" i="13" s="1"/>
  <c r="F1541" i="13" s="1"/>
  <c r="F1542" i="13" s="1"/>
  <c r="F1543" i="13" s="1"/>
  <c r="F1544" i="13" s="1"/>
  <c r="F1545" i="13" s="1"/>
  <c r="F1546" i="13" s="1"/>
  <c r="F1547" i="13" s="1"/>
  <c r="F1548" i="13" s="1"/>
  <c r="F1549" i="13" s="1"/>
  <c r="F1550" i="13" s="1"/>
  <c r="F1551" i="13" s="1"/>
  <c r="F1552" i="13" s="1"/>
  <c r="F1553" i="13" s="1"/>
  <c r="F1554" i="13" s="1"/>
  <c r="F1555" i="13" s="1"/>
  <c r="F1556" i="13" s="1"/>
  <c r="F1557" i="13" s="1"/>
  <c r="F1558" i="13" s="1"/>
  <c r="F1559" i="13" s="1"/>
  <c r="F1560" i="13" s="1"/>
  <c r="F1561" i="13" s="1"/>
  <c r="F1562" i="13" s="1"/>
  <c r="F1563" i="13" s="1"/>
  <c r="F1564" i="13" s="1"/>
  <c r="F1565" i="13" s="1"/>
  <c r="F1566" i="13" s="1"/>
  <c r="F1567" i="13" s="1"/>
  <c r="F1568" i="13" s="1"/>
  <c r="F1569" i="13" s="1"/>
  <c r="F1570" i="13" s="1"/>
  <c r="F1571" i="13" s="1"/>
  <c r="F1572" i="13" s="1"/>
  <c r="F1573" i="13" s="1"/>
  <c r="F1574" i="13" s="1"/>
  <c r="F1575" i="13" s="1"/>
  <c r="F1576" i="13" s="1"/>
  <c r="F1577" i="13" s="1"/>
  <c r="F1578" i="13" s="1"/>
  <c r="F1579" i="13" s="1"/>
  <c r="F1580" i="13" s="1"/>
  <c r="F1581" i="13" s="1"/>
  <c r="F1582" i="13" s="1"/>
  <c r="F1583" i="13" s="1"/>
  <c r="F1584" i="13" s="1"/>
  <c r="F1585" i="13" s="1"/>
  <c r="F1586" i="13" s="1"/>
  <c r="F1587" i="13" s="1"/>
  <c r="F1588" i="13" s="1"/>
  <c r="F1589" i="13" s="1"/>
  <c r="F1590" i="13" s="1"/>
  <c r="F1591" i="13" s="1"/>
  <c r="F1592" i="13" s="1"/>
  <c r="F1593" i="13" s="1"/>
  <c r="F1594" i="13" s="1"/>
  <c r="F1595" i="13" s="1"/>
  <c r="F1596" i="13" s="1"/>
  <c r="F1597" i="13" s="1"/>
  <c r="F1598" i="13" s="1"/>
  <c r="F1599" i="13" s="1"/>
  <c r="F1600" i="13" s="1"/>
  <c r="F1601" i="13" s="1"/>
  <c r="F1602" i="13" s="1"/>
  <c r="F1603" i="13" s="1"/>
  <c r="F1604" i="13" s="1"/>
  <c r="F1605" i="13" s="1"/>
  <c r="F1606" i="13" s="1"/>
  <c r="F1607" i="13" s="1"/>
  <c r="F1608" i="13" s="1"/>
  <c r="F1609" i="13" s="1"/>
  <c r="F1610" i="13" s="1"/>
  <c r="F1611" i="13" s="1"/>
  <c r="F1612" i="13" s="1"/>
  <c r="F1613" i="13" s="1"/>
  <c r="F1614" i="13" s="1"/>
  <c r="F1615" i="13" s="1"/>
  <c r="F1616" i="13" s="1"/>
  <c r="F1617" i="13" s="1"/>
  <c r="F1618" i="13" s="1"/>
  <c r="F1619" i="13" s="1"/>
  <c r="F1620" i="13" s="1"/>
  <c r="F1621" i="13" s="1"/>
  <c r="F1622" i="13" s="1"/>
  <c r="F1623" i="13" s="1"/>
  <c r="F1624" i="13" s="1"/>
  <c r="F1625" i="13" s="1"/>
  <c r="F1626" i="13" s="1"/>
  <c r="F1627" i="13" s="1"/>
  <c r="F1628" i="13" s="1"/>
  <c r="F1629" i="13" s="1"/>
  <c r="F1630" i="13" s="1"/>
  <c r="F1631" i="13" s="1"/>
  <c r="F1632" i="13" s="1"/>
  <c r="F1633" i="13" s="1"/>
  <c r="F1634" i="13" s="1"/>
  <c r="F1635" i="13" s="1"/>
  <c r="F1636" i="13" s="1"/>
  <c r="F1637" i="13" s="1"/>
  <c r="F1638" i="13" s="1"/>
  <c r="F1639" i="13" s="1"/>
  <c r="F1640" i="13" s="1"/>
  <c r="F1641" i="13" s="1"/>
  <c r="F1642" i="13" s="1"/>
  <c r="F1643" i="13" s="1"/>
  <c r="F1644" i="13" s="1"/>
  <c r="F1645" i="13" s="1"/>
  <c r="F1646" i="13" s="1"/>
  <c r="F1647" i="13" s="1"/>
  <c r="F1648" i="13" s="1"/>
  <c r="F1649" i="13" s="1"/>
  <c r="F1650" i="13" s="1"/>
  <c r="F1651" i="13" s="1"/>
  <c r="F1652" i="13" s="1"/>
  <c r="F1653" i="13" s="1"/>
  <c r="F1654" i="13" s="1"/>
  <c r="F1655" i="13" s="1"/>
  <c r="F1656" i="13" s="1"/>
  <c r="F1657" i="13" s="1"/>
  <c r="F1658" i="13" s="1"/>
  <c r="F1659" i="13" s="1"/>
  <c r="F1660" i="13" s="1"/>
  <c r="F1661" i="13" s="1"/>
  <c r="F1662" i="13" s="1"/>
  <c r="F1663" i="13" s="1"/>
  <c r="F1664" i="13" s="1"/>
  <c r="F1665" i="13" s="1"/>
  <c r="F1666" i="13" s="1"/>
  <c r="F1667" i="13" s="1"/>
  <c r="F1668" i="13" s="1"/>
  <c r="F1669" i="13" s="1"/>
  <c r="F1670" i="13" s="1"/>
  <c r="F1671" i="13" s="1"/>
  <c r="F1672" i="13" s="1"/>
  <c r="F1673" i="13" s="1"/>
  <c r="F1674" i="13" s="1"/>
  <c r="F1675" i="13" s="1"/>
  <c r="F1676" i="13" s="1"/>
  <c r="F1677" i="13" s="1"/>
  <c r="F1678" i="13" s="1"/>
  <c r="F1679" i="13" s="1"/>
  <c r="F1680" i="13" s="1"/>
  <c r="F1681" i="13" s="1"/>
  <c r="F1682" i="13" s="1"/>
  <c r="F1683" i="13" s="1"/>
  <c r="F1684" i="13" s="1"/>
  <c r="F1685" i="13" s="1"/>
  <c r="F1686" i="13" s="1"/>
  <c r="F1687" i="13" s="1"/>
  <c r="F1688" i="13" s="1"/>
  <c r="F1689" i="13" s="1"/>
  <c r="F1690" i="13" s="1"/>
  <c r="F1691" i="13" s="1"/>
  <c r="F1692" i="13" s="1"/>
  <c r="F1693" i="13" s="1"/>
  <c r="F1694" i="13" s="1"/>
  <c r="F1695" i="13" s="1"/>
  <c r="F1696" i="13" s="1"/>
  <c r="F1697" i="13" s="1"/>
  <c r="F1698" i="13" s="1"/>
  <c r="F1699" i="13" s="1"/>
  <c r="F1700" i="13" s="1"/>
  <c r="F1701" i="13" s="1"/>
  <c r="F1702" i="13" s="1"/>
  <c r="F1703" i="13" s="1"/>
  <c r="F1704" i="13" s="1"/>
  <c r="F1705" i="13" s="1"/>
  <c r="F1706" i="13" s="1"/>
  <c r="F1707" i="13" s="1"/>
  <c r="F1708" i="13" s="1"/>
  <c r="F1709" i="13" s="1"/>
  <c r="F1710" i="13" s="1"/>
  <c r="F1711" i="13" s="1"/>
  <c r="F1712" i="13" s="1"/>
  <c r="F1713" i="13" s="1"/>
  <c r="F1714" i="13" s="1"/>
  <c r="F1715" i="13" s="1"/>
  <c r="F1716" i="13" s="1"/>
  <c r="F1717" i="13" s="1"/>
  <c r="F1718" i="13" s="1"/>
  <c r="F1719" i="13" s="1"/>
  <c r="F1720" i="13" s="1"/>
  <c r="F1721" i="13" s="1"/>
  <c r="F1722" i="13" s="1"/>
  <c r="F1723" i="13" s="1"/>
  <c r="F1724" i="13" s="1"/>
  <c r="F1725" i="13" s="1"/>
  <c r="F1726" i="13" s="1"/>
  <c r="F1727" i="13" s="1"/>
  <c r="F1728" i="13" s="1"/>
  <c r="F1729" i="13" s="1"/>
  <c r="F1730" i="13" s="1"/>
  <c r="F1731" i="13" s="1"/>
  <c r="F1732" i="13" s="1"/>
  <c r="F1733" i="13" s="1"/>
  <c r="F1734" i="13" s="1"/>
  <c r="F1735" i="13" s="1"/>
  <c r="F1736" i="13" s="1"/>
  <c r="F1737" i="13" s="1"/>
  <c r="F1738" i="13" s="1"/>
  <c r="F1739" i="13" s="1"/>
  <c r="F1740" i="13" s="1"/>
  <c r="F1741" i="13" s="1"/>
  <c r="F1742" i="13" s="1"/>
  <c r="F1743" i="13" s="1"/>
  <c r="F1744" i="13" s="1"/>
  <c r="F1745" i="13" s="1"/>
  <c r="F1746" i="13" s="1"/>
  <c r="F1747" i="13" s="1"/>
  <c r="F1748" i="13" s="1"/>
  <c r="F1749" i="13" s="1"/>
  <c r="F1750" i="13" s="1"/>
  <c r="F1751" i="13" s="1"/>
  <c r="F1752" i="13" s="1"/>
  <c r="F1753" i="13" s="1"/>
  <c r="F1754" i="13" s="1"/>
  <c r="F1755" i="13" s="1"/>
  <c r="F1756" i="13" s="1"/>
  <c r="F1757" i="13" s="1"/>
  <c r="F1758" i="13" s="1"/>
  <c r="F1759" i="13" s="1"/>
  <c r="F1760" i="13" s="1"/>
  <c r="F1761" i="13" s="1"/>
  <c r="F1762" i="13" s="1"/>
  <c r="F1763" i="13" s="1"/>
  <c r="F1764" i="13" s="1"/>
  <c r="F1765" i="13" s="1"/>
  <c r="F1766" i="13" s="1"/>
  <c r="F1767" i="13" s="1"/>
  <c r="F1768" i="13" s="1"/>
  <c r="F1769" i="13" s="1"/>
  <c r="F1770" i="13" s="1"/>
  <c r="F1771" i="13" s="1"/>
  <c r="F1772" i="13" s="1"/>
  <c r="F1773" i="13" s="1"/>
  <c r="F1774" i="13" s="1"/>
  <c r="F1775" i="13" s="1"/>
  <c r="F1776" i="13" s="1"/>
  <c r="F1777" i="13" s="1"/>
  <c r="F1778" i="13" s="1"/>
  <c r="F1779" i="13" s="1"/>
  <c r="F1780" i="13" s="1"/>
  <c r="F1781" i="13" s="1"/>
  <c r="F1782" i="13" s="1"/>
  <c r="F1783" i="13" s="1"/>
  <c r="F1784" i="13" s="1"/>
  <c r="F1785" i="13" s="1"/>
  <c r="F1786" i="13" s="1"/>
  <c r="F1787" i="13" s="1"/>
  <c r="F1788" i="13" s="1"/>
  <c r="F1789" i="13" s="1"/>
  <c r="F1790" i="13" s="1"/>
  <c r="F1791" i="13" s="1"/>
  <c r="F1792" i="13" s="1"/>
  <c r="F1793" i="13" s="1"/>
  <c r="F1794" i="13" s="1"/>
  <c r="F1795" i="13" s="1"/>
  <c r="F1796" i="13" s="1"/>
  <c r="F1797" i="13" s="1"/>
  <c r="F1798" i="13" s="1"/>
  <c r="F1799" i="13" s="1"/>
  <c r="F1800" i="13" s="1"/>
  <c r="F1801" i="13" s="1"/>
  <c r="F1802" i="13" s="1"/>
  <c r="F1803" i="13" s="1"/>
  <c r="F1804" i="13" s="1"/>
  <c r="F1805" i="13" s="1"/>
  <c r="F1806" i="13" s="1"/>
  <c r="F1807" i="13" s="1"/>
  <c r="F1808" i="13" s="1"/>
  <c r="F1809" i="13" s="1"/>
  <c r="F1810" i="13" s="1"/>
  <c r="F1811" i="13" s="1"/>
  <c r="F1812" i="13" s="1"/>
  <c r="F1813" i="13" s="1"/>
  <c r="F1814" i="13" s="1"/>
  <c r="F1815" i="13" s="1"/>
  <c r="F1816" i="13" s="1"/>
  <c r="F1817" i="13" s="1"/>
  <c r="F1818" i="13" s="1"/>
  <c r="F1819" i="13" s="1"/>
  <c r="F1820" i="13" s="1"/>
  <c r="F1821" i="13" s="1"/>
  <c r="F1822" i="13" s="1"/>
  <c r="F1823" i="13" s="1"/>
  <c r="F1824" i="13" s="1"/>
  <c r="F1825" i="13" s="1"/>
  <c r="F1826" i="13" s="1"/>
  <c r="F1827" i="13" s="1"/>
  <c r="F1828" i="13" s="1"/>
  <c r="F1829" i="13" s="1"/>
  <c r="F1830" i="13" s="1"/>
  <c r="F1831" i="13" s="1"/>
  <c r="F1832" i="13" s="1"/>
  <c r="F1833" i="13" s="1"/>
  <c r="F1834" i="13" s="1"/>
  <c r="F1835" i="13" s="1"/>
  <c r="F1836" i="13" s="1"/>
  <c r="F1837" i="13" s="1"/>
  <c r="F1838" i="13" s="1"/>
  <c r="F1839" i="13" s="1"/>
  <c r="F1840" i="13" s="1"/>
  <c r="F1841" i="13" s="1"/>
  <c r="F1842" i="13" s="1"/>
  <c r="F1843" i="13" s="1"/>
  <c r="F1844" i="13" s="1"/>
  <c r="F1845" i="13" s="1"/>
  <c r="F1846" i="13" s="1"/>
  <c r="F1847" i="13" s="1"/>
  <c r="F1848" i="13" s="1"/>
  <c r="F1849" i="13" s="1"/>
  <c r="F1850" i="13" s="1"/>
  <c r="F1851" i="13" s="1"/>
  <c r="F1852" i="13" s="1"/>
  <c r="F1853" i="13" s="1"/>
  <c r="F1854" i="13" s="1"/>
  <c r="F1855" i="13" s="1"/>
  <c r="F1856" i="13" s="1"/>
  <c r="F1857" i="13" s="1"/>
  <c r="F1858" i="13" s="1"/>
  <c r="F1859" i="13" s="1"/>
  <c r="F1860" i="13" s="1"/>
  <c r="F1861" i="13" s="1"/>
  <c r="F1862" i="13" s="1"/>
  <c r="F1863" i="13" s="1"/>
  <c r="F1864" i="13" s="1"/>
  <c r="F1865" i="13" s="1"/>
  <c r="F1866" i="13" s="1"/>
  <c r="F1867" i="13" s="1"/>
  <c r="F1868" i="13" s="1"/>
  <c r="F1869" i="13" s="1"/>
  <c r="F1870" i="13" s="1"/>
  <c r="F1871" i="13" s="1"/>
  <c r="F1872" i="13" s="1"/>
  <c r="F1873" i="13" s="1"/>
  <c r="F1874" i="13" s="1"/>
  <c r="F1875" i="13" s="1"/>
  <c r="F1876" i="13" s="1"/>
  <c r="F1877" i="13" s="1"/>
  <c r="F1878" i="13" s="1"/>
  <c r="F1879" i="13" s="1"/>
  <c r="F1880" i="13" s="1"/>
  <c r="F1881" i="13" s="1"/>
  <c r="F1882" i="13" s="1"/>
  <c r="F1883" i="13" s="1"/>
  <c r="F1884" i="13" s="1"/>
  <c r="F1885" i="13" s="1"/>
  <c r="F1886" i="13" s="1"/>
  <c r="F1887" i="13" s="1"/>
  <c r="F1888" i="13" s="1"/>
  <c r="F1889" i="13" s="1"/>
  <c r="F1890" i="13" s="1"/>
  <c r="F1891" i="13" s="1"/>
  <c r="F1892" i="13" s="1"/>
  <c r="F1893" i="13" s="1"/>
  <c r="F1894" i="13" s="1"/>
  <c r="F1895" i="13" s="1"/>
  <c r="F1896" i="13" s="1"/>
  <c r="F1897" i="13" s="1"/>
  <c r="F1898" i="13" s="1"/>
  <c r="F1899" i="13" s="1"/>
  <c r="F1900" i="13" s="1"/>
  <c r="F1901" i="13" s="1"/>
  <c r="F1902" i="13" s="1"/>
  <c r="F1903" i="13" s="1"/>
  <c r="F1904" i="13" s="1"/>
  <c r="F1905" i="13" s="1"/>
  <c r="F1906" i="13" s="1"/>
  <c r="F1907" i="13" s="1"/>
  <c r="F1908" i="13" s="1"/>
  <c r="F1909" i="13" s="1"/>
  <c r="F1910" i="13" s="1"/>
  <c r="F1911" i="13" s="1"/>
  <c r="F1912" i="13" s="1"/>
  <c r="F1913" i="13" s="1"/>
  <c r="F1914" i="13" s="1"/>
  <c r="F1915" i="13" s="1"/>
  <c r="F1916" i="13" s="1"/>
  <c r="F1917" i="13" s="1"/>
  <c r="F1918" i="13" s="1"/>
  <c r="F1919" i="13" s="1"/>
  <c r="F1920" i="13" s="1"/>
  <c r="F1921" i="13" s="1"/>
  <c r="F1922" i="13" s="1"/>
  <c r="F1923" i="13" s="1"/>
  <c r="F1924" i="13" s="1"/>
  <c r="F1925" i="13" s="1"/>
  <c r="F1926" i="13" s="1"/>
  <c r="F1927" i="13" s="1"/>
  <c r="F1928" i="13" s="1"/>
  <c r="F1929" i="13" s="1"/>
  <c r="F1930" i="13" s="1"/>
  <c r="F1931" i="13" s="1"/>
  <c r="F1932" i="13" s="1"/>
  <c r="F1933" i="13" s="1"/>
  <c r="F1934" i="13" s="1"/>
  <c r="F1935" i="13" s="1"/>
  <c r="F1936" i="13" s="1"/>
  <c r="F1937" i="13" s="1"/>
  <c r="F1938" i="13" s="1"/>
  <c r="F1939" i="13" s="1"/>
  <c r="F1940" i="13" s="1"/>
  <c r="F1941" i="13" s="1"/>
  <c r="F1942" i="13" s="1"/>
  <c r="F1943" i="13" s="1"/>
  <c r="F1944" i="13" s="1"/>
  <c r="F1945" i="13" s="1"/>
  <c r="F1946" i="13" s="1"/>
  <c r="F1947" i="13" s="1"/>
  <c r="F1948" i="13" s="1"/>
  <c r="F1949" i="13" s="1"/>
  <c r="F1950" i="13" s="1"/>
  <c r="F1951" i="13" s="1"/>
  <c r="F1952" i="13" s="1"/>
  <c r="F1953" i="13" s="1"/>
  <c r="F1954" i="13" s="1"/>
  <c r="F1955" i="13" s="1"/>
  <c r="F1956" i="13" s="1"/>
  <c r="F1957" i="13" s="1"/>
  <c r="F1958" i="13" s="1"/>
  <c r="F1959" i="13" s="1"/>
  <c r="F1960" i="13" s="1"/>
  <c r="F1961" i="13" s="1"/>
  <c r="F1962" i="13" s="1"/>
  <c r="F1963" i="13" s="1"/>
  <c r="F1964" i="13" s="1"/>
  <c r="F1965" i="13" s="1"/>
  <c r="F1966" i="13" s="1"/>
  <c r="F1967" i="13" s="1"/>
  <c r="F1968" i="13" s="1"/>
  <c r="F1969" i="13" s="1"/>
  <c r="F1970" i="13" s="1"/>
  <c r="F1971" i="13" s="1"/>
  <c r="F1972" i="13" s="1"/>
  <c r="F1973" i="13" s="1"/>
  <c r="F1974" i="13" s="1"/>
  <c r="F1975" i="13" s="1"/>
  <c r="F1976" i="13" s="1"/>
  <c r="F1977" i="13" s="1"/>
  <c r="F1978" i="13" s="1"/>
  <c r="F1979" i="13" s="1"/>
  <c r="F1980" i="13" s="1"/>
  <c r="F1981" i="13" s="1"/>
  <c r="F1982" i="13" s="1"/>
  <c r="F1983" i="13" s="1"/>
  <c r="F1984" i="13" s="1"/>
  <c r="F1985" i="13" s="1"/>
  <c r="F1986" i="13" s="1"/>
  <c r="F1987" i="13" s="1"/>
  <c r="F1988" i="13" s="1"/>
  <c r="F1989" i="13" s="1"/>
  <c r="F1990" i="13" s="1"/>
  <c r="F1991" i="13" s="1"/>
  <c r="F1992" i="13" s="1"/>
  <c r="F1993" i="13" s="1"/>
  <c r="F1994" i="13" s="1"/>
  <c r="F1995" i="13" s="1"/>
  <c r="F1996" i="13" s="1"/>
  <c r="F1997" i="13" s="1"/>
  <c r="N14" i="13"/>
  <c r="M14" i="13"/>
  <c r="L14" i="13"/>
  <c r="L36" i="13" l="1"/>
  <c r="L41" i="13"/>
  <c r="L43" i="13" s="1"/>
  <c r="G22" i="13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G375" i="13" s="1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G419" i="13" s="1"/>
  <c r="G420" i="13" s="1"/>
  <c r="G421" i="13" s="1"/>
  <c r="G422" i="13" s="1"/>
  <c r="G423" i="13" s="1"/>
  <c r="G424" i="13" s="1"/>
  <c r="G425" i="13" s="1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G524" i="13" s="1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G543" i="13" s="1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G564" i="13" s="1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G585" i="13" s="1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G606" i="13" s="1"/>
  <c r="G607" i="13" s="1"/>
  <c r="G608" i="13" s="1"/>
  <c r="G609" i="13" s="1"/>
  <c r="G610" i="13" s="1"/>
  <c r="G611" i="13" s="1"/>
  <c r="G612" i="13" s="1"/>
  <c r="G613" i="13" s="1"/>
  <c r="G614" i="13" s="1"/>
  <c r="G615" i="13" s="1"/>
  <c r="G616" i="13" s="1"/>
  <c r="G617" i="13" s="1"/>
  <c r="G618" i="13" s="1"/>
  <c r="G619" i="13" s="1"/>
  <c r="G620" i="13" s="1"/>
  <c r="G621" i="13" s="1"/>
  <c r="G622" i="13" s="1"/>
  <c r="G623" i="13" s="1"/>
  <c r="G624" i="13" s="1"/>
  <c r="G625" i="13" s="1"/>
  <c r="G626" i="13" s="1"/>
  <c r="G627" i="13" s="1"/>
  <c r="G628" i="13" s="1"/>
  <c r="G629" i="13" s="1"/>
  <c r="G630" i="13" s="1"/>
  <c r="G631" i="13" s="1"/>
  <c r="G632" i="13" s="1"/>
  <c r="G633" i="13" s="1"/>
  <c r="G634" i="13" s="1"/>
  <c r="G635" i="13" s="1"/>
  <c r="G636" i="13" s="1"/>
  <c r="G637" i="13" s="1"/>
  <c r="G638" i="13" s="1"/>
  <c r="G639" i="13" s="1"/>
  <c r="G640" i="13" s="1"/>
  <c r="G641" i="13" s="1"/>
  <c r="G642" i="13" s="1"/>
  <c r="G643" i="13" s="1"/>
  <c r="G644" i="13" s="1"/>
  <c r="G645" i="13" s="1"/>
  <c r="G646" i="13" s="1"/>
  <c r="G647" i="13" s="1"/>
  <c r="G648" i="13" s="1"/>
  <c r="G649" i="13" s="1"/>
  <c r="G650" i="13" s="1"/>
  <c r="G651" i="13" s="1"/>
  <c r="G652" i="13" s="1"/>
  <c r="G653" i="13" s="1"/>
  <c r="G654" i="13" s="1"/>
  <c r="G655" i="13" s="1"/>
  <c r="G656" i="13" s="1"/>
  <c r="G657" i="13" s="1"/>
  <c r="G658" i="13" s="1"/>
  <c r="G659" i="13" s="1"/>
  <c r="G660" i="13" s="1"/>
  <c r="G661" i="13" s="1"/>
  <c r="G662" i="13" s="1"/>
  <c r="G663" i="13" s="1"/>
  <c r="G664" i="13" s="1"/>
  <c r="G665" i="13" s="1"/>
  <c r="G666" i="13" s="1"/>
  <c r="G667" i="13" s="1"/>
  <c r="G668" i="13" s="1"/>
  <c r="G669" i="13" s="1"/>
  <c r="G670" i="13" s="1"/>
  <c r="G671" i="13" s="1"/>
  <c r="G672" i="13" s="1"/>
  <c r="G673" i="13" s="1"/>
  <c r="G674" i="13" s="1"/>
  <c r="G675" i="13" s="1"/>
  <c r="G676" i="13" s="1"/>
  <c r="G677" i="13" s="1"/>
  <c r="G678" i="13" s="1"/>
  <c r="G679" i="13" s="1"/>
  <c r="G680" i="13" s="1"/>
  <c r="G681" i="13" s="1"/>
  <c r="G682" i="13" s="1"/>
  <c r="G683" i="13" s="1"/>
  <c r="G684" i="13" s="1"/>
  <c r="G685" i="13" s="1"/>
  <c r="G686" i="13" s="1"/>
  <c r="G687" i="13" s="1"/>
  <c r="G688" i="13" s="1"/>
  <c r="G689" i="13" s="1"/>
  <c r="G690" i="13" s="1"/>
  <c r="G691" i="13" s="1"/>
  <c r="G692" i="13" s="1"/>
  <c r="G693" i="13" s="1"/>
  <c r="G694" i="13" s="1"/>
  <c r="G695" i="13" s="1"/>
  <c r="G696" i="13" s="1"/>
  <c r="G697" i="13" s="1"/>
  <c r="G698" i="13" s="1"/>
  <c r="G699" i="13" s="1"/>
  <c r="G700" i="13" s="1"/>
  <c r="G701" i="13" s="1"/>
  <c r="G702" i="13" s="1"/>
  <c r="G703" i="13" s="1"/>
  <c r="G704" i="13" s="1"/>
  <c r="G705" i="13" s="1"/>
  <c r="G706" i="13" s="1"/>
  <c r="G707" i="13" s="1"/>
  <c r="G708" i="13" s="1"/>
  <c r="G709" i="13" s="1"/>
  <c r="G710" i="13" s="1"/>
  <c r="G711" i="13" s="1"/>
  <c r="G712" i="13" s="1"/>
  <c r="G713" i="13" s="1"/>
  <c r="G714" i="13" s="1"/>
  <c r="G715" i="13" s="1"/>
  <c r="G716" i="13" s="1"/>
  <c r="G717" i="13" s="1"/>
  <c r="G718" i="13" s="1"/>
  <c r="G719" i="13" s="1"/>
  <c r="G720" i="13" s="1"/>
  <c r="G721" i="13" s="1"/>
  <c r="G722" i="13" s="1"/>
  <c r="G723" i="13" s="1"/>
  <c r="G724" i="13" s="1"/>
  <c r="G725" i="13" s="1"/>
  <c r="G726" i="13" s="1"/>
  <c r="G727" i="13" s="1"/>
  <c r="G728" i="13" s="1"/>
  <c r="G729" i="13" s="1"/>
  <c r="G730" i="13" s="1"/>
  <c r="G731" i="13" s="1"/>
  <c r="G732" i="13" s="1"/>
  <c r="G733" i="13" s="1"/>
  <c r="G734" i="13" s="1"/>
  <c r="G735" i="13" s="1"/>
  <c r="G736" i="13" s="1"/>
  <c r="G737" i="13" s="1"/>
  <c r="G738" i="13" s="1"/>
  <c r="G739" i="13" s="1"/>
  <c r="G740" i="13" s="1"/>
  <c r="G741" i="13" s="1"/>
  <c r="G742" i="13" s="1"/>
  <c r="G743" i="13" s="1"/>
  <c r="G744" i="13" s="1"/>
  <c r="G745" i="13" s="1"/>
  <c r="G746" i="13" s="1"/>
  <c r="G747" i="13" s="1"/>
  <c r="G748" i="13" s="1"/>
  <c r="G749" i="13" s="1"/>
  <c r="G750" i="13" s="1"/>
  <c r="G751" i="13" s="1"/>
  <c r="G752" i="13" s="1"/>
  <c r="G753" i="13" s="1"/>
  <c r="G754" i="13" s="1"/>
  <c r="G755" i="13" s="1"/>
  <c r="G756" i="13" s="1"/>
  <c r="G757" i="13" s="1"/>
  <c r="G758" i="13" s="1"/>
  <c r="G759" i="13" s="1"/>
  <c r="G760" i="13" s="1"/>
  <c r="G761" i="13" s="1"/>
  <c r="G762" i="13" s="1"/>
  <c r="G763" i="13" s="1"/>
  <c r="G764" i="13" s="1"/>
  <c r="G765" i="13" s="1"/>
  <c r="G766" i="13" s="1"/>
  <c r="G767" i="13" s="1"/>
  <c r="G768" i="13" s="1"/>
  <c r="G769" i="13" s="1"/>
  <c r="G770" i="13" s="1"/>
  <c r="G771" i="13" s="1"/>
  <c r="G772" i="13" s="1"/>
  <c r="G773" i="13" s="1"/>
  <c r="G774" i="13" s="1"/>
  <c r="G775" i="13" s="1"/>
  <c r="G776" i="13" s="1"/>
  <c r="G777" i="13" s="1"/>
  <c r="G778" i="13" s="1"/>
  <c r="G779" i="13" s="1"/>
  <c r="G780" i="13" s="1"/>
  <c r="G781" i="13" s="1"/>
  <c r="G782" i="13" s="1"/>
  <c r="G783" i="13" s="1"/>
  <c r="G784" i="13" s="1"/>
  <c r="G785" i="13" s="1"/>
  <c r="G786" i="13" s="1"/>
  <c r="G787" i="13" s="1"/>
  <c r="G788" i="13" s="1"/>
  <c r="G789" i="13" s="1"/>
  <c r="G790" i="13" s="1"/>
  <c r="G791" i="13" s="1"/>
  <c r="G792" i="13" s="1"/>
  <c r="G793" i="13" s="1"/>
  <c r="G794" i="13" s="1"/>
  <c r="G795" i="13" s="1"/>
  <c r="G796" i="13" s="1"/>
  <c r="G797" i="13" s="1"/>
  <c r="G798" i="13" s="1"/>
  <c r="G799" i="13" s="1"/>
  <c r="G800" i="13" s="1"/>
  <c r="G801" i="13" s="1"/>
  <c r="G802" i="13" s="1"/>
  <c r="G803" i="13" s="1"/>
  <c r="G804" i="13" s="1"/>
  <c r="G805" i="13" s="1"/>
  <c r="G806" i="13" s="1"/>
  <c r="G807" i="13" s="1"/>
  <c r="G808" i="13" s="1"/>
  <c r="G809" i="13" s="1"/>
  <c r="G810" i="13" s="1"/>
  <c r="G811" i="13" s="1"/>
  <c r="G812" i="13" s="1"/>
  <c r="G813" i="13" s="1"/>
  <c r="G814" i="13" s="1"/>
  <c r="G815" i="13" s="1"/>
  <c r="G816" i="13" s="1"/>
  <c r="G817" i="13" s="1"/>
  <c r="G818" i="13" s="1"/>
  <c r="G819" i="13" s="1"/>
  <c r="G820" i="13" s="1"/>
  <c r="G821" i="13" s="1"/>
  <c r="G822" i="13" s="1"/>
  <c r="G823" i="13" s="1"/>
  <c r="G824" i="13" s="1"/>
  <c r="G825" i="13" s="1"/>
  <c r="G826" i="13" s="1"/>
  <c r="G827" i="13" s="1"/>
  <c r="G828" i="13" s="1"/>
  <c r="G829" i="13" s="1"/>
  <c r="G830" i="13" s="1"/>
  <c r="G831" i="13" s="1"/>
  <c r="G832" i="13" s="1"/>
  <c r="G833" i="13" s="1"/>
  <c r="G834" i="13" s="1"/>
  <c r="G835" i="13" s="1"/>
  <c r="G836" i="13" s="1"/>
  <c r="G837" i="13" s="1"/>
  <c r="G838" i="13" s="1"/>
  <c r="G839" i="13" s="1"/>
  <c r="G840" i="13" s="1"/>
  <c r="G841" i="13" s="1"/>
  <c r="G842" i="13" s="1"/>
  <c r="G843" i="13" s="1"/>
  <c r="G844" i="13" s="1"/>
  <c r="G845" i="13" s="1"/>
  <c r="G846" i="13" s="1"/>
  <c r="G847" i="13" s="1"/>
  <c r="G848" i="13" s="1"/>
  <c r="G849" i="13" s="1"/>
  <c r="G850" i="13" s="1"/>
  <c r="G851" i="13" s="1"/>
  <c r="G852" i="13" s="1"/>
  <c r="G853" i="13" s="1"/>
  <c r="G854" i="13" s="1"/>
  <c r="G855" i="13" s="1"/>
  <c r="G856" i="13" s="1"/>
  <c r="G857" i="13" s="1"/>
  <c r="G858" i="13" s="1"/>
  <c r="G859" i="13" s="1"/>
  <c r="G860" i="13" s="1"/>
  <c r="G861" i="13" s="1"/>
  <c r="G862" i="13" s="1"/>
  <c r="G863" i="13" s="1"/>
  <c r="G864" i="13" s="1"/>
  <c r="G865" i="13" s="1"/>
  <c r="G866" i="13" s="1"/>
  <c r="G867" i="13" s="1"/>
  <c r="G868" i="13" s="1"/>
  <c r="G869" i="13" s="1"/>
  <c r="G870" i="13" s="1"/>
  <c r="G871" i="13" s="1"/>
  <c r="G872" i="13" s="1"/>
  <c r="G873" i="13" s="1"/>
  <c r="G874" i="13" s="1"/>
  <c r="G875" i="13" s="1"/>
  <c r="G876" i="13" s="1"/>
  <c r="G877" i="13" s="1"/>
  <c r="G878" i="13" s="1"/>
  <c r="G879" i="13" s="1"/>
  <c r="G880" i="13" s="1"/>
  <c r="G881" i="13" s="1"/>
  <c r="G882" i="13" s="1"/>
  <c r="G883" i="13" s="1"/>
  <c r="G884" i="13" s="1"/>
  <c r="G885" i="13" s="1"/>
  <c r="G886" i="13" s="1"/>
  <c r="G887" i="13" s="1"/>
  <c r="G888" i="13" s="1"/>
  <c r="G889" i="13" s="1"/>
  <c r="G890" i="13" s="1"/>
  <c r="G891" i="13" s="1"/>
  <c r="G892" i="13" s="1"/>
  <c r="G893" i="13" s="1"/>
  <c r="G894" i="13" s="1"/>
  <c r="G895" i="13" s="1"/>
  <c r="G896" i="13" s="1"/>
  <c r="G897" i="13" s="1"/>
  <c r="G898" i="13" s="1"/>
  <c r="G899" i="13" s="1"/>
  <c r="G900" i="13" s="1"/>
  <c r="G901" i="13" s="1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913" i="13" s="1"/>
  <c r="G914" i="13" s="1"/>
  <c r="G915" i="13" s="1"/>
  <c r="G916" i="13" s="1"/>
  <c r="G917" i="13" s="1"/>
  <c r="G918" i="13" s="1"/>
  <c r="G919" i="13" s="1"/>
  <c r="G920" i="13" s="1"/>
  <c r="G921" i="13" s="1"/>
  <c r="G922" i="13" s="1"/>
  <c r="G923" i="13" s="1"/>
  <c r="G924" i="13" s="1"/>
  <c r="G925" i="13" s="1"/>
  <c r="G926" i="13" s="1"/>
  <c r="G927" i="13" s="1"/>
  <c r="G928" i="13" s="1"/>
  <c r="G929" i="13" s="1"/>
  <c r="G930" i="13" s="1"/>
  <c r="G931" i="13" s="1"/>
  <c r="G932" i="13" s="1"/>
  <c r="G933" i="13" s="1"/>
  <c r="G934" i="13" s="1"/>
  <c r="G935" i="13" s="1"/>
  <c r="G936" i="13" s="1"/>
  <c r="G937" i="13" s="1"/>
  <c r="G938" i="13" s="1"/>
  <c r="G939" i="13" s="1"/>
  <c r="G940" i="13" s="1"/>
  <c r="G941" i="13" s="1"/>
  <c r="G942" i="13" s="1"/>
  <c r="G943" i="13" s="1"/>
  <c r="G944" i="13" s="1"/>
  <c r="G945" i="13" s="1"/>
  <c r="G946" i="13" s="1"/>
  <c r="G947" i="13" s="1"/>
  <c r="G948" i="13" s="1"/>
  <c r="G949" i="13" s="1"/>
  <c r="G950" i="13" s="1"/>
  <c r="G951" i="13" s="1"/>
  <c r="G952" i="13" s="1"/>
  <c r="G953" i="13" s="1"/>
  <c r="G954" i="13" s="1"/>
  <c r="G955" i="13" s="1"/>
  <c r="G956" i="13" s="1"/>
  <c r="G957" i="13" s="1"/>
  <c r="G958" i="13" s="1"/>
  <c r="G959" i="13" s="1"/>
  <c r="G960" i="13" s="1"/>
  <c r="G961" i="13" s="1"/>
  <c r="G962" i="13" s="1"/>
  <c r="G963" i="13" s="1"/>
  <c r="G964" i="13" s="1"/>
  <c r="G965" i="13" s="1"/>
  <c r="G966" i="13" s="1"/>
  <c r="G967" i="13" s="1"/>
  <c r="G968" i="13" s="1"/>
  <c r="G969" i="13" s="1"/>
  <c r="G970" i="13" s="1"/>
  <c r="G971" i="13" s="1"/>
  <c r="G972" i="13" s="1"/>
  <c r="G973" i="13" s="1"/>
  <c r="G974" i="13" s="1"/>
  <c r="G975" i="13" s="1"/>
  <c r="G976" i="13" s="1"/>
  <c r="G977" i="13" s="1"/>
  <c r="G978" i="13" s="1"/>
  <c r="G979" i="13" s="1"/>
  <c r="G980" i="13" s="1"/>
  <c r="G981" i="13" s="1"/>
  <c r="G982" i="13" s="1"/>
  <c r="G983" i="13" s="1"/>
  <c r="G984" i="13" s="1"/>
  <c r="G985" i="13" s="1"/>
  <c r="G986" i="13" s="1"/>
  <c r="G987" i="13" s="1"/>
  <c r="G988" i="13" s="1"/>
  <c r="G989" i="13" s="1"/>
  <c r="G990" i="13" s="1"/>
  <c r="G991" i="13" s="1"/>
  <c r="G992" i="13" s="1"/>
  <c r="G993" i="13" s="1"/>
  <c r="G994" i="13" s="1"/>
  <c r="G995" i="13" s="1"/>
  <c r="G996" i="13" s="1"/>
  <c r="G997" i="13" s="1"/>
  <c r="G998" i="13" s="1"/>
  <c r="G999" i="13" s="1"/>
  <c r="G1000" i="13" s="1"/>
  <c r="G1001" i="13" s="1"/>
  <c r="G1002" i="13" s="1"/>
  <c r="G1003" i="13" s="1"/>
  <c r="G1004" i="13" s="1"/>
  <c r="G1005" i="13" s="1"/>
  <c r="G1006" i="13" s="1"/>
  <c r="G1007" i="13" s="1"/>
  <c r="G1008" i="13" s="1"/>
  <c r="G1009" i="13" s="1"/>
  <c r="G1010" i="13" s="1"/>
  <c r="G1011" i="13" s="1"/>
  <c r="G1012" i="13" s="1"/>
  <c r="G1013" i="13" s="1"/>
  <c r="G1014" i="13" s="1"/>
  <c r="G1015" i="13" s="1"/>
  <c r="G1016" i="13" s="1"/>
  <c r="G1017" i="13" s="1"/>
  <c r="G1018" i="13" s="1"/>
  <c r="G1019" i="13" s="1"/>
  <c r="G1020" i="13" s="1"/>
  <c r="G1021" i="13" s="1"/>
  <c r="G1022" i="13" s="1"/>
  <c r="G1023" i="13" s="1"/>
  <c r="G1024" i="13" s="1"/>
  <c r="G1025" i="13" s="1"/>
  <c r="G1026" i="13" s="1"/>
  <c r="G1027" i="13" s="1"/>
  <c r="G1028" i="13" s="1"/>
  <c r="G1029" i="13" s="1"/>
  <c r="G1030" i="13" s="1"/>
  <c r="G1031" i="13" s="1"/>
  <c r="G1032" i="13" s="1"/>
  <c r="G1033" i="13" s="1"/>
  <c r="G1034" i="13" s="1"/>
  <c r="G1035" i="13" s="1"/>
  <c r="G1036" i="13" s="1"/>
  <c r="G1037" i="13" s="1"/>
  <c r="G1038" i="13" s="1"/>
  <c r="G1039" i="13" s="1"/>
  <c r="G1040" i="13" s="1"/>
  <c r="G1041" i="13" s="1"/>
  <c r="G1042" i="13" s="1"/>
  <c r="G1043" i="13" s="1"/>
  <c r="G1044" i="13" s="1"/>
  <c r="G1045" i="13" s="1"/>
  <c r="G1046" i="13" s="1"/>
  <c r="G1047" i="13" s="1"/>
  <c r="G1048" i="13" s="1"/>
  <c r="G1049" i="13" s="1"/>
  <c r="G1050" i="13" s="1"/>
  <c r="G1051" i="13" s="1"/>
  <c r="G1052" i="13" s="1"/>
  <c r="G1053" i="13" s="1"/>
  <c r="G1054" i="13" s="1"/>
  <c r="G1055" i="13" s="1"/>
  <c r="G1056" i="13" s="1"/>
  <c r="G1057" i="13" s="1"/>
  <c r="G1058" i="13" s="1"/>
  <c r="G1059" i="13" s="1"/>
  <c r="G1060" i="13" s="1"/>
  <c r="G1061" i="13" s="1"/>
  <c r="G1062" i="13" s="1"/>
  <c r="G1063" i="13" s="1"/>
  <c r="G1064" i="13" s="1"/>
  <c r="G1065" i="13" s="1"/>
  <c r="G1066" i="13" s="1"/>
  <c r="G1067" i="13" s="1"/>
  <c r="G1068" i="13" s="1"/>
  <c r="G1069" i="13" s="1"/>
  <c r="G1070" i="13" s="1"/>
  <c r="G1071" i="13" s="1"/>
  <c r="G1072" i="13" s="1"/>
  <c r="G1073" i="13" s="1"/>
  <c r="G1074" i="13" s="1"/>
  <c r="G1075" i="13" s="1"/>
  <c r="G1076" i="13" s="1"/>
  <c r="G1077" i="13" s="1"/>
  <c r="G1078" i="13" s="1"/>
  <c r="G1079" i="13" s="1"/>
  <c r="G1080" i="13" s="1"/>
  <c r="G1081" i="13" s="1"/>
  <c r="G1082" i="13" s="1"/>
  <c r="G1083" i="13" s="1"/>
  <c r="G1084" i="13" s="1"/>
  <c r="G1085" i="13" s="1"/>
  <c r="G1086" i="13" s="1"/>
  <c r="G1087" i="13" s="1"/>
  <c r="G1088" i="13" s="1"/>
  <c r="G1089" i="13" s="1"/>
  <c r="G1090" i="13" s="1"/>
  <c r="G1091" i="13" s="1"/>
  <c r="G1092" i="13" s="1"/>
  <c r="G1093" i="13" s="1"/>
  <c r="G1094" i="13" s="1"/>
  <c r="G1095" i="13" s="1"/>
  <c r="G1096" i="13" s="1"/>
  <c r="G1097" i="13" s="1"/>
  <c r="G1098" i="13" s="1"/>
  <c r="G1099" i="13" s="1"/>
  <c r="G1100" i="13" s="1"/>
  <c r="G1101" i="13" s="1"/>
  <c r="G1102" i="13" s="1"/>
  <c r="G1103" i="13" s="1"/>
  <c r="G1104" i="13" s="1"/>
  <c r="G1105" i="13" s="1"/>
  <c r="G1106" i="13" s="1"/>
  <c r="G1107" i="13" s="1"/>
  <c r="G1108" i="13" s="1"/>
  <c r="G1109" i="13" s="1"/>
  <c r="G1110" i="13" s="1"/>
  <c r="G1111" i="13" s="1"/>
  <c r="G1112" i="13" s="1"/>
  <c r="G1113" i="13" s="1"/>
  <c r="G1114" i="13" s="1"/>
  <c r="G1115" i="13" s="1"/>
  <c r="G1116" i="13" s="1"/>
  <c r="G1117" i="13" s="1"/>
  <c r="G1118" i="13" s="1"/>
  <c r="G1119" i="13" s="1"/>
  <c r="G1120" i="13" s="1"/>
  <c r="G1121" i="13" s="1"/>
  <c r="G1122" i="13" s="1"/>
  <c r="G1123" i="13" s="1"/>
  <c r="G1124" i="13" s="1"/>
  <c r="G1125" i="13" s="1"/>
  <c r="G1126" i="13" s="1"/>
  <c r="G1127" i="13" s="1"/>
  <c r="G1128" i="13" s="1"/>
  <c r="G1129" i="13" s="1"/>
  <c r="G1130" i="13" s="1"/>
  <c r="G1131" i="13" s="1"/>
  <c r="G1132" i="13" s="1"/>
  <c r="G1133" i="13" s="1"/>
  <c r="G1134" i="13" s="1"/>
  <c r="G1135" i="13" s="1"/>
  <c r="G1136" i="13" s="1"/>
  <c r="G1137" i="13" s="1"/>
  <c r="G1138" i="13" s="1"/>
  <c r="G1139" i="13" s="1"/>
  <c r="G1140" i="13" s="1"/>
  <c r="G1141" i="13" s="1"/>
  <c r="G1142" i="13" s="1"/>
  <c r="G1143" i="13" s="1"/>
  <c r="G1144" i="13" s="1"/>
  <c r="G1145" i="13" s="1"/>
  <c r="G1146" i="13" s="1"/>
  <c r="G1147" i="13" s="1"/>
  <c r="G1148" i="13" s="1"/>
  <c r="G1149" i="13" s="1"/>
  <c r="G1150" i="13" s="1"/>
  <c r="G1151" i="13" s="1"/>
  <c r="G1152" i="13" s="1"/>
  <c r="G1153" i="13" s="1"/>
  <c r="G1154" i="13" s="1"/>
  <c r="G1155" i="13" s="1"/>
  <c r="G1156" i="13" s="1"/>
  <c r="G1157" i="13" s="1"/>
  <c r="G1158" i="13" s="1"/>
  <c r="G1159" i="13" s="1"/>
  <c r="G1160" i="13" s="1"/>
  <c r="G1161" i="13" s="1"/>
  <c r="G1162" i="13" s="1"/>
  <c r="G1163" i="13" s="1"/>
  <c r="G1164" i="13" s="1"/>
  <c r="G1165" i="13" s="1"/>
  <c r="G1166" i="13" s="1"/>
  <c r="G1167" i="13" s="1"/>
  <c r="G1168" i="13" s="1"/>
  <c r="G1169" i="13" s="1"/>
  <c r="G1170" i="13" s="1"/>
  <c r="G1171" i="13" s="1"/>
  <c r="G1172" i="13" s="1"/>
  <c r="G1173" i="13" s="1"/>
  <c r="G1174" i="13" s="1"/>
  <c r="G1175" i="13" s="1"/>
  <c r="G1176" i="13" s="1"/>
  <c r="G1177" i="13" s="1"/>
  <c r="G1178" i="13" s="1"/>
  <c r="G1179" i="13" s="1"/>
  <c r="G1180" i="13" s="1"/>
  <c r="G1181" i="13" s="1"/>
  <c r="G1182" i="13" s="1"/>
  <c r="G1183" i="13" s="1"/>
  <c r="G1184" i="13" s="1"/>
  <c r="G1185" i="13" s="1"/>
  <c r="G1186" i="13" s="1"/>
  <c r="G1187" i="13" s="1"/>
  <c r="G1188" i="13" s="1"/>
  <c r="G1189" i="13" s="1"/>
  <c r="G1190" i="13" s="1"/>
  <c r="G1191" i="13" s="1"/>
  <c r="G1192" i="13" s="1"/>
  <c r="G1193" i="13" s="1"/>
  <c r="G1194" i="13" s="1"/>
  <c r="G1195" i="13" s="1"/>
  <c r="G1196" i="13" s="1"/>
  <c r="G1197" i="13" s="1"/>
  <c r="G1198" i="13" s="1"/>
  <c r="G1199" i="13" s="1"/>
  <c r="G1200" i="13" s="1"/>
  <c r="G1201" i="13" s="1"/>
  <c r="G1202" i="13" s="1"/>
  <c r="G1203" i="13" s="1"/>
  <c r="G1204" i="13" s="1"/>
  <c r="G1205" i="13" s="1"/>
  <c r="G1206" i="13" s="1"/>
  <c r="G1207" i="13" s="1"/>
  <c r="G1208" i="13" s="1"/>
  <c r="G1209" i="13" s="1"/>
  <c r="G1210" i="13" s="1"/>
  <c r="G1211" i="13" s="1"/>
  <c r="G1212" i="13" s="1"/>
  <c r="G1213" i="13" s="1"/>
  <c r="G1214" i="13" s="1"/>
  <c r="G1215" i="13" s="1"/>
  <c r="G1216" i="13" s="1"/>
  <c r="G1217" i="13" s="1"/>
  <c r="G1218" i="13" s="1"/>
  <c r="G1219" i="13" s="1"/>
  <c r="G1220" i="13" s="1"/>
  <c r="G1221" i="13" s="1"/>
  <c r="G1222" i="13" s="1"/>
  <c r="G1223" i="13" s="1"/>
  <c r="G1224" i="13" s="1"/>
  <c r="G1225" i="13" s="1"/>
  <c r="G1226" i="13" s="1"/>
  <c r="G1227" i="13" s="1"/>
  <c r="G1228" i="13" s="1"/>
  <c r="G1229" i="13" s="1"/>
  <c r="G1230" i="13" s="1"/>
  <c r="G1231" i="13" s="1"/>
  <c r="G1232" i="13" s="1"/>
  <c r="G1233" i="13" s="1"/>
  <c r="G1234" i="13" s="1"/>
  <c r="G1235" i="13" s="1"/>
  <c r="G1236" i="13" s="1"/>
  <c r="G1237" i="13" s="1"/>
  <c r="G1238" i="13" s="1"/>
  <c r="G1239" i="13" s="1"/>
  <c r="G1240" i="13" s="1"/>
  <c r="G1241" i="13" s="1"/>
  <c r="G1242" i="13" s="1"/>
  <c r="G1243" i="13" s="1"/>
  <c r="G1244" i="13" s="1"/>
  <c r="G1245" i="13" s="1"/>
  <c r="G1246" i="13" s="1"/>
  <c r="G1247" i="13" s="1"/>
  <c r="G1248" i="13" s="1"/>
  <c r="G1249" i="13" s="1"/>
  <c r="G1250" i="13" s="1"/>
  <c r="G1251" i="13" s="1"/>
  <c r="G1252" i="13" s="1"/>
  <c r="G1253" i="13" s="1"/>
  <c r="G1254" i="13" s="1"/>
  <c r="G1255" i="13" s="1"/>
  <c r="G1256" i="13" s="1"/>
  <c r="G1257" i="13" s="1"/>
  <c r="G1258" i="13" s="1"/>
  <c r="G1259" i="13" s="1"/>
  <c r="G1260" i="13" s="1"/>
  <c r="G1261" i="13" s="1"/>
  <c r="G1262" i="13" s="1"/>
  <c r="G1263" i="13" s="1"/>
  <c r="G1264" i="13" s="1"/>
  <c r="G1265" i="13" s="1"/>
  <c r="G1266" i="13" s="1"/>
  <c r="G1267" i="13" s="1"/>
  <c r="G1268" i="13" s="1"/>
  <c r="G1269" i="13" s="1"/>
  <c r="G1270" i="13" s="1"/>
  <c r="G1271" i="13" s="1"/>
  <c r="G1272" i="13" s="1"/>
  <c r="G1273" i="13" s="1"/>
  <c r="G1274" i="13" s="1"/>
  <c r="G1275" i="13" s="1"/>
  <c r="G1276" i="13" s="1"/>
  <c r="G1277" i="13" s="1"/>
  <c r="G1278" i="13" s="1"/>
  <c r="G1279" i="13" s="1"/>
  <c r="G1280" i="13" s="1"/>
  <c r="G1281" i="13" s="1"/>
  <c r="G1282" i="13" s="1"/>
  <c r="G1283" i="13" s="1"/>
  <c r="G1284" i="13" s="1"/>
  <c r="G1285" i="13" s="1"/>
  <c r="G1286" i="13" s="1"/>
  <c r="G1287" i="13" s="1"/>
  <c r="G1288" i="13" s="1"/>
  <c r="G1289" i="13" s="1"/>
  <c r="G1290" i="13" s="1"/>
  <c r="G1291" i="13" s="1"/>
  <c r="G1292" i="13" s="1"/>
  <c r="G1293" i="13" s="1"/>
  <c r="G1294" i="13" s="1"/>
  <c r="G1295" i="13" s="1"/>
  <c r="G1296" i="13" s="1"/>
  <c r="G1297" i="13" s="1"/>
  <c r="G1298" i="13" s="1"/>
  <c r="G1299" i="13" s="1"/>
  <c r="G1300" i="13" s="1"/>
  <c r="G1301" i="13" s="1"/>
  <c r="G1302" i="13" s="1"/>
  <c r="G1303" i="13" s="1"/>
  <c r="G1304" i="13" s="1"/>
  <c r="G1305" i="13" s="1"/>
  <c r="G1306" i="13" s="1"/>
  <c r="G1307" i="13" s="1"/>
  <c r="G1308" i="13" s="1"/>
  <c r="G1309" i="13" s="1"/>
  <c r="G1310" i="13" s="1"/>
  <c r="G1311" i="13" s="1"/>
  <c r="G1312" i="13" s="1"/>
  <c r="G1313" i="13" s="1"/>
  <c r="G1314" i="13" s="1"/>
  <c r="G1315" i="13" s="1"/>
  <c r="G1316" i="13" s="1"/>
  <c r="G1317" i="13" s="1"/>
  <c r="G1318" i="13" s="1"/>
  <c r="G1319" i="13" s="1"/>
  <c r="G1320" i="13" s="1"/>
  <c r="G1321" i="13" s="1"/>
  <c r="G1322" i="13" s="1"/>
  <c r="G1323" i="13" s="1"/>
  <c r="G1324" i="13" s="1"/>
  <c r="G1325" i="13" s="1"/>
  <c r="G1326" i="13" s="1"/>
  <c r="G1327" i="13" s="1"/>
  <c r="G1328" i="13" s="1"/>
  <c r="G1329" i="13" s="1"/>
  <c r="G1330" i="13" s="1"/>
  <c r="G1331" i="13" s="1"/>
  <c r="G1332" i="13" s="1"/>
  <c r="G1333" i="13" s="1"/>
  <c r="G1334" i="13" s="1"/>
  <c r="G1335" i="13" s="1"/>
  <c r="G1336" i="13" s="1"/>
  <c r="G1337" i="13" s="1"/>
  <c r="G1338" i="13" s="1"/>
  <c r="G1339" i="13" s="1"/>
  <c r="G1340" i="13" s="1"/>
  <c r="G1341" i="13" s="1"/>
  <c r="G1342" i="13" s="1"/>
  <c r="G1343" i="13" s="1"/>
  <c r="G1344" i="13" s="1"/>
  <c r="G1345" i="13" s="1"/>
  <c r="G1346" i="13" s="1"/>
  <c r="G1347" i="13" s="1"/>
  <c r="G1348" i="13" s="1"/>
  <c r="G1349" i="13" s="1"/>
  <c r="G1350" i="13" s="1"/>
  <c r="G1351" i="13" s="1"/>
  <c r="G1352" i="13" s="1"/>
  <c r="G1353" i="13" s="1"/>
  <c r="G1354" i="13" s="1"/>
  <c r="G1355" i="13" s="1"/>
  <c r="G1356" i="13" s="1"/>
  <c r="G1357" i="13" s="1"/>
  <c r="G1358" i="13" s="1"/>
  <c r="G1359" i="13" s="1"/>
  <c r="G1360" i="13" s="1"/>
  <c r="G1361" i="13" s="1"/>
  <c r="G1362" i="13" s="1"/>
  <c r="G1363" i="13" s="1"/>
  <c r="G1364" i="13" s="1"/>
  <c r="G1365" i="13" s="1"/>
  <c r="G1366" i="13" s="1"/>
  <c r="G1367" i="13" s="1"/>
  <c r="G1368" i="13" s="1"/>
  <c r="G1369" i="13" s="1"/>
  <c r="G1370" i="13" s="1"/>
  <c r="G1371" i="13" s="1"/>
  <c r="G1372" i="13" s="1"/>
  <c r="G1373" i="13" s="1"/>
  <c r="G1374" i="13" s="1"/>
  <c r="G1375" i="13" s="1"/>
  <c r="G1376" i="13" s="1"/>
  <c r="G1377" i="13" s="1"/>
  <c r="G1378" i="13" s="1"/>
  <c r="G1379" i="13" s="1"/>
  <c r="G1380" i="13" s="1"/>
  <c r="G1381" i="13" s="1"/>
  <c r="G1382" i="13" s="1"/>
  <c r="G1383" i="13" s="1"/>
  <c r="G1384" i="13" s="1"/>
  <c r="G1385" i="13" s="1"/>
  <c r="G1386" i="13" s="1"/>
  <c r="G1387" i="13" s="1"/>
  <c r="G1388" i="13" s="1"/>
  <c r="G1389" i="13" s="1"/>
  <c r="G1390" i="13" s="1"/>
  <c r="G1391" i="13" s="1"/>
  <c r="G1392" i="13" s="1"/>
  <c r="G1393" i="13" s="1"/>
  <c r="G1394" i="13" s="1"/>
  <c r="G1395" i="13" s="1"/>
  <c r="G1396" i="13" s="1"/>
  <c r="G1397" i="13" s="1"/>
  <c r="G1398" i="13" s="1"/>
  <c r="G1399" i="13" s="1"/>
  <c r="G1400" i="13" s="1"/>
  <c r="G1401" i="13" s="1"/>
  <c r="G1402" i="13" s="1"/>
  <c r="G1403" i="13" s="1"/>
  <c r="G1404" i="13" s="1"/>
  <c r="G1405" i="13" s="1"/>
  <c r="G1406" i="13" s="1"/>
  <c r="G1407" i="13" s="1"/>
  <c r="G1408" i="13" s="1"/>
  <c r="G1409" i="13" s="1"/>
  <c r="G1410" i="13" s="1"/>
  <c r="G1411" i="13" s="1"/>
  <c r="G1412" i="13" s="1"/>
  <c r="G1413" i="13" s="1"/>
  <c r="G1414" i="13" s="1"/>
  <c r="G1415" i="13" s="1"/>
  <c r="G1416" i="13" s="1"/>
  <c r="G1417" i="13" s="1"/>
  <c r="G1418" i="13" s="1"/>
  <c r="G1419" i="13" s="1"/>
  <c r="G1420" i="13" s="1"/>
  <c r="G1421" i="13" s="1"/>
  <c r="G1422" i="13" s="1"/>
  <c r="G1423" i="13" s="1"/>
  <c r="G1424" i="13" s="1"/>
  <c r="G1425" i="13" s="1"/>
  <c r="G1426" i="13" s="1"/>
  <c r="G1427" i="13" s="1"/>
  <c r="G1428" i="13" s="1"/>
  <c r="G1429" i="13" s="1"/>
  <c r="G1430" i="13" s="1"/>
  <c r="G1431" i="13" s="1"/>
  <c r="G1432" i="13" s="1"/>
  <c r="G1433" i="13" s="1"/>
  <c r="G1434" i="13" s="1"/>
  <c r="G1435" i="13" s="1"/>
  <c r="G1436" i="13" s="1"/>
  <c r="G1437" i="13" s="1"/>
  <c r="G1438" i="13" s="1"/>
  <c r="G1439" i="13" s="1"/>
  <c r="G1440" i="13" s="1"/>
  <c r="G1441" i="13" s="1"/>
  <c r="G1442" i="13" s="1"/>
  <c r="G1443" i="13" s="1"/>
  <c r="G1444" i="13" s="1"/>
  <c r="G1445" i="13" s="1"/>
  <c r="G1446" i="13" s="1"/>
  <c r="G1447" i="13" s="1"/>
  <c r="G1448" i="13" s="1"/>
  <c r="G1449" i="13" s="1"/>
  <c r="G1450" i="13" s="1"/>
  <c r="G1451" i="13" s="1"/>
  <c r="G1452" i="13" s="1"/>
  <c r="G1453" i="13" s="1"/>
  <c r="G1454" i="13" s="1"/>
  <c r="G1455" i="13" s="1"/>
  <c r="G1456" i="13" s="1"/>
  <c r="G1457" i="13" s="1"/>
  <c r="G1458" i="13" s="1"/>
  <c r="G1459" i="13" s="1"/>
  <c r="G1460" i="13" s="1"/>
  <c r="G1461" i="13" s="1"/>
  <c r="G1462" i="13" s="1"/>
  <c r="G1463" i="13" s="1"/>
  <c r="G1464" i="13" s="1"/>
  <c r="G1465" i="13" s="1"/>
  <c r="G1466" i="13" s="1"/>
  <c r="G1467" i="13" s="1"/>
  <c r="G1468" i="13" s="1"/>
  <c r="G1469" i="13" s="1"/>
  <c r="G1470" i="13" s="1"/>
  <c r="G1471" i="13" s="1"/>
  <c r="G1472" i="13" s="1"/>
  <c r="G1473" i="13" s="1"/>
  <c r="G1474" i="13" s="1"/>
  <c r="G1475" i="13" s="1"/>
  <c r="G1476" i="13" s="1"/>
  <c r="G1477" i="13" s="1"/>
  <c r="G1478" i="13" s="1"/>
  <c r="G1479" i="13" s="1"/>
  <c r="G1480" i="13" s="1"/>
  <c r="G1481" i="13" s="1"/>
  <c r="G1482" i="13" s="1"/>
  <c r="G1483" i="13" s="1"/>
  <c r="G1484" i="13" s="1"/>
  <c r="G1485" i="13" s="1"/>
  <c r="G1486" i="13" s="1"/>
  <c r="G1487" i="13" s="1"/>
  <c r="G1488" i="13" s="1"/>
  <c r="G1489" i="13" s="1"/>
  <c r="G1490" i="13" s="1"/>
  <c r="G1491" i="13" s="1"/>
  <c r="G1492" i="13" s="1"/>
  <c r="G1493" i="13" s="1"/>
  <c r="G1494" i="13" s="1"/>
  <c r="G1495" i="13" s="1"/>
  <c r="G1496" i="13" s="1"/>
  <c r="G1497" i="13" s="1"/>
  <c r="G1498" i="13" s="1"/>
  <c r="G1499" i="13" s="1"/>
  <c r="G1500" i="13" s="1"/>
  <c r="G1501" i="13" s="1"/>
  <c r="G1502" i="13" s="1"/>
  <c r="G1503" i="13" s="1"/>
  <c r="G1504" i="13" s="1"/>
  <c r="G1505" i="13" s="1"/>
  <c r="G1506" i="13" s="1"/>
  <c r="G1507" i="13" s="1"/>
  <c r="G1508" i="13" s="1"/>
  <c r="G1509" i="13" s="1"/>
  <c r="G1510" i="13" s="1"/>
  <c r="G1511" i="13" s="1"/>
  <c r="G1512" i="13" s="1"/>
  <c r="G1513" i="13" s="1"/>
  <c r="G1514" i="13" s="1"/>
  <c r="G1515" i="13" s="1"/>
  <c r="G1516" i="13" s="1"/>
  <c r="G1517" i="13" s="1"/>
  <c r="G1518" i="13" s="1"/>
  <c r="G1519" i="13" s="1"/>
  <c r="G1520" i="13" s="1"/>
  <c r="G1521" i="13" s="1"/>
  <c r="G1522" i="13" s="1"/>
  <c r="G1523" i="13" s="1"/>
  <c r="G1524" i="13" s="1"/>
  <c r="G1525" i="13" s="1"/>
  <c r="G1526" i="13" s="1"/>
  <c r="G1527" i="13" s="1"/>
  <c r="G1528" i="13" s="1"/>
  <c r="G1529" i="13" s="1"/>
  <c r="G1530" i="13" s="1"/>
  <c r="G1531" i="13" s="1"/>
  <c r="G1532" i="13" s="1"/>
  <c r="G1533" i="13" s="1"/>
  <c r="G1534" i="13" s="1"/>
  <c r="G1535" i="13" s="1"/>
  <c r="G1536" i="13" s="1"/>
  <c r="G1537" i="13" s="1"/>
  <c r="G1538" i="13" s="1"/>
  <c r="G1539" i="13" s="1"/>
  <c r="G1540" i="13" s="1"/>
  <c r="G1541" i="13" s="1"/>
  <c r="G1542" i="13" s="1"/>
  <c r="G1543" i="13" s="1"/>
  <c r="G1544" i="13" s="1"/>
  <c r="G1545" i="13" s="1"/>
  <c r="G1546" i="13" s="1"/>
  <c r="G1547" i="13" s="1"/>
  <c r="G1548" i="13" s="1"/>
  <c r="G1549" i="13" s="1"/>
  <c r="G1550" i="13" s="1"/>
  <c r="G1551" i="13" s="1"/>
  <c r="G1552" i="13" s="1"/>
  <c r="G1553" i="13" s="1"/>
  <c r="G1554" i="13" s="1"/>
  <c r="G1555" i="13" s="1"/>
  <c r="G1556" i="13" s="1"/>
  <c r="G1557" i="13" s="1"/>
  <c r="G1558" i="13" s="1"/>
  <c r="G1559" i="13" s="1"/>
  <c r="G1560" i="13" s="1"/>
  <c r="G1561" i="13" s="1"/>
  <c r="G1562" i="13" s="1"/>
  <c r="G1563" i="13" s="1"/>
  <c r="G1564" i="13" s="1"/>
  <c r="G1565" i="13" s="1"/>
  <c r="G1566" i="13" s="1"/>
  <c r="G1567" i="13" s="1"/>
  <c r="G1568" i="13" s="1"/>
  <c r="G1569" i="13" s="1"/>
  <c r="G1570" i="13" s="1"/>
  <c r="G1571" i="13" s="1"/>
  <c r="G1572" i="13" s="1"/>
  <c r="G1573" i="13" s="1"/>
  <c r="G1574" i="13" s="1"/>
  <c r="G1575" i="13" s="1"/>
  <c r="G1576" i="13" s="1"/>
  <c r="G1577" i="13" s="1"/>
  <c r="G1578" i="13" s="1"/>
  <c r="G1579" i="13" s="1"/>
  <c r="G1580" i="13" s="1"/>
  <c r="G1581" i="13" s="1"/>
  <c r="G1582" i="13" s="1"/>
  <c r="G1583" i="13" s="1"/>
  <c r="G1584" i="13" s="1"/>
  <c r="G1585" i="13" s="1"/>
  <c r="G1586" i="13" s="1"/>
  <c r="G1587" i="13" s="1"/>
  <c r="G1588" i="13" s="1"/>
  <c r="G1589" i="13" s="1"/>
  <c r="G1590" i="13" s="1"/>
  <c r="G1591" i="13" s="1"/>
  <c r="G1592" i="13" s="1"/>
  <c r="G1593" i="13" s="1"/>
  <c r="G1594" i="13" s="1"/>
  <c r="G1595" i="13" s="1"/>
  <c r="G1596" i="13" s="1"/>
  <c r="G1597" i="13" s="1"/>
  <c r="G1598" i="13" s="1"/>
  <c r="G1599" i="13" s="1"/>
  <c r="G1600" i="13" s="1"/>
  <c r="G1601" i="13" s="1"/>
  <c r="G1602" i="13" s="1"/>
  <c r="G1603" i="13" s="1"/>
  <c r="G1604" i="13" s="1"/>
  <c r="G1605" i="13" s="1"/>
  <c r="G1606" i="13" s="1"/>
  <c r="G1607" i="13" s="1"/>
  <c r="G1608" i="13" s="1"/>
  <c r="G1609" i="13" s="1"/>
  <c r="G1610" i="13" s="1"/>
  <c r="G1611" i="13" s="1"/>
  <c r="G1612" i="13" s="1"/>
  <c r="G1613" i="13" s="1"/>
  <c r="G1614" i="13" s="1"/>
  <c r="G1615" i="13" s="1"/>
  <c r="G1616" i="13" s="1"/>
  <c r="G1617" i="13" s="1"/>
  <c r="G1618" i="13" s="1"/>
  <c r="G1619" i="13" s="1"/>
  <c r="G1620" i="13" s="1"/>
  <c r="G1621" i="13" s="1"/>
  <c r="G1622" i="13" s="1"/>
  <c r="G1623" i="13" s="1"/>
  <c r="G1624" i="13" s="1"/>
  <c r="G1625" i="13" s="1"/>
  <c r="G1626" i="13" s="1"/>
  <c r="G1627" i="13" s="1"/>
  <c r="G1628" i="13" s="1"/>
  <c r="G1629" i="13" s="1"/>
  <c r="G1630" i="13" s="1"/>
  <c r="G1631" i="13" s="1"/>
  <c r="G1632" i="13" s="1"/>
  <c r="G1633" i="13" s="1"/>
  <c r="G1634" i="13" s="1"/>
  <c r="G1635" i="13" s="1"/>
  <c r="G1636" i="13" s="1"/>
  <c r="G1637" i="13" s="1"/>
  <c r="G1638" i="13" s="1"/>
  <c r="G1639" i="13" s="1"/>
  <c r="G1640" i="13" s="1"/>
  <c r="G1641" i="13" s="1"/>
  <c r="G1642" i="13" s="1"/>
  <c r="G1643" i="13" s="1"/>
  <c r="G1644" i="13" s="1"/>
  <c r="G1645" i="13" s="1"/>
  <c r="G1646" i="13" s="1"/>
  <c r="G1647" i="13" s="1"/>
  <c r="G1648" i="13" s="1"/>
  <c r="G1649" i="13" s="1"/>
  <c r="G1650" i="13" s="1"/>
  <c r="G1651" i="13" s="1"/>
  <c r="G1652" i="13" s="1"/>
  <c r="G1653" i="13" s="1"/>
  <c r="G1654" i="13" s="1"/>
  <c r="G1655" i="13" s="1"/>
  <c r="G1656" i="13" s="1"/>
  <c r="G1657" i="13" s="1"/>
  <c r="G1658" i="13" s="1"/>
  <c r="G1659" i="13" s="1"/>
  <c r="G1660" i="13" s="1"/>
  <c r="G1661" i="13" s="1"/>
  <c r="G1662" i="13" s="1"/>
  <c r="G1663" i="13" s="1"/>
  <c r="G1664" i="13" s="1"/>
  <c r="G1665" i="13" s="1"/>
  <c r="G1666" i="13" s="1"/>
  <c r="G1667" i="13" s="1"/>
  <c r="G1668" i="13" s="1"/>
  <c r="G1669" i="13" s="1"/>
  <c r="G1670" i="13" s="1"/>
  <c r="G1671" i="13" s="1"/>
  <c r="G1672" i="13" s="1"/>
  <c r="G1673" i="13" s="1"/>
  <c r="G1674" i="13" s="1"/>
  <c r="G1675" i="13" s="1"/>
  <c r="G1676" i="13" s="1"/>
  <c r="G1677" i="13" s="1"/>
  <c r="G1678" i="13" s="1"/>
  <c r="G1679" i="13" s="1"/>
  <c r="G1680" i="13" s="1"/>
  <c r="G1681" i="13" s="1"/>
  <c r="G1682" i="13" s="1"/>
  <c r="G1683" i="13" s="1"/>
  <c r="G1684" i="13" s="1"/>
  <c r="G1685" i="13" s="1"/>
  <c r="G1686" i="13" s="1"/>
  <c r="G1687" i="13" s="1"/>
  <c r="G1688" i="13" s="1"/>
  <c r="G1689" i="13" s="1"/>
  <c r="G1690" i="13" s="1"/>
  <c r="G1691" i="13" s="1"/>
  <c r="G1692" i="13" s="1"/>
  <c r="G1693" i="13" s="1"/>
  <c r="G1694" i="13" s="1"/>
  <c r="G1695" i="13" s="1"/>
  <c r="G1696" i="13" s="1"/>
  <c r="G1697" i="13" s="1"/>
  <c r="G1698" i="13" s="1"/>
  <c r="G1699" i="13" s="1"/>
  <c r="G1700" i="13" s="1"/>
  <c r="G1701" i="13" s="1"/>
  <c r="G1702" i="13" s="1"/>
  <c r="G1703" i="13" s="1"/>
  <c r="G1704" i="13" s="1"/>
  <c r="G1705" i="13" s="1"/>
  <c r="G1706" i="13" s="1"/>
  <c r="G1707" i="13" s="1"/>
  <c r="G1708" i="13" s="1"/>
  <c r="G1709" i="13" s="1"/>
  <c r="G1710" i="13" s="1"/>
  <c r="G1711" i="13" s="1"/>
  <c r="G1712" i="13" s="1"/>
  <c r="G1713" i="13" s="1"/>
  <c r="G1714" i="13" s="1"/>
  <c r="G1715" i="13" s="1"/>
  <c r="G1716" i="13" s="1"/>
  <c r="G1717" i="13" s="1"/>
  <c r="G1718" i="13" s="1"/>
  <c r="G1719" i="13" s="1"/>
  <c r="G1720" i="13" s="1"/>
  <c r="G1721" i="13" s="1"/>
  <c r="G1722" i="13" s="1"/>
  <c r="G1723" i="13" s="1"/>
  <c r="G1724" i="13" s="1"/>
  <c r="G1725" i="13" s="1"/>
  <c r="G1726" i="13" s="1"/>
  <c r="G1727" i="13" s="1"/>
  <c r="G1728" i="13" s="1"/>
  <c r="G1729" i="13" s="1"/>
  <c r="G1730" i="13" s="1"/>
  <c r="G1731" i="13" s="1"/>
  <c r="G1732" i="13" s="1"/>
  <c r="G1733" i="13" s="1"/>
  <c r="G1734" i="13" s="1"/>
  <c r="G1735" i="13" s="1"/>
  <c r="G1736" i="13" s="1"/>
  <c r="G1737" i="13" s="1"/>
  <c r="G1738" i="13" s="1"/>
  <c r="G1739" i="13" s="1"/>
  <c r="G1740" i="13" s="1"/>
  <c r="G1741" i="13" s="1"/>
  <c r="G1742" i="13" s="1"/>
  <c r="G1743" i="13" s="1"/>
  <c r="G1744" i="13" s="1"/>
  <c r="G1745" i="13" s="1"/>
  <c r="G1746" i="13" s="1"/>
  <c r="G1747" i="13" s="1"/>
  <c r="G1748" i="13" s="1"/>
  <c r="G1749" i="13" s="1"/>
  <c r="G1750" i="13" s="1"/>
  <c r="G1751" i="13" s="1"/>
  <c r="G1752" i="13" s="1"/>
  <c r="G1753" i="13" s="1"/>
  <c r="G1754" i="13" s="1"/>
  <c r="G1755" i="13" s="1"/>
  <c r="G1756" i="13" s="1"/>
  <c r="G1757" i="13" s="1"/>
  <c r="G1758" i="13" s="1"/>
  <c r="G1759" i="13" s="1"/>
  <c r="G1760" i="13" s="1"/>
  <c r="G1761" i="13" s="1"/>
  <c r="G1762" i="13" s="1"/>
  <c r="G1763" i="13" s="1"/>
  <c r="G1764" i="13" s="1"/>
  <c r="G1765" i="13" s="1"/>
  <c r="G1766" i="13" s="1"/>
  <c r="G1767" i="13" s="1"/>
  <c r="G1768" i="13" s="1"/>
  <c r="G1769" i="13" s="1"/>
  <c r="G1770" i="13" s="1"/>
  <c r="G1771" i="13" s="1"/>
  <c r="G1772" i="13" s="1"/>
  <c r="G1773" i="13" s="1"/>
  <c r="G1774" i="13" s="1"/>
  <c r="G1775" i="13" s="1"/>
  <c r="G1776" i="13" s="1"/>
  <c r="G1777" i="13" s="1"/>
  <c r="G1778" i="13" s="1"/>
  <c r="G1779" i="13" s="1"/>
  <c r="G1780" i="13" s="1"/>
  <c r="G1781" i="13" s="1"/>
  <c r="G1782" i="13" s="1"/>
  <c r="G1783" i="13" s="1"/>
  <c r="G1784" i="13" s="1"/>
  <c r="G1785" i="13" s="1"/>
  <c r="G1786" i="13" s="1"/>
  <c r="G1787" i="13" s="1"/>
  <c r="G1788" i="13" s="1"/>
  <c r="G1789" i="13" s="1"/>
  <c r="G1790" i="13" s="1"/>
  <c r="G1791" i="13" s="1"/>
  <c r="G1792" i="13" s="1"/>
  <c r="G1793" i="13" s="1"/>
  <c r="G1794" i="13" s="1"/>
  <c r="G1795" i="13" s="1"/>
  <c r="G1796" i="13" s="1"/>
  <c r="G1797" i="13" s="1"/>
  <c r="G1798" i="13" s="1"/>
  <c r="G1799" i="13" s="1"/>
  <c r="G1800" i="13" s="1"/>
  <c r="G1801" i="13" s="1"/>
  <c r="G1802" i="13" s="1"/>
  <c r="G1803" i="13" s="1"/>
  <c r="G1804" i="13" s="1"/>
  <c r="G1805" i="13" s="1"/>
  <c r="G1806" i="13" s="1"/>
  <c r="G1807" i="13" s="1"/>
  <c r="G1808" i="13" s="1"/>
  <c r="G1809" i="13" s="1"/>
  <c r="G1810" i="13" s="1"/>
  <c r="G1811" i="13" s="1"/>
  <c r="G1812" i="13" s="1"/>
  <c r="G1813" i="13" s="1"/>
  <c r="G1814" i="13" s="1"/>
  <c r="G1815" i="13" s="1"/>
  <c r="G1816" i="13" s="1"/>
  <c r="G1817" i="13" s="1"/>
  <c r="G1818" i="13" s="1"/>
  <c r="G1819" i="13" s="1"/>
  <c r="G1820" i="13" s="1"/>
  <c r="G1821" i="13" s="1"/>
  <c r="G1822" i="13" s="1"/>
  <c r="G1823" i="13" s="1"/>
  <c r="G1824" i="13" s="1"/>
  <c r="G1825" i="13" s="1"/>
  <c r="G1826" i="13" s="1"/>
  <c r="G1827" i="13" s="1"/>
  <c r="G1828" i="13" s="1"/>
  <c r="G1829" i="13" s="1"/>
  <c r="G1830" i="13" s="1"/>
  <c r="G1831" i="13" s="1"/>
  <c r="G1832" i="13" s="1"/>
  <c r="G1833" i="13" s="1"/>
  <c r="G1834" i="13" s="1"/>
  <c r="G1835" i="13" s="1"/>
  <c r="G1836" i="13" s="1"/>
  <c r="G1837" i="13" s="1"/>
  <c r="G1838" i="13" s="1"/>
  <c r="G1839" i="13" s="1"/>
  <c r="G1840" i="13" s="1"/>
  <c r="G1841" i="13" s="1"/>
  <c r="G1842" i="13" s="1"/>
  <c r="G1843" i="13" s="1"/>
  <c r="G1844" i="13" s="1"/>
  <c r="G1845" i="13" s="1"/>
  <c r="G1846" i="13" s="1"/>
  <c r="G1847" i="13" s="1"/>
  <c r="G1848" i="13" s="1"/>
  <c r="G1849" i="13" s="1"/>
  <c r="G1850" i="13" s="1"/>
  <c r="G1851" i="13" s="1"/>
  <c r="G1852" i="13" s="1"/>
  <c r="G1853" i="13" s="1"/>
  <c r="G1854" i="13" s="1"/>
  <c r="G1855" i="13" s="1"/>
  <c r="G1856" i="13" s="1"/>
  <c r="G1857" i="13" s="1"/>
  <c r="G1858" i="13" s="1"/>
  <c r="G1859" i="13" s="1"/>
  <c r="G1860" i="13" s="1"/>
  <c r="G1861" i="13" s="1"/>
  <c r="G1862" i="13" s="1"/>
  <c r="G1863" i="13" s="1"/>
  <c r="G1864" i="13" s="1"/>
  <c r="G1865" i="13" s="1"/>
  <c r="G1866" i="13" s="1"/>
  <c r="G1867" i="13" s="1"/>
  <c r="G1868" i="13" s="1"/>
  <c r="G1869" i="13" s="1"/>
  <c r="G1870" i="13" s="1"/>
  <c r="G1871" i="13" s="1"/>
  <c r="G1872" i="13" s="1"/>
  <c r="G1873" i="13" s="1"/>
  <c r="G1874" i="13" s="1"/>
  <c r="G1875" i="13" s="1"/>
  <c r="G1876" i="13" s="1"/>
  <c r="G1877" i="13" s="1"/>
  <c r="G1878" i="13" s="1"/>
  <c r="G1879" i="13" s="1"/>
  <c r="G1880" i="13" s="1"/>
  <c r="G1881" i="13" s="1"/>
  <c r="G1882" i="13" s="1"/>
  <c r="G1883" i="13" s="1"/>
  <c r="G1884" i="13" s="1"/>
  <c r="G1885" i="13" s="1"/>
  <c r="G1886" i="13" s="1"/>
  <c r="G1887" i="13" s="1"/>
  <c r="G1888" i="13" s="1"/>
  <c r="G1889" i="13" s="1"/>
  <c r="G1890" i="13" s="1"/>
  <c r="G1891" i="13" s="1"/>
  <c r="G1892" i="13" s="1"/>
  <c r="G1893" i="13" s="1"/>
  <c r="G1894" i="13" s="1"/>
  <c r="G1895" i="13" s="1"/>
  <c r="G1896" i="13" s="1"/>
  <c r="G1897" i="13" s="1"/>
  <c r="G1898" i="13" s="1"/>
  <c r="G1899" i="13" s="1"/>
  <c r="G1900" i="13" s="1"/>
  <c r="G1901" i="13" s="1"/>
  <c r="G1902" i="13" s="1"/>
  <c r="G1903" i="13" s="1"/>
  <c r="G1904" i="13" s="1"/>
  <c r="G1905" i="13" s="1"/>
  <c r="G1906" i="13" s="1"/>
  <c r="G1907" i="13" s="1"/>
  <c r="G1908" i="13" s="1"/>
  <c r="G1909" i="13" s="1"/>
  <c r="G1910" i="13" s="1"/>
  <c r="G1911" i="13" s="1"/>
  <c r="G1912" i="13" s="1"/>
  <c r="G1913" i="13" s="1"/>
  <c r="G1914" i="13" s="1"/>
  <c r="G1915" i="13" s="1"/>
  <c r="G1916" i="13" s="1"/>
  <c r="G1917" i="13" s="1"/>
  <c r="G1918" i="13" s="1"/>
  <c r="G1919" i="13" s="1"/>
  <c r="G1920" i="13" s="1"/>
  <c r="G1921" i="13" s="1"/>
  <c r="G1922" i="13" s="1"/>
  <c r="G1923" i="13" s="1"/>
  <c r="G1924" i="13" s="1"/>
  <c r="G1925" i="13" s="1"/>
  <c r="G1926" i="13" s="1"/>
  <c r="G1927" i="13" s="1"/>
  <c r="G1928" i="13" s="1"/>
  <c r="G1929" i="13" s="1"/>
  <c r="G1930" i="13" s="1"/>
  <c r="G1931" i="13" s="1"/>
  <c r="G1932" i="13" s="1"/>
  <c r="G1933" i="13" s="1"/>
  <c r="G1934" i="13" s="1"/>
  <c r="G1935" i="13" s="1"/>
  <c r="G1936" i="13" s="1"/>
  <c r="G1937" i="13" s="1"/>
  <c r="G1938" i="13" s="1"/>
  <c r="G1939" i="13" s="1"/>
  <c r="G1940" i="13" s="1"/>
  <c r="G1941" i="13" s="1"/>
  <c r="G1942" i="13" s="1"/>
  <c r="G1943" i="13" s="1"/>
  <c r="G1944" i="13" s="1"/>
  <c r="G1945" i="13" s="1"/>
  <c r="G1946" i="13" s="1"/>
  <c r="G1947" i="13" s="1"/>
  <c r="G1948" i="13" s="1"/>
  <c r="G1949" i="13" s="1"/>
  <c r="G1950" i="13" s="1"/>
  <c r="G1951" i="13" s="1"/>
  <c r="G1952" i="13" s="1"/>
  <c r="G1953" i="13" s="1"/>
  <c r="G1954" i="13" s="1"/>
  <c r="G1955" i="13" s="1"/>
  <c r="G1956" i="13" s="1"/>
  <c r="G1957" i="13" s="1"/>
  <c r="G1958" i="13" s="1"/>
  <c r="G1959" i="13" s="1"/>
  <c r="G1960" i="13" s="1"/>
  <c r="G1961" i="13" s="1"/>
  <c r="G1962" i="13" s="1"/>
  <c r="G1963" i="13" s="1"/>
  <c r="G1964" i="13" s="1"/>
  <c r="G1965" i="13" s="1"/>
  <c r="G1966" i="13" s="1"/>
  <c r="G1967" i="13" s="1"/>
  <c r="G1968" i="13" s="1"/>
  <c r="G1969" i="13" s="1"/>
  <c r="G1970" i="13" s="1"/>
  <c r="G1971" i="13" s="1"/>
  <c r="G1972" i="13" s="1"/>
  <c r="G1973" i="13" s="1"/>
  <c r="G1974" i="13" s="1"/>
  <c r="G1975" i="13" s="1"/>
  <c r="G1976" i="13" s="1"/>
  <c r="G1977" i="13" s="1"/>
  <c r="G1978" i="13" s="1"/>
  <c r="G1979" i="13" s="1"/>
  <c r="G1980" i="13" s="1"/>
  <c r="G1981" i="13" s="1"/>
  <c r="G1982" i="13" s="1"/>
  <c r="G1983" i="13" s="1"/>
  <c r="G1984" i="13" s="1"/>
  <c r="G1985" i="13" s="1"/>
  <c r="G1986" i="13" s="1"/>
  <c r="G1987" i="13" s="1"/>
  <c r="G1988" i="13" s="1"/>
  <c r="G1989" i="13" s="1"/>
  <c r="G1990" i="13" s="1"/>
  <c r="G1991" i="13" s="1"/>
  <c r="G1992" i="13" s="1"/>
  <c r="G1993" i="13" s="1"/>
  <c r="G1994" i="13" s="1"/>
  <c r="G1995" i="13" s="1"/>
  <c r="G1996" i="13" s="1"/>
  <c r="G1997" i="13" s="1"/>
  <c r="L44" i="13"/>
  <c r="L45" i="13" s="1"/>
  <c r="L37" i="13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I272" i="13" s="1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I311" i="13" s="1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I333" i="13" s="1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I355" i="13" s="1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I375" i="13" s="1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I419" i="13" s="1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I439" i="13" s="1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I462" i="13" s="1"/>
  <c r="I463" i="13" s="1"/>
  <c r="I464" i="13" s="1"/>
  <c r="I465" i="13" s="1"/>
  <c r="I466" i="13" s="1"/>
  <c r="I467" i="13" s="1"/>
  <c r="I468" i="13" s="1"/>
  <c r="I469" i="13" s="1"/>
  <c r="I470" i="13" s="1"/>
  <c r="I471" i="13" s="1"/>
  <c r="I472" i="13" s="1"/>
  <c r="I473" i="13" s="1"/>
  <c r="I474" i="13" s="1"/>
  <c r="I475" i="13" s="1"/>
  <c r="I476" i="13" s="1"/>
  <c r="I477" i="13" s="1"/>
  <c r="I478" i="13" s="1"/>
  <c r="I479" i="13" s="1"/>
  <c r="I480" i="13" s="1"/>
  <c r="I481" i="13" s="1"/>
  <c r="I482" i="13" s="1"/>
  <c r="I483" i="13" s="1"/>
  <c r="I484" i="13" s="1"/>
  <c r="I485" i="13" s="1"/>
  <c r="I486" i="13" s="1"/>
  <c r="I487" i="13" s="1"/>
  <c r="I488" i="13" s="1"/>
  <c r="I489" i="13" s="1"/>
  <c r="I490" i="13" s="1"/>
  <c r="I491" i="13" s="1"/>
  <c r="I492" i="13" s="1"/>
  <c r="I493" i="13" s="1"/>
  <c r="I494" i="13" s="1"/>
  <c r="I495" i="13" s="1"/>
  <c r="I496" i="13" s="1"/>
  <c r="I497" i="13" s="1"/>
  <c r="I498" i="13" s="1"/>
  <c r="I499" i="13" s="1"/>
  <c r="I500" i="13" s="1"/>
  <c r="I501" i="13" s="1"/>
  <c r="I502" i="13" s="1"/>
  <c r="I503" i="13" s="1"/>
  <c r="I504" i="13" s="1"/>
  <c r="I505" i="13" s="1"/>
  <c r="I506" i="13" s="1"/>
  <c r="I507" i="13" s="1"/>
  <c r="I508" i="13" s="1"/>
  <c r="I509" i="13" s="1"/>
  <c r="I510" i="13" s="1"/>
  <c r="I511" i="13" s="1"/>
  <c r="I512" i="13" s="1"/>
  <c r="I513" i="13" s="1"/>
  <c r="I514" i="13" s="1"/>
  <c r="I515" i="13" s="1"/>
  <c r="I516" i="13" s="1"/>
  <c r="I517" i="13" s="1"/>
  <c r="I518" i="13" s="1"/>
  <c r="I519" i="13" s="1"/>
  <c r="I520" i="13" s="1"/>
  <c r="I521" i="13" s="1"/>
  <c r="I522" i="13" s="1"/>
  <c r="I523" i="13" s="1"/>
  <c r="I524" i="13" s="1"/>
  <c r="I525" i="13" s="1"/>
  <c r="I526" i="13" s="1"/>
  <c r="I527" i="13" s="1"/>
  <c r="I528" i="13" s="1"/>
  <c r="I529" i="13" s="1"/>
  <c r="I530" i="13" s="1"/>
  <c r="I531" i="13" s="1"/>
  <c r="I532" i="13" s="1"/>
  <c r="I533" i="13" s="1"/>
  <c r="I534" i="13" s="1"/>
  <c r="I535" i="13" s="1"/>
  <c r="I536" i="13" s="1"/>
  <c r="I537" i="13" s="1"/>
  <c r="I538" i="13" s="1"/>
  <c r="I539" i="13" s="1"/>
  <c r="I540" i="13" s="1"/>
  <c r="I541" i="13" s="1"/>
  <c r="I542" i="13" s="1"/>
  <c r="I543" i="13" s="1"/>
  <c r="I544" i="13" s="1"/>
  <c r="I545" i="13" s="1"/>
  <c r="I546" i="13" s="1"/>
  <c r="I547" i="13" s="1"/>
  <c r="I548" i="13" s="1"/>
  <c r="I549" i="13" s="1"/>
  <c r="I550" i="13" s="1"/>
  <c r="I551" i="13" s="1"/>
  <c r="I552" i="13" s="1"/>
  <c r="I553" i="13" s="1"/>
  <c r="I554" i="13" s="1"/>
  <c r="I555" i="13" s="1"/>
  <c r="I556" i="13" s="1"/>
  <c r="I557" i="13" s="1"/>
  <c r="I558" i="13" s="1"/>
  <c r="I559" i="13" s="1"/>
  <c r="I560" i="13" s="1"/>
  <c r="I561" i="13" s="1"/>
  <c r="I562" i="13" s="1"/>
  <c r="I563" i="13" s="1"/>
  <c r="I564" i="13" s="1"/>
  <c r="I565" i="13" s="1"/>
  <c r="I566" i="13" s="1"/>
  <c r="I567" i="13" s="1"/>
  <c r="I568" i="13" s="1"/>
  <c r="I569" i="13" s="1"/>
  <c r="I570" i="13" s="1"/>
  <c r="I571" i="13" s="1"/>
  <c r="I572" i="13" s="1"/>
  <c r="I573" i="13" s="1"/>
  <c r="I574" i="13" s="1"/>
  <c r="I575" i="13" s="1"/>
  <c r="I576" i="13" s="1"/>
  <c r="I577" i="13" s="1"/>
  <c r="I578" i="13" s="1"/>
  <c r="I579" i="13" s="1"/>
  <c r="I580" i="13" s="1"/>
  <c r="I581" i="13" s="1"/>
  <c r="I582" i="13" s="1"/>
  <c r="I583" i="13" s="1"/>
  <c r="I584" i="13" s="1"/>
  <c r="I585" i="13" s="1"/>
  <c r="I586" i="13" s="1"/>
  <c r="I587" i="13" s="1"/>
  <c r="I588" i="13" s="1"/>
  <c r="I589" i="13" s="1"/>
  <c r="I590" i="13" s="1"/>
  <c r="I591" i="13" s="1"/>
  <c r="I592" i="13" s="1"/>
  <c r="I593" i="13" s="1"/>
  <c r="I594" i="13" s="1"/>
  <c r="I595" i="13" s="1"/>
  <c r="I596" i="13" s="1"/>
  <c r="I597" i="13" s="1"/>
  <c r="I598" i="13" s="1"/>
  <c r="I599" i="13" s="1"/>
  <c r="I600" i="13" s="1"/>
  <c r="I601" i="13" s="1"/>
  <c r="I602" i="13" s="1"/>
  <c r="I603" i="13" s="1"/>
  <c r="I604" i="13" s="1"/>
  <c r="I605" i="13" s="1"/>
  <c r="I606" i="13" s="1"/>
  <c r="I607" i="13" s="1"/>
  <c r="I608" i="13" s="1"/>
  <c r="I609" i="13" s="1"/>
  <c r="I610" i="13" s="1"/>
  <c r="I611" i="13" s="1"/>
  <c r="I612" i="13" s="1"/>
  <c r="I613" i="13" s="1"/>
  <c r="I614" i="13" s="1"/>
  <c r="I615" i="13" s="1"/>
  <c r="I616" i="13" s="1"/>
  <c r="I617" i="13" s="1"/>
  <c r="I618" i="13" s="1"/>
  <c r="I619" i="13" s="1"/>
  <c r="I620" i="13" s="1"/>
  <c r="I621" i="13" s="1"/>
  <c r="I622" i="13" s="1"/>
  <c r="I623" i="13" s="1"/>
  <c r="I624" i="13" s="1"/>
  <c r="I625" i="13" s="1"/>
  <c r="I626" i="13" s="1"/>
  <c r="I627" i="13" s="1"/>
  <c r="I628" i="13" s="1"/>
  <c r="I629" i="13" s="1"/>
  <c r="I630" i="13" s="1"/>
  <c r="I631" i="13" s="1"/>
  <c r="I632" i="13" s="1"/>
  <c r="I633" i="13" s="1"/>
  <c r="I634" i="13" s="1"/>
  <c r="I635" i="13" s="1"/>
  <c r="I636" i="13" s="1"/>
  <c r="I637" i="13" s="1"/>
  <c r="I638" i="13" s="1"/>
  <c r="I639" i="13" s="1"/>
  <c r="I640" i="13" s="1"/>
  <c r="I641" i="13" s="1"/>
  <c r="I642" i="13" s="1"/>
  <c r="I643" i="13" s="1"/>
  <c r="I644" i="13" s="1"/>
  <c r="I645" i="13" s="1"/>
  <c r="I646" i="13" s="1"/>
  <c r="I647" i="13" s="1"/>
  <c r="I648" i="13" s="1"/>
  <c r="I649" i="13" s="1"/>
  <c r="I650" i="13" s="1"/>
  <c r="I651" i="13" s="1"/>
  <c r="I652" i="13" s="1"/>
  <c r="I653" i="13" s="1"/>
  <c r="I654" i="13" s="1"/>
  <c r="I655" i="13" s="1"/>
  <c r="I656" i="13" s="1"/>
  <c r="I657" i="13" s="1"/>
  <c r="I658" i="13" s="1"/>
  <c r="I659" i="13" s="1"/>
  <c r="I660" i="13" s="1"/>
  <c r="I661" i="13" s="1"/>
  <c r="I662" i="13" s="1"/>
  <c r="I663" i="13" s="1"/>
  <c r="I664" i="13" s="1"/>
  <c r="I665" i="13" s="1"/>
  <c r="I666" i="13" s="1"/>
  <c r="I667" i="13" s="1"/>
  <c r="I668" i="13" s="1"/>
  <c r="I669" i="13" s="1"/>
  <c r="I670" i="13" s="1"/>
  <c r="I671" i="13" s="1"/>
  <c r="I672" i="13" s="1"/>
  <c r="I673" i="13" s="1"/>
  <c r="I674" i="13" s="1"/>
  <c r="I675" i="13" s="1"/>
  <c r="I676" i="13" s="1"/>
  <c r="I677" i="13" s="1"/>
  <c r="I678" i="13" s="1"/>
  <c r="I679" i="13" s="1"/>
  <c r="I680" i="13" s="1"/>
  <c r="I681" i="13" s="1"/>
  <c r="I682" i="13" s="1"/>
  <c r="I683" i="13" s="1"/>
  <c r="I684" i="13" s="1"/>
  <c r="I685" i="13" s="1"/>
  <c r="I686" i="13" s="1"/>
  <c r="I687" i="13" s="1"/>
  <c r="I688" i="13" s="1"/>
  <c r="I689" i="13" s="1"/>
  <c r="I690" i="13" s="1"/>
  <c r="I691" i="13" s="1"/>
  <c r="I692" i="13" s="1"/>
  <c r="I693" i="13" s="1"/>
  <c r="I694" i="13" s="1"/>
  <c r="I695" i="13" s="1"/>
  <c r="I696" i="13" s="1"/>
  <c r="I697" i="13" s="1"/>
  <c r="I698" i="13" s="1"/>
  <c r="I699" i="13" s="1"/>
  <c r="I700" i="13" s="1"/>
  <c r="I701" i="13" s="1"/>
  <c r="I702" i="13" s="1"/>
  <c r="I703" i="13" s="1"/>
  <c r="I704" i="13" s="1"/>
  <c r="I705" i="13" s="1"/>
  <c r="I706" i="13" s="1"/>
  <c r="I707" i="13" s="1"/>
  <c r="I708" i="13" s="1"/>
  <c r="I709" i="13" s="1"/>
  <c r="I710" i="13" s="1"/>
  <c r="I711" i="13" s="1"/>
  <c r="I712" i="13" s="1"/>
  <c r="I713" i="13" s="1"/>
  <c r="I714" i="13" s="1"/>
  <c r="I715" i="13" s="1"/>
  <c r="I716" i="13" s="1"/>
  <c r="I717" i="13" s="1"/>
  <c r="I718" i="13" s="1"/>
  <c r="I719" i="13" s="1"/>
  <c r="I720" i="13" s="1"/>
  <c r="I721" i="13" s="1"/>
  <c r="I722" i="13" s="1"/>
  <c r="I723" i="13" s="1"/>
  <c r="I724" i="13" s="1"/>
  <c r="I725" i="13" s="1"/>
  <c r="I726" i="13" s="1"/>
  <c r="I727" i="13" s="1"/>
  <c r="I728" i="13" s="1"/>
  <c r="I729" i="13" s="1"/>
  <c r="I730" i="13" s="1"/>
  <c r="I731" i="13" s="1"/>
  <c r="I732" i="13" s="1"/>
  <c r="I733" i="13" s="1"/>
  <c r="I734" i="13" s="1"/>
  <c r="I735" i="13" s="1"/>
  <c r="I736" i="13" s="1"/>
  <c r="I737" i="13" s="1"/>
  <c r="I738" i="13" s="1"/>
  <c r="I739" i="13" s="1"/>
  <c r="I740" i="13" s="1"/>
  <c r="I741" i="13" s="1"/>
  <c r="I742" i="13" s="1"/>
  <c r="I743" i="13" s="1"/>
  <c r="I744" i="13" s="1"/>
  <c r="I745" i="13" s="1"/>
  <c r="I746" i="13" s="1"/>
  <c r="I747" i="13" s="1"/>
  <c r="I748" i="13" s="1"/>
  <c r="I749" i="13" s="1"/>
  <c r="I750" i="13" s="1"/>
  <c r="I751" i="13" s="1"/>
  <c r="I752" i="13" s="1"/>
  <c r="I753" i="13" s="1"/>
  <c r="I754" i="13" s="1"/>
  <c r="I755" i="13" s="1"/>
  <c r="I756" i="13" s="1"/>
  <c r="I757" i="13" s="1"/>
  <c r="I758" i="13" s="1"/>
  <c r="I759" i="13" s="1"/>
  <c r="I760" i="13" s="1"/>
  <c r="I761" i="13" s="1"/>
  <c r="I762" i="13" s="1"/>
  <c r="I763" i="13" s="1"/>
  <c r="I764" i="13" s="1"/>
  <c r="I765" i="13" s="1"/>
  <c r="I766" i="13" s="1"/>
  <c r="I767" i="13" s="1"/>
  <c r="I768" i="13" s="1"/>
  <c r="I769" i="13" s="1"/>
  <c r="I770" i="13" s="1"/>
  <c r="I771" i="13" s="1"/>
  <c r="I772" i="13" s="1"/>
  <c r="I773" i="13" s="1"/>
  <c r="I774" i="13" s="1"/>
  <c r="I775" i="13" s="1"/>
  <c r="I776" i="13" s="1"/>
  <c r="I777" i="13" s="1"/>
  <c r="I778" i="13" s="1"/>
  <c r="I779" i="13" s="1"/>
  <c r="I780" i="13" s="1"/>
  <c r="I781" i="13" s="1"/>
  <c r="I782" i="13" s="1"/>
  <c r="I783" i="13" s="1"/>
  <c r="I784" i="13" s="1"/>
  <c r="I785" i="13" s="1"/>
  <c r="I786" i="13" s="1"/>
  <c r="I787" i="13" s="1"/>
  <c r="I788" i="13" s="1"/>
  <c r="I789" i="13" s="1"/>
  <c r="I790" i="13" s="1"/>
  <c r="I791" i="13" s="1"/>
  <c r="I792" i="13" s="1"/>
  <c r="I793" i="13" s="1"/>
  <c r="I794" i="13" s="1"/>
  <c r="I795" i="13" s="1"/>
  <c r="I796" i="13" s="1"/>
  <c r="I797" i="13" s="1"/>
  <c r="I798" i="13" s="1"/>
  <c r="I799" i="13" s="1"/>
  <c r="I800" i="13" s="1"/>
  <c r="I801" i="13" s="1"/>
  <c r="I802" i="13" s="1"/>
  <c r="I803" i="13" s="1"/>
  <c r="I804" i="13" s="1"/>
  <c r="I805" i="13" s="1"/>
  <c r="I806" i="13" s="1"/>
  <c r="I807" i="13" s="1"/>
  <c r="I808" i="13" s="1"/>
  <c r="I809" i="13" s="1"/>
  <c r="I810" i="13" s="1"/>
  <c r="I811" i="13" s="1"/>
  <c r="I812" i="13" s="1"/>
  <c r="I813" i="13" s="1"/>
  <c r="I814" i="13" s="1"/>
  <c r="I815" i="13" s="1"/>
  <c r="I816" i="13" s="1"/>
  <c r="I817" i="13" s="1"/>
  <c r="I818" i="13" s="1"/>
  <c r="I819" i="13" s="1"/>
  <c r="I820" i="13" s="1"/>
  <c r="I821" i="13" s="1"/>
  <c r="I822" i="13" s="1"/>
  <c r="I823" i="13" s="1"/>
  <c r="I824" i="13" s="1"/>
  <c r="I825" i="13" s="1"/>
  <c r="I826" i="13" s="1"/>
  <c r="I827" i="13" s="1"/>
  <c r="I828" i="13" s="1"/>
  <c r="I829" i="13" s="1"/>
  <c r="I830" i="13" s="1"/>
  <c r="I831" i="13" s="1"/>
  <c r="I832" i="13" s="1"/>
  <c r="I833" i="13" s="1"/>
  <c r="I834" i="13" s="1"/>
  <c r="I835" i="13" s="1"/>
  <c r="I836" i="13" s="1"/>
  <c r="I837" i="13" s="1"/>
  <c r="I838" i="13" s="1"/>
  <c r="I839" i="13" s="1"/>
  <c r="I840" i="13" s="1"/>
  <c r="I841" i="13" s="1"/>
  <c r="I842" i="13" s="1"/>
  <c r="I843" i="13" s="1"/>
  <c r="I844" i="13" s="1"/>
  <c r="I845" i="13" s="1"/>
  <c r="I846" i="13" s="1"/>
  <c r="I847" i="13" s="1"/>
  <c r="I848" i="13" s="1"/>
  <c r="I849" i="13" s="1"/>
  <c r="I850" i="13" s="1"/>
  <c r="I851" i="13" s="1"/>
  <c r="I852" i="13" s="1"/>
  <c r="I853" i="13" s="1"/>
  <c r="I854" i="13" s="1"/>
  <c r="I855" i="13" s="1"/>
  <c r="I856" i="13" s="1"/>
  <c r="I857" i="13" s="1"/>
  <c r="I858" i="13" s="1"/>
  <c r="I859" i="13" s="1"/>
  <c r="I860" i="13" s="1"/>
  <c r="I861" i="13" s="1"/>
  <c r="I862" i="13" s="1"/>
  <c r="I863" i="13" s="1"/>
  <c r="I864" i="13" s="1"/>
  <c r="I865" i="13" s="1"/>
  <c r="I866" i="13" s="1"/>
  <c r="I867" i="13" s="1"/>
  <c r="I868" i="13" s="1"/>
  <c r="I869" i="13" s="1"/>
  <c r="I870" i="13" s="1"/>
  <c r="I871" i="13" s="1"/>
  <c r="I872" i="13" s="1"/>
  <c r="I873" i="13" s="1"/>
  <c r="I874" i="13" s="1"/>
  <c r="I875" i="13" s="1"/>
  <c r="I876" i="13" s="1"/>
  <c r="I877" i="13" s="1"/>
  <c r="I878" i="13" s="1"/>
  <c r="I879" i="13" s="1"/>
  <c r="I880" i="13" s="1"/>
  <c r="I881" i="13" s="1"/>
  <c r="I882" i="13" s="1"/>
  <c r="I883" i="13" s="1"/>
  <c r="I884" i="13" s="1"/>
  <c r="I885" i="13" s="1"/>
  <c r="I886" i="13" s="1"/>
  <c r="I887" i="13" s="1"/>
  <c r="I888" i="13" s="1"/>
  <c r="I889" i="13" s="1"/>
  <c r="I890" i="13" s="1"/>
  <c r="I891" i="13" s="1"/>
  <c r="I892" i="13" s="1"/>
  <c r="I893" i="13" s="1"/>
  <c r="I894" i="13" s="1"/>
  <c r="I895" i="13" s="1"/>
  <c r="I896" i="13" s="1"/>
  <c r="I897" i="13" s="1"/>
  <c r="I898" i="13" s="1"/>
  <c r="I899" i="13" s="1"/>
  <c r="I900" i="13" s="1"/>
  <c r="I901" i="13" s="1"/>
  <c r="I902" i="13" s="1"/>
  <c r="I903" i="13" s="1"/>
  <c r="I904" i="13" s="1"/>
  <c r="I905" i="13" s="1"/>
  <c r="I906" i="13" s="1"/>
  <c r="I907" i="13" s="1"/>
  <c r="I908" i="13" s="1"/>
  <c r="I909" i="13" s="1"/>
  <c r="I910" i="13" s="1"/>
  <c r="I911" i="13" s="1"/>
  <c r="I912" i="13" s="1"/>
  <c r="I913" i="13" s="1"/>
  <c r="I914" i="13" s="1"/>
  <c r="I915" i="13" s="1"/>
  <c r="I916" i="13" s="1"/>
  <c r="I917" i="13" s="1"/>
  <c r="I918" i="13" s="1"/>
  <c r="I919" i="13" s="1"/>
  <c r="I920" i="13" s="1"/>
  <c r="I921" i="13" s="1"/>
  <c r="I922" i="13" s="1"/>
  <c r="I923" i="13" s="1"/>
  <c r="I924" i="13" s="1"/>
  <c r="I925" i="13" s="1"/>
  <c r="I926" i="13" s="1"/>
  <c r="I927" i="13" s="1"/>
  <c r="I928" i="13" s="1"/>
  <c r="I929" i="13" s="1"/>
  <c r="I930" i="13" s="1"/>
  <c r="I931" i="13" s="1"/>
  <c r="I932" i="13" s="1"/>
  <c r="I933" i="13" s="1"/>
  <c r="I934" i="13" s="1"/>
  <c r="I935" i="13" s="1"/>
  <c r="I936" i="13" s="1"/>
  <c r="I937" i="13" s="1"/>
  <c r="I938" i="13" s="1"/>
  <c r="I939" i="13" s="1"/>
  <c r="I940" i="13" s="1"/>
  <c r="I941" i="13" s="1"/>
  <c r="I942" i="13" s="1"/>
  <c r="I943" i="13" s="1"/>
  <c r="I944" i="13" s="1"/>
  <c r="I945" i="13" s="1"/>
  <c r="I946" i="13" s="1"/>
  <c r="I947" i="13" s="1"/>
  <c r="I948" i="13" s="1"/>
  <c r="I949" i="13" s="1"/>
  <c r="I950" i="13" s="1"/>
  <c r="I951" i="13" s="1"/>
  <c r="I952" i="13" s="1"/>
  <c r="I953" i="13" s="1"/>
  <c r="I954" i="13" s="1"/>
  <c r="I955" i="13" s="1"/>
  <c r="I956" i="13" s="1"/>
  <c r="I957" i="13" s="1"/>
  <c r="I958" i="13" s="1"/>
  <c r="I959" i="13" s="1"/>
  <c r="I960" i="13" s="1"/>
  <c r="I961" i="13" s="1"/>
  <c r="I962" i="13" s="1"/>
  <c r="I963" i="13" s="1"/>
  <c r="I964" i="13" s="1"/>
  <c r="I965" i="13" s="1"/>
  <c r="I966" i="13" s="1"/>
  <c r="I967" i="13" s="1"/>
  <c r="I968" i="13" s="1"/>
  <c r="I969" i="13" s="1"/>
  <c r="I970" i="13" s="1"/>
  <c r="I971" i="13" s="1"/>
  <c r="I972" i="13" s="1"/>
  <c r="I973" i="13" s="1"/>
  <c r="I974" i="13" s="1"/>
  <c r="I975" i="13" s="1"/>
  <c r="I976" i="13" s="1"/>
  <c r="I977" i="13" s="1"/>
  <c r="I978" i="13" s="1"/>
  <c r="I979" i="13" s="1"/>
  <c r="I980" i="13" s="1"/>
  <c r="I981" i="13" s="1"/>
  <c r="I982" i="13" s="1"/>
  <c r="I983" i="13" s="1"/>
  <c r="I984" i="13" s="1"/>
  <c r="I985" i="13" s="1"/>
  <c r="I986" i="13" s="1"/>
  <c r="I987" i="13" s="1"/>
  <c r="I988" i="13" s="1"/>
  <c r="I989" i="13" s="1"/>
  <c r="I990" i="13" s="1"/>
  <c r="I991" i="13" s="1"/>
  <c r="I992" i="13" s="1"/>
  <c r="I993" i="13" s="1"/>
  <c r="I994" i="13" s="1"/>
  <c r="I995" i="13" s="1"/>
  <c r="I996" i="13" s="1"/>
  <c r="I997" i="13" s="1"/>
  <c r="I998" i="13" s="1"/>
  <c r="I999" i="13" s="1"/>
  <c r="I1000" i="13" s="1"/>
  <c r="I1001" i="13" s="1"/>
  <c r="I1002" i="13" s="1"/>
  <c r="I1003" i="13" s="1"/>
  <c r="I1004" i="13" s="1"/>
  <c r="I1005" i="13" s="1"/>
  <c r="I1006" i="13" s="1"/>
  <c r="I1007" i="13" s="1"/>
  <c r="I1008" i="13" s="1"/>
  <c r="I1009" i="13" s="1"/>
  <c r="I1010" i="13" s="1"/>
  <c r="I1011" i="13" s="1"/>
  <c r="I1012" i="13" s="1"/>
  <c r="I1013" i="13" s="1"/>
  <c r="I1014" i="13" s="1"/>
  <c r="I1015" i="13" s="1"/>
  <c r="I1016" i="13" s="1"/>
  <c r="I1017" i="13" s="1"/>
  <c r="I1018" i="13" s="1"/>
  <c r="I1019" i="13" s="1"/>
  <c r="I1020" i="13" s="1"/>
  <c r="I1021" i="13" s="1"/>
  <c r="I1022" i="13" s="1"/>
  <c r="I1023" i="13" s="1"/>
  <c r="I1024" i="13" s="1"/>
  <c r="I1025" i="13" s="1"/>
  <c r="I1026" i="13" s="1"/>
  <c r="I1027" i="13" s="1"/>
  <c r="I1028" i="13" s="1"/>
  <c r="I1029" i="13" s="1"/>
  <c r="I1030" i="13" s="1"/>
  <c r="I1031" i="13" s="1"/>
  <c r="I1032" i="13" s="1"/>
  <c r="I1033" i="13" s="1"/>
  <c r="I1034" i="13" s="1"/>
  <c r="I1035" i="13" s="1"/>
  <c r="I1036" i="13" s="1"/>
  <c r="I1037" i="13" s="1"/>
  <c r="I1038" i="13" s="1"/>
  <c r="I1039" i="13" s="1"/>
  <c r="I1040" i="13" s="1"/>
  <c r="I1041" i="13" s="1"/>
  <c r="I1042" i="13" s="1"/>
  <c r="I1043" i="13" s="1"/>
  <c r="I1044" i="13" s="1"/>
  <c r="I1045" i="13" s="1"/>
  <c r="I1046" i="13" s="1"/>
  <c r="I1047" i="13" s="1"/>
  <c r="I1048" i="13" s="1"/>
  <c r="I1049" i="13" s="1"/>
  <c r="I1050" i="13" s="1"/>
  <c r="I1051" i="13" s="1"/>
  <c r="I1052" i="13" s="1"/>
  <c r="I1053" i="13" s="1"/>
  <c r="I1054" i="13" s="1"/>
  <c r="I1055" i="13" s="1"/>
  <c r="I1056" i="13" s="1"/>
  <c r="I1057" i="13" s="1"/>
  <c r="I1058" i="13" s="1"/>
  <c r="I1059" i="13" s="1"/>
  <c r="I1060" i="13" s="1"/>
  <c r="I1061" i="13" s="1"/>
  <c r="I1062" i="13" s="1"/>
  <c r="I1063" i="13" s="1"/>
  <c r="I1064" i="13" s="1"/>
  <c r="I1065" i="13" s="1"/>
  <c r="I1066" i="13" s="1"/>
  <c r="I1067" i="13" s="1"/>
  <c r="I1068" i="13" s="1"/>
  <c r="I1069" i="13" s="1"/>
  <c r="I1070" i="13" s="1"/>
  <c r="I1071" i="13" s="1"/>
  <c r="I1072" i="13" s="1"/>
  <c r="I1073" i="13" s="1"/>
  <c r="I1074" i="13" s="1"/>
  <c r="I1075" i="13" s="1"/>
  <c r="I1076" i="13" s="1"/>
  <c r="I1077" i="13" s="1"/>
  <c r="I1078" i="13" s="1"/>
  <c r="I1079" i="13" s="1"/>
  <c r="I1080" i="13" s="1"/>
  <c r="I1081" i="13" s="1"/>
  <c r="I1082" i="13" s="1"/>
  <c r="I1083" i="13" s="1"/>
  <c r="I1084" i="13" s="1"/>
  <c r="I1085" i="13" s="1"/>
  <c r="I1086" i="13" s="1"/>
  <c r="I1087" i="13" s="1"/>
  <c r="I1088" i="13" s="1"/>
  <c r="I1089" i="13" s="1"/>
  <c r="I1090" i="13" s="1"/>
  <c r="I1091" i="13" s="1"/>
  <c r="I1092" i="13" s="1"/>
  <c r="I1093" i="13" s="1"/>
  <c r="I1094" i="13" s="1"/>
  <c r="I1095" i="13" s="1"/>
  <c r="I1096" i="13" s="1"/>
  <c r="I1097" i="13" s="1"/>
  <c r="I1098" i="13" s="1"/>
  <c r="I1099" i="13" s="1"/>
  <c r="I1100" i="13" s="1"/>
  <c r="I1101" i="13" s="1"/>
  <c r="I1102" i="13" s="1"/>
  <c r="I1103" i="13" s="1"/>
  <c r="I1104" i="13" s="1"/>
  <c r="I1105" i="13" s="1"/>
  <c r="I1106" i="13" s="1"/>
  <c r="I1107" i="13" s="1"/>
  <c r="I1108" i="13" s="1"/>
  <c r="I1109" i="13" s="1"/>
  <c r="I1110" i="13" s="1"/>
  <c r="I1111" i="13" s="1"/>
  <c r="I1112" i="13" s="1"/>
  <c r="I1113" i="13" s="1"/>
  <c r="I1114" i="13" s="1"/>
  <c r="I1115" i="13" s="1"/>
  <c r="I1116" i="13" s="1"/>
  <c r="I1117" i="13" s="1"/>
  <c r="I1118" i="13" s="1"/>
  <c r="I1119" i="13" s="1"/>
  <c r="I1120" i="13" s="1"/>
  <c r="I1121" i="13" s="1"/>
  <c r="I1122" i="13" s="1"/>
  <c r="I1123" i="13" s="1"/>
  <c r="I1124" i="13" s="1"/>
  <c r="I1125" i="13" s="1"/>
  <c r="I1126" i="13" s="1"/>
  <c r="I1127" i="13" s="1"/>
  <c r="I1128" i="13" s="1"/>
  <c r="I1129" i="13" s="1"/>
  <c r="I1130" i="13" s="1"/>
  <c r="I1131" i="13" s="1"/>
  <c r="I1132" i="13" s="1"/>
  <c r="I1133" i="13" s="1"/>
  <c r="I1134" i="13" s="1"/>
  <c r="I1135" i="13" s="1"/>
  <c r="I1136" i="13" s="1"/>
  <c r="I1137" i="13" s="1"/>
  <c r="I1138" i="13" s="1"/>
  <c r="I1139" i="13" s="1"/>
  <c r="I1140" i="13" s="1"/>
  <c r="I1141" i="13" s="1"/>
  <c r="I1142" i="13" s="1"/>
  <c r="I1143" i="13" s="1"/>
  <c r="I1144" i="13" s="1"/>
  <c r="I1145" i="13" s="1"/>
  <c r="I1146" i="13" s="1"/>
  <c r="I1147" i="13" s="1"/>
  <c r="I1148" i="13" s="1"/>
  <c r="I1149" i="13" s="1"/>
  <c r="I1150" i="13" s="1"/>
  <c r="I1151" i="13" s="1"/>
  <c r="I1152" i="13" s="1"/>
  <c r="I1153" i="13" s="1"/>
  <c r="I1154" i="13" s="1"/>
  <c r="I1155" i="13" s="1"/>
  <c r="I1156" i="13" s="1"/>
  <c r="I1157" i="13" s="1"/>
  <c r="I1158" i="13" s="1"/>
  <c r="I1159" i="13" s="1"/>
  <c r="I1160" i="13" s="1"/>
  <c r="I1161" i="13" s="1"/>
  <c r="I1162" i="13" s="1"/>
  <c r="I1163" i="13" s="1"/>
  <c r="I1164" i="13" s="1"/>
  <c r="I1165" i="13" s="1"/>
  <c r="I1166" i="13" s="1"/>
  <c r="I1167" i="13" s="1"/>
  <c r="I1168" i="13" s="1"/>
  <c r="I1169" i="13" s="1"/>
  <c r="I1170" i="13" s="1"/>
  <c r="I1171" i="13" s="1"/>
  <c r="I1172" i="13" s="1"/>
  <c r="I1173" i="13" s="1"/>
  <c r="I1174" i="13" s="1"/>
  <c r="I1175" i="13" s="1"/>
  <c r="I1176" i="13" s="1"/>
  <c r="I1177" i="13" s="1"/>
  <c r="I1178" i="13" s="1"/>
  <c r="I1179" i="13" s="1"/>
  <c r="I1180" i="13" s="1"/>
  <c r="I1181" i="13" s="1"/>
  <c r="I1182" i="13" s="1"/>
  <c r="I1183" i="13" s="1"/>
  <c r="I1184" i="13" s="1"/>
  <c r="I1185" i="13" s="1"/>
  <c r="I1186" i="13" s="1"/>
  <c r="I1187" i="13" s="1"/>
  <c r="I1188" i="13" s="1"/>
  <c r="I1189" i="13" s="1"/>
  <c r="I1190" i="13" s="1"/>
  <c r="I1191" i="13" s="1"/>
  <c r="I1192" i="13" s="1"/>
  <c r="I1193" i="13" s="1"/>
  <c r="I1194" i="13" s="1"/>
  <c r="I1195" i="13" s="1"/>
  <c r="I1196" i="13" s="1"/>
  <c r="I1197" i="13" s="1"/>
  <c r="I1198" i="13" s="1"/>
  <c r="I1199" i="13" s="1"/>
  <c r="I1200" i="13" s="1"/>
  <c r="I1201" i="13" s="1"/>
  <c r="I1202" i="13" s="1"/>
  <c r="I1203" i="13" s="1"/>
  <c r="I1204" i="13" s="1"/>
  <c r="I1205" i="13" s="1"/>
  <c r="I1206" i="13" s="1"/>
  <c r="I1207" i="13" s="1"/>
  <c r="I1208" i="13" s="1"/>
  <c r="I1209" i="13" s="1"/>
  <c r="I1210" i="13" s="1"/>
  <c r="I1211" i="13" s="1"/>
  <c r="I1212" i="13" s="1"/>
  <c r="I1213" i="13" s="1"/>
  <c r="I1214" i="13" s="1"/>
  <c r="I1215" i="13" s="1"/>
  <c r="I1216" i="13" s="1"/>
  <c r="I1217" i="13" s="1"/>
  <c r="I1218" i="13" s="1"/>
  <c r="I1219" i="13" s="1"/>
  <c r="I1220" i="13" s="1"/>
  <c r="I1221" i="13" s="1"/>
  <c r="I1222" i="13" s="1"/>
  <c r="I1223" i="13" s="1"/>
  <c r="I1224" i="13" s="1"/>
  <c r="I1225" i="13" s="1"/>
  <c r="I1226" i="13" s="1"/>
  <c r="I1227" i="13" s="1"/>
  <c r="I1228" i="13" s="1"/>
  <c r="I1229" i="13" s="1"/>
  <c r="I1230" i="13" s="1"/>
  <c r="I1231" i="13" s="1"/>
  <c r="I1232" i="13" s="1"/>
  <c r="I1233" i="13" s="1"/>
  <c r="I1234" i="13" s="1"/>
  <c r="I1235" i="13" s="1"/>
  <c r="I1236" i="13" s="1"/>
  <c r="I1237" i="13" s="1"/>
  <c r="I1238" i="13" s="1"/>
  <c r="I1239" i="13" s="1"/>
  <c r="I1240" i="13" s="1"/>
  <c r="I1241" i="13" s="1"/>
  <c r="I1242" i="13" s="1"/>
  <c r="I1243" i="13" s="1"/>
  <c r="I1244" i="13" s="1"/>
  <c r="I1245" i="13" s="1"/>
  <c r="I1246" i="13" s="1"/>
  <c r="I1247" i="13" s="1"/>
  <c r="I1248" i="13" s="1"/>
  <c r="I1249" i="13" s="1"/>
  <c r="I1250" i="13" s="1"/>
  <c r="I1251" i="13" s="1"/>
  <c r="I1252" i="13" s="1"/>
  <c r="I1253" i="13" s="1"/>
  <c r="I1254" i="13" s="1"/>
  <c r="I1255" i="13" s="1"/>
  <c r="I1256" i="13" s="1"/>
  <c r="I1257" i="13" s="1"/>
  <c r="I1258" i="13" s="1"/>
  <c r="I1259" i="13" s="1"/>
  <c r="I1260" i="13" s="1"/>
  <c r="I1261" i="13" s="1"/>
  <c r="I1262" i="13" s="1"/>
  <c r="I1263" i="13" s="1"/>
  <c r="I1264" i="13" s="1"/>
  <c r="I1265" i="13" s="1"/>
  <c r="I1266" i="13" s="1"/>
  <c r="I1267" i="13" s="1"/>
  <c r="I1268" i="13" s="1"/>
  <c r="I1269" i="13" s="1"/>
  <c r="I1270" i="13" s="1"/>
  <c r="I1271" i="13" s="1"/>
  <c r="I1272" i="13" s="1"/>
  <c r="I1273" i="13" s="1"/>
  <c r="I1274" i="13" s="1"/>
  <c r="I1275" i="13" s="1"/>
  <c r="I1276" i="13" s="1"/>
  <c r="I1277" i="13" s="1"/>
  <c r="I1278" i="13" s="1"/>
  <c r="I1279" i="13" s="1"/>
  <c r="I1280" i="13" s="1"/>
  <c r="I1281" i="13" s="1"/>
  <c r="I1282" i="13" s="1"/>
  <c r="I1283" i="13" s="1"/>
  <c r="I1284" i="13" s="1"/>
  <c r="I1285" i="13" s="1"/>
  <c r="I1286" i="13" s="1"/>
  <c r="I1287" i="13" s="1"/>
  <c r="I1288" i="13" s="1"/>
  <c r="I1289" i="13" s="1"/>
  <c r="I1290" i="13" s="1"/>
  <c r="I1291" i="13" s="1"/>
  <c r="I1292" i="13" s="1"/>
  <c r="I1293" i="13" s="1"/>
  <c r="I1294" i="13" s="1"/>
  <c r="I1295" i="13" s="1"/>
  <c r="I1296" i="13" s="1"/>
  <c r="I1297" i="13" s="1"/>
  <c r="I1298" i="13" s="1"/>
  <c r="I1299" i="13" s="1"/>
  <c r="I1300" i="13" s="1"/>
  <c r="I1301" i="13" s="1"/>
  <c r="I1302" i="13" s="1"/>
  <c r="I1303" i="13" s="1"/>
  <c r="I1304" i="13" s="1"/>
  <c r="I1305" i="13" s="1"/>
  <c r="I1306" i="13" s="1"/>
  <c r="I1307" i="13" s="1"/>
  <c r="I1308" i="13" s="1"/>
  <c r="I1309" i="13" s="1"/>
  <c r="I1310" i="13" s="1"/>
  <c r="I1311" i="13" s="1"/>
  <c r="I1312" i="13" s="1"/>
  <c r="I1313" i="13" s="1"/>
  <c r="I1314" i="13" s="1"/>
  <c r="I1315" i="13" s="1"/>
  <c r="I1316" i="13" s="1"/>
  <c r="I1317" i="13" s="1"/>
  <c r="I1318" i="13" s="1"/>
  <c r="I1319" i="13" s="1"/>
  <c r="I1320" i="13" s="1"/>
  <c r="I1321" i="13" s="1"/>
  <c r="I1322" i="13" s="1"/>
  <c r="I1323" i="13" s="1"/>
  <c r="I1324" i="13" s="1"/>
  <c r="I1325" i="13" s="1"/>
  <c r="I1326" i="13" s="1"/>
  <c r="I1327" i="13" s="1"/>
  <c r="I1328" i="13" s="1"/>
  <c r="I1329" i="13" s="1"/>
  <c r="I1330" i="13" s="1"/>
  <c r="I1331" i="13" s="1"/>
  <c r="I1332" i="13" s="1"/>
  <c r="I1333" i="13" s="1"/>
  <c r="I1334" i="13" s="1"/>
  <c r="I1335" i="13" s="1"/>
  <c r="I1336" i="13" s="1"/>
  <c r="I1337" i="13" s="1"/>
  <c r="I1338" i="13" s="1"/>
  <c r="I1339" i="13" s="1"/>
  <c r="I1340" i="13" s="1"/>
  <c r="I1341" i="13" s="1"/>
  <c r="I1342" i="13" s="1"/>
  <c r="I1343" i="13" s="1"/>
  <c r="I1344" i="13" s="1"/>
  <c r="I1345" i="13" s="1"/>
  <c r="I1346" i="13" s="1"/>
  <c r="I1347" i="13" s="1"/>
  <c r="I1348" i="13" s="1"/>
  <c r="I1349" i="13" s="1"/>
  <c r="I1350" i="13" s="1"/>
  <c r="I1351" i="13" s="1"/>
  <c r="I1352" i="13" s="1"/>
  <c r="I1353" i="13" s="1"/>
  <c r="I1354" i="13" s="1"/>
  <c r="I1355" i="13" s="1"/>
  <c r="I1356" i="13" s="1"/>
  <c r="I1357" i="13" s="1"/>
  <c r="I1358" i="13" s="1"/>
  <c r="I1359" i="13" s="1"/>
  <c r="I1360" i="13" s="1"/>
  <c r="I1361" i="13" s="1"/>
  <c r="I1362" i="13" s="1"/>
  <c r="I1363" i="13" s="1"/>
  <c r="I1364" i="13" s="1"/>
  <c r="I1365" i="13" s="1"/>
  <c r="I1366" i="13" s="1"/>
  <c r="I1367" i="13" s="1"/>
  <c r="I1368" i="13" s="1"/>
  <c r="I1369" i="13" s="1"/>
  <c r="I1370" i="13" s="1"/>
  <c r="I1371" i="13" s="1"/>
  <c r="I1372" i="13" s="1"/>
  <c r="I1373" i="13" s="1"/>
  <c r="I1374" i="13" s="1"/>
  <c r="I1375" i="13" s="1"/>
  <c r="I1376" i="13" s="1"/>
  <c r="I1377" i="13" s="1"/>
  <c r="I1378" i="13" s="1"/>
  <c r="I1379" i="13" s="1"/>
  <c r="I1380" i="13" s="1"/>
  <c r="I1381" i="13" s="1"/>
  <c r="I1382" i="13" s="1"/>
  <c r="I1383" i="13" s="1"/>
  <c r="I1384" i="13" s="1"/>
  <c r="I1385" i="13" s="1"/>
  <c r="I1386" i="13" s="1"/>
  <c r="I1387" i="13" s="1"/>
  <c r="I1388" i="13" s="1"/>
  <c r="I1389" i="13" s="1"/>
  <c r="I1390" i="13" s="1"/>
  <c r="I1391" i="13" s="1"/>
  <c r="I1392" i="13" s="1"/>
  <c r="I1393" i="13" s="1"/>
  <c r="I1394" i="13" s="1"/>
  <c r="I1395" i="13" s="1"/>
  <c r="I1396" i="13" s="1"/>
  <c r="I1397" i="13" s="1"/>
  <c r="I1398" i="13" s="1"/>
  <c r="I1399" i="13" s="1"/>
  <c r="I1400" i="13" s="1"/>
  <c r="I1401" i="13" s="1"/>
  <c r="I1402" i="13" s="1"/>
  <c r="I1403" i="13" s="1"/>
  <c r="I1404" i="13" s="1"/>
  <c r="I1405" i="13" s="1"/>
  <c r="I1406" i="13" s="1"/>
  <c r="I1407" i="13" s="1"/>
  <c r="I1408" i="13" s="1"/>
  <c r="I1409" i="13" s="1"/>
  <c r="I1410" i="13" s="1"/>
  <c r="I1411" i="13" s="1"/>
  <c r="I1412" i="13" s="1"/>
  <c r="I1413" i="13" s="1"/>
  <c r="I1414" i="13" s="1"/>
  <c r="I1415" i="13" s="1"/>
  <c r="I1416" i="13" s="1"/>
  <c r="I1417" i="13" s="1"/>
  <c r="I1418" i="13" s="1"/>
  <c r="I1419" i="13" s="1"/>
  <c r="I1420" i="13" s="1"/>
  <c r="I1421" i="13" s="1"/>
  <c r="I1422" i="13" s="1"/>
  <c r="I1423" i="13" s="1"/>
  <c r="I1424" i="13" s="1"/>
  <c r="I1425" i="13" s="1"/>
  <c r="I1426" i="13" s="1"/>
  <c r="I1427" i="13" s="1"/>
  <c r="I1428" i="13" s="1"/>
  <c r="I1429" i="13" s="1"/>
  <c r="I1430" i="13" s="1"/>
  <c r="I1431" i="13" s="1"/>
  <c r="I1432" i="13" s="1"/>
  <c r="I1433" i="13" s="1"/>
  <c r="I1434" i="13" s="1"/>
  <c r="I1435" i="13" s="1"/>
  <c r="I1436" i="13" s="1"/>
  <c r="I1437" i="13" s="1"/>
  <c r="I1438" i="13" s="1"/>
  <c r="I1439" i="13" s="1"/>
  <c r="I1440" i="13" s="1"/>
  <c r="I1441" i="13" s="1"/>
  <c r="I1442" i="13" s="1"/>
  <c r="I1443" i="13" s="1"/>
  <c r="I1444" i="13" s="1"/>
  <c r="I1445" i="13" s="1"/>
  <c r="I1446" i="13" s="1"/>
  <c r="I1447" i="13" s="1"/>
  <c r="I1448" i="13" s="1"/>
  <c r="I1449" i="13" s="1"/>
  <c r="I1450" i="13" s="1"/>
  <c r="I1451" i="13" s="1"/>
  <c r="I1452" i="13" s="1"/>
  <c r="I1453" i="13" s="1"/>
  <c r="I1454" i="13" s="1"/>
  <c r="I1455" i="13" s="1"/>
  <c r="I1456" i="13" s="1"/>
  <c r="I1457" i="13" s="1"/>
  <c r="I1458" i="13" s="1"/>
  <c r="I1459" i="13" s="1"/>
  <c r="I1460" i="13" s="1"/>
  <c r="I1461" i="13" s="1"/>
  <c r="I1462" i="13" s="1"/>
  <c r="I1463" i="13" s="1"/>
  <c r="I1464" i="13" s="1"/>
  <c r="I1465" i="13" s="1"/>
  <c r="I1466" i="13" s="1"/>
  <c r="I1467" i="13" s="1"/>
  <c r="I1468" i="13" s="1"/>
  <c r="I1469" i="13" s="1"/>
  <c r="I1470" i="13" s="1"/>
  <c r="I1471" i="13" s="1"/>
  <c r="I1472" i="13" s="1"/>
  <c r="I1473" i="13" s="1"/>
  <c r="I1474" i="13" s="1"/>
  <c r="I1475" i="13" s="1"/>
  <c r="I1476" i="13" s="1"/>
  <c r="I1477" i="13" s="1"/>
  <c r="I1478" i="13" s="1"/>
  <c r="I1479" i="13" s="1"/>
  <c r="I1480" i="13" s="1"/>
  <c r="I1481" i="13" s="1"/>
  <c r="I1482" i="13" s="1"/>
  <c r="I1483" i="13" s="1"/>
  <c r="I1484" i="13" s="1"/>
  <c r="I1485" i="13" s="1"/>
  <c r="I1486" i="13" s="1"/>
  <c r="I1487" i="13" s="1"/>
  <c r="I1488" i="13" s="1"/>
  <c r="I1489" i="13" s="1"/>
  <c r="I1490" i="13" s="1"/>
  <c r="I1491" i="13" s="1"/>
  <c r="I1492" i="13" s="1"/>
  <c r="I1493" i="13" s="1"/>
  <c r="I1494" i="13" s="1"/>
  <c r="I1495" i="13" s="1"/>
  <c r="I1496" i="13" s="1"/>
  <c r="I1497" i="13" s="1"/>
  <c r="I1498" i="13" s="1"/>
  <c r="I1499" i="13" s="1"/>
  <c r="I1500" i="13" s="1"/>
  <c r="I1501" i="13" s="1"/>
  <c r="I1502" i="13" s="1"/>
  <c r="I1503" i="13" s="1"/>
  <c r="I1504" i="13" s="1"/>
  <c r="I1505" i="13" s="1"/>
  <c r="I1506" i="13" s="1"/>
  <c r="I1507" i="13" s="1"/>
  <c r="I1508" i="13" s="1"/>
  <c r="I1509" i="13" s="1"/>
  <c r="I1510" i="13" s="1"/>
  <c r="I1511" i="13" s="1"/>
  <c r="I1512" i="13" s="1"/>
  <c r="I1513" i="13" s="1"/>
  <c r="I1514" i="13" s="1"/>
  <c r="I1515" i="13" s="1"/>
  <c r="I1516" i="13" s="1"/>
  <c r="I1517" i="13" s="1"/>
  <c r="I1518" i="13" s="1"/>
  <c r="I1519" i="13" s="1"/>
  <c r="I1520" i="13" s="1"/>
  <c r="I1521" i="13" s="1"/>
  <c r="I1522" i="13" s="1"/>
  <c r="I1523" i="13" s="1"/>
  <c r="I1524" i="13" s="1"/>
  <c r="I1525" i="13" s="1"/>
  <c r="I1526" i="13" s="1"/>
  <c r="I1527" i="13" s="1"/>
  <c r="I1528" i="13" s="1"/>
  <c r="I1529" i="13" s="1"/>
  <c r="I1530" i="13" s="1"/>
  <c r="I1531" i="13" s="1"/>
  <c r="I1532" i="13" s="1"/>
  <c r="I1533" i="13" s="1"/>
  <c r="I1534" i="13" s="1"/>
  <c r="I1535" i="13" s="1"/>
  <c r="I1536" i="13" s="1"/>
  <c r="I1537" i="13" s="1"/>
  <c r="I1538" i="13" s="1"/>
  <c r="I1539" i="13" s="1"/>
  <c r="I1540" i="13" s="1"/>
  <c r="I1541" i="13" s="1"/>
  <c r="I1542" i="13" s="1"/>
  <c r="I1543" i="13" s="1"/>
  <c r="I1544" i="13" s="1"/>
  <c r="I1545" i="13" s="1"/>
  <c r="I1546" i="13" s="1"/>
  <c r="I1547" i="13" s="1"/>
  <c r="I1548" i="13" s="1"/>
  <c r="I1549" i="13" s="1"/>
  <c r="I1550" i="13" s="1"/>
  <c r="I1551" i="13" s="1"/>
  <c r="I1552" i="13" s="1"/>
  <c r="I1553" i="13" s="1"/>
  <c r="I1554" i="13" s="1"/>
  <c r="I1555" i="13" s="1"/>
  <c r="I1556" i="13" s="1"/>
  <c r="I1557" i="13" s="1"/>
  <c r="I1558" i="13" s="1"/>
  <c r="I1559" i="13" s="1"/>
  <c r="I1560" i="13" s="1"/>
  <c r="I1561" i="13" s="1"/>
  <c r="I1562" i="13" s="1"/>
  <c r="I1563" i="13" s="1"/>
  <c r="I1564" i="13" s="1"/>
  <c r="I1565" i="13" s="1"/>
  <c r="I1566" i="13" s="1"/>
  <c r="I1567" i="13" s="1"/>
  <c r="I1568" i="13" s="1"/>
  <c r="I1569" i="13" s="1"/>
  <c r="I1570" i="13" s="1"/>
  <c r="I1571" i="13" s="1"/>
  <c r="I1572" i="13" s="1"/>
  <c r="I1573" i="13" s="1"/>
  <c r="I1574" i="13" s="1"/>
  <c r="I1575" i="13" s="1"/>
  <c r="I1576" i="13" s="1"/>
  <c r="I1577" i="13" s="1"/>
  <c r="I1578" i="13" s="1"/>
  <c r="I1579" i="13" s="1"/>
  <c r="I1580" i="13" s="1"/>
  <c r="I1581" i="13" s="1"/>
  <c r="I1582" i="13" s="1"/>
  <c r="I1583" i="13" s="1"/>
  <c r="I1584" i="13" s="1"/>
  <c r="I1585" i="13" s="1"/>
  <c r="I1586" i="13" s="1"/>
  <c r="I1587" i="13" s="1"/>
  <c r="I1588" i="13" s="1"/>
  <c r="I1589" i="13" s="1"/>
  <c r="I1590" i="13" s="1"/>
  <c r="I1591" i="13" s="1"/>
  <c r="I1592" i="13" s="1"/>
  <c r="I1593" i="13" s="1"/>
  <c r="I1594" i="13" s="1"/>
  <c r="I1595" i="13" s="1"/>
  <c r="I1596" i="13" s="1"/>
  <c r="I1597" i="13" s="1"/>
  <c r="I1598" i="13" s="1"/>
  <c r="I1599" i="13" s="1"/>
  <c r="I1600" i="13" s="1"/>
  <c r="I1601" i="13" s="1"/>
  <c r="I1602" i="13" s="1"/>
  <c r="I1603" i="13" s="1"/>
  <c r="I1604" i="13" s="1"/>
  <c r="I1605" i="13" s="1"/>
  <c r="I1606" i="13" s="1"/>
  <c r="I1607" i="13" s="1"/>
  <c r="I1608" i="13" s="1"/>
  <c r="I1609" i="13" s="1"/>
  <c r="I1610" i="13" s="1"/>
  <c r="I1611" i="13" s="1"/>
  <c r="I1612" i="13" s="1"/>
  <c r="I1613" i="13" s="1"/>
  <c r="I1614" i="13" s="1"/>
  <c r="I1615" i="13" s="1"/>
  <c r="I1616" i="13" s="1"/>
  <c r="I1617" i="13" s="1"/>
  <c r="I1618" i="13" s="1"/>
  <c r="I1619" i="13" s="1"/>
  <c r="I1620" i="13" s="1"/>
  <c r="I1621" i="13" s="1"/>
  <c r="I1622" i="13" s="1"/>
  <c r="I1623" i="13" s="1"/>
  <c r="I1624" i="13" s="1"/>
  <c r="I1625" i="13" s="1"/>
  <c r="I1626" i="13" s="1"/>
  <c r="I1627" i="13" s="1"/>
  <c r="I1628" i="13" s="1"/>
  <c r="I1629" i="13" s="1"/>
  <c r="I1630" i="13" s="1"/>
  <c r="I1631" i="13" s="1"/>
  <c r="I1632" i="13" s="1"/>
  <c r="I1633" i="13" s="1"/>
  <c r="I1634" i="13" s="1"/>
  <c r="I1635" i="13" s="1"/>
  <c r="I1636" i="13" s="1"/>
  <c r="I1637" i="13" s="1"/>
  <c r="I1638" i="13" s="1"/>
  <c r="I1639" i="13" s="1"/>
  <c r="I1640" i="13" s="1"/>
  <c r="I1641" i="13" s="1"/>
  <c r="I1642" i="13" s="1"/>
  <c r="I1643" i="13" s="1"/>
  <c r="I1644" i="13" s="1"/>
  <c r="I1645" i="13" s="1"/>
  <c r="I1646" i="13" s="1"/>
  <c r="I1647" i="13" s="1"/>
  <c r="I1648" i="13" s="1"/>
  <c r="I1649" i="13" s="1"/>
  <c r="I1650" i="13" s="1"/>
  <c r="I1651" i="13" s="1"/>
  <c r="I1652" i="13" s="1"/>
  <c r="I1653" i="13" s="1"/>
  <c r="I1654" i="13" s="1"/>
  <c r="I1655" i="13" s="1"/>
  <c r="I1656" i="13" s="1"/>
  <c r="I1657" i="13" s="1"/>
  <c r="I1658" i="13" s="1"/>
  <c r="I1659" i="13" s="1"/>
  <c r="I1660" i="13" s="1"/>
  <c r="I1661" i="13" s="1"/>
  <c r="I1662" i="13" s="1"/>
  <c r="I1663" i="13" s="1"/>
  <c r="I1664" i="13" s="1"/>
  <c r="I1665" i="13" s="1"/>
  <c r="I1666" i="13" s="1"/>
  <c r="I1667" i="13" s="1"/>
  <c r="I1668" i="13" s="1"/>
  <c r="I1669" i="13" s="1"/>
  <c r="I1670" i="13" s="1"/>
  <c r="I1671" i="13" s="1"/>
  <c r="I1672" i="13" s="1"/>
  <c r="I1673" i="13" s="1"/>
  <c r="I1674" i="13" s="1"/>
  <c r="I1675" i="13" s="1"/>
  <c r="I1676" i="13" s="1"/>
  <c r="I1677" i="13" s="1"/>
  <c r="I1678" i="13" s="1"/>
  <c r="I1679" i="13" s="1"/>
  <c r="I1680" i="13" s="1"/>
  <c r="I1681" i="13" s="1"/>
  <c r="I1682" i="13" s="1"/>
  <c r="I1683" i="13" s="1"/>
  <c r="I1684" i="13" s="1"/>
  <c r="I1685" i="13" s="1"/>
  <c r="I1686" i="13" s="1"/>
  <c r="I1687" i="13" s="1"/>
  <c r="I1688" i="13" s="1"/>
  <c r="I1689" i="13" s="1"/>
  <c r="I1690" i="13" s="1"/>
  <c r="I1691" i="13" s="1"/>
  <c r="I1692" i="13" s="1"/>
  <c r="I1693" i="13" s="1"/>
  <c r="I1694" i="13" s="1"/>
  <c r="I1695" i="13" s="1"/>
  <c r="I1696" i="13" s="1"/>
  <c r="I1697" i="13" s="1"/>
  <c r="I1698" i="13" s="1"/>
  <c r="I1699" i="13" s="1"/>
  <c r="I1700" i="13" s="1"/>
  <c r="I1701" i="13" s="1"/>
  <c r="I1702" i="13" s="1"/>
  <c r="I1703" i="13" s="1"/>
  <c r="I1704" i="13" s="1"/>
  <c r="I1705" i="13" s="1"/>
  <c r="I1706" i="13" s="1"/>
  <c r="I1707" i="13" s="1"/>
  <c r="I1708" i="13" s="1"/>
  <c r="I1709" i="13" s="1"/>
  <c r="I1710" i="13" s="1"/>
  <c r="I1711" i="13" s="1"/>
  <c r="I1712" i="13" s="1"/>
  <c r="I1713" i="13" s="1"/>
  <c r="I1714" i="13" s="1"/>
  <c r="I1715" i="13" s="1"/>
  <c r="I1716" i="13" s="1"/>
  <c r="I1717" i="13" s="1"/>
  <c r="I1718" i="13" s="1"/>
  <c r="I1719" i="13" s="1"/>
  <c r="I1720" i="13" s="1"/>
  <c r="I1721" i="13" s="1"/>
  <c r="I1722" i="13" s="1"/>
  <c r="I1723" i="13" s="1"/>
  <c r="I1724" i="13" s="1"/>
  <c r="I1725" i="13" s="1"/>
  <c r="I1726" i="13" s="1"/>
  <c r="I1727" i="13" s="1"/>
  <c r="I1728" i="13" s="1"/>
  <c r="I1729" i="13" s="1"/>
  <c r="I1730" i="13" s="1"/>
  <c r="I1731" i="13" s="1"/>
  <c r="I1732" i="13" s="1"/>
  <c r="I1733" i="13" s="1"/>
  <c r="I1734" i="13" s="1"/>
  <c r="I1735" i="13" s="1"/>
  <c r="I1736" i="13" s="1"/>
  <c r="I1737" i="13" s="1"/>
  <c r="I1738" i="13" s="1"/>
  <c r="I1739" i="13" s="1"/>
  <c r="I1740" i="13" s="1"/>
  <c r="I1741" i="13" s="1"/>
  <c r="I1742" i="13" s="1"/>
  <c r="I1743" i="13" s="1"/>
  <c r="I1744" i="13" s="1"/>
  <c r="I1745" i="13" s="1"/>
  <c r="I1746" i="13" s="1"/>
  <c r="I1747" i="13" s="1"/>
  <c r="I1748" i="13" s="1"/>
  <c r="I1749" i="13" s="1"/>
  <c r="I1750" i="13" s="1"/>
  <c r="I1751" i="13" s="1"/>
  <c r="I1752" i="13" s="1"/>
  <c r="I1753" i="13" s="1"/>
  <c r="I1754" i="13" s="1"/>
  <c r="I1755" i="13" s="1"/>
  <c r="I1756" i="13" s="1"/>
  <c r="I1757" i="13" s="1"/>
  <c r="I1758" i="13" s="1"/>
  <c r="I1759" i="13" s="1"/>
  <c r="I1760" i="13" s="1"/>
  <c r="I1761" i="13" s="1"/>
  <c r="I1762" i="13" s="1"/>
  <c r="I1763" i="13" s="1"/>
  <c r="I1764" i="13" s="1"/>
  <c r="I1765" i="13" s="1"/>
  <c r="I1766" i="13" s="1"/>
  <c r="I1767" i="13" s="1"/>
  <c r="I1768" i="13" s="1"/>
  <c r="I1769" i="13" s="1"/>
  <c r="I1770" i="13" s="1"/>
  <c r="I1771" i="13" s="1"/>
  <c r="I1772" i="13" s="1"/>
  <c r="I1773" i="13" s="1"/>
  <c r="I1774" i="13" s="1"/>
  <c r="I1775" i="13" s="1"/>
  <c r="I1776" i="13" s="1"/>
  <c r="I1777" i="13" s="1"/>
  <c r="I1778" i="13" s="1"/>
  <c r="I1779" i="13" s="1"/>
  <c r="I1780" i="13" s="1"/>
  <c r="I1781" i="13" s="1"/>
  <c r="I1782" i="13" s="1"/>
  <c r="I1783" i="13" s="1"/>
  <c r="I1784" i="13" s="1"/>
  <c r="I1785" i="13" s="1"/>
  <c r="I1786" i="13" s="1"/>
  <c r="I1787" i="13" s="1"/>
  <c r="I1788" i="13" s="1"/>
  <c r="I1789" i="13" s="1"/>
  <c r="I1790" i="13" s="1"/>
  <c r="I1791" i="13" s="1"/>
  <c r="I1792" i="13" s="1"/>
  <c r="I1793" i="13" s="1"/>
  <c r="I1794" i="13" s="1"/>
  <c r="I1795" i="13" s="1"/>
  <c r="I1796" i="13" s="1"/>
  <c r="I1797" i="13" s="1"/>
  <c r="I1798" i="13" s="1"/>
  <c r="I1799" i="13" s="1"/>
  <c r="I1800" i="13" s="1"/>
  <c r="I1801" i="13" s="1"/>
  <c r="I1802" i="13" s="1"/>
  <c r="I1803" i="13" s="1"/>
  <c r="I1804" i="13" s="1"/>
  <c r="I1805" i="13" s="1"/>
  <c r="I1806" i="13" s="1"/>
  <c r="I1807" i="13" s="1"/>
  <c r="I1808" i="13" s="1"/>
  <c r="I1809" i="13" s="1"/>
  <c r="I1810" i="13" s="1"/>
  <c r="I1811" i="13" s="1"/>
  <c r="I1812" i="13" s="1"/>
  <c r="I1813" i="13" s="1"/>
  <c r="I1814" i="13" s="1"/>
  <c r="I1815" i="13" s="1"/>
  <c r="I1816" i="13" s="1"/>
  <c r="I1817" i="13" s="1"/>
  <c r="I1818" i="13" s="1"/>
  <c r="I1819" i="13" s="1"/>
  <c r="I1820" i="13" s="1"/>
  <c r="I1821" i="13" s="1"/>
  <c r="I1822" i="13" s="1"/>
  <c r="I1823" i="13" s="1"/>
  <c r="I1824" i="13" s="1"/>
  <c r="I1825" i="13" s="1"/>
  <c r="I1826" i="13" s="1"/>
  <c r="I1827" i="13" s="1"/>
  <c r="I1828" i="13" s="1"/>
  <c r="I1829" i="13" s="1"/>
  <c r="I1830" i="13" s="1"/>
  <c r="I1831" i="13" s="1"/>
  <c r="I1832" i="13" s="1"/>
  <c r="I1833" i="13" s="1"/>
  <c r="I1834" i="13" s="1"/>
  <c r="I1835" i="13" s="1"/>
  <c r="I1836" i="13" s="1"/>
  <c r="I1837" i="13" s="1"/>
  <c r="I1838" i="13" s="1"/>
  <c r="I1839" i="13" s="1"/>
  <c r="I1840" i="13" s="1"/>
  <c r="I1841" i="13" s="1"/>
  <c r="I1842" i="13" s="1"/>
  <c r="I1843" i="13" s="1"/>
  <c r="I1844" i="13" s="1"/>
  <c r="I1845" i="13" s="1"/>
  <c r="I1846" i="13" s="1"/>
  <c r="I1847" i="13" s="1"/>
  <c r="I1848" i="13" s="1"/>
  <c r="I1849" i="13" s="1"/>
  <c r="I1850" i="13" s="1"/>
  <c r="I1851" i="13" s="1"/>
  <c r="I1852" i="13" s="1"/>
  <c r="I1853" i="13" s="1"/>
  <c r="I1854" i="13" s="1"/>
  <c r="I1855" i="13" s="1"/>
  <c r="I1856" i="13" s="1"/>
  <c r="I1857" i="13" s="1"/>
  <c r="I1858" i="13" s="1"/>
  <c r="I1859" i="13" s="1"/>
  <c r="I1860" i="13" s="1"/>
  <c r="I1861" i="13" s="1"/>
  <c r="I1862" i="13" s="1"/>
  <c r="I1863" i="13" s="1"/>
  <c r="I1864" i="13" s="1"/>
  <c r="I1865" i="13" s="1"/>
  <c r="I1866" i="13" s="1"/>
  <c r="I1867" i="13" s="1"/>
  <c r="I1868" i="13" s="1"/>
  <c r="I1869" i="13" s="1"/>
  <c r="I1870" i="13" s="1"/>
  <c r="I1871" i="13" s="1"/>
  <c r="I1872" i="13" s="1"/>
  <c r="I1873" i="13" s="1"/>
  <c r="I1874" i="13" s="1"/>
  <c r="I1875" i="13" s="1"/>
  <c r="I1876" i="13" s="1"/>
  <c r="I1877" i="13" s="1"/>
  <c r="I1878" i="13" s="1"/>
  <c r="I1879" i="13" s="1"/>
  <c r="I1880" i="13" s="1"/>
  <c r="I1881" i="13" s="1"/>
  <c r="I1882" i="13" s="1"/>
  <c r="I1883" i="13" s="1"/>
  <c r="I1884" i="13" s="1"/>
  <c r="I1885" i="13" s="1"/>
  <c r="I1886" i="13" s="1"/>
  <c r="I1887" i="13" s="1"/>
  <c r="I1888" i="13" s="1"/>
  <c r="I1889" i="13" s="1"/>
  <c r="I1890" i="13" s="1"/>
  <c r="I1891" i="13" s="1"/>
  <c r="I1892" i="13" s="1"/>
  <c r="I1893" i="13" s="1"/>
  <c r="I1894" i="13" s="1"/>
  <c r="I1895" i="13" s="1"/>
  <c r="I1896" i="13" s="1"/>
  <c r="I1897" i="13" s="1"/>
  <c r="I1898" i="13" s="1"/>
  <c r="I1899" i="13" s="1"/>
  <c r="I1900" i="13" s="1"/>
  <c r="I1901" i="13" s="1"/>
  <c r="I1902" i="13" s="1"/>
  <c r="I1903" i="13" s="1"/>
  <c r="I1904" i="13" s="1"/>
  <c r="I1905" i="13" s="1"/>
  <c r="I1906" i="13" s="1"/>
  <c r="I1907" i="13" s="1"/>
  <c r="I1908" i="13" s="1"/>
  <c r="I1909" i="13" s="1"/>
  <c r="I1910" i="13" s="1"/>
  <c r="I1911" i="13" s="1"/>
  <c r="I1912" i="13" s="1"/>
  <c r="I1913" i="13" s="1"/>
  <c r="I1914" i="13" s="1"/>
  <c r="I1915" i="13" s="1"/>
  <c r="I1916" i="13" s="1"/>
  <c r="I1917" i="13" s="1"/>
  <c r="I1918" i="13" s="1"/>
  <c r="I1919" i="13" s="1"/>
  <c r="I1920" i="13" s="1"/>
  <c r="I1921" i="13" s="1"/>
  <c r="I1922" i="13" s="1"/>
  <c r="I1923" i="13" s="1"/>
  <c r="I1924" i="13" s="1"/>
  <c r="I1925" i="13" s="1"/>
  <c r="I1926" i="13" s="1"/>
  <c r="I1927" i="13" s="1"/>
  <c r="I1928" i="13" s="1"/>
  <c r="I1929" i="13" s="1"/>
  <c r="I1930" i="13" s="1"/>
  <c r="I1931" i="13" s="1"/>
  <c r="I1932" i="13" s="1"/>
  <c r="I1933" i="13" s="1"/>
  <c r="I1934" i="13" s="1"/>
  <c r="I1935" i="13" s="1"/>
  <c r="I1936" i="13" s="1"/>
  <c r="I1937" i="13" s="1"/>
  <c r="I1938" i="13" s="1"/>
  <c r="I1939" i="13" s="1"/>
  <c r="I1940" i="13" s="1"/>
  <c r="I1941" i="13" s="1"/>
  <c r="I1942" i="13" s="1"/>
  <c r="I1943" i="13" s="1"/>
  <c r="I1944" i="13" s="1"/>
  <c r="I1945" i="13" s="1"/>
  <c r="I1946" i="13" s="1"/>
  <c r="I1947" i="13" s="1"/>
  <c r="I1948" i="13" s="1"/>
  <c r="I1949" i="13" s="1"/>
  <c r="I1950" i="13" s="1"/>
  <c r="I1951" i="13" s="1"/>
  <c r="I1952" i="13" s="1"/>
  <c r="I1953" i="13" s="1"/>
  <c r="I1954" i="13" s="1"/>
  <c r="I1955" i="13" s="1"/>
  <c r="I1956" i="13" s="1"/>
  <c r="I1957" i="13" s="1"/>
  <c r="I1958" i="13" s="1"/>
  <c r="I1959" i="13" s="1"/>
  <c r="I1960" i="13" s="1"/>
  <c r="I1961" i="13" s="1"/>
  <c r="I1962" i="13" s="1"/>
  <c r="I1963" i="13" s="1"/>
  <c r="I1964" i="13" s="1"/>
  <c r="I1965" i="13" s="1"/>
  <c r="I1966" i="13" s="1"/>
  <c r="I1967" i="13" s="1"/>
  <c r="I1968" i="13" s="1"/>
  <c r="I1969" i="13" s="1"/>
  <c r="I1970" i="13" s="1"/>
  <c r="I1971" i="13" s="1"/>
  <c r="I1972" i="13" s="1"/>
  <c r="I1973" i="13" s="1"/>
  <c r="I1974" i="13" s="1"/>
  <c r="I1975" i="13" s="1"/>
  <c r="I1976" i="13" s="1"/>
  <c r="I1977" i="13" s="1"/>
  <c r="I1978" i="13" s="1"/>
  <c r="I1979" i="13" s="1"/>
  <c r="I1980" i="13" s="1"/>
  <c r="I1981" i="13" s="1"/>
  <c r="I1982" i="13" s="1"/>
  <c r="I1983" i="13" s="1"/>
  <c r="I1984" i="13" s="1"/>
  <c r="I1985" i="13" s="1"/>
  <c r="I1986" i="13" s="1"/>
  <c r="I1987" i="13" s="1"/>
  <c r="I1988" i="13" s="1"/>
  <c r="I1989" i="13" s="1"/>
  <c r="I1990" i="13" s="1"/>
  <c r="I1991" i="13" s="1"/>
  <c r="I1992" i="13" s="1"/>
  <c r="I1993" i="13" s="1"/>
  <c r="I1994" i="13" s="1"/>
  <c r="I1995" i="13" s="1"/>
  <c r="I1996" i="13" s="1"/>
  <c r="I1997" i="13" s="1"/>
  <c r="X10" i="1" l="1"/>
  <c r="Y10" i="1"/>
  <c r="X11" i="1"/>
  <c r="Y11" i="1"/>
  <c r="X12" i="1"/>
  <c r="Y12" i="1"/>
  <c r="X13" i="1"/>
  <c r="Y13" i="1"/>
  <c r="X14" i="1"/>
  <c r="Y14" i="1"/>
  <c r="Y9" i="1"/>
  <c r="X9" i="1"/>
  <c r="V9" i="1"/>
  <c r="D3" i="9"/>
  <c r="D4" i="9" s="1"/>
  <c r="D5" i="9" s="1"/>
  <c r="D6" i="9" s="1"/>
  <c r="D7" i="9" s="1"/>
  <c r="D8" i="9" s="1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H31" i="9"/>
  <c r="H33" i="9" s="1"/>
  <c r="K19" i="9"/>
  <c r="K18" i="9"/>
  <c r="H23" i="9" s="1"/>
  <c r="H25" i="9" s="1"/>
  <c r="K17" i="9"/>
  <c r="K19" i="16"/>
  <c r="K20" i="16"/>
  <c r="K21" i="16"/>
  <c r="H25" i="16"/>
  <c r="H27" i="16" s="1"/>
  <c r="H29" i="16" s="1"/>
  <c r="H33" i="16"/>
  <c r="H35" i="16"/>
  <c r="H37" i="16" s="1"/>
  <c r="B22" i="9" l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B382" i="9" s="1"/>
  <c r="B383" i="9" s="1"/>
  <c r="B384" i="9" s="1"/>
  <c r="B385" i="9" s="1"/>
  <c r="B386" i="9" s="1"/>
  <c r="B387" i="9" s="1"/>
  <c r="B388" i="9" s="1"/>
  <c r="B389" i="9" s="1"/>
  <c r="B390" i="9" s="1"/>
  <c r="B391" i="9" s="1"/>
  <c r="B392" i="9" s="1"/>
  <c r="B393" i="9" s="1"/>
  <c r="B394" i="9" s="1"/>
  <c r="B395" i="9" s="1"/>
  <c r="B396" i="9" s="1"/>
  <c r="B397" i="9" s="1"/>
  <c r="B398" i="9" s="1"/>
  <c r="B399" i="9" s="1"/>
  <c r="B400" i="9" s="1"/>
  <c r="B401" i="9" s="1"/>
  <c r="B402" i="9" s="1"/>
  <c r="B403" i="9" s="1"/>
  <c r="B404" i="9" s="1"/>
  <c r="B405" i="9" s="1"/>
  <c r="B406" i="9" s="1"/>
  <c r="B407" i="9" s="1"/>
  <c r="B408" i="9" s="1"/>
  <c r="B409" i="9" s="1"/>
  <c r="B410" i="9" s="1"/>
  <c r="B411" i="9" s="1"/>
  <c r="B412" i="9" s="1"/>
  <c r="B413" i="9" s="1"/>
  <c r="B414" i="9" s="1"/>
  <c r="B415" i="9" s="1"/>
  <c r="B416" i="9" s="1"/>
  <c r="B417" i="9" s="1"/>
  <c r="B418" i="9" s="1"/>
  <c r="B419" i="9" s="1"/>
  <c r="B420" i="9" s="1"/>
  <c r="B421" i="9" s="1"/>
  <c r="B422" i="9" s="1"/>
  <c r="B423" i="9" s="1"/>
  <c r="B424" i="9" s="1"/>
  <c r="B425" i="9" s="1"/>
  <c r="B426" i="9" s="1"/>
  <c r="B427" i="9" s="1"/>
  <c r="B428" i="9" s="1"/>
  <c r="B429" i="9" s="1"/>
  <c r="B430" i="9" s="1"/>
  <c r="B431" i="9" s="1"/>
  <c r="B432" i="9" s="1"/>
  <c r="B433" i="9" s="1"/>
  <c r="B434" i="9" s="1"/>
  <c r="B435" i="9" s="1"/>
  <c r="B436" i="9" s="1"/>
  <c r="B437" i="9" s="1"/>
  <c r="B438" i="9" s="1"/>
  <c r="B439" i="9" s="1"/>
  <c r="B440" i="9" s="1"/>
  <c r="B441" i="9" s="1"/>
  <c r="B442" i="9" s="1"/>
  <c r="B443" i="9" s="1"/>
  <c r="B444" i="9" s="1"/>
  <c r="B445" i="9" s="1"/>
  <c r="B446" i="9" s="1"/>
  <c r="B447" i="9" s="1"/>
  <c r="B448" i="9" s="1"/>
  <c r="B449" i="9" s="1"/>
  <c r="B450" i="9" s="1"/>
  <c r="B451" i="9" s="1"/>
  <c r="B452" i="9" s="1"/>
  <c r="B453" i="9" s="1"/>
  <c r="B454" i="9" s="1"/>
  <c r="B455" i="9" s="1"/>
  <c r="B456" i="9" s="1"/>
  <c r="B457" i="9" s="1"/>
  <c r="B458" i="9" s="1"/>
  <c r="B459" i="9" s="1"/>
  <c r="B460" i="9" s="1"/>
  <c r="B461" i="9" s="1"/>
  <c r="B462" i="9" s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473" i="9" s="1"/>
  <c r="B474" i="9" s="1"/>
  <c r="B475" i="9" s="1"/>
  <c r="B476" i="9" s="1"/>
  <c r="B477" i="9" s="1"/>
  <c r="B478" i="9" s="1"/>
  <c r="B479" i="9" s="1"/>
  <c r="B480" i="9" s="1"/>
  <c r="B481" i="9" s="1"/>
  <c r="B482" i="9" s="1"/>
  <c r="B483" i="9" s="1"/>
  <c r="B484" i="9" s="1"/>
  <c r="B485" i="9" s="1"/>
  <c r="B486" i="9" s="1"/>
  <c r="B487" i="9" s="1"/>
  <c r="B488" i="9" s="1"/>
  <c r="B489" i="9" s="1"/>
  <c r="B490" i="9" s="1"/>
  <c r="B491" i="9" s="1"/>
  <c r="B492" i="9" s="1"/>
  <c r="B493" i="9" s="1"/>
  <c r="B494" i="9" s="1"/>
  <c r="B495" i="9" s="1"/>
  <c r="B496" i="9" s="1"/>
  <c r="B497" i="9" s="1"/>
  <c r="B498" i="9" s="1"/>
  <c r="B499" i="9" s="1"/>
  <c r="B500" i="9" s="1"/>
  <c r="B501" i="9" s="1"/>
  <c r="H26" i="9"/>
  <c r="H27" i="9" s="1"/>
  <c r="D26" i="9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H34" i="9"/>
  <c r="H35" i="9"/>
  <c r="L10" i="1" l="1"/>
  <c r="L11" i="1"/>
  <c r="L12" i="1"/>
  <c r="L13" i="1"/>
  <c r="M13" i="1" s="1"/>
  <c r="L14" i="1"/>
  <c r="M14" i="1" s="1"/>
  <c r="L9" i="1"/>
  <c r="C9" i="8"/>
  <c r="C31" i="8"/>
  <c r="D3" i="8"/>
  <c r="K9" i="1"/>
  <c r="M9" i="1" s="1"/>
  <c r="K10" i="1"/>
  <c r="M10" i="1" s="1"/>
  <c r="K11" i="1"/>
  <c r="M11" i="1" s="1"/>
  <c r="K12" i="1"/>
  <c r="M12" i="1" s="1"/>
  <c r="K13" i="1"/>
  <c r="K14" i="1"/>
  <c r="K16" i="1"/>
  <c r="J101" i="8"/>
  <c r="D13" i="1"/>
  <c r="F10" i="1" l="1"/>
  <c r="G10" i="1" s="1"/>
  <c r="F11" i="1"/>
  <c r="G11" i="1" s="1"/>
  <c r="F12" i="1"/>
  <c r="F13" i="1"/>
  <c r="G13" i="1" s="1"/>
  <c r="F14" i="1"/>
  <c r="G14" i="1" s="1"/>
  <c r="F9" i="1"/>
  <c r="G9" i="1" s="1"/>
  <c r="D9" i="1"/>
  <c r="E9" i="1" s="1"/>
  <c r="G38" i="10"/>
  <c r="G30" i="10"/>
  <c r="I23" i="10"/>
  <c r="J23" i="10" s="1"/>
  <c r="G35" i="10" s="1"/>
  <c r="G37" i="10" s="1"/>
  <c r="I22" i="10"/>
  <c r="J22" i="10" s="1"/>
  <c r="G27" i="10" s="1"/>
  <c r="G29" i="10" s="1"/>
  <c r="I21" i="10"/>
  <c r="J21" i="10" s="1"/>
  <c r="D10" i="1"/>
  <c r="E10" i="1" s="1"/>
  <c r="D11" i="1"/>
  <c r="E11" i="1" s="1"/>
  <c r="D12" i="1"/>
  <c r="E12" i="1" s="1"/>
  <c r="E13" i="1"/>
  <c r="D14" i="1"/>
  <c r="E14" i="1" s="1"/>
  <c r="F103" i="15"/>
  <c r="G12" i="1"/>
  <c r="G39" i="15"/>
  <c r="G31" i="15"/>
  <c r="I24" i="15"/>
  <c r="J24" i="15" s="1"/>
  <c r="G36" i="15" s="1"/>
  <c r="G38" i="15" s="1"/>
  <c r="I23" i="15"/>
  <c r="J23" i="15" s="1"/>
  <c r="G28" i="15" s="1"/>
  <c r="G30" i="15" s="1"/>
  <c r="I22" i="15"/>
  <c r="J22" i="15" s="1"/>
  <c r="G31" i="10" l="1"/>
  <c r="G39" i="10"/>
  <c r="G32" i="15"/>
  <c r="G40" i="15"/>
  <c r="C3" i="8" l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C4" i="8"/>
  <c r="C5" i="8"/>
  <c r="C6" i="8"/>
  <c r="C7" i="8"/>
  <c r="C8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I10" i="1"/>
  <c r="J10" i="1" s="1"/>
  <c r="I11" i="1"/>
  <c r="J11" i="1" s="1"/>
  <c r="I12" i="1"/>
  <c r="J12" i="1" s="1"/>
  <c r="I13" i="1"/>
  <c r="J13" i="1" s="1"/>
  <c r="I14" i="1"/>
  <c r="J14" i="1" s="1"/>
  <c r="I9" i="1"/>
  <c r="J9" i="1" s="1"/>
  <c r="AN10" i="1" l="1"/>
  <c r="AO10" i="1" s="1"/>
  <c r="AN11" i="1"/>
  <c r="AO11" i="1" s="1"/>
  <c r="AN12" i="1"/>
  <c r="AO12" i="1" s="1"/>
  <c r="AN13" i="1"/>
  <c r="AO13" i="1" s="1"/>
  <c r="AN14" i="1"/>
  <c r="AO14" i="1" s="1"/>
  <c r="AN9" i="1"/>
  <c r="AO9" i="1" s="1"/>
  <c r="AL10" i="1"/>
  <c r="AM10" i="1" s="1"/>
  <c r="AL11" i="1"/>
  <c r="AM11" i="1" s="1"/>
  <c r="AL12" i="1"/>
  <c r="AM12" i="1" s="1"/>
  <c r="AL13" i="1"/>
  <c r="AM13" i="1" s="1"/>
  <c r="AL14" i="1"/>
  <c r="AM14" i="1" s="1"/>
  <c r="AL9" i="1"/>
  <c r="AM9" i="1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2" i="19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2" i="14"/>
  <c r="D1998" i="13" l="1"/>
  <c r="B1998" i="13"/>
  <c r="D1997" i="13"/>
  <c r="B1997" i="13"/>
  <c r="D1996" i="13"/>
  <c r="B1996" i="13"/>
  <c r="D1995" i="13"/>
  <c r="B1995" i="13"/>
  <c r="D1994" i="13"/>
  <c r="B1994" i="13"/>
  <c r="D1993" i="13"/>
  <c r="B1993" i="13"/>
  <c r="D1992" i="13"/>
  <c r="B1992" i="13"/>
  <c r="D1991" i="13"/>
  <c r="B1991" i="13"/>
  <c r="D1990" i="13"/>
  <c r="B1990" i="13"/>
  <c r="D1989" i="13"/>
  <c r="B1989" i="13"/>
  <c r="D1988" i="13"/>
  <c r="B1988" i="13"/>
  <c r="D1987" i="13"/>
  <c r="B1987" i="13"/>
  <c r="D1986" i="13"/>
  <c r="B1986" i="13"/>
  <c r="D1985" i="13"/>
  <c r="B1985" i="13"/>
  <c r="D1984" i="13"/>
  <c r="B1984" i="13"/>
  <c r="D1983" i="13"/>
  <c r="B1983" i="13"/>
  <c r="D1982" i="13"/>
  <c r="B1982" i="13"/>
  <c r="D1981" i="13"/>
  <c r="B1981" i="13"/>
  <c r="D1980" i="13"/>
  <c r="B1980" i="13"/>
  <c r="D1979" i="13"/>
  <c r="B1979" i="13"/>
  <c r="D1978" i="13"/>
  <c r="B1978" i="13"/>
  <c r="D1977" i="13"/>
  <c r="B1977" i="13"/>
  <c r="D1976" i="13"/>
  <c r="B1976" i="13"/>
  <c r="D1975" i="13"/>
  <c r="B1975" i="13"/>
  <c r="D1974" i="13"/>
  <c r="B1974" i="13"/>
  <c r="D1973" i="13"/>
  <c r="B1973" i="13"/>
  <c r="D1972" i="13"/>
  <c r="B1972" i="13"/>
  <c r="D1971" i="13"/>
  <c r="B1971" i="13"/>
  <c r="D1970" i="13"/>
  <c r="B1970" i="13"/>
  <c r="D1969" i="13"/>
  <c r="B1969" i="13"/>
  <c r="D1968" i="13"/>
  <c r="B1968" i="13"/>
  <c r="D1967" i="13"/>
  <c r="B1967" i="13"/>
  <c r="D1966" i="13"/>
  <c r="B1966" i="13"/>
  <c r="D1965" i="13"/>
  <c r="B1965" i="13"/>
  <c r="D1964" i="13"/>
  <c r="B1964" i="13"/>
  <c r="D1963" i="13"/>
  <c r="B1963" i="13"/>
  <c r="D1962" i="13"/>
  <c r="B1962" i="13"/>
  <c r="D1961" i="13"/>
  <c r="B1961" i="13"/>
  <c r="D1960" i="13"/>
  <c r="B1960" i="13"/>
  <c r="D1959" i="13"/>
  <c r="B1959" i="13"/>
  <c r="D1958" i="13"/>
  <c r="B1958" i="13"/>
  <c r="D1957" i="13"/>
  <c r="B1957" i="13"/>
  <c r="D1956" i="13"/>
  <c r="B1956" i="13"/>
  <c r="D1955" i="13"/>
  <c r="B1955" i="13"/>
  <c r="D1954" i="13"/>
  <c r="B1954" i="13"/>
  <c r="D1953" i="13"/>
  <c r="B1953" i="13"/>
  <c r="D1952" i="13"/>
  <c r="B1952" i="13"/>
  <c r="D1951" i="13"/>
  <c r="B1951" i="13"/>
  <c r="D1950" i="13"/>
  <c r="B1950" i="13"/>
  <c r="D1949" i="13"/>
  <c r="B1949" i="13"/>
  <c r="D1948" i="13"/>
  <c r="B1948" i="13"/>
  <c r="D1947" i="13"/>
  <c r="B1947" i="13"/>
  <c r="D1946" i="13"/>
  <c r="B1946" i="13"/>
  <c r="D1945" i="13"/>
  <c r="B1945" i="13"/>
  <c r="D1944" i="13"/>
  <c r="B1944" i="13"/>
  <c r="D1943" i="13"/>
  <c r="B1943" i="13"/>
  <c r="D1942" i="13"/>
  <c r="B1942" i="13"/>
  <c r="D1941" i="13"/>
  <c r="B1941" i="13"/>
  <c r="D1940" i="13"/>
  <c r="B1940" i="13"/>
  <c r="D1939" i="13"/>
  <c r="B1939" i="13"/>
  <c r="D1938" i="13"/>
  <c r="B1938" i="13"/>
  <c r="D1937" i="13"/>
  <c r="B1937" i="13"/>
  <c r="D1936" i="13"/>
  <c r="B1936" i="13"/>
  <c r="D1935" i="13"/>
  <c r="B1935" i="13"/>
  <c r="D1934" i="13"/>
  <c r="B1934" i="13"/>
  <c r="D1933" i="13"/>
  <c r="B1933" i="13"/>
  <c r="D1932" i="13"/>
  <c r="B1932" i="13"/>
  <c r="D1931" i="13"/>
  <c r="B1931" i="13"/>
  <c r="D1930" i="13"/>
  <c r="B1930" i="13"/>
  <c r="D1929" i="13"/>
  <c r="B1929" i="13"/>
  <c r="D1928" i="13"/>
  <c r="B1928" i="13"/>
  <c r="D1927" i="13"/>
  <c r="B1927" i="13"/>
  <c r="D1926" i="13"/>
  <c r="B1926" i="13"/>
  <c r="D1925" i="13"/>
  <c r="B1925" i="13"/>
  <c r="D1924" i="13"/>
  <c r="B1924" i="13"/>
  <c r="D1923" i="13"/>
  <c r="B1923" i="13"/>
  <c r="D1922" i="13"/>
  <c r="B1922" i="13"/>
  <c r="D1921" i="13"/>
  <c r="B1921" i="13"/>
  <c r="D1920" i="13"/>
  <c r="B1920" i="13"/>
  <c r="D1919" i="13"/>
  <c r="B1919" i="13"/>
  <c r="D1918" i="13"/>
  <c r="B1918" i="13"/>
  <c r="D1917" i="13"/>
  <c r="B1917" i="13"/>
  <c r="D1916" i="13"/>
  <c r="B1916" i="13"/>
  <c r="D1915" i="13"/>
  <c r="B1915" i="13"/>
  <c r="D1914" i="13"/>
  <c r="B1914" i="13"/>
  <c r="D1913" i="13"/>
  <c r="B1913" i="13"/>
  <c r="D1912" i="13"/>
  <c r="B1912" i="13"/>
  <c r="D1911" i="13"/>
  <c r="B1911" i="13"/>
  <c r="D1910" i="13"/>
  <c r="B1910" i="13"/>
  <c r="D1909" i="13"/>
  <c r="B1909" i="13"/>
  <c r="D1908" i="13"/>
  <c r="B1908" i="13"/>
  <c r="D1907" i="13"/>
  <c r="B1907" i="13"/>
  <c r="D1906" i="13"/>
  <c r="B1906" i="13"/>
  <c r="D1905" i="13"/>
  <c r="B1905" i="13"/>
  <c r="D1904" i="13"/>
  <c r="B1904" i="13"/>
  <c r="D1903" i="13"/>
  <c r="B1903" i="13"/>
  <c r="D1902" i="13"/>
  <c r="B1902" i="13"/>
  <c r="D1901" i="13"/>
  <c r="B1901" i="13"/>
  <c r="D1900" i="13"/>
  <c r="B1900" i="13"/>
  <c r="D1899" i="13"/>
  <c r="B1899" i="13"/>
  <c r="D1898" i="13"/>
  <c r="B1898" i="13"/>
  <c r="D1897" i="13"/>
  <c r="B1897" i="13"/>
  <c r="D1896" i="13"/>
  <c r="B1896" i="13"/>
  <c r="D1895" i="13"/>
  <c r="B1895" i="13"/>
  <c r="D1894" i="13"/>
  <c r="B1894" i="13"/>
  <c r="D1893" i="13"/>
  <c r="B1893" i="13"/>
  <c r="D1892" i="13"/>
  <c r="B1892" i="13"/>
  <c r="D1891" i="13"/>
  <c r="B1891" i="13"/>
  <c r="D1890" i="13"/>
  <c r="B1890" i="13"/>
  <c r="D1889" i="13"/>
  <c r="B1889" i="13"/>
  <c r="D1888" i="13"/>
  <c r="B1888" i="13"/>
  <c r="D1887" i="13"/>
  <c r="B1887" i="13"/>
  <c r="D1886" i="13"/>
  <c r="B1886" i="13"/>
  <c r="D1885" i="13"/>
  <c r="B1885" i="13"/>
  <c r="D1884" i="13"/>
  <c r="B1884" i="13"/>
  <c r="D1883" i="13"/>
  <c r="B1883" i="13"/>
  <c r="D1882" i="13"/>
  <c r="B1882" i="13"/>
  <c r="D1881" i="13"/>
  <c r="B1881" i="13"/>
  <c r="D1880" i="13"/>
  <c r="B1880" i="13"/>
  <c r="D1879" i="13"/>
  <c r="B1879" i="13"/>
  <c r="D1878" i="13"/>
  <c r="B1878" i="13"/>
  <c r="D1877" i="13"/>
  <c r="B1877" i="13"/>
  <c r="D1876" i="13"/>
  <c r="B1876" i="13"/>
  <c r="D1875" i="13"/>
  <c r="B1875" i="13"/>
  <c r="D1874" i="13"/>
  <c r="B1874" i="13"/>
  <c r="D1873" i="13"/>
  <c r="B1873" i="13"/>
  <c r="D1872" i="13"/>
  <c r="B1872" i="13"/>
  <c r="D1871" i="13"/>
  <c r="B1871" i="13"/>
  <c r="D1870" i="13"/>
  <c r="B1870" i="13"/>
  <c r="D1869" i="13"/>
  <c r="B1869" i="13"/>
  <c r="D1868" i="13"/>
  <c r="B1868" i="13"/>
  <c r="D1867" i="13"/>
  <c r="B1867" i="13"/>
  <c r="D1866" i="13"/>
  <c r="B1866" i="13"/>
  <c r="D1865" i="13"/>
  <c r="B1865" i="13"/>
  <c r="D1864" i="13"/>
  <c r="B1864" i="13"/>
  <c r="D1863" i="13"/>
  <c r="B1863" i="13"/>
  <c r="D1862" i="13"/>
  <c r="B1862" i="13"/>
  <c r="D1861" i="13"/>
  <c r="B1861" i="13"/>
  <c r="D1860" i="13"/>
  <c r="B1860" i="13"/>
  <c r="D1859" i="13"/>
  <c r="B1859" i="13"/>
  <c r="D1858" i="13"/>
  <c r="B1858" i="13"/>
  <c r="D1857" i="13"/>
  <c r="B1857" i="13"/>
  <c r="D1856" i="13"/>
  <c r="B1856" i="13"/>
  <c r="D1855" i="13"/>
  <c r="B1855" i="13"/>
  <c r="D1854" i="13"/>
  <c r="B1854" i="13"/>
  <c r="D1853" i="13"/>
  <c r="B1853" i="13"/>
  <c r="D1852" i="13"/>
  <c r="B1852" i="13"/>
  <c r="D1851" i="13"/>
  <c r="B1851" i="13"/>
  <c r="D1850" i="13"/>
  <c r="B1850" i="13"/>
  <c r="D1849" i="13"/>
  <c r="B1849" i="13"/>
  <c r="D1848" i="13"/>
  <c r="B1848" i="13"/>
  <c r="D1847" i="13"/>
  <c r="B1847" i="13"/>
  <c r="D1846" i="13"/>
  <c r="B1846" i="13"/>
  <c r="D1845" i="13"/>
  <c r="B1845" i="13"/>
  <c r="D1844" i="13"/>
  <c r="B1844" i="13"/>
  <c r="D1843" i="13"/>
  <c r="B1843" i="13"/>
  <c r="D1842" i="13"/>
  <c r="B1842" i="13"/>
  <c r="D1841" i="13"/>
  <c r="B1841" i="13"/>
  <c r="D1840" i="13"/>
  <c r="B1840" i="13"/>
  <c r="D1839" i="13"/>
  <c r="B1839" i="13"/>
  <c r="D1838" i="13"/>
  <c r="B1838" i="13"/>
  <c r="D1837" i="13"/>
  <c r="B1837" i="13"/>
  <c r="D1836" i="13"/>
  <c r="B1836" i="13"/>
  <c r="D1835" i="13"/>
  <c r="B1835" i="13"/>
  <c r="D1834" i="13"/>
  <c r="B1834" i="13"/>
  <c r="D1833" i="13"/>
  <c r="B1833" i="13"/>
  <c r="D1832" i="13"/>
  <c r="B1832" i="13"/>
  <c r="D1831" i="13"/>
  <c r="B1831" i="13"/>
  <c r="D1830" i="13"/>
  <c r="B1830" i="13"/>
  <c r="D1829" i="13"/>
  <c r="B1829" i="13"/>
  <c r="D1828" i="13"/>
  <c r="B1828" i="13"/>
  <c r="D1827" i="13"/>
  <c r="B1827" i="13"/>
  <c r="D1826" i="13"/>
  <c r="B1826" i="13"/>
  <c r="D1825" i="13"/>
  <c r="B1825" i="13"/>
  <c r="D1824" i="13"/>
  <c r="B1824" i="13"/>
  <c r="D1823" i="13"/>
  <c r="B1823" i="13"/>
  <c r="D1822" i="13"/>
  <c r="B1822" i="13"/>
  <c r="D1821" i="13"/>
  <c r="B1821" i="13"/>
  <c r="D1820" i="13"/>
  <c r="B1820" i="13"/>
  <c r="D1819" i="13"/>
  <c r="B1819" i="13"/>
  <c r="D1818" i="13"/>
  <c r="B1818" i="13"/>
  <c r="D1817" i="13"/>
  <c r="B1817" i="13"/>
  <c r="D1816" i="13"/>
  <c r="B1816" i="13"/>
  <c r="D1815" i="13"/>
  <c r="B1815" i="13"/>
  <c r="D1814" i="13"/>
  <c r="B1814" i="13"/>
  <c r="D1813" i="13"/>
  <c r="B1813" i="13"/>
  <c r="D1812" i="13"/>
  <c r="B1812" i="13"/>
  <c r="D1811" i="13"/>
  <c r="B1811" i="13"/>
  <c r="D1810" i="13"/>
  <c r="B1810" i="13"/>
  <c r="D1809" i="13"/>
  <c r="B1809" i="13"/>
  <c r="D1808" i="13"/>
  <c r="B1808" i="13"/>
  <c r="D1807" i="13"/>
  <c r="B1807" i="13"/>
  <c r="D1806" i="13"/>
  <c r="B1806" i="13"/>
  <c r="D1805" i="13"/>
  <c r="B1805" i="13"/>
  <c r="D1804" i="13"/>
  <c r="B1804" i="13"/>
  <c r="D1803" i="13"/>
  <c r="B1803" i="13"/>
  <c r="D1802" i="13"/>
  <c r="B1802" i="13"/>
  <c r="D1801" i="13"/>
  <c r="B1801" i="13"/>
  <c r="D1800" i="13"/>
  <c r="B1800" i="13"/>
  <c r="D1799" i="13"/>
  <c r="B1799" i="13"/>
  <c r="D1798" i="13"/>
  <c r="B1798" i="13"/>
  <c r="D1797" i="13"/>
  <c r="B1797" i="13"/>
  <c r="D1796" i="13"/>
  <c r="B1796" i="13"/>
  <c r="D1795" i="13"/>
  <c r="B1795" i="13"/>
  <c r="D1794" i="13"/>
  <c r="B1794" i="13"/>
  <c r="D1793" i="13"/>
  <c r="B1793" i="13"/>
  <c r="D1792" i="13"/>
  <c r="B1792" i="13"/>
  <c r="D1791" i="13"/>
  <c r="B1791" i="13"/>
  <c r="D1790" i="13"/>
  <c r="B1790" i="13"/>
  <c r="D1789" i="13"/>
  <c r="B1789" i="13"/>
  <c r="D1788" i="13"/>
  <c r="B1788" i="13"/>
  <c r="D1787" i="13"/>
  <c r="B1787" i="13"/>
  <c r="D1786" i="13"/>
  <c r="B1786" i="13"/>
  <c r="D1785" i="13"/>
  <c r="B1785" i="13"/>
  <c r="D1784" i="13"/>
  <c r="B1784" i="13"/>
  <c r="D1783" i="13"/>
  <c r="B1783" i="13"/>
  <c r="D1782" i="13"/>
  <c r="B1782" i="13"/>
  <c r="D1781" i="13"/>
  <c r="B1781" i="13"/>
  <c r="D1780" i="13"/>
  <c r="B1780" i="13"/>
  <c r="D1779" i="13"/>
  <c r="B1779" i="13"/>
  <c r="D1778" i="13"/>
  <c r="B1778" i="13"/>
  <c r="D1777" i="13"/>
  <c r="B1777" i="13"/>
  <c r="D1776" i="13"/>
  <c r="B1776" i="13"/>
  <c r="D1775" i="13"/>
  <c r="B1775" i="13"/>
  <c r="D1774" i="13"/>
  <c r="B1774" i="13"/>
  <c r="D1773" i="13"/>
  <c r="B1773" i="13"/>
  <c r="D1772" i="13"/>
  <c r="B1772" i="13"/>
  <c r="D1771" i="13"/>
  <c r="B1771" i="13"/>
  <c r="D1770" i="13"/>
  <c r="B1770" i="13"/>
  <c r="D1769" i="13"/>
  <c r="B1769" i="13"/>
  <c r="D1768" i="13"/>
  <c r="B1768" i="13"/>
  <c r="D1767" i="13"/>
  <c r="B1767" i="13"/>
  <c r="D1766" i="13"/>
  <c r="B1766" i="13"/>
  <c r="D1765" i="13"/>
  <c r="B1765" i="13"/>
  <c r="D1764" i="13"/>
  <c r="B1764" i="13"/>
  <c r="D1763" i="13"/>
  <c r="B1763" i="13"/>
  <c r="D1762" i="13"/>
  <c r="B1762" i="13"/>
  <c r="D1761" i="13"/>
  <c r="B1761" i="13"/>
  <c r="D1760" i="13"/>
  <c r="B1760" i="13"/>
  <c r="D1759" i="13"/>
  <c r="B1759" i="13"/>
  <c r="D1758" i="13"/>
  <c r="B1758" i="13"/>
  <c r="D1757" i="13"/>
  <c r="B1757" i="13"/>
  <c r="D1756" i="13"/>
  <c r="B1756" i="13"/>
  <c r="D1755" i="13"/>
  <c r="B1755" i="13"/>
  <c r="D1754" i="13"/>
  <c r="B1754" i="13"/>
  <c r="D1753" i="13"/>
  <c r="B1753" i="13"/>
  <c r="D1752" i="13"/>
  <c r="B1752" i="13"/>
  <c r="D1751" i="13"/>
  <c r="B1751" i="13"/>
  <c r="D1750" i="13"/>
  <c r="B1750" i="13"/>
  <c r="D1749" i="13"/>
  <c r="B1749" i="13"/>
  <c r="D1748" i="13"/>
  <c r="B1748" i="13"/>
  <c r="D1747" i="13"/>
  <c r="B1747" i="13"/>
  <c r="D1746" i="13"/>
  <c r="B1746" i="13"/>
  <c r="D1745" i="13"/>
  <c r="B1745" i="13"/>
  <c r="D1744" i="13"/>
  <c r="B1744" i="13"/>
  <c r="D1743" i="13"/>
  <c r="B1743" i="13"/>
  <c r="D1742" i="13"/>
  <c r="B1742" i="13"/>
  <c r="D1741" i="13"/>
  <c r="B1741" i="13"/>
  <c r="D1740" i="13"/>
  <c r="B1740" i="13"/>
  <c r="D1739" i="13"/>
  <c r="B1739" i="13"/>
  <c r="D1738" i="13"/>
  <c r="B1738" i="13"/>
  <c r="D1737" i="13"/>
  <c r="B1737" i="13"/>
  <c r="D1736" i="13"/>
  <c r="B1736" i="13"/>
  <c r="D1735" i="13"/>
  <c r="B1735" i="13"/>
  <c r="D1734" i="13"/>
  <c r="B1734" i="13"/>
  <c r="D1733" i="13"/>
  <c r="B1733" i="13"/>
  <c r="D1732" i="13"/>
  <c r="B1732" i="13"/>
  <c r="D1731" i="13"/>
  <c r="B1731" i="13"/>
  <c r="D1730" i="13"/>
  <c r="B1730" i="13"/>
  <c r="D1729" i="13"/>
  <c r="B1729" i="13"/>
  <c r="D1728" i="13"/>
  <c r="B1728" i="13"/>
  <c r="D1727" i="13"/>
  <c r="B1727" i="13"/>
  <c r="D1726" i="13"/>
  <c r="B1726" i="13"/>
  <c r="D1725" i="13"/>
  <c r="B1725" i="13"/>
  <c r="D1724" i="13"/>
  <c r="B1724" i="13"/>
  <c r="D1723" i="13"/>
  <c r="B1723" i="13"/>
  <c r="D1722" i="13"/>
  <c r="B1722" i="13"/>
  <c r="D1721" i="13"/>
  <c r="B1721" i="13"/>
  <c r="D1720" i="13"/>
  <c r="B1720" i="13"/>
  <c r="D1719" i="13"/>
  <c r="B1719" i="13"/>
  <c r="D1718" i="13"/>
  <c r="B1718" i="13"/>
  <c r="D1717" i="13"/>
  <c r="B1717" i="13"/>
  <c r="D1716" i="13"/>
  <c r="B1716" i="13"/>
  <c r="D1715" i="13"/>
  <c r="B1715" i="13"/>
  <c r="D1714" i="13"/>
  <c r="B1714" i="13"/>
  <c r="D1713" i="13"/>
  <c r="B1713" i="13"/>
  <c r="D1712" i="13"/>
  <c r="B1712" i="13"/>
  <c r="D1711" i="13"/>
  <c r="B1711" i="13"/>
  <c r="D1710" i="13"/>
  <c r="B1710" i="13"/>
  <c r="D1709" i="13"/>
  <c r="B1709" i="13"/>
  <c r="D1708" i="13"/>
  <c r="B1708" i="13"/>
  <c r="D1707" i="13"/>
  <c r="B1707" i="13"/>
  <c r="D1706" i="13"/>
  <c r="B1706" i="13"/>
  <c r="D1705" i="13"/>
  <c r="B1705" i="13"/>
  <c r="D1704" i="13"/>
  <c r="B1704" i="13"/>
  <c r="D1703" i="13"/>
  <c r="B1703" i="13"/>
  <c r="D1702" i="13"/>
  <c r="B1702" i="13"/>
  <c r="D1701" i="13"/>
  <c r="B1701" i="13"/>
  <c r="D1700" i="13"/>
  <c r="B1700" i="13"/>
  <c r="D1699" i="13"/>
  <c r="B1699" i="13"/>
  <c r="D1698" i="13"/>
  <c r="B1698" i="13"/>
  <c r="D1697" i="13"/>
  <c r="B1697" i="13"/>
  <c r="D1696" i="13"/>
  <c r="B1696" i="13"/>
  <c r="D1695" i="13"/>
  <c r="B1695" i="13"/>
  <c r="D1694" i="13"/>
  <c r="B1694" i="13"/>
  <c r="D1693" i="13"/>
  <c r="B1693" i="13"/>
  <c r="D1692" i="13"/>
  <c r="B1692" i="13"/>
  <c r="D1691" i="13"/>
  <c r="B1691" i="13"/>
  <c r="D1690" i="13"/>
  <c r="B1690" i="13"/>
  <c r="D1689" i="13"/>
  <c r="B1689" i="13"/>
  <c r="D1688" i="13"/>
  <c r="B1688" i="13"/>
  <c r="D1687" i="13"/>
  <c r="B1687" i="13"/>
  <c r="D1686" i="13"/>
  <c r="B1686" i="13"/>
  <c r="D1685" i="13"/>
  <c r="B1685" i="13"/>
  <c r="D1684" i="13"/>
  <c r="B1684" i="13"/>
  <c r="D1683" i="13"/>
  <c r="B1683" i="13"/>
  <c r="D1682" i="13"/>
  <c r="B1682" i="13"/>
  <c r="D1681" i="13"/>
  <c r="B1681" i="13"/>
  <c r="D1680" i="13"/>
  <c r="B1680" i="13"/>
  <c r="D1679" i="13"/>
  <c r="B1679" i="13"/>
  <c r="D1678" i="13"/>
  <c r="B1678" i="13"/>
  <c r="D1677" i="13"/>
  <c r="B1677" i="13"/>
  <c r="D1676" i="13"/>
  <c r="B1676" i="13"/>
  <c r="D1675" i="13"/>
  <c r="B1675" i="13"/>
  <c r="D1674" i="13"/>
  <c r="B1674" i="13"/>
  <c r="D1673" i="13"/>
  <c r="B1673" i="13"/>
  <c r="D1672" i="13"/>
  <c r="B1672" i="13"/>
  <c r="D1671" i="13"/>
  <c r="B1671" i="13"/>
  <c r="D1670" i="13"/>
  <c r="B1670" i="13"/>
  <c r="D1669" i="13"/>
  <c r="B1669" i="13"/>
  <c r="D1668" i="13"/>
  <c r="B1668" i="13"/>
  <c r="D1667" i="13"/>
  <c r="B1667" i="13"/>
  <c r="D1666" i="13"/>
  <c r="B1666" i="13"/>
  <c r="D1665" i="13"/>
  <c r="B1665" i="13"/>
  <c r="D1664" i="13"/>
  <c r="B1664" i="13"/>
  <c r="D1663" i="13"/>
  <c r="B1663" i="13"/>
  <c r="D1662" i="13"/>
  <c r="B1662" i="13"/>
  <c r="D1661" i="13"/>
  <c r="B1661" i="13"/>
  <c r="D1660" i="13"/>
  <c r="B1660" i="13"/>
  <c r="D1659" i="13"/>
  <c r="B1659" i="13"/>
  <c r="D1658" i="13"/>
  <c r="B1658" i="13"/>
  <c r="D1657" i="13"/>
  <c r="B1657" i="13"/>
  <c r="D1656" i="13"/>
  <c r="B1656" i="13"/>
  <c r="D1655" i="13"/>
  <c r="B1655" i="13"/>
  <c r="D1654" i="13"/>
  <c r="B1654" i="13"/>
  <c r="D1653" i="13"/>
  <c r="B1653" i="13"/>
  <c r="D1652" i="13"/>
  <c r="B1652" i="13"/>
  <c r="D1651" i="13"/>
  <c r="B1651" i="13"/>
  <c r="D1650" i="13"/>
  <c r="B1650" i="13"/>
  <c r="D1649" i="13"/>
  <c r="B1649" i="13"/>
  <c r="D1648" i="13"/>
  <c r="B1648" i="13"/>
  <c r="D1647" i="13"/>
  <c r="B1647" i="13"/>
  <c r="D1646" i="13"/>
  <c r="B1646" i="13"/>
  <c r="D1645" i="13"/>
  <c r="B1645" i="13"/>
  <c r="D1644" i="13"/>
  <c r="B1644" i="13"/>
  <c r="D1643" i="13"/>
  <c r="B1643" i="13"/>
  <c r="D1642" i="13"/>
  <c r="B1642" i="13"/>
  <c r="D1641" i="13"/>
  <c r="B1641" i="13"/>
  <c r="D1640" i="13"/>
  <c r="B1640" i="13"/>
  <c r="D1639" i="13"/>
  <c r="B1639" i="13"/>
  <c r="D1638" i="13"/>
  <c r="B1638" i="13"/>
  <c r="D1637" i="13"/>
  <c r="B1637" i="13"/>
  <c r="D1636" i="13"/>
  <c r="B1636" i="13"/>
  <c r="D1635" i="13"/>
  <c r="B1635" i="13"/>
  <c r="D1634" i="13"/>
  <c r="B1634" i="13"/>
  <c r="D1633" i="13"/>
  <c r="B1633" i="13"/>
  <c r="D1632" i="13"/>
  <c r="B1632" i="13"/>
  <c r="D1631" i="13"/>
  <c r="B1631" i="13"/>
  <c r="D1630" i="13"/>
  <c r="B1630" i="13"/>
  <c r="D1629" i="13"/>
  <c r="B1629" i="13"/>
  <c r="D1628" i="13"/>
  <c r="B1628" i="13"/>
  <c r="D1627" i="13"/>
  <c r="B1627" i="13"/>
  <c r="D1626" i="13"/>
  <c r="B1626" i="13"/>
  <c r="D1625" i="13"/>
  <c r="B1625" i="13"/>
  <c r="D1624" i="13"/>
  <c r="B1624" i="13"/>
  <c r="D1623" i="13"/>
  <c r="B1623" i="13"/>
  <c r="D1622" i="13"/>
  <c r="B1622" i="13"/>
  <c r="D1621" i="13"/>
  <c r="B1621" i="13"/>
  <c r="D1620" i="13"/>
  <c r="B1620" i="13"/>
  <c r="D1619" i="13"/>
  <c r="B1619" i="13"/>
  <c r="D1618" i="13"/>
  <c r="B1618" i="13"/>
  <c r="D1617" i="13"/>
  <c r="B1617" i="13"/>
  <c r="D1616" i="13"/>
  <c r="B1616" i="13"/>
  <c r="D1615" i="13"/>
  <c r="B1615" i="13"/>
  <c r="D1614" i="13"/>
  <c r="B1614" i="13"/>
  <c r="D1613" i="13"/>
  <c r="B1613" i="13"/>
  <c r="D1612" i="13"/>
  <c r="B1612" i="13"/>
  <c r="D1611" i="13"/>
  <c r="B1611" i="13"/>
  <c r="D1610" i="13"/>
  <c r="B1610" i="13"/>
  <c r="D1609" i="13"/>
  <c r="B1609" i="13"/>
  <c r="D1608" i="13"/>
  <c r="B1608" i="13"/>
  <c r="D1607" i="13"/>
  <c r="B1607" i="13"/>
  <c r="D1606" i="13"/>
  <c r="B1606" i="13"/>
  <c r="D1605" i="13"/>
  <c r="B1605" i="13"/>
  <c r="D1604" i="13"/>
  <c r="B1604" i="13"/>
  <c r="D1603" i="13"/>
  <c r="B1603" i="13"/>
  <c r="D1602" i="13"/>
  <c r="B1602" i="13"/>
  <c r="D1601" i="13"/>
  <c r="B1601" i="13"/>
  <c r="D1600" i="13"/>
  <c r="B1600" i="13"/>
  <c r="D1599" i="13"/>
  <c r="B1599" i="13"/>
  <c r="D1598" i="13"/>
  <c r="B1598" i="13"/>
  <c r="D1597" i="13"/>
  <c r="B1597" i="13"/>
  <c r="D1596" i="13"/>
  <c r="B1596" i="13"/>
  <c r="D1595" i="13"/>
  <c r="B1595" i="13"/>
  <c r="D1594" i="13"/>
  <c r="B1594" i="13"/>
  <c r="D1593" i="13"/>
  <c r="B1593" i="13"/>
  <c r="D1592" i="13"/>
  <c r="B1592" i="13"/>
  <c r="D1591" i="13"/>
  <c r="B1591" i="13"/>
  <c r="D1590" i="13"/>
  <c r="B1590" i="13"/>
  <c r="D1589" i="13"/>
  <c r="B1589" i="13"/>
  <c r="D1588" i="13"/>
  <c r="B1588" i="13"/>
  <c r="D1587" i="13"/>
  <c r="B1587" i="13"/>
  <c r="D1586" i="13"/>
  <c r="B1586" i="13"/>
  <c r="D1585" i="13"/>
  <c r="B1585" i="13"/>
  <c r="D1584" i="13"/>
  <c r="B1584" i="13"/>
  <c r="D1583" i="13"/>
  <c r="B1583" i="13"/>
  <c r="D1582" i="13"/>
  <c r="B1582" i="13"/>
  <c r="D1581" i="13"/>
  <c r="B1581" i="13"/>
  <c r="D1580" i="13"/>
  <c r="B1580" i="13"/>
  <c r="D1579" i="13"/>
  <c r="B1579" i="13"/>
  <c r="D1578" i="13"/>
  <c r="B1578" i="13"/>
  <c r="D1577" i="13"/>
  <c r="B1577" i="13"/>
  <c r="D1576" i="13"/>
  <c r="B1576" i="13"/>
  <c r="D1575" i="13"/>
  <c r="B1575" i="13"/>
  <c r="D1574" i="13"/>
  <c r="B1574" i="13"/>
  <c r="D1573" i="13"/>
  <c r="B1573" i="13"/>
  <c r="D1572" i="13"/>
  <c r="B1572" i="13"/>
  <c r="D1571" i="13"/>
  <c r="B1571" i="13"/>
  <c r="D1570" i="13"/>
  <c r="B1570" i="13"/>
  <c r="D1569" i="13"/>
  <c r="B1569" i="13"/>
  <c r="D1568" i="13"/>
  <c r="B1568" i="13"/>
  <c r="D1567" i="13"/>
  <c r="B1567" i="13"/>
  <c r="D1566" i="13"/>
  <c r="B1566" i="13"/>
  <c r="D1565" i="13"/>
  <c r="B1565" i="13"/>
  <c r="D1564" i="13"/>
  <c r="B1564" i="13"/>
  <c r="D1563" i="13"/>
  <c r="B1563" i="13"/>
  <c r="D1562" i="13"/>
  <c r="B1562" i="13"/>
  <c r="D1561" i="13"/>
  <c r="B1561" i="13"/>
  <c r="D1560" i="13"/>
  <c r="B1560" i="13"/>
  <c r="D1559" i="13"/>
  <c r="B1559" i="13"/>
  <c r="D1558" i="13"/>
  <c r="B1558" i="13"/>
  <c r="D1557" i="13"/>
  <c r="B1557" i="13"/>
  <c r="D1556" i="13"/>
  <c r="B1556" i="13"/>
  <c r="D1555" i="13"/>
  <c r="B1555" i="13"/>
  <c r="D1554" i="13"/>
  <c r="B1554" i="13"/>
  <c r="D1553" i="13"/>
  <c r="B1553" i="13"/>
  <c r="D1552" i="13"/>
  <c r="B1552" i="13"/>
  <c r="D1551" i="13"/>
  <c r="B1551" i="13"/>
  <c r="D1550" i="13"/>
  <c r="B1550" i="13"/>
  <c r="D1549" i="13"/>
  <c r="B1549" i="13"/>
  <c r="D1548" i="13"/>
  <c r="B1548" i="13"/>
  <c r="D1547" i="13"/>
  <c r="B1547" i="13"/>
  <c r="D1546" i="13"/>
  <c r="B1546" i="13"/>
  <c r="D1545" i="13"/>
  <c r="B1545" i="13"/>
  <c r="D1544" i="13"/>
  <c r="B1544" i="13"/>
  <c r="D1543" i="13"/>
  <c r="B1543" i="13"/>
  <c r="D1542" i="13"/>
  <c r="B1542" i="13"/>
  <c r="D1541" i="13"/>
  <c r="B1541" i="13"/>
  <c r="D1540" i="13"/>
  <c r="B1540" i="13"/>
  <c r="D1539" i="13"/>
  <c r="B1539" i="13"/>
  <c r="D1538" i="13"/>
  <c r="B1538" i="13"/>
  <c r="D1537" i="13"/>
  <c r="B1537" i="13"/>
  <c r="D1536" i="13"/>
  <c r="B1536" i="13"/>
  <c r="D1535" i="13"/>
  <c r="B1535" i="13"/>
  <c r="D1534" i="13"/>
  <c r="B1534" i="13"/>
  <c r="D1533" i="13"/>
  <c r="B1533" i="13"/>
  <c r="D1532" i="13"/>
  <c r="B1532" i="13"/>
  <c r="D1531" i="13"/>
  <c r="B1531" i="13"/>
  <c r="D1530" i="13"/>
  <c r="B1530" i="13"/>
  <c r="D1529" i="13"/>
  <c r="B1529" i="13"/>
  <c r="D1528" i="13"/>
  <c r="B1528" i="13"/>
  <c r="D1527" i="13"/>
  <c r="B1527" i="13"/>
  <c r="D1526" i="13"/>
  <c r="B1526" i="13"/>
  <c r="D1525" i="13"/>
  <c r="B1525" i="13"/>
  <c r="D1524" i="13"/>
  <c r="B1524" i="13"/>
  <c r="D1523" i="13"/>
  <c r="B1523" i="13"/>
  <c r="D1522" i="13"/>
  <c r="B1522" i="13"/>
  <c r="D1521" i="13"/>
  <c r="B1521" i="13"/>
  <c r="D1520" i="13"/>
  <c r="B1520" i="13"/>
  <c r="D1519" i="13"/>
  <c r="B1519" i="13"/>
  <c r="D1518" i="13"/>
  <c r="B1518" i="13"/>
  <c r="D1517" i="13"/>
  <c r="B1517" i="13"/>
  <c r="D1516" i="13"/>
  <c r="B1516" i="13"/>
  <c r="D1515" i="13"/>
  <c r="B1515" i="13"/>
  <c r="D1514" i="13"/>
  <c r="B1514" i="13"/>
  <c r="D1513" i="13"/>
  <c r="B1513" i="13"/>
  <c r="D1512" i="13"/>
  <c r="B1512" i="13"/>
  <c r="D1511" i="13"/>
  <c r="B1511" i="13"/>
  <c r="D1510" i="13"/>
  <c r="B1510" i="13"/>
  <c r="D1509" i="13"/>
  <c r="B1509" i="13"/>
  <c r="D1508" i="13"/>
  <c r="B1508" i="13"/>
  <c r="D1507" i="13"/>
  <c r="B1507" i="13"/>
  <c r="D1506" i="13"/>
  <c r="B1506" i="13"/>
  <c r="D1505" i="13"/>
  <c r="B1505" i="13"/>
  <c r="D1504" i="13"/>
  <c r="B1504" i="13"/>
  <c r="D1503" i="13"/>
  <c r="B1503" i="13"/>
  <c r="D1502" i="13"/>
  <c r="B1502" i="13"/>
  <c r="D1501" i="13"/>
  <c r="B1501" i="13"/>
  <c r="D1500" i="13"/>
  <c r="B1500" i="13"/>
  <c r="D1499" i="13"/>
  <c r="B1499" i="13"/>
  <c r="D1498" i="13"/>
  <c r="B1498" i="13"/>
  <c r="D1497" i="13"/>
  <c r="B1497" i="13"/>
  <c r="D1496" i="13"/>
  <c r="B1496" i="13"/>
  <c r="D1495" i="13"/>
  <c r="B1495" i="13"/>
  <c r="D1494" i="13"/>
  <c r="B1494" i="13"/>
  <c r="D1493" i="13"/>
  <c r="B1493" i="13"/>
  <c r="D1492" i="13"/>
  <c r="B1492" i="13"/>
  <c r="D1491" i="13"/>
  <c r="B1491" i="13"/>
  <c r="D1490" i="13"/>
  <c r="B1490" i="13"/>
  <c r="D1489" i="13"/>
  <c r="B1489" i="13"/>
  <c r="D1488" i="13"/>
  <c r="B1488" i="13"/>
  <c r="D1487" i="13"/>
  <c r="B1487" i="13"/>
  <c r="D1486" i="13"/>
  <c r="B1486" i="13"/>
  <c r="D1485" i="13"/>
  <c r="B1485" i="13"/>
  <c r="D1484" i="13"/>
  <c r="B1484" i="13"/>
  <c r="D1483" i="13"/>
  <c r="B1483" i="13"/>
  <c r="D1482" i="13"/>
  <c r="B1482" i="13"/>
  <c r="D1481" i="13"/>
  <c r="B1481" i="13"/>
  <c r="D1480" i="13"/>
  <c r="B1480" i="13"/>
  <c r="D1479" i="13"/>
  <c r="B1479" i="13"/>
  <c r="D1478" i="13"/>
  <c r="B1478" i="13"/>
  <c r="D1477" i="13"/>
  <c r="B1477" i="13"/>
  <c r="D1476" i="13"/>
  <c r="B1476" i="13"/>
  <c r="D1475" i="13"/>
  <c r="B1475" i="13"/>
  <c r="D1474" i="13"/>
  <c r="B1474" i="13"/>
  <c r="D1473" i="13"/>
  <c r="B1473" i="13"/>
  <c r="D1472" i="13"/>
  <c r="B1472" i="13"/>
  <c r="D1471" i="13"/>
  <c r="B1471" i="13"/>
  <c r="D1470" i="13"/>
  <c r="B1470" i="13"/>
  <c r="D1469" i="13"/>
  <c r="B1469" i="13"/>
  <c r="D1468" i="13"/>
  <c r="B1468" i="13"/>
  <c r="D1467" i="13"/>
  <c r="B1467" i="13"/>
  <c r="D1466" i="13"/>
  <c r="B1466" i="13"/>
  <c r="D1465" i="13"/>
  <c r="B1465" i="13"/>
  <c r="D1464" i="13"/>
  <c r="B1464" i="13"/>
  <c r="D1463" i="13"/>
  <c r="B1463" i="13"/>
  <c r="D1462" i="13"/>
  <c r="B1462" i="13"/>
  <c r="D1461" i="13"/>
  <c r="B1461" i="13"/>
  <c r="D1460" i="13"/>
  <c r="B1460" i="13"/>
  <c r="D1459" i="13"/>
  <c r="B1459" i="13"/>
  <c r="D1458" i="13"/>
  <c r="B1458" i="13"/>
  <c r="D1457" i="13"/>
  <c r="B1457" i="13"/>
  <c r="D1456" i="13"/>
  <c r="B1456" i="13"/>
  <c r="D1455" i="13"/>
  <c r="B1455" i="13"/>
  <c r="D1454" i="13"/>
  <c r="B1454" i="13"/>
  <c r="D1453" i="13"/>
  <c r="B1453" i="13"/>
  <c r="D1452" i="13"/>
  <c r="B1452" i="13"/>
  <c r="D1451" i="13"/>
  <c r="B1451" i="13"/>
  <c r="D1450" i="13"/>
  <c r="B1450" i="13"/>
  <c r="D1449" i="13"/>
  <c r="B1449" i="13"/>
  <c r="D1448" i="13"/>
  <c r="B1448" i="13"/>
  <c r="D1447" i="13"/>
  <c r="B1447" i="13"/>
  <c r="D1446" i="13"/>
  <c r="B1446" i="13"/>
  <c r="D1445" i="13"/>
  <c r="B1445" i="13"/>
  <c r="D1444" i="13"/>
  <c r="B1444" i="13"/>
  <c r="D1443" i="13"/>
  <c r="B1443" i="13"/>
  <c r="D1442" i="13"/>
  <c r="B1442" i="13"/>
  <c r="D1441" i="13"/>
  <c r="B1441" i="13"/>
  <c r="D1440" i="13"/>
  <c r="B1440" i="13"/>
  <c r="D1439" i="13"/>
  <c r="B1439" i="13"/>
  <c r="D1438" i="13"/>
  <c r="B1438" i="13"/>
  <c r="D1437" i="13"/>
  <c r="B1437" i="13"/>
  <c r="D1436" i="13"/>
  <c r="B1436" i="13"/>
  <c r="D1435" i="13"/>
  <c r="B1435" i="13"/>
  <c r="D1434" i="13"/>
  <c r="B1434" i="13"/>
  <c r="D1433" i="13"/>
  <c r="B1433" i="13"/>
  <c r="D1432" i="13"/>
  <c r="B1432" i="13"/>
  <c r="D1431" i="13"/>
  <c r="B1431" i="13"/>
  <c r="D1430" i="13"/>
  <c r="B1430" i="13"/>
  <c r="D1429" i="13"/>
  <c r="B1429" i="13"/>
  <c r="D1428" i="13"/>
  <c r="B1428" i="13"/>
  <c r="D1427" i="13"/>
  <c r="B1427" i="13"/>
  <c r="D1426" i="13"/>
  <c r="B1426" i="13"/>
  <c r="D1425" i="13"/>
  <c r="B1425" i="13"/>
  <c r="D1424" i="13"/>
  <c r="B1424" i="13"/>
  <c r="D1423" i="13"/>
  <c r="B1423" i="13"/>
  <c r="D1422" i="13"/>
  <c r="B1422" i="13"/>
  <c r="D1421" i="13"/>
  <c r="B1421" i="13"/>
  <c r="D1420" i="13"/>
  <c r="B1420" i="13"/>
  <c r="D1419" i="13"/>
  <c r="B1419" i="13"/>
  <c r="D1418" i="13"/>
  <c r="B1418" i="13"/>
  <c r="D1417" i="13"/>
  <c r="B1417" i="13"/>
  <c r="D1416" i="13"/>
  <c r="B1416" i="13"/>
  <c r="D1415" i="13"/>
  <c r="B1415" i="13"/>
  <c r="D1414" i="13"/>
  <c r="B1414" i="13"/>
  <c r="D1413" i="13"/>
  <c r="B1413" i="13"/>
  <c r="D1412" i="13"/>
  <c r="B1412" i="13"/>
  <c r="D1411" i="13"/>
  <c r="B1411" i="13"/>
  <c r="D1410" i="13"/>
  <c r="B1410" i="13"/>
  <c r="D1409" i="13"/>
  <c r="B1409" i="13"/>
  <c r="D1408" i="13"/>
  <c r="B1408" i="13"/>
  <c r="D1407" i="13"/>
  <c r="B1407" i="13"/>
  <c r="D1406" i="13"/>
  <c r="B1406" i="13"/>
  <c r="D1405" i="13"/>
  <c r="B1405" i="13"/>
  <c r="D1404" i="13"/>
  <c r="B1404" i="13"/>
  <c r="D1403" i="13"/>
  <c r="B1403" i="13"/>
  <c r="D1402" i="13"/>
  <c r="B1402" i="13"/>
  <c r="D1401" i="13"/>
  <c r="B1401" i="13"/>
  <c r="D1400" i="13"/>
  <c r="B1400" i="13"/>
  <c r="D1399" i="13"/>
  <c r="B1399" i="13"/>
  <c r="D1398" i="13"/>
  <c r="B1398" i="13"/>
  <c r="D1397" i="13"/>
  <c r="B1397" i="13"/>
  <c r="D1396" i="13"/>
  <c r="B1396" i="13"/>
  <c r="D1395" i="13"/>
  <c r="B1395" i="13"/>
  <c r="D1394" i="13"/>
  <c r="B1394" i="13"/>
  <c r="D1393" i="13"/>
  <c r="B1393" i="13"/>
  <c r="D1392" i="13"/>
  <c r="B1392" i="13"/>
  <c r="D1391" i="13"/>
  <c r="B1391" i="13"/>
  <c r="D1390" i="13"/>
  <c r="B1390" i="13"/>
  <c r="D1389" i="13"/>
  <c r="B1389" i="13"/>
  <c r="D1388" i="13"/>
  <c r="B1388" i="13"/>
  <c r="D1387" i="13"/>
  <c r="B1387" i="13"/>
  <c r="D1386" i="13"/>
  <c r="B1386" i="13"/>
  <c r="D1385" i="13"/>
  <c r="B1385" i="13"/>
  <c r="D1384" i="13"/>
  <c r="B1384" i="13"/>
  <c r="D1383" i="13"/>
  <c r="B1383" i="13"/>
  <c r="D1382" i="13"/>
  <c r="B1382" i="13"/>
  <c r="D1381" i="13"/>
  <c r="B1381" i="13"/>
  <c r="D1380" i="13"/>
  <c r="B1380" i="13"/>
  <c r="D1379" i="13"/>
  <c r="B1379" i="13"/>
  <c r="D1378" i="13"/>
  <c r="B1378" i="13"/>
  <c r="D1377" i="13"/>
  <c r="B1377" i="13"/>
  <c r="D1376" i="13"/>
  <c r="B1376" i="13"/>
  <c r="D1375" i="13"/>
  <c r="B1375" i="13"/>
  <c r="D1374" i="13"/>
  <c r="B1374" i="13"/>
  <c r="D1373" i="13"/>
  <c r="B1373" i="13"/>
  <c r="D1372" i="13"/>
  <c r="B1372" i="13"/>
  <c r="D1371" i="13"/>
  <c r="B1371" i="13"/>
  <c r="D1370" i="13"/>
  <c r="B1370" i="13"/>
  <c r="D1369" i="13"/>
  <c r="B1369" i="13"/>
  <c r="D1368" i="13"/>
  <c r="B1368" i="13"/>
  <c r="D1367" i="13"/>
  <c r="B1367" i="13"/>
  <c r="D1366" i="13"/>
  <c r="B1366" i="13"/>
  <c r="D1365" i="13"/>
  <c r="B1365" i="13"/>
  <c r="D1364" i="13"/>
  <c r="B1364" i="13"/>
  <c r="D1363" i="13"/>
  <c r="B1363" i="13"/>
  <c r="D1362" i="13"/>
  <c r="B1362" i="13"/>
  <c r="D1361" i="13"/>
  <c r="B1361" i="13"/>
  <c r="D1360" i="13"/>
  <c r="B1360" i="13"/>
  <c r="D1359" i="13"/>
  <c r="B1359" i="13"/>
  <c r="D1358" i="13"/>
  <c r="B1358" i="13"/>
  <c r="D1357" i="13"/>
  <c r="B1357" i="13"/>
  <c r="D1356" i="13"/>
  <c r="B1356" i="13"/>
  <c r="D1355" i="13"/>
  <c r="B1355" i="13"/>
  <c r="D1354" i="13"/>
  <c r="B1354" i="13"/>
  <c r="D1353" i="13"/>
  <c r="B1353" i="13"/>
  <c r="D1352" i="13"/>
  <c r="B1352" i="13"/>
  <c r="D1351" i="13"/>
  <c r="B1351" i="13"/>
  <c r="D1350" i="13"/>
  <c r="B1350" i="13"/>
  <c r="D1349" i="13"/>
  <c r="B1349" i="13"/>
  <c r="D1348" i="13"/>
  <c r="B1348" i="13"/>
  <c r="D1347" i="13"/>
  <c r="B1347" i="13"/>
  <c r="D1346" i="13"/>
  <c r="B1346" i="13"/>
  <c r="D1345" i="13"/>
  <c r="B1345" i="13"/>
  <c r="D1344" i="13"/>
  <c r="B1344" i="13"/>
  <c r="D1343" i="13"/>
  <c r="B1343" i="13"/>
  <c r="D1342" i="13"/>
  <c r="B1342" i="13"/>
  <c r="D1341" i="13"/>
  <c r="B1341" i="13"/>
  <c r="D1340" i="13"/>
  <c r="B1340" i="13"/>
  <c r="D1339" i="13"/>
  <c r="B1339" i="13"/>
  <c r="D1338" i="13"/>
  <c r="B1338" i="13"/>
  <c r="D1337" i="13"/>
  <c r="B1337" i="13"/>
  <c r="D1336" i="13"/>
  <c r="B1336" i="13"/>
  <c r="D1335" i="13"/>
  <c r="B1335" i="13"/>
  <c r="D1334" i="13"/>
  <c r="B1334" i="13"/>
  <c r="D1333" i="13"/>
  <c r="B1333" i="13"/>
  <c r="D1332" i="13"/>
  <c r="B1332" i="13"/>
  <c r="D1331" i="13"/>
  <c r="B1331" i="13"/>
  <c r="D1330" i="13"/>
  <c r="B1330" i="13"/>
  <c r="D1329" i="13"/>
  <c r="B1329" i="13"/>
  <c r="D1328" i="13"/>
  <c r="B1328" i="13"/>
  <c r="D1327" i="13"/>
  <c r="B1327" i="13"/>
  <c r="D1326" i="13"/>
  <c r="B1326" i="13"/>
  <c r="D1325" i="13"/>
  <c r="B1325" i="13"/>
  <c r="D1324" i="13"/>
  <c r="B1324" i="13"/>
  <c r="D1323" i="13"/>
  <c r="B1323" i="13"/>
  <c r="D1322" i="13"/>
  <c r="B1322" i="13"/>
  <c r="D1321" i="13"/>
  <c r="B1321" i="13"/>
  <c r="D1320" i="13"/>
  <c r="B1320" i="13"/>
  <c r="D1319" i="13"/>
  <c r="B1319" i="13"/>
  <c r="D1318" i="13"/>
  <c r="B1318" i="13"/>
  <c r="D1317" i="13"/>
  <c r="B1317" i="13"/>
  <c r="D1316" i="13"/>
  <c r="B1316" i="13"/>
  <c r="D1315" i="13"/>
  <c r="B1315" i="13"/>
  <c r="D1314" i="13"/>
  <c r="B1314" i="13"/>
  <c r="D1313" i="13"/>
  <c r="B1313" i="13"/>
  <c r="D1312" i="13"/>
  <c r="B1312" i="13"/>
  <c r="D1311" i="13"/>
  <c r="B1311" i="13"/>
  <c r="D1310" i="13"/>
  <c r="B1310" i="13"/>
  <c r="D1309" i="13"/>
  <c r="B1309" i="13"/>
  <c r="D1308" i="13"/>
  <c r="B1308" i="13"/>
  <c r="D1307" i="13"/>
  <c r="B1307" i="13"/>
  <c r="D1306" i="13"/>
  <c r="B1306" i="13"/>
  <c r="D1305" i="13"/>
  <c r="B1305" i="13"/>
  <c r="D1304" i="13"/>
  <c r="B1304" i="13"/>
  <c r="D1303" i="13"/>
  <c r="B1303" i="13"/>
  <c r="D1302" i="13"/>
  <c r="B1302" i="13"/>
  <c r="D1301" i="13"/>
  <c r="B1301" i="13"/>
  <c r="D1300" i="13"/>
  <c r="B1300" i="13"/>
  <c r="D1299" i="13"/>
  <c r="B1299" i="13"/>
  <c r="D1298" i="13"/>
  <c r="B1298" i="13"/>
  <c r="D1297" i="13"/>
  <c r="B1297" i="13"/>
  <c r="D1296" i="13"/>
  <c r="B1296" i="13"/>
  <c r="D1295" i="13"/>
  <c r="B1295" i="13"/>
  <c r="D1294" i="13"/>
  <c r="B1294" i="13"/>
  <c r="D1293" i="13"/>
  <c r="B1293" i="13"/>
  <c r="D1292" i="13"/>
  <c r="B1292" i="13"/>
  <c r="D1291" i="13"/>
  <c r="B1291" i="13"/>
  <c r="D1290" i="13"/>
  <c r="B1290" i="13"/>
  <c r="D1289" i="13"/>
  <c r="B1289" i="13"/>
  <c r="D1288" i="13"/>
  <c r="B1288" i="13"/>
  <c r="D1287" i="13"/>
  <c r="B1287" i="13"/>
  <c r="D1286" i="13"/>
  <c r="B1286" i="13"/>
  <c r="D1285" i="13"/>
  <c r="B1285" i="13"/>
  <c r="D1284" i="13"/>
  <c r="B1284" i="13"/>
  <c r="D1283" i="13"/>
  <c r="B1283" i="13"/>
  <c r="D1282" i="13"/>
  <c r="B1282" i="13"/>
  <c r="D1281" i="13"/>
  <c r="B1281" i="13"/>
  <c r="D1280" i="13"/>
  <c r="B1280" i="13"/>
  <c r="D1279" i="13"/>
  <c r="B1279" i="13"/>
  <c r="D1278" i="13"/>
  <c r="B1278" i="13"/>
  <c r="D1277" i="13"/>
  <c r="B1277" i="13"/>
  <c r="D1276" i="13"/>
  <c r="B1276" i="13"/>
  <c r="D1275" i="13"/>
  <c r="B1275" i="13"/>
  <c r="D1274" i="13"/>
  <c r="B1274" i="13"/>
  <c r="D1273" i="13"/>
  <c r="B1273" i="13"/>
  <c r="D1272" i="13"/>
  <c r="B1272" i="13"/>
  <c r="D1271" i="13"/>
  <c r="B1271" i="13"/>
  <c r="D1270" i="13"/>
  <c r="B1270" i="13"/>
  <c r="D1269" i="13"/>
  <c r="B1269" i="13"/>
  <c r="D1268" i="13"/>
  <c r="B1268" i="13"/>
  <c r="D1267" i="13"/>
  <c r="B1267" i="13"/>
  <c r="D1266" i="13"/>
  <c r="B1266" i="13"/>
  <c r="D1265" i="13"/>
  <c r="B1265" i="13"/>
  <c r="D1264" i="13"/>
  <c r="B1264" i="13"/>
  <c r="D1263" i="13"/>
  <c r="B1263" i="13"/>
  <c r="D1262" i="13"/>
  <c r="B1262" i="13"/>
  <c r="D1261" i="13"/>
  <c r="B1261" i="13"/>
  <c r="D1260" i="13"/>
  <c r="B1260" i="13"/>
  <c r="D1259" i="13"/>
  <c r="B1259" i="13"/>
  <c r="D1258" i="13"/>
  <c r="B1258" i="13"/>
  <c r="D1257" i="13"/>
  <c r="B1257" i="13"/>
  <c r="D1256" i="13"/>
  <c r="B1256" i="13"/>
  <c r="D1255" i="13"/>
  <c r="B1255" i="13"/>
  <c r="D1254" i="13"/>
  <c r="B1254" i="13"/>
  <c r="D1253" i="13"/>
  <c r="B1253" i="13"/>
  <c r="D1252" i="13"/>
  <c r="B1252" i="13"/>
  <c r="D1251" i="13"/>
  <c r="B1251" i="13"/>
  <c r="D1250" i="13"/>
  <c r="B1250" i="13"/>
  <c r="D1249" i="13"/>
  <c r="B1249" i="13"/>
  <c r="D1248" i="13"/>
  <c r="B1248" i="13"/>
  <c r="D1247" i="13"/>
  <c r="B1247" i="13"/>
  <c r="D1246" i="13"/>
  <c r="B1246" i="13"/>
  <c r="D1245" i="13"/>
  <c r="B1245" i="13"/>
  <c r="D1244" i="13"/>
  <c r="B1244" i="13"/>
  <c r="D1243" i="13"/>
  <c r="B1243" i="13"/>
  <c r="D1242" i="13"/>
  <c r="B1242" i="13"/>
  <c r="D1241" i="13"/>
  <c r="B1241" i="13"/>
  <c r="D1240" i="13"/>
  <c r="B1240" i="13"/>
  <c r="D1239" i="13"/>
  <c r="B1239" i="13"/>
  <c r="D1238" i="13"/>
  <c r="B1238" i="13"/>
  <c r="D1237" i="13"/>
  <c r="B1237" i="13"/>
  <c r="D1236" i="13"/>
  <c r="B1236" i="13"/>
  <c r="D1235" i="13"/>
  <c r="B1235" i="13"/>
  <c r="D1234" i="13"/>
  <c r="B1234" i="13"/>
  <c r="D1233" i="13"/>
  <c r="B1233" i="13"/>
  <c r="D1232" i="13"/>
  <c r="B1232" i="13"/>
  <c r="D1231" i="13"/>
  <c r="B1231" i="13"/>
  <c r="D1230" i="13"/>
  <c r="B1230" i="13"/>
  <c r="D1229" i="13"/>
  <c r="B1229" i="13"/>
  <c r="D1228" i="13"/>
  <c r="B1228" i="13"/>
  <c r="D1227" i="13"/>
  <c r="B1227" i="13"/>
  <c r="D1226" i="13"/>
  <c r="B1226" i="13"/>
  <c r="D1225" i="13"/>
  <c r="B1225" i="13"/>
  <c r="D1224" i="13"/>
  <c r="B1224" i="13"/>
  <c r="D1223" i="13"/>
  <c r="B1223" i="13"/>
  <c r="D1222" i="13"/>
  <c r="B1222" i="13"/>
  <c r="D1221" i="13"/>
  <c r="B1221" i="13"/>
  <c r="D1220" i="13"/>
  <c r="B1220" i="13"/>
  <c r="D1219" i="13"/>
  <c r="B1219" i="13"/>
  <c r="D1218" i="13"/>
  <c r="B1218" i="13"/>
  <c r="D1217" i="13"/>
  <c r="B1217" i="13"/>
  <c r="D1216" i="13"/>
  <c r="B1216" i="13"/>
  <c r="D1215" i="13"/>
  <c r="B1215" i="13"/>
  <c r="D1214" i="13"/>
  <c r="B1214" i="13"/>
  <c r="D1213" i="13"/>
  <c r="B1213" i="13"/>
  <c r="D1212" i="13"/>
  <c r="B1212" i="13"/>
  <c r="D1211" i="13"/>
  <c r="B1211" i="13"/>
  <c r="D1210" i="13"/>
  <c r="B1210" i="13"/>
  <c r="D1209" i="13"/>
  <c r="B1209" i="13"/>
  <c r="D1208" i="13"/>
  <c r="B1208" i="13"/>
  <c r="D1207" i="13"/>
  <c r="B1207" i="13"/>
  <c r="D1206" i="13"/>
  <c r="B1206" i="13"/>
  <c r="D1205" i="13"/>
  <c r="B1205" i="13"/>
  <c r="D1204" i="13"/>
  <c r="B1204" i="13"/>
  <c r="D1203" i="13"/>
  <c r="B1203" i="13"/>
  <c r="D1202" i="13"/>
  <c r="B1202" i="13"/>
  <c r="D1201" i="13"/>
  <c r="B1201" i="13"/>
  <c r="D1200" i="13"/>
  <c r="B1200" i="13"/>
  <c r="D1199" i="13"/>
  <c r="B1199" i="13"/>
  <c r="D1198" i="13"/>
  <c r="B1198" i="13"/>
  <c r="D1197" i="13"/>
  <c r="B1197" i="13"/>
  <c r="D1196" i="13"/>
  <c r="B1196" i="13"/>
  <c r="D1195" i="13"/>
  <c r="B1195" i="13"/>
  <c r="D1194" i="13"/>
  <c r="B1194" i="13"/>
  <c r="D1193" i="13"/>
  <c r="B1193" i="13"/>
  <c r="D1192" i="13"/>
  <c r="B1192" i="13"/>
  <c r="D1191" i="13"/>
  <c r="B1191" i="13"/>
  <c r="D1190" i="13"/>
  <c r="B1190" i="13"/>
  <c r="D1189" i="13"/>
  <c r="B1189" i="13"/>
  <c r="D1188" i="13"/>
  <c r="B1188" i="13"/>
  <c r="D1187" i="13"/>
  <c r="B1187" i="13"/>
  <c r="D1186" i="13"/>
  <c r="B1186" i="13"/>
  <c r="D1185" i="13"/>
  <c r="B1185" i="13"/>
  <c r="D1184" i="13"/>
  <c r="B1184" i="13"/>
  <c r="D1183" i="13"/>
  <c r="B1183" i="13"/>
  <c r="D1182" i="13"/>
  <c r="B1182" i="13"/>
  <c r="D1181" i="13"/>
  <c r="B1181" i="13"/>
  <c r="D1180" i="13"/>
  <c r="B1180" i="13"/>
  <c r="D1179" i="13"/>
  <c r="B1179" i="13"/>
  <c r="D1178" i="13"/>
  <c r="B1178" i="13"/>
  <c r="D1177" i="13"/>
  <c r="B1177" i="13"/>
  <c r="D1176" i="13"/>
  <c r="B1176" i="13"/>
  <c r="D1175" i="13"/>
  <c r="B1175" i="13"/>
  <c r="D1174" i="13"/>
  <c r="B1174" i="13"/>
  <c r="D1173" i="13"/>
  <c r="B1173" i="13"/>
  <c r="D1172" i="13"/>
  <c r="B1172" i="13"/>
  <c r="D1171" i="13"/>
  <c r="B1171" i="13"/>
  <c r="D1170" i="13"/>
  <c r="B1170" i="13"/>
  <c r="D1169" i="13"/>
  <c r="B1169" i="13"/>
  <c r="D1168" i="13"/>
  <c r="B1168" i="13"/>
  <c r="D1167" i="13"/>
  <c r="B1167" i="13"/>
  <c r="D1166" i="13"/>
  <c r="B1166" i="13"/>
  <c r="D1165" i="13"/>
  <c r="B1165" i="13"/>
  <c r="D1164" i="13"/>
  <c r="B1164" i="13"/>
  <c r="D1163" i="13"/>
  <c r="B1163" i="13"/>
  <c r="D1162" i="13"/>
  <c r="B1162" i="13"/>
  <c r="D1161" i="13"/>
  <c r="B1161" i="13"/>
  <c r="D1160" i="13"/>
  <c r="B1160" i="13"/>
  <c r="D1159" i="13"/>
  <c r="B1159" i="13"/>
  <c r="D1158" i="13"/>
  <c r="B1158" i="13"/>
  <c r="D1157" i="13"/>
  <c r="B1157" i="13"/>
  <c r="D1156" i="13"/>
  <c r="B1156" i="13"/>
  <c r="D1155" i="13"/>
  <c r="B1155" i="13"/>
  <c r="D1154" i="13"/>
  <c r="B1154" i="13"/>
  <c r="D1153" i="13"/>
  <c r="B1153" i="13"/>
  <c r="D1152" i="13"/>
  <c r="B1152" i="13"/>
  <c r="D1151" i="13"/>
  <c r="B1151" i="13"/>
  <c r="D1150" i="13"/>
  <c r="B1150" i="13"/>
  <c r="D1149" i="13"/>
  <c r="B1149" i="13"/>
  <c r="D1148" i="13"/>
  <c r="B1148" i="13"/>
  <c r="D1147" i="13"/>
  <c r="B1147" i="13"/>
  <c r="D1146" i="13"/>
  <c r="B1146" i="13"/>
  <c r="D1145" i="13"/>
  <c r="B1145" i="13"/>
  <c r="D1144" i="13"/>
  <c r="B1144" i="13"/>
  <c r="D1143" i="13"/>
  <c r="B1143" i="13"/>
  <c r="D1142" i="13"/>
  <c r="B1142" i="13"/>
  <c r="D1141" i="13"/>
  <c r="B1141" i="13"/>
  <c r="D1140" i="13"/>
  <c r="B1140" i="13"/>
  <c r="D1139" i="13"/>
  <c r="B1139" i="13"/>
  <c r="D1138" i="13"/>
  <c r="B1138" i="13"/>
  <c r="D1137" i="13"/>
  <c r="B1137" i="13"/>
  <c r="D1136" i="13"/>
  <c r="B1136" i="13"/>
  <c r="D1135" i="13"/>
  <c r="B1135" i="13"/>
  <c r="D1134" i="13"/>
  <c r="B1134" i="13"/>
  <c r="D1133" i="13"/>
  <c r="B1133" i="13"/>
  <c r="D1132" i="13"/>
  <c r="B1132" i="13"/>
  <c r="D1131" i="13"/>
  <c r="B1131" i="13"/>
  <c r="D1130" i="13"/>
  <c r="B1130" i="13"/>
  <c r="D1129" i="13"/>
  <c r="B1129" i="13"/>
  <c r="D1128" i="13"/>
  <c r="B1128" i="13"/>
  <c r="D1127" i="13"/>
  <c r="B1127" i="13"/>
  <c r="D1126" i="13"/>
  <c r="B1126" i="13"/>
  <c r="D1125" i="13"/>
  <c r="B1125" i="13"/>
  <c r="D1124" i="13"/>
  <c r="B1124" i="13"/>
  <c r="D1123" i="13"/>
  <c r="B1123" i="13"/>
  <c r="D1122" i="13"/>
  <c r="B1122" i="13"/>
  <c r="D1121" i="13"/>
  <c r="B1121" i="13"/>
  <c r="D1120" i="13"/>
  <c r="B1120" i="13"/>
  <c r="D1119" i="13"/>
  <c r="B1119" i="13"/>
  <c r="D1118" i="13"/>
  <c r="B1118" i="13"/>
  <c r="D1117" i="13"/>
  <c r="B1117" i="13"/>
  <c r="D1116" i="13"/>
  <c r="B1116" i="13"/>
  <c r="D1115" i="13"/>
  <c r="B1115" i="13"/>
  <c r="D1114" i="13"/>
  <c r="B1114" i="13"/>
  <c r="D1113" i="13"/>
  <c r="B1113" i="13"/>
  <c r="D1112" i="13"/>
  <c r="B1112" i="13"/>
  <c r="D1111" i="13"/>
  <c r="B1111" i="13"/>
  <c r="D1110" i="13"/>
  <c r="B1110" i="13"/>
  <c r="D1109" i="13"/>
  <c r="B1109" i="13"/>
  <c r="D1108" i="13"/>
  <c r="B1108" i="13"/>
  <c r="D1107" i="13"/>
  <c r="B1107" i="13"/>
  <c r="D1106" i="13"/>
  <c r="B1106" i="13"/>
  <c r="D1105" i="13"/>
  <c r="B1105" i="13"/>
  <c r="D1104" i="13"/>
  <c r="B1104" i="13"/>
  <c r="D1103" i="13"/>
  <c r="B1103" i="13"/>
  <c r="D1102" i="13"/>
  <c r="B1102" i="13"/>
  <c r="D1101" i="13"/>
  <c r="B1101" i="13"/>
  <c r="D1100" i="13"/>
  <c r="B1100" i="13"/>
  <c r="D1099" i="13"/>
  <c r="B1099" i="13"/>
  <c r="D1098" i="13"/>
  <c r="B1098" i="13"/>
  <c r="D1097" i="13"/>
  <c r="B1097" i="13"/>
  <c r="D1096" i="13"/>
  <c r="B1096" i="13"/>
  <c r="D1095" i="13"/>
  <c r="B1095" i="13"/>
  <c r="D1094" i="13"/>
  <c r="B1094" i="13"/>
  <c r="D1093" i="13"/>
  <c r="B1093" i="13"/>
  <c r="D1092" i="13"/>
  <c r="B1092" i="13"/>
  <c r="D1091" i="13"/>
  <c r="B1091" i="13"/>
  <c r="D1090" i="13"/>
  <c r="B1090" i="13"/>
  <c r="D1089" i="13"/>
  <c r="B1089" i="13"/>
  <c r="D1088" i="13"/>
  <c r="B1088" i="13"/>
  <c r="D1087" i="13"/>
  <c r="B1087" i="13"/>
  <c r="D1086" i="13"/>
  <c r="B1086" i="13"/>
  <c r="D1085" i="13"/>
  <c r="B1085" i="13"/>
  <c r="D1084" i="13"/>
  <c r="B1084" i="13"/>
  <c r="D1083" i="13"/>
  <c r="B1083" i="13"/>
  <c r="D1082" i="13"/>
  <c r="B1082" i="13"/>
  <c r="D1081" i="13"/>
  <c r="B1081" i="13"/>
  <c r="D1080" i="13"/>
  <c r="B1080" i="13"/>
  <c r="D1079" i="13"/>
  <c r="B1079" i="13"/>
  <c r="D1078" i="13"/>
  <c r="B1078" i="13"/>
  <c r="D1077" i="13"/>
  <c r="B1077" i="13"/>
  <c r="D1076" i="13"/>
  <c r="B1076" i="13"/>
  <c r="D1075" i="13"/>
  <c r="B1075" i="13"/>
  <c r="D1074" i="13"/>
  <c r="B1074" i="13"/>
  <c r="D1073" i="13"/>
  <c r="B1073" i="13"/>
  <c r="D1072" i="13"/>
  <c r="B1072" i="13"/>
  <c r="D1071" i="13"/>
  <c r="B1071" i="13"/>
  <c r="D1070" i="13"/>
  <c r="B1070" i="13"/>
  <c r="D1069" i="13"/>
  <c r="B1069" i="13"/>
  <c r="D1068" i="13"/>
  <c r="B1068" i="13"/>
  <c r="D1067" i="13"/>
  <c r="B1067" i="13"/>
  <c r="D1066" i="13"/>
  <c r="B1066" i="13"/>
  <c r="D1065" i="13"/>
  <c r="B1065" i="13"/>
  <c r="D1064" i="13"/>
  <c r="B1064" i="13"/>
  <c r="D1063" i="13"/>
  <c r="B1063" i="13"/>
  <c r="D1062" i="13"/>
  <c r="B1062" i="13"/>
  <c r="D1061" i="13"/>
  <c r="B1061" i="13"/>
  <c r="D1060" i="13"/>
  <c r="B1060" i="13"/>
  <c r="D1059" i="13"/>
  <c r="B1059" i="13"/>
  <c r="D1058" i="13"/>
  <c r="B1058" i="13"/>
  <c r="D1057" i="13"/>
  <c r="B1057" i="13"/>
  <c r="D1056" i="13"/>
  <c r="B1056" i="13"/>
  <c r="D1055" i="13"/>
  <c r="B1055" i="13"/>
  <c r="D1054" i="13"/>
  <c r="B1054" i="13"/>
  <c r="D1053" i="13"/>
  <c r="B1053" i="13"/>
  <c r="D1052" i="13"/>
  <c r="B1052" i="13"/>
  <c r="D1051" i="13"/>
  <c r="B1051" i="13"/>
  <c r="D1050" i="13"/>
  <c r="B1050" i="13"/>
  <c r="D1049" i="13"/>
  <c r="B1049" i="13"/>
  <c r="D1048" i="13"/>
  <c r="B1048" i="13"/>
  <c r="D1047" i="13"/>
  <c r="B1047" i="13"/>
  <c r="D1046" i="13"/>
  <c r="B1046" i="13"/>
  <c r="D1045" i="13"/>
  <c r="B1045" i="13"/>
  <c r="D1044" i="13"/>
  <c r="B1044" i="13"/>
  <c r="D1043" i="13"/>
  <c r="B1043" i="13"/>
  <c r="D1042" i="13"/>
  <c r="B1042" i="13"/>
  <c r="D1041" i="13"/>
  <c r="B1041" i="13"/>
  <c r="D1040" i="13"/>
  <c r="B1040" i="13"/>
  <c r="D1039" i="13"/>
  <c r="B1039" i="13"/>
  <c r="D1038" i="13"/>
  <c r="B1038" i="13"/>
  <c r="D1037" i="13"/>
  <c r="B1037" i="13"/>
  <c r="D1036" i="13"/>
  <c r="B1036" i="13"/>
  <c r="D1035" i="13"/>
  <c r="B1035" i="13"/>
  <c r="D1034" i="13"/>
  <c r="B1034" i="13"/>
  <c r="D1033" i="13"/>
  <c r="B1033" i="13"/>
  <c r="D1032" i="13"/>
  <c r="B1032" i="13"/>
  <c r="D1031" i="13"/>
  <c r="B1031" i="13"/>
  <c r="D1030" i="13"/>
  <c r="B1030" i="13"/>
  <c r="D1029" i="13"/>
  <c r="B1029" i="13"/>
  <c r="D1028" i="13"/>
  <c r="B1028" i="13"/>
  <c r="D1027" i="13"/>
  <c r="B1027" i="13"/>
  <c r="D1026" i="13"/>
  <c r="B1026" i="13"/>
  <c r="D1025" i="13"/>
  <c r="B1025" i="13"/>
  <c r="D1024" i="13"/>
  <c r="B1024" i="13"/>
  <c r="D1023" i="13"/>
  <c r="B1023" i="13"/>
  <c r="D1022" i="13"/>
  <c r="B1022" i="13"/>
  <c r="D1021" i="13"/>
  <c r="B1021" i="13"/>
  <c r="D1020" i="13"/>
  <c r="B1020" i="13"/>
  <c r="D1019" i="13"/>
  <c r="B1019" i="13"/>
  <c r="D1018" i="13"/>
  <c r="B1018" i="13"/>
  <c r="D1017" i="13"/>
  <c r="B1017" i="13"/>
  <c r="D1016" i="13"/>
  <c r="B1016" i="13"/>
  <c r="D1015" i="13"/>
  <c r="B1015" i="13"/>
  <c r="D1014" i="13"/>
  <c r="B1014" i="13"/>
  <c r="D1013" i="13"/>
  <c r="B1013" i="13"/>
  <c r="D1012" i="13"/>
  <c r="B1012" i="13"/>
  <c r="D1011" i="13"/>
  <c r="B1011" i="13"/>
  <c r="D1010" i="13"/>
  <c r="B1010" i="13"/>
  <c r="D1009" i="13"/>
  <c r="B1009" i="13"/>
  <c r="D1008" i="13"/>
  <c r="B1008" i="13"/>
  <c r="D1007" i="13"/>
  <c r="B1007" i="13"/>
  <c r="D1006" i="13"/>
  <c r="B1006" i="13"/>
  <c r="D1005" i="13"/>
  <c r="B1005" i="13"/>
  <c r="D1004" i="13"/>
  <c r="B1004" i="13"/>
  <c r="D1003" i="13"/>
  <c r="B1003" i="13"/>
  <c r="D1002" i="13"/>
  <c r="B1002" i="13"/>
  <c r="D1001" i="13"/>
  <c r="B1001" i="13"/>
  <c r="D1000" i="13"/>
  <c r="B1000" i="13"/>
  <c r="D999" i="13"/>
  <c r="B999" i="13"/>
  <c r="D998" i="13"/>
  <c r="B998" i="13"/>
  <c r="D997" i="13"/>
  <c r="B997" i="13"/>
  <c r="D996" i="13"/>
  <c r="B996" i="13"/>
  <c r="D995" i="13"/>
  <c r="B995" i="13"/>
  <c r="D994" i="13"/>
  <c r="B994" i="13"/>
  <c r="D993" i="13"/>
  <c r="B993" i="13"/>
  <c r="D992" i="13"/>
  <c r="B992" i="13"/>
  <c r="D991" i="13"/>
  <c r="B991" i="13"/>
  <c r="D990" i="13"/>
  <c r="B990" i="13"/>
  <c r="D989" i="13"/>
  <c r="B989" i="13"/>
  <c r="D988" i="13"/>
  <c r="B988" i="13"/>
  <c r="D987" i="13"/>
  <c r="B987" i="13"/>
  <c r="D986" i="13"/>
  <c r="B986" i="13"/>
  <c r="D985" i="13"/>
  <c r="B985" i="13"/>
  <c r="D984" i="13"/>
  <c r="B984" i="13"/>
  <c r="D983" i="13"/>
  <c r="B983" i="13"/>
  <c r="D982" i="13"/>
  <c r="B982" i="13"/>
  <c r="D981" i="13"/>
  <c r="B981" i="13"/>
  <c r="D980" i="13"/>
  <c r="B980" i="13"/>
  <c r="D979" i="13"/>
  <c r="B979" i="13"/>
  <c r="D978" i="13"/>
  <c r="B978" i="13"/>
  <c r="D977" i="13"/>
  <c r="B977" i="13"/>
  <c r="D976" i="13"/>
  <c r="B976" i="13"/>
  <c r="D975" i="13"/>
  <c r="B975" i="13"/>
  <c r="D974" i="13"/>
  <c r="B974" i="13"/>
  <c r="D973" i="13"/>
  <c r="B973" i="13"/>
  <c r="D972" i="13"/>
  <c r="B972" i="13"/>
  <c r="D971" i="13"/>
  <c r="B971" i="13"/>
  <c r="D970" i="13"/>
  <c r="B970" i="13"/>
  <c r="D969" i="13"/>
  <c r="B969" i="13"/>
  <c r="D968" i="13"/>
  <c r="B968" i="13"/>
  <c r="D967" i="13"/>
  <c r="B967" i="13"/>
  <c r="D966" i="13"/>
  <c r="B966" i="13"/>
  <c r="D965" i="13"/>
  <c r="B965" i="13"/>
  <c r="D964" i="13"/>
  <c r="B964" i="13"/>
  <c r="D963" i="13"/>
  <c r="B963" i="13"/>
  <c r="D962" i="13"/>
  <c r="B962" i="13"/>
  <c r="D961" i="13"/>
  <c r="B961" i="13"/>
  <c r="D960" i="13"/>
  <c r="B960" i="13"/>
  <c r="D959" i="13"/>
  <c r="B959" i="13"/>
  <c r="D958" i="13"/>
  <c r="B958" i="13"/>
  <c r="D957" i="13"/>
  <c r="B957" i="13"/>
  <c r="D956" i="13"/>
  <c r="B956" i="13"/>
  <c r="D955" i="13"/>
  <c r="B955" i="13"/>
  <c r="D954" i="13"/>
  <c r="B954" i="13"/>
  <c r="D953" i="13"/>
  <c r="B953" i="13"/>
  <c r="D952" i="13"/>
  <c r="B952" i="13"/>
  <c r="D951" i="13"/>
  <c r="B951" i="13"/>
  <c r="D950" i="13"/>
  <c r="B950" i="13"/>
  <c r="D949" i="13"/>
  <c r="B949" i="13"/>
  <c r="D948" i="13"/>
  <c r="B948" i="13"/>
  <c r="D947" i="13"/>
  <c r="B947" i="13"/>
  <c r="D946" i="13"/>
  <c r="B946" i="13"/>
  <c r="D945" i="13"/>
  <c r="B945" i="13"/>
  <c r="D944" i="13"/>
  <c r="B944" i="13"/>
  <c r="D943" i="13"/>
  <c r="B943" i="13"/>
  <c r="D942" i="13"/>
  <c r="B942" i="13"/>
  <c r="D941" i="13"/>
  <c r="B941" i="13"/>
  <c r="D940" i="13"/>
  <c r="B940" i="13"/>
  <c r="D939" i="13"/>
  <c r="B939" i="13"/>
  <c r="D938" i="13"/>
  <c r="B938" i="13"/>
  <c r="D937" i="13"/>
  <c r="B937" i="13"/>
  <c r="D936" i="13"/>
  <c r="B936" i="13"/>
  <c r="D935" i="13"/>
  <c r="B935" i="13"/>
  <c r="D934" i="13"/>
  <c r="B934" i="13"/>
  <c r="D933" i="13"/>
  <c r="B933" i="13"/>
  <c r="D932" i="13"/>
  <c r="B932" i="13"/>
  <c r="D931" i="13"/>
  <c r="B931" i="13"/>
  <c r="D930" i="13"/>
  <c r="B930" i="13"/>
  <c r="D929" i="13"/>
  <c r="B929" i="13"/>
  <c r="D928" i="13"/>
  <c r="B928" i="13"/>
  <c r="D927" i="13"/>
  <c r="B927" i="13"/>
  <c r="D926" i="13"/>
  <c r="B926" i="13"/>
  <c r="D925" i="13"/>
  <c r="B925" i="13"/>
  <c r="D924" i="13"/>
  <c r="B924" i="13"/>
  <c r="D923" i="13"/>
  <c r="B923" i="13"/>
  <c r="D922" i="13"/>
  <c r="B922" i="13"/>
  <c r="D921" i="13"/>
  <c r="B921" i="13"/>
  <c r="D920" i="13"/>
  <c r="B920" i="13"/>
  <c r="D919" i="13"/>
  <c r="B919" i="13"/>
  <c r="D918" i="13"/>
  <c r="B918" i="13"/>
  <c r="D917" i="13"/>
  <c r="B917" i="13"/>
  <c r="D916" i="13"/>
  <c r="B916" i="13"/>
  <c r="D915" i="13"/>
  <c r="B915" i="13"/>
  <c r="D914" i="13"/>
  <c r="B914" i="13"/>
  <c r="D913" i="13"/>
  <c r="B913" i="13"/>
  <c r="D912" i="13"/>
  <c r="B912" i="13"/>
  <c r="D911" i="13"/>
  <c r="B911" i="13"/>
  <c r="D910" i="13"/>
  <c r="B910" i="13"/>
  <c r="D909" i="13"/>
  <c r="B909" i="13"/>
  <c r="D908" i="13"/>
  <c r="B908" i="13"/>
  <c r="D907" i="13"/>
  <c r="B907" i="13"/>
  <c r="D906" i="13"/>
  <c r="B906" i="13"/>
  <c r="D905" i="13"/>
  <c r="B905" i="13"/>
  <c r="D904" i="13"/>
  <c r="B904" i="13"/>
  <c r="D903" i="13"/>
  <c r="B903" i="13"/>
  <c r="D902" i="13"/>
  <c r="B902" i="13"/>
  <c r="D901" i="13"/>
  <c r="B901" i="13"/>
  <c r="D900" i="13"/>
  <c r="B900" i="13"/>
  <c r="D899" i="13"/>
  <c r="B899" i="13"/>
  <c r="D898" i="13"/>
  <c r="B898" i="13"/>
  <c r="D897" i="13"/>
  <c r="B897" i="13"/>
  <c r="D896" i="13"/>
  <c r="B896" i="13"/>
  <c r="D895" i="13"/>
  <c r="B895" i="13"/>
  <c r="D894" i="13"/>
  <c r="B894" i="13"/>
  <c r="D893" i="13"/>
  <c r="B893" i="13"/>
  <c r="D892" i="13"/>
  <c r="B892" i="13"/>
  <c r="D891" i="13"/>
  <c r="B891" i="13"/>
  <c r="D890" i="13"/>
  <c r="B890" i="13"/>
  <c r="D889" i="13"/>
  <c r="B889" i="13"/>
  <c r="D888" i="13"/>
  <c r="B888" i="13"/>
  <c r="D887" i="13"/>
  <c r="B887" i="13"/>
  <c r="D886" i="13"/>
  <c r="B886" i="13"/>
  <c r="D885" i="13"/>
  <c r="B885" i="13"/>
  <c r="D884" i="13"/>
  <c r="B884" i="13"/>
  <c r="D883" i="13"/>
  <c r="B883" i="13"/>
  <c r="D882" i="13"/>
  <c r="B882" i="13"/>
  <c r="D881" i="13"/>
  <c r="B881" i="13"/>
  <c r="D880" i="13"/>
  <c r="B880" i="13"/>
  <c r="D879" i="13"/>
  <c r="B879" i="13"/>
  <c r="D878" i="13"/>
  <c r="B878" i="13"/>
  <c r="D877" i="13"/>
  <c r="B877" i="13"/>
  <c r="D876" i="13"/>
  <c r="B876" i="13"/>
  <c r="D875" i="13"/>
  <c r="B875" i="13"/>
  <c r="D874" i="13"/>
  <c r="B874" i="13"/>
  <c r="D873" i="13"/>
  <c r="B873" i="13"/>
  <c r="D872" i="13"/>
  <c r="B872" i="13"/>
  <c r="D871" i="13"/>
  <c r="B871" i="13"/>
  <c r="D870" i="13"/>
  <c r="B870" i="13"/>
  <c r="D869" i="13"/>
  <c r="B869" i="13"/>
  <c r="D868" i="13"/>
  <c r="B868" i="13"/>
  <c r="D867" i="13"/>
  <c r="B867" i="13"/>
  <c r="D866" i="13"/>
  <c r="B866" i="13"/>
  <c r="D865" i="13"/>
  <c r="B865" i="13"/>
  <c r="D864" i="13"/>
  <c r="B864" i="13"/>
  <c r="D863" i="13"/>
  <c r="B863" i="13"/>
  <c r="D862" i="13"/>
  <c r="B862" i="13"/>
  <c r="D861" i="13"/>
  <c r="B861" i="13"/>
  <c r="D860" i="13"/>
  <c r="B860" i="13"/>
  <c r="D859" i="13"/>
  <c r="B859" i="13"/>
  <c r="D858" i="13"/>
  <c r="B858" i="13"/>
  <c r="D857" i="13"/>
  <c r="B857" i="13"/>
  <c r="D856" i="13"/>
  <c r="B856" i="13"/>
  <c r="D855" i="13"/>
  <c r="B855" i="13"/>
  <c r="D854" i="13"/>
  <c r="B854" i="13"/>
  <c r="D853" i="13"/>
  <c r="B853" i="13"/>
  <c r="D852" i="13"/>
  <c r="B852" i="13"/>
  <c r="D851" i="13"/>
  <c r="B851" i="13"/>
  <c r="D850" i="13"/>
  <c r="B850" i="13"/>
  <c r="D849" i="13"/>
  <c r="B849" i="13"/>
  <c r="D848" i="13"/>
  <c r="B848" i="13"/>
  <c r="D847" i="13"/>
  <c r="B847" i="13"/>
  <c r="D846" i="13"/>
  <c r="B846" i="13"/>
  <c r="D845" i="13"/>
  <c r="B845" i="13"/>
  <c r="D844" i="13"/>
  <c r="B844" i="13"/>
  <c r="D843" i="13"/>
  <c r="B843" i="13"/>
  <c r="D842" i="13"/>
  <c r="B842" i="13"/>
  <c r="D841" i="13"/>
  <c r="B841" i="13"/>
  <c r="D840" i="13"/>
  <c r="B840" i="13"/>
  <c r="D839" i="13"/>
  <c r="B839" i="13"/>
  <c r="D838" i="13"/>
  <c r="B838" i="13"/>
  <c r="D837" i="13"/>
  <c r="B837" i="13"/>
  <c r="D836" i="13"/>
  <c r="B836" i="13"/>
  <c r="D835" i="13"/>
  <c r="B835" i="13"/>
  <c r="D834" i="13"/>
  <c r="B834" i="13"/>
  <c r="D833" i="13"/>
  <c r="B833" i="13"/>
  <c r="D832" i="13"/>
  <c r="B832" i="13"/>
  <c r="D831" i="13"/>
  <c r="B831" i="13"/>
  <c r="D830" i="13"/>
  <c r="B830" i="13"/>
  <c r="D829" i="13"/>
  <c r="B829" i="13"/>
  <c r="D828" i="13"/>
  <c r="B828" i="13"/>
  <c r="D827" i="13"/>
  <c r="B827" i="13"/>
  <c r="D826" i="13"/>
  <c r="B826" i="13"/>
  <c r="D825" i="13"/>
  <c r="B825" i="13"/>
  <c r="D824" i="13"/>
  <c r="B824" i="13"/>
  <c r="D823" i="13"/>
  <c r="B823" i="13"/>
  <c r="D822" i="13"/>
  <c r="B822" i="13"/>
  <c r="D821" i="13"/>
  <c r="B821" i="13"/>
  <c r="D820" i="13"/>
  <c r="B820" i="13"/>
  <c r="D819" i="13"/>
  <c r="B819" i="13"/>
  <c r="D818" i="13"/>
  <c r="B818" i="13"/>
  <c r="D817" i="13"/>
  <c r="B817" i="13"/>
  <c r="D816" i="13"/>
  <c r="B816" i="13"/>
  <c r="D815" i="13"/>
  <c r="B815" i="13"/>
  <c r="D814" i="13"/>
  <c r="B814" i="13"/>
  <c r="D813" i="13"/>
  <c r="B813" i="13"/>
  <c r="D812" i="13"/>
  <c r="B812" i="13"/>
  <c r="D811" i="13"/>
  <c r="B811" i="13"/>
  <c r="D810" i="13"/>
  <c r="B810" i="13"/>
  <c r="D809" i="13"/>
  <c r="B809" i="13"/>
  <c r="D808" i="13"/>
  <c r="B808" i="13"/>
  <c r="D807" i="13"/>
  <c r="B807" i="13"/>
  <c r="D806" i="13"/>
  <c r="B806" i="13"/>
  <c r="D805" i="13"/>
  <c r="B805" i="13"/>
  <c r="D804" i="13"/>
  <c r="B804" i="13"/>
  <c r="D803" i="13"/>
  <c r="B803" i="13"/>
  <c r="D802" i="13"/>
  <c r="B802" i="13"/>
  <c r="D801" i="13"/>
  <c r="B801" i="13"/>
  <c r="D800" i="13"/>
  <c r="B800" i="13"/>
  <c r="D799" i="13"/>
  <c r="B799" i="13"/>
  <c r="D798" i="13"/>
  <c r="B798" i="13"/>
  <c r="D797" i="13"/>
  <c r="B797" i="13"/>
  <c r="D796" i="13"/>
  <c r="B796" i="13"/>
  <c r="D795" i="13"/>
  <c r="B795" i="13"/>
  <c r="D794" i="13"/>
  <c r="B794" i="13"/>
  <c r="D793" i="13"/>
  <c r="B793" i="13"/>
  <c r="D792" i="13"/>
  <c r="B792" i="13"/>
  <c r="D791" i="13"/>
  <c r="B791" i="13"/>
  <c r="D790" i="13"/>
  <c r="B790" i="13"/>
  <c r="D789" i="13"/>
  <c r="B789" i="13"/>
  <c r="D788" i="13"/>
  <c r="B788" i="13"/>
  <c r="D787" i="13"/>
  <c r="B787" i="13"/>
  <c r="D786" i="13"/>
  <c r="B786" i="13"/>
  <c r="D785" i="13"/>
  <c r="B785" i="13"/>
  <c r="D784" i="13"/>
  <c r="B784" i="13"/>
  <c r="D783" i="13"/>
  <c r="B783" i="13"/>
  <c r="D782" i="13"/>
  <c r="B782" i="13"/>
  <c r="D781" i="13"/>
  <c r="B781" i="13"/>
  <c r="D780" i="13"/>
  <c r="B780" i="13"/>
  <c r="D779" i="13"/>
  <c r="B779" i="13"/>
  <c r="D778" i="13"/>
  <c r="B778" i="13"/>
  <c r="D777" i="13"/>
  <c r="B777" i="13"/>
  <c r="D776" i="13"/>
  <c r="B776" i="13"/>
  <c r="D775" i="13"/>
  <c r="B775" i="13"/>
  <c r="D774" i="13"/>
  <c r="B774" i="13"/>
  <c r="D773" i="13"/>
  <c r="B773" i="13"/>
  <c r="D772" i="13"/>
  <c r="B772" i="13"/>
  <c r="D771" i="13"/>
  <c r="B771" i="13"/>
  <c r="D770" i="13"/>
  <c r="B770" i="13"/>
  <c r="D769" i="13"/>
  <c r="B769" i="13"/>
  <c r="D768" i="13"/>
  <c r="B768" i="13"/>
  <c r="D767" i="13"/>
  <c r="B767" i="13"/>
  <c r="D766" i="13"/>
  <c r="B766" i="13"/>
  <c r="D765" i="13"/>
  <c r="B765" i="13"/>
  <c r="D764" i="13"/>
  <c r="B764" i="13"/>
  <c r="D763" i="13"/>
  <c r="B763" i="13"/>
  <c r="D762" i="13"/>
  <c r="B762" i="13"/>
  <c r="D761" i="13"/>
  <c r="B761" i="13"/>
  <c r="D760" i="13"/>
  <c r="B760" i="13"/>
  <c r="D759" i="13"/>
  <c r="B759" i="13"/>
  <c r="D758" i="13"/>
  <c r="B758" i="13"/>
  <c r="D757" i="13"/>
  <c r="B757" i="13"/>
  <c r="D756" i="13"/>
  <c r="B756" i="13"/>
  <c r="D755" i="13"/>
  <c r="B755" i="13"/>
  <c r="D754" i="13"/>
  <c r="B754" i="13"/>
  <c r="D753" i="13"/>
  <c r="B753" i="13"/>
  <c r="D752" i="13"/>
  <c r="B752" i="13"/>
  <c r="D751" i="13"/>
  <c r="B751" i="13"/>
  <c r="D750" i="13"/>
  <c r="B750" i="13"/>
  <c r="D749" i="13"/>
  <c r="B749" i="13"/>
  <c r="D748" i="13"/>
  <c r="B748" i="13"/>
  <c r="D747" i="13"/>
  <c r="B747" i="13"/>
  <c r="D746" i="13"/>
  <c r="B746" i="13"/>
  <c r="D745" i="13"/>
  <c r="B745" i="13"/>
  <c r="D744" i="13"/>
  <c r="B744" i="13"/>
  <c r="D743" i="13"/>
  <c r="B743" i="13"/>
  <c r="D742" i="13"/>
  <c r="B742" i="13"/>
  <c r="D741" i="13"/>
  <c r="B741" i="13"/>
  <c r="D740" i="13"/>
  <c r="B740" i="13"/>
  <c r="D739" i="13"/>
  <c r="B739" i="13"/>
  <c r="D738" i="13"/>
  <c r="B738" i="13"/>
  <c r="D737" i="13"/>
  <c r="B737" i="13"/>
  <c r="D736" i="13"/>
  <c r="B736" i="13"/>
  <c r="D735" i="13"/>
  <c r="B735" i="13"/>
  <c r="D734" i="13"/>
  <c r="B734" i="13"/>
  <c r="D733" i="13"/>
  <c r="B733" i="13"/>
  <c r="D732" i="13"/>
  <c r="B732" i="13"/>
  <c r="D731" i="13"/>
  <c r="B731" i="13"/>
  <c r="D730" i="13"/>
  <c r="B730" i="13"/>
  <c r="D729" i="13"/>
  <c r="B729" i="13"/>
  <c r="D728" i="13"/>
  <c r="B728" i="13"/>
  <c r="D727" i="13"/>
  <c r="B727" i="13"/>
  <c r="D726" i="13"/>
  <c r="B726" i="13"/>
  <c r="D725" i="13"/>
  <c r="B725" i="13"/>
  <c r="D724" i="13"/>
  <c r="B724" i="13"/>
  <c r="D723" i="13"/>
  <c r="B723" i="13"/>
  <c r="D722" i="13"/>
  <c r="B722" i="13"/>
  <c r="D721" i="13"/>
  <c r="B721" i="13"/>
  <c r="D720" i="13"/>
  <c r="B720" i="13"/>
  <c r="D719" i="13"/>
  <c r="B719" i="13"/>
  <c r="D718" i="13"/>
  <c r="B718" i="13"/>
  <c r="D717" i="13"/>
  <c r="B717" i="13"/>
  <c r="D716" i="13"/>
  <c r="B716" i="13"/>
  <c r="D715" i="13"/>
  <c r="B715" i="13"/>
  <c r="D714" i="13"/>
  <c r="B714" i="13"/>
  <c r="D713" i="13"/>
  <c r="B713" i="13"/>
  <c r="D712" i="13"/>
  <c r="B712" i="13"/>
  <c r="D711" i="13"/>
  <c r="B711" i="13"/>
  <c r="D710" i="13"/>
  <c r="B710" i="13"/>
  <c r="D709" i="13"/>
  <c r="B709" i="13"/>
  <c r="D708" i="13"/>
  <c r="B708" i="13"/>
  <c r="D707" i="13"/>
  <c r="B707" i="13"/>
  <c r="D706" i="13"/>
  <c r="B706" i="13"/>
  <c r="D705" i="13"/>
  <c r="B705" i="13"/>
  <c r="D704" i="13"/>
  <c r="B704" i="13"/>
  <c r="D703" i="13"/>
  <c r="B703" i="13"/>
  <c r="D702" i="13"/>
  <c r="B702" i="13"/>
  <c r="D701" i="13"/>
  <c r="B701" i="13"/>
  <c r="D700" i="13"/>
  <c r="B700" i="13"/>
  <c r="D699" i="13"/>
  <c r="B699" i="13"/>
  <c r="D698" i="13"/>
  <c r="B698" i="13"/>
  <c r="D697" i="13"/>
  <c r="B697" i="13"/>
  <c r="D696" i="13"/>
  <c r="B696" i="13"/>
  <c r="D695" i="13"/>
  <c r="B695" i="13"/>
  <c r="D694" i="13"/>
  <c r="B694" i="13"/>
  <c r="D693" i="13"/>
  <c r="B693" i="13"/>
  <c r="D692" i="13"/>
  <c r="B692" i="13"/>
  <c r="D691" i="13"/>
  <c r="B691" i="13"/>
  <c r="D690" i="13"/>
  <c r="B690" i="13"/>
  <c r="D689" i="13"/>
  <c r="B689" i="13"/>
  <c r="D688" i="13"/>
  <c r="B688" i="13"/>
  <c r="D687" i="13"/>
  <c r="B687" i="13"/>
  <c r="D686" i="13"/>
  <c r="B686" i="13"/>
  <c r="D685" i="13"/>
  <c r="B685" i="13"/>
  <c r="D684" i="13"/>
  <c r="B684" i="13"/>
  <c r="D683" i="13"/>
  <c r="B683" i="13"/>
  <c r="D682" i="13"/>
  <c r="B682" i="13"/>
  <c r="D681" i="13"/>
  <c r="B681" i="13"/>
  <c r="D680" i="13"/>
  <c r="B680" i="13"/>
  <c r="D679" i="13"/>
  <c r="B679" i="13"/>
  <c r="D678" i="13"/>
  <c r="B678" i="13"/>
  <c r="D677" i="13"/>
  <c r="B677" i="13"/>
  <c r="D676" i="13"/>
  <c r="B676" i="13"/>
  <c r="D675" i="13"/>
  <c r="B675" i="13"/>
  <c r="D674" i="13"/>
  <c r="B674" i="13"/>
  <c r="D673" i="13"/>
  <c r="B673" i="13"/>
  <c r="D672" i="13"/>
  <c r="B672" i="13"/>
  <c r="D671" i="13"/>
  <c r="B671" i="13"/>
  <c r="D670" i="13"/>
  <c r="B670" i="13"/>
  <c r="D669" i="13"/>
  <c r="B669" i="13"/>
  <c r="D668" i="13"/>
  <c r="B668" i="13"/>
  <c r="D667" i="13"/>
  <c r="B667" i="13"/>
  <c r="D666" i="13"/>
  <c r="B666" i="13"/>
  <c r="D665" i="13"/>
  <c r="B665" i="13"/>
  <c r="D664" i="13"/>
  <c r="B664" i="13"/>
  <c r="D663" i="13"/>
  <c r="B663" i="13"/>
  <c r="D662" i="13"/>
  <c r="B662" i="13"/>
  <c r="D661" i="13"/>
  <c r="B661" i="13"/>
  <c r="D660" i="13"/>
  <c r="B660" i="13"/>
  <c r="D659" i="13"/>
  <c r="B659" i="13"/>
  <c r="D658" i="13"/>
  <c r="B658" i="13"/>
  <c r="D657" i="13"/>
  <c r="B657" i="13"/>
  <c r="D656" i="13"/>
  <c r="B656" i="13"/>
  <c r="D655" i="13"/>
  <c r="B655" i="13"/>
  <c r="D654" i="13"/>
  <c r="B654" i="13"/>
  <c r="D653" i="13"/>
  <c r="B653" i="13"/>
  <c r="D652" i="13"/>
  <c r="B652" i="13"/>
  <c r="D651" i="13"/>
  <c r="B651" i="13"/>
  <c r="D650" i="13"/>
  <c r="B650" i="13"/>
  <c r="D649" i="13"/>
  <c r="B649" i="13"/>
  <c r="D648" i="13"/>
  <c r="B648" i="13"/>
  <c r="D647" i="13"/>
  <c r="B647" i="13"/>
  <c r="D646" i="13"/>
  <c r="B646" i="13"/>
  <c r="D645" i="13"/>
  <c r="B645" i="13"/>
  <c r="D644" i="13"/>
  <c r="B644" i="13"/>
  <c r="D643" i="13"/>
  <c r="B643" i="13"/>
  <c r="D642" i="13"/>
  <c r="B642" i="13"/>
  <c r="D641" i="13"/>
  <c r="B641" i="13"/>
  <c r="D640" i="13"/>
  <c r="B640" i="13"/>
  <c r="D639" i="13"/>
  <c r="B639" i="13"/>
  <c r="D638" i="13"/>
  <c r="B638" i="13"/>
  <c r="D637" i="13"/>
  <c r="B637" i="13"/>
  <c r="D636" i="13"/>
  <c r="B636" i="13"/>
  <c r="D635" i="13"/>
  <c r="B635" i="13"/>
  <c r="D634" i="13"/>
  <c r="B634" i="13"/>
  <c r="D633" i="13"/>
  <c r="B633" i="13"/>
  <c r="D632" i="13"/>
  <c r="B632" i="13"/>
  <c r="D631" i="13"/>
  <c r="B631" i="13"/>
  <c r="D630" i="13"/>
  <c r="B630" i="13"/>
  <c r="D629" i="13"/>
  <c r="B629" i="13"/>
  <c r="D628" i="13"/>
  <c r="B628" i="13"/>
  <c r="D627" i="13"/>
  <c r="B627" i="13"/>
  <c r="D626" i="13"/>
  <c r="B626" i="13"/>
  <c r="D625" i="13"/>
  <c r="B625" i="13"/>
  <c r="D624" i="13"/>
  <c r="B624" i="13"/>
  <c r="D623" i="13"/>
  <c r="B623" i="13"/>
  <c r="D622" i="13"/>
  <c r="B622" i="13"/>
  <c r="D621" i="13"/>
  <c r="B621" i="13"/>
  <c r="D620" i="13"/>
  <c r="B620" i="13"/>
  <c r="D619" i="13"/>
  <c r="B619" i="13"/>
  <c r="D618" i="13"/>
  <c r="B618" i="13"/>
  <c r="D617" i="13"/>
  <c r="B617" i="13"/>
  <c r="D616" i="13"/>
  <c r="B616" i="13"/>
  <c r="D615" i="13"/>
  <c r="B615" i="13"/>
  <c r="D614" i="13"/>
  <c r="B614" i="13"/>
  <c r="D613" i="13"/>
  <c r="B613" i="13"/>
  <c r="D612" i="13"/>
  <c r="B612" i="13"/>
  <c r="D611" i="13"/>
  <c r="B611" i="13"/>
  <c r="D610" i="13"/>
  <c r="B610" i="13"/>
  <c r="D609" i="13"/>
  <c r="B609" i="13"/>
  <c r="D608" i="13"/>
  <c r="B608" i="13"/>
  <c r="D607" i="13"/>
  <c r="B607" i="13"/>
  <c r="D606" i="13"/>
  <c r="B606" i="13"/>
  <c r="D605" i="13"/>
  <c r="B605" i="13"/>
  <c r="D604" i="13"/>
  <c r="B604" i="13"/>
  <c r="D603" i="13"/>
  <c r="B603" i="13"/>
  <c r="D602" i="13"/>
  <c r="B602" i="13"/>
  <c r="D601" i="13"/>
  <c r="B601" i="13"/>
  <c r="D600" i="13"/>
  <c r="B600" i="13"/>
  <c r="D599" i="13"/>
  <c r="B599" i="13"/>
  <c r="D598" i="13"/>
  <c r="B598" i="13"/>
  <c r="D597" i="13"/>
  <c r="B597" i="13"/>
  <c r="D596" i="13"/>
  <c r="B596" i="13"/>
  <c r="D595" i="13"/>
  <c r="B595" i="13"/>
  <c r="D594" i="13"/>
  <c r="B594" i="13"/>
  <c r="D593" i="13"/>
  <c r="B593" i="13"/>
  <c r="D592" i="13"/>
  <c r="B592" i="13"/>
  <c r="D591" i="13"/>
  <c r="B591" i="13"/>
  <c r="D590" i="13"/>
  <c r="B590" i="13"/>
  <c r="D589" i="13"/>
  <c r="B589" i="13"/>
  <c r="D588" i="13"/>
  <c r="B588" i="13"/>
  <c r="D587" i="13"/>
  <c r="B587" i="13"/>
  <c r="D586" i="13"/>
  <c r="B586" i="13"/>
  <c r="D585" i="13"/>
  <c r="B585" i="13"/>
  <c r="D584" i="13"/>
  <c r="B584" i="13"/>
  <c r="D583" i="13"/>
  <c r="B583" i="13"/>
  <c r="D582" i="13"/>
  <c r="B582" i="13"/>
  <c r="D581" i="13"/>
  <c r="B581" i="13"/>
  <c r="D580" i="13"/>
  <c r="B580" i="13"/>
  <c r="D579" i="13"/>
  <c r="B579" i="13"/>
  <c r="D578" i="13"/>
  <c r="B578" i="13"/>
  <c r="D577" i="13"/>
  <c r="B577" i="13"/>
  <c r="D576" i="13"/>
  <c r="B576" i="13"/>
  <c r="D575" i="13"/>
  <c r="B575" i="13"/>
  <c r="D574" i="13"/>
  <c r="B574" i="13"/>
  <c r="D573" i="13"/>
  <c r="B573" i="13"/>
  <c r="D572" i="13"/>
  <c r="B572" i="13"/>
  <c r="D571" i="13"/>
  <c r="B571" i="13"/>
  <c r="D570" i="13"/>
  <c r="B570" i="13"/>
  <c r="D569" i="13"/>
  <c r="B569" i="13"/>
  <c r="D568" i="13"/>
  <c r="B568" i="13"/>
  <c r="D567" i="13"/>
  <c r="B567" i="13"/>
  <c r="D566" i="13"/>
  <c r="B566" i="13"/>
  <c r="D565" i="13"/>
  <c r="B565" i="13"/>
  <c r="D564" i="13"/>
  <c r="B564" i="13"/>
  <c r="D563" i="13"/>
  <c r="B563" i="13"/>
  <c r="D562" i="13"/>
  <c r="B562" i="13"/>
  <c r="D561" i="13"/>
  <c r="B561" i="13"/>
  <c r="D560" i="13"/>
  <c r="B560" i="13"/>
  <c r="D559" i="13"/>
  <c r="B559" i="13"/>
  <c r="D558" i="13"/>
  <c r="B558" i="13"/>
  <c r="D557" i="13"/>
  <c r="B557" i="13"/>
  <c r="D556" i="13"/>
  <c r="B556" i="13"/>
  <c r="D555" i="13"/>
  <c r="B555" i="13"/>
  <c r="D554" i="13"/>
  <c r="B554" i="13"/>
  <c r="D553" i="13"/>
  <c r="B553" i="13"/>
  <c r="D552" i="13"/>
  <c r="B552" i="13"/>
  <c r="D551" i="13"/>
  <c r="B551" i="13"/>
  <c r="D550" i="13"/>
  <c r="B550" i="13"/>
  <c r="D549" i="13"/>
  <c r="B549" i="13"/>
  <c r="D548" i="13"/>
  <c r="B548" i="13"/>
  <c r="D547" i="13"/>
  <c r="B547" i="13"/>
  <c r="D546" i="13"/>
  <c r="B546" i="13"/>
  <c r="D545" i="13"/>
  <c r="B545" i="13"/>
  <c r="D544" i="13"/>
  <c r="B544" i="13"/>
  <c r="D543" i="13"/>
  <c r="B543" i="13"/>
  <c r="D542" i="13"/>
  <c r="B542" i="13"/>
  <c r="D541" i="13"/>
  <c r="B541" i="13"/>
  <c r="D540" i="13"/>
  <c r="B540" i="13"/>
  <c r="D539" i="13"/>
  <c r="B539" i="13"/>
  <c r="D538" i="13"/>
  <c r="B538" i="13"/>
  <c r="D537" i="13"/>
  <c r="B537" i="13"/>
  <c r="D536" i="13"/>
  <c r="B536" i="13"/>
  <c r="D535" i="13"/>
  <c r="B535" i="13"/>
  <c r="D534" i="13"/>
  <c r="B534" i="13"/>
  <c r="D533" i="13"/>
  <c r="B533" i="13"/>
  <c r="D532" i="13"/>
  <c r="B532" i="13"/>
  <c r="D531" i="13"/>
  <c r="B531" i="13"/>
  <c r="D530" i="13"/>
  <c r="B530" i="13"/>
  <c r="D529" i="13"/>
  <c r="B529" i="13"/>
  <c r="D528" i="13"/>
  <c r="B528" i="13"/>
  <c r="D527" i="13"/>
  <c r="B527" i="13"/>
  <c r="D526" i="13"/>
  <c r="B526" i="13"/>
  <c r="D525" i="13"/>
  <c r="B525" i="13"/>
  <c r="D524" i="13"/>
  <c r="B524" i="13"/>
  <c r="D523" i="13"/>
  <c r="B523" i="13"/>
  <c r="D522" i="13"/>
  <c r="B522" i="13"/>
  <c r="D521" i="13"/>
  <c r="B521" i="13"/>
  <c r="D520" i="13"/>
  <c r="B520" i="13"/>
  <c r="D519" i="13"/>
  <c r="B519" i="13"/>
  <c r="D518" i="13"/>
  <c r="B518" i="13"/>
  <c r="D517" i="13"/>
  <c r="B517" i="13"/>
  <c r="D516" i="13"/>
  <c r="B516" i="13"/>
  <c r="D515" i="13"/>
  <c r="B515" i="13"/>
  <c r="D514" i="13"/>
  <c r="B514" i="13"/>
  <c r="D513" i="13"/>
  <c r="B513" i="13"/>
  <c r="D512" i="13"/>
  <c r="B512" i="13"/>
  <c r="D511" i="13"/>
  <c r="B511" i="13"/>
  <c r="D510" i="13"/>
  <c r="B510" i="13"/>
  <c r="D509" i="13"/>
  <c r="B509" i="13"/>
  <c r="D508" i="13"/>
  <c r="B508" i="13"/>
  <c r="D507" i="13"/>
  <c r="B507" i="13"/>
  <c r="D506" i="13"/>
  <c r="B506" i="13"/>
  <c r="D505" i="13"/>
  <c r="B505" i="13"/>
  <c r="D504" i="13"/>
  <c r="B504" i="13"/>
  <c r="D503" i="13"/>
  <c r="B503" i="13"/>
  <c r="D502" i="13"/>
  <c r="B502" i="13"/>
  <c r="D501" i="13"/>
  <c r="B501" i="13"/>
  <c r="D500" i="13"/>
  <c r="B500" i="13"/>
  <c r="D499" i="13"/>
  <c r="B499" i="13"/>
  <c r="D498" i="13"/>
  <c r="B498" i="13"/>
  <c r="D497" i="13"/>
  <c r="B497" i="13"/>
  <c r="D496" i="13"/>
  <c r="B496" i="13"/>
  <c r="D495" i="13"/>
  <c r="B495" i="13"/>
  <c r="D494" i="13"/>
  <c r="B494" i="13"/>
  <c r="D493" i="13"/>
  <c r="B493" i="13"/>
  <c r="D492" i="13"/>
  <c r="B492" i="13"/>
  <c r="D491" i="13"/>
  <c r="B491" i="13"/>
  <c r="D490" i="13"/>
  <c r="B490" i="13"/>
  <c r="D489" i="13"/>
  <c r="B489" i="13"/>
  <c r="D488" i="13"/>
  <c r="B488" i="13"/>
  <c r="D487" i="13"/>
  <c r="B487" i="13"/>
  <c r="D486" i="13"/>
  <c r="B486" i="13"/>
  <c r="D485" i="13"/>
  <c r="B485" i="13"/>
  <c r="D484" i="13"/>
  <c r="B484" i="13"/>
  <c r="D483" i="13"/>
  <c r="B483" i="13"/>
  <c r="D482" i="13"/>
  <c r="B482" i="13"/>
  <c r="D481" i="13"/>
  <c r="B481" i="13"/>
  <c r="D480" i="13"/>
  <c r="B480" i="13"/>
  <c r="D479" i="13"/>
  <c r="B479" i="13"/>
  <c r="D478" i="13"/>
  <c r="B478" i="13"/>
  <c r="D477" i="13"/>
  <c r="B477" i="13"/>
  <c r="D476" i="13"/>
  <c r="B476" i="13"/>
  <c r="D475" i="13"/>
  <c r="B475" i="13"/>
  <c r="D474" i="13"/>
  <c r="B474" i="13"/>
  <c r="D473" i="13"/>
  <c r="B473" i="13"/>
  <c r="D472" i="13"/>
  <c r="B472" i="13"/>
  <c r="D471" i="13"/>
  <c r="B471" i="13"/>
  <c r="D470" i="13"/>
  <c r="B470" i="13"/>
  <c r="D469" i="13"/>
  <c r="B469" i="13"/>
  <c r="D468" i="13"/>
  <c r="B468" i="13"/>
  <c r="D467" i="13"/>
  <c r="B467" i="13"/>
  <c r="D466" i="13"/>
  <c r="B466" i="13"/>
  <c r="D465" i="13"/>
  <c r="B465" i="13"/>
  <c r="D464" i="13"/>
  <c r="B464" i="13"/>
  <c r="D463" i="13"/>
  <c r="B463" i="13"/>
  <c r="D462" i="13"/>
  <c r="B462" i="13"/>
  <c r="D461" i="13"/>
  <c r="B461" i="13"/>
  <c r="D460" i="13"/>
  <c r="B460" i="13"/>
  <c r="D459" i="13"/>
  <c r="B459" i="13"/>
  <c r="D458" i="13"/>
  <c r="B458" i="13"/>
  <c r="D457" i="13"/>
  <c r="B457" i="13"/>
  <c r="D456" i="13"/>
  <c r="B456" i="13"/>
  <c r="D455" i="13"/>
  <c r="B455" i="13"/>
  <c r="D454" i="13"/>
  <c r="B454" i="13"/>
  <c r="D453" i="13"/>
  <c r="B453" i="13"/>
  <c r="D452" i="13"/>
  <c r="B452" i="13"/>
  <c r="D451" i="13"/>
  <c r="B451" i="13"/>
  <c r="D450" i="13"/>
  <c r="B450" i="13"/>
  <c r="D449" i="13"/>
  <c r="B449" i="13"/>
  <c r="D448" i="13"/>
  <c r="B448" i="13"/>
  <c r="D447" i="13"/>
  <c r="B447" i="13"/>
  <c r="D446" i="13"/>
  <c r="B446" i="13"/>
  <c r="D445" i="13"/>
  <c r="B445" i="13"/>
  <c r="D444" i="13"/>
  <c r="B444" i="13"/>
  <c r="D443" i="13"/>
  <c r="B443" i="13"/>
  <c r="D442" i="13"/>
  <c r="B442" i="13"/>
  <c r="D441" i="13"/>
  <c r="B441" i="13"/>
  <c r="D440" i="13"/>
  <c r="B440" i="13"/>
  <c r="D439" i="13"/>
  <c r="B439" i="13"/>
  <c r="D438" i="13"/>
  <c r="B438" i="13"/>
  <c r="D437" i="13"/>
  <c r="B437" i="13"/>
  <c r="D436" i="13"/>
  <c r="B436" i="13"/>
  <c r="D435" i="13"/>
  <c r="B435" i="13"/>
  <c r="D434" i="13"/>
  <c r="B434" i="13"/>
  <c r="D433" i="13"/>
  <c r="B433" i="13"/>
  <c r="D432" i="13"/>
  <c r="B432" i="13"/>
  <c r="D431" i="13"/>
  <c r="B431" i="13"/>
  <c r="D430" i="13"/>
  <c r="B430" i="13"/>
  <c r="D429" i="13"/>
  <c r="B429" i="13"/>
  <c r="D428" i="13"/>
  <c r="B428" i="13"/>
  <c r="D427" i="13"/>
  <c r="B427" i="13"/>
  <c r="D426" i="13"/>
  <c r="B426" i="13"/>
  <c r="D425" i="13"/>
  <c r="B425" i="13"/>
  <c r="D424" i="13"/>
  <c r="B424" i="13"/>
  <c r="D423" i="13"/>
  <c r="B423" i="13"/>
  <c r="D422" i="13"/>
  <c r="B422" i="13"/>
  <c r="D421" i="13"/>
  <c r="B421" i="13"/>
  <c r="D420" i="13"/>
  <c r="B420" i="13"/>
  <c r="D419" i="13"/>
  <c r="B419" i="13"/>
  <c r="D418" i="13"/>
  <c r="B418" i="13"/>
  <c r="D417" i="13"/>
  <c r="B417" i="13"/>
  <c r="D416" i="13"/>
  <c r="B416" i="13"/>
  <c r="D415" i="13"/>
  <c r="B415" i="13"/>
  <c r="D414" i="13"/>
  <c r="B414" i="13"/>
  <c r="D413" i="13"/>
  <c r="B413" i="13"/>
  <c r="D412" i="13"/>
  <c r="B412" i="13"/>
  <c r="D411" i="13"/>
  <c r="B411" i="13"/>
  <c r="D410" i="13"/>
  <c r="B410" i="13"/>
  <c r="D409" i="13"/>
  <c r="B409" i="13"/>
  <c r="D408" i="13"/>
  <c r="B408" i="13"/>
  <c r="D407" i="13"/>
  <c r="B407" i="13"/>
  <c r="D406" i="13"/>
  <c r="B406" i="13"/>
  <c r="D405" i="13"/>
  <c r="B405" i="13"/>
  <c r="D404" i="13"/>
  <c r="B404" i="13"/>
  <c r="D403" i="13"/>
  <c r="B403" i="13"/>
  <c r="D402" i="13"/>
  <c r="B402" i="13"/>
  <c r="D401" i="13"/>
  <c r="B401" i="13"/>
  <c r="D400" i="13"/>
  <c r="B400" i="13"/>
  <c r="D399" i="13"/>
  <c r="B399" i="13"/>
  <c r="D398" i="13"/>
  <c r="B398" i="13"/>
  <c r="D397" i="13"/>
  <c r="B397" i="13"/>
  <c r="D396" i="13"/>
  <c r="B396" i="13"/>
  <c r="D395" i="13"/>
  <c r="B395" i="13"/>
  <c r="D394" i="13"/>
  <c r="B394" i="13"/>
  <c r="D393" i="13"/>
  <c r="B393" i="13"/>
  <c r="D392" i="13"/>
  <c r="B392" i="13"/>
  <c r="D391" i="13"/>
  <c r="B391" i="13"/>
  <c r="D390" i="13"/>
  <c r="B390" i="13"/>
  <c r="D389" i="13"/>
  <c r="B389" i="13"/>
  <c r="D388" i="13"/>
  <c r="B388" i="13"/>
  <c r="D387" i="13"/>
  <c r="B387" i="13"/>
  <c r="D386" i="13"/>
  <c r="B386" i="13"/>
  <c r="D385" i="13"/>
  <c r="B385" i="13"/>
  <c r="D384" i="13"/>
  <c r="B384" i="13"/>
  <c r="D383" i="13"/>
  <c r="B383" i="13"/>
  <c r="D382" i="13"/>
  <c r="B382" i="13"/>
  <c r="D381" i="13"/>
  <c r="B381" i="13"/>
  <c r="D380" i="13"/>
  <c r="B380" i="13"/>
  <c r="D379" i="13"/>
  <c r="B379" i="13"/>
  <c r="D378" i="13"/>
  <c r="B378" i="13"/>
  <c r="D377" i="13"/>
  <c r="B377" i="13"/>
  <c r="D376" i="13"/>
  <c r="B376" i="13"/>
  <c r="D375" i="13"/>
  <c r="B375" i="13"/>
  <c r="D374" i="13"/>
  <c r="B374" i="13"/>
  <c r="D373" i="13"/>
  <c r="B373" i="13"/>
  <c r="D372" i="13"/>
  <c r="B372" i="13"/>
  <c r="D371" i="13"/>
  <c r="B371" i="13"/>
  <c r="D370" i="13"/>
  <c r="B370" i="13"/>
  <c r="D369" i="13"/>
  <c r="B369" i="13"/>
  <c r="D368" i="13"/>
  <c r="B368" i="13"/>
  <c r="D367" i="13"/>
  <c r="B367" i="13"/>
  <c r="D366" i="13"/>
  <c r="B366" i="13"/>
  <c r="D365" i="13"/>
  <c r="B365" i="13"/>
  <c r="D364" i="13"/>
  <c r="B364" i="13"/>
  <c r="D363" i="13"/>
  <c r="B363" i="13"/>
  <c r="D362" i="13"/>
  <c r="B362" i="13"/>
  <c r="D361" i="13"/>
  <c r="B361" i="13"/>
  <c r="D360" i="13"/>
  <c r="B360" i="13"/>
  <c r="D359" i="13"/>
  <c r="B359" i="13"/>
  <c r="D358" i="13"/>
  <c r="B358" i="13"/>
  <c r="D357" i="13"/>
  <c r="B357" i="13"/>
  <c r="D356" i="13"/>
  <c r="B356" i="13"/>
  <c r="D355" i="13"/>
  <c r="B355" i="13"/>
  <c r="D354" i="13"/>
  <c r="B354" i="13"/>
  <c r="D353" i="13"/>
  <c r="B353" i="13"/>
  <c r="D352" i="13"/>
  <c r="B352" i="13"/>
  <c r="D351" i="13"/>
  <c r="B351" i="13"/>
  <c r="D350" i="13"/>
  <c r="B350" i="13"/>
  <c r="D349" i="13"/>
  <c r="B349" i="13"/>
  <c r="D348" i="13"/>
  <c r="B348" i="13"/>
  <c r="D347" i="13"/>
  <c r="B347" i="13"/>
  <c r="D346" i="13"/>
  <c r="B346" i="13"/>
  <c r="D345" i="13"/>
  <c r="B345" i="13"/>
  <c r="D344" i="13"/>
  <c r="B344" i="13"/>
  <c r="D343" i="13"/>
  <c r="B343" i="13"/>
  <c r="D342" i="13"/>
  <c r="B342" i="13"/>
  <c r="D341" i="13"/>
  <c r="B341" i="13"/>
  <c r="D340" i="13"/>
  <c r="B340" i="13"/>
  <c r="D339" i="13"/>
  <c r="B339" i="13"/>
  <c r="D338" i="13"/>
  <c r="B338" i="13"/>
  <c r="D337" i="13"/>
  <c r="B337" i="13"/>
  <c r="D336" i="13"/>
  <c r="B336" i="13"/>
  <c r="D335" i="13"/>
  <c r="B335" i="13"/>
  <c r="D334" i="13"/>
  <c r="B334" i="13"/>
  <c r="D333" i="13"/>
  <c r="B333" i="13"/>
  <c r="D332" i="13"/>
  <c r="B332" i="13"/>
  <c r="D331" i="13"/>
  <c r="B331" i="13"/>
  <c r="D330" i="13"/>
  <c r="B330" i="13"/>
  <c r="D329" i="13"/>
  <c r="B329" i="13"/>
  <c r="D328" i="13"/>
  <c r="B328" i="13"/>
  <c r="D327" i="13"/>
  <c r="B327" i="13"/>
  <c r="D326" i="13"/>
  <c r="B326" i="13"/>
  <c r="D325" i="13"/>
  <c r="B325" i="13"/>
  <c r="D324" i="13"/>
  <c r="B324" i="13"/>
  <c r="D323" i="13"/>
  <c r="B323" i="13"/>
  <c r="D322" i="13"/>
  <c r="B322" i="13"/>
  <c r="D321" i="13"/>
  <c r="B321" i="13"/>
  <c r="D320" i="13"/>
  <c r="B320" i="13"/>
  <c r="D319" i="13"/>
  <c r="B319" i="13"/>
  <c r="D318" i="13"/>
  <c r="B318" i="13"/>
  <c r="D317" i="13"/>
  <c r="B317" i="13"/>
  <c r="D316" i="13"/>
  <c r="B316" i="13"/>
  <c r="D315" i="13"/>
  <c r="B315" i="13"/>
  <c r="D314" i="13"/>
  <c r="B314" i="13"/>
  <c r="D313" i="13"/>
  <c r="B313" i="13"/>
  <c r="D312" i="13"/>
  <c r="B312" i="13"/>
  <c r="D311" i="13"/>
  <c r="B311" i="13"/>
  <c r="D310" i="13"/>
  <c r="B310" i="13"/>
  <c r="D309" i="13"/>
  <c r="B309" i="13"/>
  <c r="D308" i="13"/>
  <c r="B308" i="13"/>
  <c r="D307" i="13"/>
  <c r="B307" i="13"/>
  <c r="D306" i="13"/>
  <c r="B306" i="13"/>
  <c r="D305" i="13"/>
  <c r="B305" i="13"/>
  <c r="D304" i="13"/>
  <c r="B304" i="13"/>
  <c r="D303" i="13"/>
  <c r="B303" i="13"/>
  <c r="D302" i="13"/>
  <c r="B302" i="13"/>
  <c r="D301" i="13"/>
  <c r="B301" i="13"/>
  <c r="D300" i="13"/>
  <c r="B300" i="13"/>
  <c r="D299" i="13"/>
  <c r="B299" i="13"/>
  <c r="D298" i="13"/>
  <c r="B298" i="13"/>
  <c r="D297" i="13"/>
  <c r="B297" i="13"/>
  <c r="D296" i="13"/>
  <c r="B296" i="13"/>
  <c r="D295" i="13"/>
  <c r="B295" i="13"/>
  <c r="D294" i="13"/>
  <c r="B294" i="13"/>
  <c r="D293" i="13"/>
  <c r="B293" i="13"/>
  <c r="D292" i="13"/>
  <c r="B292" i="13"/>
  <c r="D291" i="13"/>
  <c r="B291" i="13"/>
  <c r="D290" i="13"/>
  <c r="B290" i="13"/>
  <c r="D289" i="13"/>
  <c r="B289" i="13"/>
  <c r="D288" i="13"/>
  <c r="B288" i="13"/>
  <c r="D287" i="13"/>
  <c r="B287" i="13"/>
  <c r="D286" i="13"/>
  <c r="B286" i="13"/>
  <c r="D285" i="13"/>
  <c r="B285" i="13"/>
  <c r="D284" i="13"/>
  <c r="B284" i="13"/>
  <c r="D283" i="13"/>
  <c r="B283" i="13"/>
  <c r="D282" i="13"/>
  <c r="B282" i="13"/>
  <c r="D281" i="13"/>
  <c r="B281" i="13"/>
  <c r="D280" i="13"/>
  <c r="B280" i="13"/>
  <c r="D279" i="13"/>
  <c r="B279" i="13"/>
  <c r="D278" i="13"/>
  <c r="B278" i="13"/>
  <c r="D277" i="13"/>
  <c r="B277" i="13"/>
  <c r="D276" i="13"/>
  <c r="B276" i="13"/>
  <c r="D275" i="13"/>
  <c r="B275" i="13"/>
  <c r="D274" i="13"/>
  <c r="B274" i="13"/>
  <c r="D273" i="13"/>
  <c r="B273" i="13"/>
  <c r="D272" i="13"/>
  <c r="B272" i="13"/>
  <c r="D271" i="13"/>
  <c r="B271" i="13"/>
  <c r="D270" i="13"/>
  <c r="B270" i="13"/>
  <c r="D269" i="13"/>
  <c r="B269" i="13"/>
  <c r="D268" i="13"/>
  <c r="B268" i="13"/>
  <c r="D267" i="13"/>
  <c r="B267" i="13"/>
  <c r="D266" i="13"/>
  <c r="B266" i="13"/>
  <c r="D265" i="13"/>
  <c r="B265" i="13"/>
  <c r="D264" i="13"/>
  <c r="B264" i="13"/>
  <c r="D263" i="13"/>
  <c r="B263" i="13"/>
  <c r="D262" i="13"/>
  <c r="B262" i="13"/>
  <c r="D261" i="13"/>
  <c r="B261" i="13"/>
  <c r="D260" i="13"/>
  <c r="B260" i="13"/>
  <c r="D259" i="13"/>
  <c r="B259" i="13"/>
  <c r="D258" i="13"/>
  <c r="B258" i="13"/>
  <c r="D257" i="13"/>
  <c r="B257" i="13"/>
  <c r="D256" i="13"/>
  <c r="B256" i="13"/>
  <c r="D255" i="13"/>
  <c r="B255" i="13"/>
  <c r="D254" i="13"/>
  <c r="B254" i="13"/>
  <c r="D253" i="13"/>
  <c r="B253" i="13"/>
  <c r="D252" i="13"/>
  <c r="B252" i="13"/>
  <c r="D251" i="13"/>
  <c r="B251" i="13"/>
  <c r="D250" i="13"/>
  <c r="B250" i="13"/>
  <c r="D249" i="13"/>
  <c r="B249" i="13"/>
  <c r="D248" i="13"/>
  <c r="B248" i="13"/>
  <c r="D247" i="13"/>
  <c r="B247" i="13"/>
  <c r="D246" i="13"/>
  <c r="B246" i="13"/>
  <c r="D245" i="13"/>
  <c r="B245" i="13"/>
  <c r="D244" i="13"/>
  <c r="B244" i="13"/>
  <c r="D243" i="13"/>
  <c r="B243" i="13"/>
  <c r="D242" i="13"/>
  <c r="B242" i="13"/>
  <c r="D241" i="13"/>
  <c r="B241" i="13"/>
  <c r="D240" i="13"/>
  <c r="B240" i="13"/>
  <c r="D239" i="13"/>
  <c r="B239" i="13"/>
  <c r="D238" i="13"/>
  <c r="B238" i="13"/>
  <c r="D237" i="13"/>
  <c r="B237" i="13"/>
  <c r="D236" i="13"/>
  <c r="B236" i="13"/>
  <c r="D235" i="13"/>
  <c r="B235" i="13"/>
  <c r="D234" i="13"/>
  <c r="B234" i="13"/>
  <c r="D233" i="13"/>
  <c r="B233" i="13"/>
  <c r="D232" i="13"/>
  <c r="B232" i="13"/>
  <c r="D231" i="13"/>
  <c r="B231" i="13"/>
  <c r="D230" i="13"/>
  <c r="B230" i="13"/>
  <c r="D229" i="13"/>
  <c r="B229" i="13"/>
  <c r="D228" i="13"/>
  <c r="B228" i="13"/>
  <c r="D227" i="13"/>
  <c r="B227" i="13"/>
  <c r="D226" i="13"/>
  <c r="B226" i="13"/>
  <c r="D225" i="13"/>
  <c r="B225" i="13"/>
  <c r="D224" i="13"/>
  <c r="B224" i="13"/>
  <c r="D223" i="13"/>
  <c r="B223" i="13"/>
  <c r="D222" i="13"/>
  <c r="B222" i="13"/>
  <c r="D221" i="13"/>
  <c r="B221" i="13"/>
  <c r="D220" i="13"/>
  <c r="B220" i="13"/>
  <c r="D219" i="13"/>
  <c r="B219" i="13"/>
  <c r="D218" i="13"/>
  <c r="B218" i="13"/>
  <c r="D217" i="13"/>
  <c r="B217" i="13"/>
  <c r="D216" i="13"/>
  <c r="B216" i="13"/>
  <c r="D215" i="13"/>
  <c r="B215" i="13"/>
  <c r="D214" i="13"/>
  <c r="B214" i="13"/>
  <c r="D213" i="13"/>
  <c r="B213" i="13"/>
  <c r="D212" i="13"/>
  <c r="B212" i="13"/>
  <c r="D211" i="13"/>
  <c r="B211" i="13"/>
  <c r="D210" i="13"/>
  <c r="B210" i="13"/>
  <c r="D209" i="13"/>
  <c r="B209" i="13"/>
  <c r="D208" i="13"/>
  <c r="B208" i="13"/>
  <c r="D207" i="13"/>
  <c r="B207" i="13"/>
  <c r="D206" i="13"/>
  <c r="B206" i="13"/>
  <c r="D205" i="13"/>
  <c r="B205" i="13"/>
  <c r="D204" i="13"/>
  <c r="B204" i="13"/>
  <c r="D203" i="13"/>
  <c r="B203" i="13"/>
  <c r="D202" i="13"/>
  <c r="B202" i="13"/>
  <c r="D201" i="13"/>
  <c r="B201" i="13"/>
  <c r="D200" i="13"/>
  <c r="B200" i="13"/>
  <c r="D199" i="13"/>
  <c r="B199" i="13"/>
  <c r="D198" i="13"/>
  <c r="B198" i="13"/>
  <c r="D197" i="13"/>
  <c r="B197" i="13"/>
  <c r="D196" i="13"/>
  <c r="B196" i="13"/>
  <c r="D195" i="13"/>
  <c r="B195" i="13"/>
  <c r="D194" i="13"/>
  <c r="B194" i="13"/>
  <c r="D193" i="13"/>
  <c r="B193" i="13"/>
  <c r="D192" i="13"/>
  <c r="B192" i="13"/>
  <c r="D191" i="13"/>
  <c r="B191" i="13"/>
  <c r="D190" i="13"/>
  <c r="B190" i="13"/>
  <c r="D189" i="13"/>
  <c r="B189" i="13"/>
  <c r="D188" i="13"/>
  <c r="B188" i="13"/>
  <c r="D187" i="13"/>
  <c r="B187" i="13"/>
  <c r="D186" i="13"/>
  <c r="B186" i="13"/>
  <c r="D185" i="13"/>
  <c r="B185" i="13"/>
  <c r="D184" i="13"/>
  <c r="B184" i="13"/>
  <c r="D183" i="13"/>
  <c r="B183" i="13"/>
  <c r="D182" i="13"/>
  <c r="B182" i="13"/>
  <c r="D181" i="13"/>
  <c r="B181" i="13"/>
  <c r="D180" i="13"/>
  <c r="B180" i="13"/>
  <c r="D179" i="13"/>
  <c r="B179" i="13"/>
  <c r="D178" i="13"/>
  <c r="B178" i="13"/>
  <c r="D177" i="13"/>
  <c r="B177" i="13"/>
  <c r="D176" i="13"/>
  <c r="B176" i="13"/>
  <c r="D175" i="13"/>
  <c r="B175" i="13"/>
  <c r="D174" i="13"/>
  <c r="B174" i="13"/>
  <c r="D173" i="13"/>
  <c r="B173" i="13"/>
  <c r="D172" i="13"/>
  <c r="B172" i="13"/>
  <c r="D171" i="13"/>
  <c r="B171" i="13"/>
  <c r="D170" i="13"/>
  <c r="B170" i="13"/>
  <c r="D169" i="13"/>
  <c r="B169" i="13"/>
  <c r="D168" i="13"/>
  <c r="B168" i="13"/>
  <c r="D167" i="13"/>
  <c r="B167" i="13"/>
  <c r="D166" i="13"/>
  <c r="B166" i="13"/>
  <c r="D165" i="13"/>
  <c r="B165" i="13"/>
  <c r="D164" i="13"/>
  <c r="B164" i="13"/>
  <c r="D163" i="13"/>
  <c r="B163" i="13"/>
  <c r="D162" i="13"/>
  <c r="B162" i="13"/>
  <c r="D161" i="13"/>
  <c r="B161" i="13"/>
  <c r="D160" i="13"/>
  <c r="B160" i="13"/>
  <c r="D159" i="13"/>
  <c r="B159" i="13"/>
  <c r="D158" i="13"/>
  <c r="B158" i="13"/>
  <c r="D157" i="13"/>
  <c r="B157" i="13"/>
  <c r="D156" i="13"/>
  <c r="B156" i="13"/>
  <c r="D155" i="13"/>
  <c r="B155" i="13"/>
  <c r="D154" i="13"/>
  <c r="B154" i="13"/>
  <c r="D153" i="13"/>
  <c r="B153" i="13"/>
  <c r="D152" i="13"/>
  <c r="B152" i="13"/>
  <c r="D151" i="13"/>
  <c r="B151" i="13"/>
  <c r="D150" i="13"/>
  <c r="B150" i="13"/>
  <c r="D149" i="13"/>
  <c r="B149" i="13"/>
  <c r="D148" i="13"/>
  <c r="B148" i="13"/>
  <c r="D147" i="13"/>
  <c r="B147" i="13"/>
  <c r="D146" i="13"/>
  <c r="B146" i="13"/>
  <c r="D145" i="13"/>
  <c r="B145" i="13"/>
  <c r="D144" i="13"/>
  <c r="B144" i="13"/>
  <c r="D143" i="13"/>
  <c r="B143" i="13"/>
  <c r="D142" i="13"/>
  <c r="B142" i="13"/>
  <c r="D141" i="13"/>
  <c r="B141" i="13"/>
  <c r="D140" i="13"/>
  <c r="B140" i="13"/>
  <c r="D139" i="13"/>
  <c r="B139" i="13"/>
  <c r="D138" i="13"/>
  <c r="B138" i="13"/>
  <c r="D137" i="13"/>
  <c r="B137" i="13"/>
  <c r="D136" i="13"/>
  <c r="B136" i="13"/>
  <c r="D135" i="13"/>
  <c r="B135" i="13"/>
  <c r="D134" i="13"/>
  <c r="B134" i="13"/>
  <c r="D133" i="13"/>
  <c r="B133" i="13"/>
  <c r="D132" i="13"/>
  <c r="B132" i="13"/>
  <c r="D131" i="13"/>
  <c r="B131" i="13"/>
  <c r="D130" i="13"/>
  <c r="B130" i="13"/>
  <c r="D129" i="13"/>
  <c r="B129" i="13"/>
  <c r="D128" i="13"/>
  <c r="B128" i="13"/>
  <c r="D127" i="13"/>
  <c r="B127" i="13"/>
  <c r="D126" i="13"/>
  <c r="B126" i="13"/>
  <c r="D125" i="13"/>
  <c r="B125" i="13"/>
  <c r="D124" i="13"/>
  <c r="B124" i="13"/>
  <c r="D123" i="13"/>
  <c r="B123" i="13"/>
  <c r="D122" i="13"/>
  <c r="B122" i="13"/>
  <c r="D121" i="13"/>
  <c r="B121" i="13"/>
  <c r="D120" i="13"/>
  <c r="B120" i="13"/>
  <c r="D119" i="13"/>
  <c r="B119" i="13"/>
  <c r="D118" i="13"/>
  <c r="B118" i="13"/>
  <c r="D117" i="13"/>
  <c r="B117" i="13"/>
  <c r="D116" i="13"/>
  <c r="B116" i="13"/>
  <c r="D115" i="13"/>
  <c r="B115" i="13"/>
  <c r="D114" i="13"/>
  <c r="B114" i="13"/>
  <c r="D113" i="13"/>
  <c r="B113" i="13"/>
  <c r="D112" i="13"/>
  <c r="B112" i="13"/>
  <c r="D111" i="13"/>
  <c r="B111" i="13"/>
  <c r="D110" i="13"/>
  <c r="B110" i="13"/>
  <c r="D109" i="13"/>
  <c r="B109" i="13"/>
  <c r="D108" i="13"/>
  <c r="B108" i="13"/>
  <c r="D107" i="13"/>
  <c r="B107" i="13"/>
  <c r="D106" i="13"/>
  <c r="B106" i="13"/>
  <c r="D105" i="13"/>
  <c r="B105" i="13"/>
  <c r="D104" i="13"/>
  <c r="B104" i="13"/>
  <c r="D103" i="13"/>
  <c r="B103" i="13"/>
  <c r="D102" i="13"/>
  <c r="B102" i="13"/>
  <c r="D101" i="13"/>
  <c r="B101" i="13"/>
  <c r="D100" i="13"/>
  <c r="B100" i="13"/>
  <c r="D99" i="13"/>
  <c r="B99" i="13"/>
  <c r="D98" i="13"/>
  <c r="B98" i="13"/>
  <c r="D97" i="13"/>
  <c r="B97" i="13"/>
  <c r="D96" i="13"/>
  <c r="B96" i="13"/>
  <c r="D95" i="13"/>
  <c r="B95" i="13"/>
  <c r="D94" i="13"/>
  <c r="B94" i="13"/>
  <c r="D93" i="13"/>
  <c r="B93" i="13"/>
  <c r="D92" i="13"/>
  <c r="B92" i="13"/>
  <c r="D91" i="13"/>
  <c r="B91" i="13"/>
  <c r="D90" i="13"/>
  <c r="B90" i="13"/>
  <c r="D89" i="13"/>
  <c r="B89" i="13"/>
  <c r="D88" i="13"/>
  <c r="B88" i="13"/>
  <c r="D87" i="13"/>
  <c r="B87" i="13"/>
  <c r="D86" i="13"/>
  <c r="B86" i="13"/>
  <c r="D85" i="13"/>
  <c r="B85" i="13"/>
  <c r="D84" i="13"/>
  <c r="B84" i="13"/>
  <c r="D83" i="13"/>
  <c r="B83" i="13"/>
  <c r="D82" i="13"/>
  <c r="B82" i="13"/>
  <c r="D81" i="13"/>
  <c r="B81" i="13"/>
  <c r="D80" i="13"/>
  <c r="B80" i="13"/>
  <c r="D79" i="13"/>
  <c r="B79" i="13"/>
  <c r="D78" i="13"/>
  <c r="B78" i="13"/>
  <c r="D77" i="13"/>
  <c r="B77" i="13"/>
  <c r="D76" i="13"/>
  <c r="B76" i="13"/>
  <c r="D75" i="13"/>
  <c r="B75" i="13"/>
  <c r="D74" i="13"/>
  <c r="B74" i="13"/>
  <c r="D73" i="13"/>
  <c r="B73" i="13"/>
  <c r="D72" i="13"/>
  <c r="B72" i="13"/>
  <c r="D71" i="13"/>
  <c r="B71" i="13"/>
  <c r="D70" i="13"/>
  <c r="B70" i="13"/>
  <c r="D69" i="13"/>
  <c r="B69" i="13"/>
  <c r="D68" i="13"/>
  <c r="B68" i="13"/>
  <c r="D67" i="13"/>
  <c r="B67" i="13"/>
  <c r="D66" i="13"/>
  <c r="B66" i="13"/>
  <c r="D65" i="13"/>
  <c r="B65" i="13"/>
  <c r="D64" i="13"/>
  <c r="B64" i="13"/>
  <c r="D63" i="13"/>
  <c r="B63" i="13"/>
  <c r="D62" i="13"/>
  <c r="B62" i="13"/>
  <c r="D61" i="13"/>
  <c r="B61" i="13"/>
  <c r="D60" i="13"/>
  <c r="B60" i="13"/>
  <c r="D59" i="13"/>
  <c r="B59" i="13"/>
  <c r="D58" i="13"/>
  <c r="B58" i="13"/>
  <c r="D57" i="13"/>
  <c r="B57" i="13"/>
  <c r="D56" i="13"/>
  <c r="B56" i="13"/>
  <c r="D55" i="13"/>
  <c r="B55" i="13"/>
  <c r="D54" i="13"/>
  <c r="B54" i="13"/>
  <c r="D53" i="13"/>
  <c r="B53" i="13"/>
  <c r="D52" i="13"/>
  <c r="B52" i="13"/>
  <c r="D51" i="13"/>
  <c r="B51" i="13"/>
  <c r="D50" i="13"/>
  <c r="B50" i="13"/>
  <c r="D49" i="13"/>
  <c r="B49" i="13"/>
  <c r="D48" i="13"/>
  <c r="B48" i="13"/>
  <c r="D47" i="13"/>
  <c r="B47" i="13"/>
  <c r="D46" i="13"/>
  <c r="B46" i="13"/>
  <c r="D45" i="13"/>
  <c r="B45" i="13"/>
  <c r="D44" i="13"/>
  <c r="B44" i="13"/>
  <c r="D43" i="13"/>
  <c r="B43" i="13"/>
  <c r="D42" i="13"/>
  <c r="B42" i="13"/>
  <c r="D41" i="13"/>
  <c r="B41" i="13"/>
  <c r="D40" i="13"/>
  <c r="B40" i="13"/>
  <c r="D39" i="13"/>
  <c r="B39" i="13"/>
  <c r="D38" i="13"/>
  <c r="B38" i="13"/>
  <c r="D37" i="13"/>
  <c r="B37" i="13"/>
  <c r="D36" i="13"/>
  <c r="B36" i="13"/>
  <c r="D35" i="13"/>
  <c r="B35" i="13"/>
  <c r="D34" i="13"/>
  <c r="B34" i="13"/>
  <c r="D33" i="13"/>
  <c r="B33" i="13"/>
  <c r="D32" i="13"/>
  <c r="B32" i="13"/>
  <c r="D31" i="13"/>
  <c r="B31" i="13"/>
  <c r="D30" i="13"/>
  <c r="B30" i="13"/>
  <c r="D29" i="13"/>
  <c r="B29" i="13"/>
  <c r="D28" i="13"/>
  <c r="B28" i="13"/>
  <c r="D27" i="13"/>
  <c r="B27" i="13"/>
  <c r="D26" i="13"/>
  <c r="B26" i="13"/>
  <c r="D25" i="13"/>
  <c r="B25" i="13"/>
  <c r="D24" i="13"/>
  <c r="B24" i="13"/>
  <c r="D23" i="13"/>
  <c r="B23" i="13"/>
  <c r="D22" i="13"/>
  <c r="B22" i="13"/>
  <c r="D21" i="13"/>
  <c r="B21" i="13"/>
  <c r="D20" i="13"/>
  <c r="B20" i="13"/>
  <c r="D19" i="13"/>
  <c r="B19" i="13"/>
  <c r="D18" i="13"/>
  <c r="B18" i="13"/>
  <c r="D17" i="13"/>
  <c r="B17" i="13"/>
  <c r="D16" i="13"/>
  <c r="B16" i="13"/>
  <c r="D15" i="13"/>
  <c r="B15" i="13"/>
  <c r="D14" i="13"/>
  <c r="B14" i="13"/>
  <c r="D13" i="13"/>
  <c r="B13" i="13"/>
  <c r="D12" i="13"/>
  <c r="B12" i="13"/>
  <c r="D11" i="13"/>
  <c r="B11" i="13"/>
  <c r="D10" i="13"/>
  <c r="B10" i="13"/>
  <c r="D9" i="13"/>
  <c r="B9" i="13"/>
  <c r="D8" i="13"/>
  <c r="B8" i="13"/>
  <c r="D7" i="13"/>
  <c r="B7" i="13"/>
  <c r="D6" i="13"/>
  <c r="B6" i="13"/>
  <c r="D5" i="13"/>
  <c r="B5" i="13"/>
  <c r="D4" i="13"/>
  <c r="B4" i="13"/>
  <c r="D3" i="13"/>
  <c r="C3" i="13"/>
  <c r="B3" i="13"/>
  <c r="C4" i="13" l="1"/>
  <c r="C5" i="13" l="1"/>
  <c r="C6" i="13" l="1"/>
  <c r="C7" i="13" l="1"/>
  <c r="AB17" i="1"/>
  <c r="C8" i="13" l="1"/>
  <c r="V10" i="1"/>
  <c r="W10" i="1" s="1"/>
  <c r="V11" i="1"/>
  <c r="W11" i="1" s="1"/>
  <c r="V12" i="1"/>
  <c r="W12" i="1" s="1"/>
  <c r="V13" i="1"/>
  <c r="W13" i="1" s="1"/>
  <c r="V14" i="1"/>
  <c r="W14" i="1" s="1"/>
  <c r="W9" i="1"/>
  <c r="Q25" i="14"/>
  <c r="Q26" i="14" s="1"/>
  <c r="N25" i="14"/>
  <c r="N26" i="14" s="1"/>
  <c r="K25" i="14"/>
  <c r="K26" i="14" s="1"/>
  <c r="O19" i="14"/>
  <c r="O18" i="14"/>
  <c r="O17" i="14"/>
  <c r="P27" i="19"/>
  <c r="P28" i="19" s="1"/>
  <c r="M27" i="19"/>
  <c r="M28" i="19" s="1"/>
  <c r="J27" i="19"/>
  <c r="J28" i="19" s="1"/>
  <c r="N19" i="19"/>
  <c r="N21" i="19"/>
  <c r="N20" i="19"/>
  <c r="AR10" i="1"/>
  <c r="AS10" i="1" s="1"/>
  <c r="AR11" i="1"/>
  <c r="AS11" i="1" s="1"/>
  <c r="AR12" i="1"/>
  <c r="AS12" i="1" s="1"/>
  <c r="AR13" i="1"/>
  <c r="AS13" i="1" s="1"/>
  <c r="AR14" i="1"/>
  <c r="AS14" i="1" s="1"/>
  <c r="AR9" i="1"/>
  <c r="AS9" i="1" s="1"/>
  <c r="AP10" i="1"/>
  <c r="AQ10" i="1" s="1"/>
  <c r="AP11" i="1"/>
  <c r="AQ11" i="1" s="1"/>
  <c r="AP12" i="1"/>
  <c r="AQ12" i="1" s="1"/>
  <c r="AP13" i="1"/>
  <c r="AQ13" i="1" s="1"/>
  <c r="AP14" i="1"/>
  <c r="AQ14" i="1" s="1"/>
  <c r="AP9" i="1"/>
  <c r="AQ9" i="1" s="1"/>
  <c r="C9" i="13" l="1"/>
  <c r="C10" i="13" l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C11" i="13" l="1"/>
  <c r="C12" i="13" l="1"/>
  <c r="C13" i="13" l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C14" i="13" l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AB10" i="1"/>
  <c r="AC10" i="1" s="1"/>
  <c r="AB11" i="1"/>
  <c r="AC11" i="1" s="1"/>
  <c r="AB12" i="1"/>
  <c r="AC12" i="1" s="1"/>
  <c r="AB13" i="1"/>
  <c r="AC13" i="1" s="1"/>
  <c r="AB14" i="1"/>
  <c r="AC14" i="1" s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9" i="1"/>
  <c r="AC9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S10" i="1"/>
  <c r="T10" i="1" s="1"/>
  <c r="S11" i="1"/>
  <c r="T11" i="1" s="1"/>
  <c r="S12" i="1"/>
  <c r="T12" i="1" s="1"/>
  <c r="S13" i="1"/>
  <c r="T13" i="1" s="1"/>
  <c r="S14" i="1"/>
  <c r="T14" i="1" s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9" i="1"/>
  <c r="T9" i="1" s="1"/>
  <c r="Q10" i="1"/>
  <c r="R10" i="1" s="1"/>
  <c r="Q11" i="1"/>
  <c r="R11" i="1" s="1"/>
  <c r="Q12" i="1"/>
  <c r="R12" i="1" s="1"/>
  <c r="Q13" i="1"/>
  <c r="R13" i="1" s="1"/>
  <c r="Q14" i="1"/>
  <c r="R14" i="1" s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9" i="1"/>
  <c r="R9" i="1" s="1"/>
  <c r="O10" i="1"/>
  <c r="P10" i="1" s="1"/>
  <c r="O11" i="1"/>
  <c r="P11" i="1" s="1"/>
  <c r="O12" i="1"/>
  <c r="P12" i="1" s="1"/>
  <c r="O13" i="1"/>
  <c r="P13" i="1" s="1"/>
  <c r="O14" i="1"/>
  <c r="P14" i="1" s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9" i="1"/>
  <c r="P9" i="1" s="1"/>
  <c r="F3001" i="12"/>
  <c r="F3000" i="12"/>
  <c r="F2999" i="12"/>
  <c r="F2998" i="12"/>
  <c r="F2997" i="12"/>
  <c r="F2996" i="12"/>
  <c r="F2995" i="12"/>
  <c r="F2994" i="12"/>
  <c r="F2993" i="12"/>
  <c r="F2992" i="12"/>
  <c r="F2991" i="12"/>
  <c r="F2990" i="12"/>
  <c r="F2989" i="12"/>
  <c r="F2988" i="12"/>
  <c r="F2987" i="12"/>
  <c r="F2986" i="12"/>
  <c r="F2985" i="12"/>
  <c r="F2984" i="12"/>
  <c r="F2983" i="12"/>
  <c r="F2982" i="12"/>
  <c r="F2981" i="12"/>
  <c r="F2980" i="12"/>
  <c r="F2979" i="12"/>
  <c r="F2978" i="12"/>
  <c r="F2977" i="12"/>
  <c r="F2976" i="12"/>
  <c r="F2975" i="12"/>
  <c r="F2974" i="12"/>
  <c r="F2973" i="12"/>
  <c r="F2972" i="12"/>
  <c r="F2971" i="12"/>
  <c r="F2970" i="12"/>
  <c r="F2969" i="12"/>
  <c r="F2968" i="12"/>
  <c r="F2967" i="12"/>
  <c r="F2966" i="12"/>
  <c r="F2965" i="12"/>
  <c r="F2964" i="12"/>
  <c r="F2963" i="12"/>
  <c r="F2962" i="12"/>
  <c r="F2961" i="12"/>
  <c r="F2960" i="12"/>
  <c r="F2959" i="12"/>
  <c r="F2958" i="12"/>
  <c r="F2957" i="12"/>
  <c r="F2956" i="12"/>
  <c r="F2955" i="12"/>
  <c r="F2954" i="12"/>
  <c r="F2953" i="12"/>
  <c r="F2952" i="12"/>
  <c r="F2951" i="12"/>
  <c r="F2950" i="12"/>
  <c r="F2949" i="12"/>
  <c r="F2948" i="12"/>
  <c r="F2947" i="12"/>
  <c r="F2946" i="12"/>
  <c r="F2945" i="12"/>
  <c r="F2944" i="12"/>
  <c r="F2943" i="12"/>
  <c r="F2942" i="12"/>
  <c r="F2941" i="12"/>
  <c r="F2940" i="12"/>
  <c r="F2939" i="12"/>
  <c r="F2938" i="12"/>
  <c r="F2937" i="12"/>
  <c r="F2936" i="12"/>
  <c r="F2935" i="12"/>
  <c r="F2934" i="12"/>
  <c r="F2933" i="12"/>
  <c r="F2932" i="12"/>
  <c r="F2931" i="12"/>
  <c r="F2930" i="12"/>
  <c r="F2929" i="12"/>
  <c r="F2928" i="12"/>
  <c r="F2927" i="12"/>
  <c r="F2926" i="12"/>
  <c r="F2925" i="12"/>
  <c r="F2924" i="12"/>
  <c r="F2923" i="12"/>
  <c r="F2922" i="12"/>
  <c r="F2921" i="12"/>
  <c r="F2920" i="12"/>
  <c r="F2919" i="12"/>
  <c r="F2918" i="12"/>
  <c r="F2917" i="12"/>
  <c r="F2916" i="12"/>
  <c r="F2915" i="12"/>
  <c r="F2914" i="12"/>
  <c r="F2913" i="12"/>
  <c r="F2912" i="12"/>
  <c r="F2911" i="12"/>
  <c r="F2910" i="12"/>
  <c r="F2909" i="12"/>
  <c r="F2908" i="12"/>
  <c r="F2907" i="12"/>
  <c r="F2906" i="12"/>
  <c r="F2905" i="12"/>
  <c r="F2904" i="12"/>
  <c r="F2903" i="12"/>
  <c r="F2902" i="12"/>
  <c r="F2901" i="12"/>
  <c r="F2900" i="12"/>
  <c r="F2899" i="12"/>
  <c r="F2898" i="12"/>
  <c r="F2897" i="12"/>
  <c r="F2896" i="12"/>
  <c r="F2895" i="12"/>
  <c r="F2894" i="12"/>
  <c r="F2893" i="12"/>
  <c r="F2892" i="12"/>
  <c r="F2891" i="12"/>
  <c r="F2890" i="12"/>
  <c r="F2889" i="12"/>
  <c r="F2888" i="12"/>
  <c r="F2887" i="12"/>
  <c r="F2886" i="12"/>
  <c r="F2885" i="12"/>
  <c r="F2884" i="12"/>
  <c r="F2883" i="12"/>
  <c r="F2882" i="12"/>
  <c r="F2881" i="12"/>
  <c r="F2880" i="12"/>
  <c r="F2879" i="12"/>
  <c r="F2878" i="12"/>
  <c r="F2877" i="12"/>
  <c r="F2876" i="12"/>
  <c r="F2875" i="12"/>
  <c r="F2874" i="12"/>
  <c r="F2873" i="12"/>
  <c r="F2872" i="12"/>
  <c r="F2871" i="12"/>
  <c r="F2870" i="12"/>
  <c r="F2869" i="12"/>
  <c r="F2868" i="12"/>
  <c r="F2867" i="12"/>
  <c r="F2866" i="12"/>
  <c r="F2865" i="12"/>
  <c r="F2864" i="12"/>
  <c r="F2863" i="12"/>
  <c r="F2862" i="12"/>
  <c r="F2861" i="12"/>
  <c r="F2860" i="12"/>
  <c r="F2859" i="12"/>
  <c r="F2858" i="12"/>
  <c r="F2857" i="12"/>
  <c r="F2856" i="12"/>
  <c r="F2855" i="12"/>
  <c r="F2854" i="12"/>
  <c r="F2853" i="12"/>
  <c r="F2852" i="12"/>
  <c r="F2851" i="12"/>
  <c r="F2850" i="12"/>
  <c r="F2849" i="12"/>
  <c r="F2848" i="12"/>
  <c r="F2847" i="12"/>
  <c r="F2846" i="12"/>
  <c r="F2845" i="12"/>
  <c r="F2844" i="12"/>
  <c r="F2843" i="12"/>
  <c r="F2842" i="12"/>
  <c r="F2841" i="12"/>
  <c r="F2840" i="12"/>
  <c r="F2839" i="12"/>
  <c r="F2838" i="12"/>
  <c r="F2837" i="12"/>
  <c r="F2836" i="12"/>
  <c r="F2835" i="12"/>
  <c r="F2834" i="12"/>
  <c r="F2833" i="12"/>
  <c r="F2832" i="12"/>
  <c r="F2831" i="12"/>
  <c r="F2830" i="12"/>
  <c r="F2829" i="12"/>
  <c r="F2828" i="12"/>
  <c r="F2827" i="12"/>
  <c r="F2826" i="12"/>
  <c r="F2825" i="12"/>
  <c r="F2824" i="12"/>
  <c r="F2823" i="12"/>
  <c r="F2822" i="12"/>
  <c r="F2821" i="12"/>
  <c r="F2820" i="12"/>
  <c r="F2819" i="12"/>
  <c r="F2818" i="12"/>
  <c r="F2817" i="12"/>
  <c r="F2816" i="12"/>
  <c r="F2815" i="12"/>
  <c r="F2814" i="12"/>
  <c r="F2813" i="12"/>
  <c r="F2812" i="12"/>
  <c r="F2811" i="12"/>
  <c r="F2810" i="12"/>
  <c r="F2809" i="12"/>
  <c r="F2808" i="12"/>
  <c r="F2807" i="12"/>
  <c r="F2806" i="12"/>
  <c r="F2805" i="12"/>
  <c r="F2804" i="12"/>
  <c r="F2803" i="12"/>
  <c r="F2802" i="12"/>
  <c r="F2801" i="12"/>
  <c r="F2800" i="12"/>
  <c r="F2799" i="12"/>
  <c r="F2798" i="12"/>
  <c r="F2797" i="12"/>
  <c r="F2796" i="12"/>
  <c r="F2795" i="12"/>
  <c r="F2794" i="12"/>
  <c r="F2793" i="12"/>
  <c r="F2792" i="12"/>
  <c r="F2791" i="12"/>
  <c r="F2790" i="12"/>
  <c r="F2789" i="12"/>
  <c r="F2788" i="12"/>
  <c r="F2787" i="12"/>
  <c r="F2786" i="12"/>
  <c r="F2785" i="12"/>
  <c r="F2784" i="12"/>
  <c r="F2783" i="12"/>
  <c r="F2782" i="12"/>
  <c r="F2781" i="12"/>
  <c r="F2780" i="12"/>
  <c r="F2779" i="12"/>
  <c r="F2778" i="12"/>
  <c r="F2777" i="12"/>
  <c r="F2776" i="12"/>
  <c r="F2775" i="12"/>
  <c r="F2774" i="12"/>
  <c r="F2773" i="12"/>
  <c r="F2772" i="12"/>
  <c r="F2771" i="12"/>
  <c r="F2770" i="12"/>
  <c r="F2769" i="12"/>
  <c r="F2768" i="12"/>
  <c r="F2767" i="12"/>
  <c r="F2766" i="12"/>
  <c r="F2765" i="12"/>
  <c r="F2764" i="12"/>
  <c r="F2763" i="12"/>
  <c r="F2762" i="12"/>
  <c r="F2761" i="12"/>
  <c r="F2760" i="12"/>
  <c r="F2759" i="12"/>
  <c r="F2758" i="12"/>
  <c r="F2757" i="12"/>
  <c r="F2756" i="12"/>
  <c r="F2755" i="12"/>
  <c r="F2754" i="12"/>
  <c r="F2753" i="12"/>
  <c r="F2752" i="12"/>
  <c r="F2751" i="12"/>
  <c r="F2750" i="12"/>
  <c r="F2749" i="12"/>
  <c r="F2748" i="12"/>
  <c r="F2747" i="12"/>
  <c r="F2746" i="12"/>
  <c r="F2745" i="12"/>
  <c r="F2744" i="12"/>
  <c r="F2743" i="12"/>
  <c r="F2742" i="12"/>
  <c r="F2741" i="12"/>
  <c r="F2740" i="12"/>
  <c r="F2739" i="12"/>
  <c r="F2738" i="12"/>
  <c r="F2737" i="12"/>
  <c r="F2736" i="12"/>
  <c r="F2735" i="12"/>
  <c r="F2734" i="12"/>
  <c r="F2733" i="12"/>
  <c r="F2732" i="12"/>
  <c r="F2731" i="12"/>
  <c r="F2730" i="12"/>
  <c r="F2729" i="12"/>
  <c r="F2728" i="12"/>
  <c r="F2727" i="12"/>
  <c r="F2726" i="12"/>
  <c r="F2725" i="12"/>
  <c r="F2724" i="12"/>
  <c r="F2723" i="12"/>
  <c r="F2722" i="12"/>
  <c r="F2721" i="12"/>
  <c r="F2720" i="12"/>
  <c r="F2719" i="12"/>
  <c r="F2718" i="12"/>
  <c r="F2717" i="12"/>
  <c r="F2716" i="12"/>
  <c r="F2715" i="12"/>
  <c r="F2714" i="12"/>
  <c r="F2713" i="12"/>
  <c r="F2712" i="12"/>
  <c r="F2711" i="12"/>
  <c r="F2710" i="12"/>
  <c r="F2709" i="12"/>
  <c r="F2708" i="12"/>
  <c r="F2707" i="12"/>
  <c r="F2706" i="12"/>
  <c r="F2705" i="12"/>
  <c r="F2704" i="12"/>
  <c r="F2703" i="12"/>
  <c r="F2702" i="12"/>
  <c r="F2701" i="12"/>
  <c r="F2700" i="12"/>
  <c r="F2699" i="12"/>
  <c r="F2698" i="12"/>
  <c r="F2697" i="12"/>
  <c r="F2696" i="12"/>
  <c r="F2695" i="12"/>
  <c r="F2694" i="12"/>
  <c r="F2693" i="12"/>
  <c r="F2692" i="12"/>
  <c r="F2691" i="12"/>
  <c r="F2690" i="12"/>
  <c r="F2689" i="12"/>
  <c r="F2688" i="12"/>
  <c r="F2687" i="12"/>
  <c r="F2686" i="12"/>
  <c r="F2685" i="12"/>
  <c r="F2684" i="12"/>
  <c r="F2683" i="12"/>
  <c r="F2682" i="12"/>
  <c r="F2681" i="12"/>
  <c r="F2680" i="12"/>
  <c r="F2679" i="12"/>
  <c r="F2678" i="12"/>
  <c r="F2677" i="12"/>
  <c r="F2676" i="12"/>
  <c r="F2675" i="12"/>
  <c r="F2674" i="12"/>
  <c r="F2673" i="12"/>
  <c r="F2672" i="12"/>
  <c r="F2671" i="12"/>
  <c r="F2670" i="12"/>
  <c r="F2669" i="12"/>
  <c r="F2668" i="12"/>
  <c r="F2667" i="12"/>
  <c r="F2666" i="12"/>
  <c r="F2665" i="12"/>
  <c r="F2664" i="12"/>
  <c r="F2663" i="12"/>
  <c r="F2662" i="12"/>
  <c r="F2661" i="12"/>
  <c r="F2660" i="12"/>
  <c r="F2659" i="12"/>
  <c r="F2658" i="12"/>
  <c r="F2657" i="12"/>
  <c r="F2656" i="12"/>
  <c r="F2655" i="12"/>
  <c r="F2654" i="12"/>
  <c r="F2653" i="12"/>
  <c r="F2652" i="12"/>
  <c r="F2651" i="12"/>
  <c r="F2650" i="12"/>
  <c r="F2649" i="12"/>
  <c r="F2648" i="12"/>
  <c r="F2647" i="12"/>
  <c r="F2646" i="12"/>
  <c r="F2645" i="12"/>
  <c r="F2644" i="12"/>
  <c r="F2643" i="12"/>
  <c r="F2642" i="12"/>
  <c r="F2641" i="12"/>
  <c r="F2640" i="12"/>
  <c r="F2639" i="12"/>
  <c r="F2638" i="12"/>
  <c r="F2637" i="12"/>
  <c r="F2636" i="12"/>
  <c r="F2635" i="12"/>
  <c r="F2634" i="12"/>
  <c r="F2633" i="12"/>
  <c r="F2632" i="12"/>
  <c r="F2631" i="12"/>
  <c r="F2630" i="12"/>
  <c r="F2629" i="12"/>
  <c r="F2628" i="12"/>
  <c r="F2627" i="12"/>
  <c r="F2626" i="12"/>
  <c r="F2625" i="12"/>
  <c r="F2624" i="12"/>
  <c r="F2623" i="12"/>
  <c r="F2622" i="12"/>
  <c r="F2621" i="12"/>
  <c r="F2620" i="12"/>
  <c r="F2619" i="12"/>
  <c r="F2618" i="12"/>
  <c r="F2617" i="12"/>
  <c r="F2616" i="12"/>
  <c r="F2615" i="12"/>
  <c r="F2614" i="12"/>
  <c r="F2613" i="12"/>
  <c r="F2612" i="12"/>
  <c r="F2611" i="12"/>
  <c r="F2610" i="12"/>
  <c r="F2609" i="12"/>
  <c r="F2608" i="12"/>
  <c r="F2607" i="12"/>
  <c r="F2606" i="12"/>
  <c r="F2605" i="12"/>
  <c r="F2604" i="12"/>
  <c r="F2603" i="12"/>
  <c r="F2602" i="12"/>
  <c r="F2601" i="12"/>
  <c r="F2600" i="12"/>
  <c r="F2599" i="12"/>
  <c r="F2598" i="12"/>
  <c r="F2597" i="12"/>
  <c r="F2596" i="12"/>
  <c r="F2595" i="12"/>
  <c r="F2594" i="12"/>
  <c r="F2593" i="12"/>
  <c r="F2592" i="12"/>
  <c r="F2591" i="12"/>
  <c r="F2590" i="12"/>
  <c r="F2589" i="12"/>
  <c r="F2588" i="12"/>
  <c r="F2587" i="12"/>
  <c r="F2586" i="12"/>
  <c r="F2585" i="12"/>
  <c r="F2584" i="12"/>
  <c r="F2583" i="12"/>
  <c r="F2582" i="12"/>
  <c r="F2581" i="12"/>
  <c r="F2580" i="12"/>
  <c r="F2579" i="12"/>
  <c r="F2578" i="12"/>
  <c r="F2577" i="12"/>
  <c r="F2576" i="12"/>
  <c r="F2575" i="12"/>
  <c r="F2574" i="12"/>
  <c r="F2573" i="12"/>
  <c r="F2572" i="12"/>
  <c r="F2571" i="12"/>
  <c r="F2570" i="12"/>
  <c r="F2569" i="12"/>
  <c r="F2568" i="12"/>
  <c r="F2567" i="12"/>
  <c r="F2566" i="12"/>
  <c r="F2565" i="12"/>
  <c r="F2564" i="12"/>
  <c r="F2563" i="12"/>
  <c r="F2562" i="12"/>
  <c r="F2561" i="12"/>
  <c r="F2560" i="12"/>
  <c r="F2559" i="12"/>
  <c r="F2558" i="12"/>
  <c r="F2557" i="12"/>
  <c r="F2556" i="12"/>
  <c r="F2555" i="12"/>
  <c r="F2554" i="12"/>
  <c r="F2553" i="12"/>
  <c r="F2552" i="12"/>
  <c r="F2551" i="12"/>
  <c r="F2550" i="12"/>
  <c r="F2549" i="12"/>
  <c r="F2548" i="12"/>
  <c r="F2547" i="12"/>
  <c r="F2546" i="12"/>
  <c r="F2545" i="12"/>
  <c r="F2544" i="12"/>
  <c r="F2543" i="12"/>
  <c r="F2542" i="12"/>
  <c r="F2541" i="12"/>
  <c r="F2540" i="12"/>
  <c r="F2539" i="12"/>
  <c r="F2538" i="12"/>
  <c r="F2537" i="12"/>
  <c r="F2536" i="12"/>
  <c r="F2535" i="12"/>
  <c r="F2534" i="12"/>
  <c r="F2533" i="12"/>
  <c r="F2532" i="12"/>
  <c r="F2531" i="12"/>
  <c r="F2530" i="12"/>
  <c r="F2529" i="12"/>
  <c r="F2528" i="12"/>
  <c r="F2527" i="12"/>
  <c r="F2526" i="12"/>
  <c r="F2525" i="12"/>
  <c r="F2524" i="12"/>
  <c r="F2523" i="12"/>
  <c r="F2522" i="12"/>
  <c r="F2521" i="12"/>
  <c r="F2520" i="12"/>
  <c r="F2519" i="12"/>
  <c r="F2518" i="12"/>
  <c r="F2517" i="12"/>
  <c r="F2516" i="12"/>
  <c r="F2515" i="12"/>
  <c r="F2514" i="12"/>
  <c r="F2513" i="12"/>
  <c r="F2512" i="12"/>
  <c r="F2511" i="12"/>
  <c r="F2510" i="12"/>
  <c r="F2509" i="12"/>
  <c r="F2508" i="12"/>
  <c r="F2507" i="12"/>
  <c r="F2506" i="12"/>
  <c r="F2505" i="12"/>
  <c r="F2504" i="12"/>
  <c r="F2503" i="12"/>
  <c r="F2502" i="12"/>
  <c r="F2501" i="12"/>
  <c r="F2500" i="12"/>
  <c r="F2499" i="12"/>
  <c r="F2498" i="12"/>
  <c r="F2497" i="12"/>
  <c r="F2496" i="12"/>
  <c r="F2495" i="12"/>
  <c r="F2494" i="12"/>
  <c r="F2493" i="12"/>
  <c r="F2492" i="12"/>
  <c r="F2491" i="12"/>
  <c r="F2490" i="12"/>
  <c r="F2489" i="12"/>
  <c r="F2488" i="12"/>
  <c r="F2487" i="12"/>
  <c r="F2486" i="12"/>
  <c r="F2485" i="12"/>
  <c r="F2484" i="12"/>
  <c r="F2483" i="12"/>
  <c r="F2482" i="12"/>
  <c r="F2481" i="12"/>
  <c r="F2480" i="12"/>
  <c r="F2479" i="12"/>
  <c r="F2478" i="12"/>
  <c r="F2477" i="12"/>
  <c r="F2476" i="12"/>
  <c r="F2475" i="12"/>
  <c r="F2474" i="12"/>
  <c r="F2473" i="12"/>
  <c r="F2472" i="12"/>
  <c r="F2471" i="12"/>
  <c r="F2470" i="12"/>
  <c r="F2469" i="12"/>
  <c r="F2468" i="12"/>
  <c r="F2467" i="12"/>
  <c r="F2466" i="12"/>
  <c r="F2465" i="12"/>
  <c r="F2464" i="12"/>
  <c r="F2463" i="12"/>
  <c r="F2462" i="12"/>
  <c r="F2461" i="12"/>
  <c r="F2460" i="12"/>
  <c r="F2459" i="12"/>
  <c r="F2458" i="12"/>
  <c r="F2457" i="12"/>
  <c r="F2456" i="12"/>
  <c r="F2455" i="12"/>
  <c r="F2454" i="12"/>
  <c r="F2453" i="12"/>
  <c r="F2452" i="12"/>
  <c r="F2451" i="12"/>
  <c r="F2450" i="12"/>
  <c r="F2449" i="12"/>
  <c r="F2448" i="12"/>
  <c r="F2447" i="12"/>
  <c r="F2446" i="12"/>
  <c r="F2445" i="12"/>
  <c r="F2444" i="12"/>
  <c r="F2443" i="12"/>
  <c r="F2442" i="12"/>
  <c r="F2441" i="12"/>
  <c r="F2440" i="12"/>
  <c r="F2439" i="12"/>
  <c r="F2438" i="12"/>
  <c r="F2437" i="12"/>
  <c r="F2436" i="12"/>
  <c r="F2435" i="12"/>
  <c r="F2434" i="12"/>
  <c r="F2433" i="12"/>
  <c r="F2432" i="12"/>
  <c r="F2431" i="12"/>
  <c r="F2430" i="12"/>
  <c r="F2429" i="12"/>
  <c r="F2428" i="12"/>
  <c r="F2427" i="12"/>
  <c r="F2426" i="12"/>
  <c r="F2425" i="12"/>
  <c r="F2424" i="12"/>
  <c r="F2423" i="12"/>
  <c r="F2422" i="12"/>
  <c r="F2421" i="12"/>
  <c r="F2420" i="12"/>
  <c r="F2419" i="12"/>
  <c r="F2418" i="12"/>
  <c r="F2417" i="12"/>
  <c r="F2416" i="12"/>
  <c r="F2415" i="12"/>
  <c r="F2414" i="12"/>
  <c r="F2413" i="12"/>
  <c r="F2412" i="12"/>
  <c r="F2411" i="12"/>
  <c r="F2410" i="12"/>
  <c r="F2409" i="12"/>
  <c r="F2408" i="12"/>
  <c r="F2407" i="12"/>
  <c r="F2406" i="12"/>
  <c r="F2405" i="12"/>
  <c r="F2404" i="12"/>
  <c r="F2403" i="12"/>
  <c r="F2402" i="12"/>
  <c r="F2401" i="12"/>
  <c r="F2400" i="12"/>
  <c r="F2399" i="12"/>
  <c r="F2398" i="12"/>
  <c r="F2397" i="12"/>
  <c r="F2396" i="12"/>
  <c r="F2395" i="12"/>
  <c r="F2394" i="12"/>
  <c r="F2393" i="12"/>
  <c r="F2392" i="12"/>
  <c r="F2391" i="12"/>
  <c r="F2390" i="12"/>
  <c r="F2389" i="12"/>
  <c r="F2388" i="12"/>
  <c r="F2387" i="12"/>
  <c r="F2386" i="12"/>
  <c r="F2385" i="12"/>
  <c r="F2384" i="12"/>
  <c r="F2383" i="12"/>
  <c r="F2382" i="12"/>
  <c r="F2381" i="12"/>
  <c r="F2380" i="12"/>
  <c r="F2379" i="12"/>
  <c r="F2378" i="12"/>
  <c r="F2377" i="12"/>
  <c r="F2376" i="12"/>
  <c r="F2375" i="12"/>
  <c r="F2374" i="12"/>
  <c r="F2373" i="12"/>
  <c r="F2372" i="12"/>
  <c r="F2371" i="12"/>
  <c r="F2370" i="12"/>
  <c r="F2369" i="12"/>
  <c r="F2368" i="12"/>
  <c r="F2367" i="12"/>
  <c r="F2366" i="12"/>
  <c r="F2365" i="12"/>
  <c r="F2364" i="12"/>
  <c r="F2363" i="12"/>
  <c r="F2362" i="12"/>
  <c r="F2361" i="12"/>
  <c r="F2360" i="12"/>
  <c r="F2359" i="12"/>
  <c r="F2358" i="12"/>
  <c r="F2357" i="12"/>
  <c r="F2356" i="12"/>
  <c r="F2355" i="12"/>
  <c r="F2354" i="12"/>
  <c r="F2353" i="12"/>
  <c r="F2352" i="12"/>
  <c r="F2351" i="12"/>
  <c r="F2350" i="12"/>
  <c r="F2349" i="12"/>
  <c r="F2348" i="12"/>
  <c r="F2347" i="12"/>
  <c r="F2346" i="12"/>
  <c r="F2345" i="12"/>
  <c r="F2344" i="12"/>
  <c r="F2343" i="12"/>
  <c r="F2342" i="12"/>
  <c r="F2341" i="12"/>
  <c r="F2340" i="12"/>
  <c r="F2339" i="12"/>
  <c r="F2338" i="12"/>
  <c r="F2337" i="12"/>
  <c r="F2336" i="12"/>
  <c r="F2335" i="12"/>
  <c r="F2334" i="12"/>
  <c r="F2333" i="12"/>
  <c r="F2332" i="12"/>
  <c r="F2331" i="12"/>
  <c r="F2330" i="12"/>
  <c r="F2329" i="12"/>
  <c r="F2328" i="12"/>
  <c r="F2327" i="12"/>
  <c r="F2326" i="12"/>
  <c r="F2325" i="12"/>
  <c r="F2324" i="12"/>
  <c r="F2323" i="12"/>
  <c r="F2322" i="12"/>
  <c r="F2321" i="12"/>
  <c r="F2320" i="12"/>
  <c r="F2319" i="12"/>
  <c r="F2318" i="12"/>
  <c r="F2317" i="12"/>
  <c r="F2316" i="12"/>
  <c r="F2315" i="12"/>
  <c r="F2314" i="12"/>
  <c r="F2313" i="12"/>
  <c r="F2312" i="12"/>
  <c r="F2311" i="12"/>
  <c r="F2310" i="12"/>
  <c r="F2309" i="12"/>
  <c r="F2308" i="12"/>
  <c r="F2307" i="12"/>
  <c r="F2306" i="12"/>
  <c r="F2305" i="12"/>
  <c r="F2304" i="12"/>
  <c r="F2303" i="12"/>
  <c r="F2302" i="12"/>
  <c r="F2301" i="12"/>
  <c r="F2300" i="12"/>
  <c r="F2299" i="12"/>
  <c r="F2298" i="12"/>
  <c r="F2297" i="12"/>
  <c r="F2296" i="12"/>
  <c r="F2295" i="12"/>
  <c r="F2294" i="12"/>
  <c r="F2293" i="12"/>
  <c r="F2292" i="12"/>
  <c r="F2291" i="12"/>
  <c r="F2290" i="12"/>
  <c r="F2289" i="12"/>
  <c r="F2288" i="12"/>
  <c r="F2287" i="12"/>
  <c r="F2286" i="12"/>
  <c r="F2285" i="12"/>
  <c r="F2284" i="12"/>
  <c r="F2283" i="12"/>
  <c r="F2282" i="12"/>
  <c r="F2281" i="12"/>
  <c r="F2280" i="12"/>
  <c r="F2279" i="12"/>
  <c r="F2278" i="12"/>
  <c r="F2277" i="12"/>
  <c r="F2276" i="12"/>
  <c r="F2275" i="12"/>
  <c r="F2274" i="12"/>
  <c r="F2273" i="12"/>
  <c r="F2272" i="12"/>
  <c r="F2271" i="12"/>
  <c r="F2270" i="12"/>
  <c r="F2269" i="12"/>
  <c r="F2268" i="12"/>
  <c r="F2267" i="12"/>
  <c r="F2266" i="12"/>
  <c r="F2265" i="12"/>
  <c r="F2264" i="12"/>
  <c r="F2263" i="12"/>
  <c r="F2262" i="12"/>
  <c r="F2261" i="12"/>
  <c r="F2260" i="12"/>
  <c r="F2259" i="12"/>
  <c r="F2258" i="12"/>
  <c r="F2257" i="12"/>
  <c r="F2256" i="12"/>
  <c r="F2255" i="12"/>
  <c r="F2254" i="12"/>
  <c r="F2253" i="12"/>
  <c r="F2252" i="12"/>
  <c r="F2251" i="12"/>
  <c r="F2250" i="12"/>
  <c r="F2249" i="12"/>
  <c r="F2248" i="12"/>
  <c r="F2247" i="12"/>
  <c r="F2246" i="12"/>
  <c r="F2245" i="12"/>
  <c r="F2244" i="12"/>
  <c r="F2243" i="12"/>
  <c r="F2242" i="12"/>
  <c r="F2241" i="12"/>
  <c r="F2240" i="12"/>
  <c r="F2239" i="12"/>
  <c r="F2238" i="12"/>
  <c r="F2237" i="12"/>
  <c r="F2236" i="12"/>
  <c r="F2235" i="12"/>
  <c r="F2234" i="12"/>
  <c r="F2233" i="12"/>
  <c r="F2232" i="12"/>
  <c r="F2231" i="12"/>
  <c r="F2230" i="12"/>
  <c r="F2229" i="12"/>
  <c r="F2228" i="12"/>
  <c r="F2227" i="12"/>
  <c r="F2226" i="12"/>
  <c r="F2225" i="12"/>
  <c r="F2224" i="12"/>
  <c r="F2223" i="12"/>
  <c r="F2222" i="12"/>
  <c r="F2221" i="12"/>
  <c r="F2220" i="12"/>
  <c r="F2219" i="12"/>
  <c r="F2218" i="12"/>
  <c r="F2217" i="12"/>
  <c r="F2216" i="12"/>
  <c r="F2215" i="12"/>
  <c r="F2214" i="12"/>
  <c r="F2213" i="12"/>
  <c r="F2212" i="12"/>
  <c r="F2211" i="12"/>
  <c r="F2210" i="12"/>
  <c r="F2209" i="12"/>
  <c r="F2208" i="12"/>
  <c r="F2207" i="12"/>
  <c r="F2206" i="12"/>
  <c r="F2205" i="12"/>
  <c r="F2204" i="12"/>
  <c r="F2203" i="12"/>
  <c r="F2202" i="12"/>
  <c r="F2201" i="12"/>
  <c r="F2200" i="12"/>
  <c r="F2199" i="12"/>
  <c r="F2198" i="12"/>
  <c r="F2197" i="12"/>
  <c r="F2196" i="12"/>
  <c r="F2195" i="12"/>
  <c r="F2194" i="12"/>
  <c r="F2193" i="12"/>
  <c r="F2192" i="12"/>
  <c r="F2191" i="12"/>
  <c r="F2190" i="12"/>
  <c r="F2189" i="12"/>
  <c r="F2188" i="12"/>
  <c r="F2187" i="12"/>
  <c r="F2186" i="12"/>
  <c r="F2185" i="12"/>
  <c r="F2184" i="12"/>
  <c r="F2183" i="12"/>
  <c r="F2182" i="12"/>
  <c r="F2181" i="12"/>
  <c r="F2180" i="12"/>
  <c r="F2179" i="12"/>
  <c r="F2178" i="12"/>
  <c r="F2177" i="12"/>
  <c r="F2176" i="12"/>
  <c r="F2175" i="12"/>
  <c r="F2174" i="12"/>
  <c r="F2173" i="12"/>
  <c r="F2172" i="12"/>
  <c r="F2171" i="12"/>
  <c r="F2170" i="12"/>
  <c r="F2169" i="12"/>
  <c r="F2168" i="12"/>
  <c r="F2167" i="12"/>
  <c r="F2166" i="12"/>
  <c r="F2165" i="12"/>
  <c r="F2164" i="12"/>
  <c r="F2163" i="12"/>
  <c r="F2162" i="12"/>
  <c r="F2161" i="12"/>
  <c r="F2160" i="12"/>
  <c r="F2159" i="12"/>
  <c r="F2158" i="12"/>
  <c r="F2157" i="12"/>
  <c r="F2156" i="12"/>
  <c r="F2155" i="12"/>
  <c r="F2154" i="12"/>
  <c r="F2153" i="12"/>
  <c r="F2152" i="12"/>
  <c r="F2151" i="12"/>
  <c r="F2150" i="12"/>
  <c r="F2149" i="12"/>
  <c r="F2148" i="12"/>
  <c r="F2147" i="12"/>
  <c r="F2146" i="12"/>
  <c r="F2145" i="12"/>
  <c r="F2144" i="12"/>
  <c r="F2143" i="12"/>
  <c r="F2142" i="12"/>
  <c r="F2141" i="12"/>
  <c r="F2140" i="12"/>
  <c r="F2139" i="12"/>
  <c r="F2138" i="12"/>
  <c r="F2137" i="12"/>
  <c r="F2136" i="12"/>
  <c r="F2135" i="12"/>
  <c r="F2134" i="12"/>
  <c r="F2133" i="12"/>
  <c r="F2132" i="12"/>
  <c r="F2131" i="12"/>
  <c r="F2130" i="12"/>
  <c r="F2129" i="12"/>
  <c r="F2128" i="12"/>
  <c r="F2127" i="12"/>
  <c r="F2126" i="12"/>
  <c r="F2125" i="12"/>
  <c r="F2124" i="12"/>
  <c r="F2123" i="12"/>
  <c r="F2122" i="12"/>
  <c r="F2121" i="12"/>
  <c r="F2120" i="12"/>
  <c r="F2119" i="12"/>
  <c r="F2118" i="12"/>
  <c r="F2117" i="12"/>
  <c r="F2116" i="12"/>
  <c r="F2115" i="12"/>
  <c r="F2114" i="12"/>
  <c r="F2113" i="12"/>
  <c r="F2112" i="12"/>
  <c r="F2111" i="12"/>
  <c r="F2110" i="12"/>
  <c r="F2109" i="12"/>
  <c r="F2108" i="12"/>
  <c r="F2107" i="12"/>
  <c r="F2106" i="12"/>
  <c r="F2105" i="12"/>
  <c r="F2104" i="12"/>
  <c r="F2103" i="12"/>
  <c r="F2102" i="12"/>
  <c r="F2101" i="12"/>
  <c r="F2100" i="12"/>
  <c r="F2099" i="12"/>
  <c r="F2098" i="12"/>
  <c r="F2097" i="12"/>
  <c r="F2096" i="12"/>
  <c r="F2095" i="12"/>
  <c r="F2094" i="12"/>
  <c r="F2093" i="12"/>
  <c r="F2092" i="12"/>
  <c r="F2091" i="12"/>
  <c r="F2090" i="12"/>
  <c r="F2089" i="12"/>
  <c r="F2088" i="12"/>
  <c r="F2087" i="12"/>
  <c r="F2086" i="12"/>
  <c r="F2085" i="12"/>
  <c r="F2084" i="12"/>
  <c r="F2083" i="12"/>
  <c r="F2082" i="12"/>
  <c r="F2081" i="12"/>
  <c r="F2080" i="12"/>
  <c r="F2079" i="12"/>
  <c r="F2078" i="12"/>
  <c r="F2077" i="12"/>
  <c r="F2076" i="12"/>
  <c r="F2075" i="12"/>
  <c r="F2074" i="12"/>
  <c r="F2073" i="12"/>
  <c r="F2072" i="12"/>
  <c r="F2071" i="12"/>
  <c r="F2070" i="12"/>
  <c r="F2069" i="12"/>
  <c r="F2068" i="12"/>
  <c r="F2067" i="12"/>
  <c r="F2066" i="12"/>
  <c r="F2065" i="12"/>
  <c r="F2064" i="12"/>
  <c r="F2063" i="12"/>
  <c r="F2062" i="12"/>
  <c r="F2061" i="12"/>
  <c r="F2060" i="12"/>
  <c r="F2059" i="12"/>
  <c r="F2058" i="12"/>
  <c r="F2057" i="12"/>
  <c r="F2056" i="12"/>
  <c r="F2055" i="12"/>
  <c r="F2054" i="12"/>
  <c r="F2053" i="12"/>
  <c r="F2052" i="12"/>
  <c r="F2051" i="12"/>
  <c r="F2050" i="12"/>
  <c r="F2049" i="12"/>
  <c r="F2048" i="12"/>
  <c r="F2047" i="12"/>
  <c r="F2046" i="12"/>
  <c r="F2045" i="12"/>
  <c r="F2044" i="12"/>
  <c r="F2043" i="12"/>
  <c r="F2042" i="12"/>
  <c r="F2041" i="12"/>
  <c r="F2040" i="12"/>
  <c r="F2039" i="12"/>
  <c r="F2038" i="12"/>
  <c r="F2037" i="12"/>
  <c r="F2036" i="12"/>
  <c r="F2035" i="12"/>
  <c r="F2034" i="12"/>
  <c r="F2033" i="12"/>
  <c r="F2032" i="12"/>
  <c r="F2031" i="12"/>
  <c r="F2030" i="12"/>
  <c r="F2029" i="12"/>
  <c r="F2028" i="12"/>
  <c r="F2027" i="12"/>
  <c r="F2026" i="12"/>
  <c r="F2025" i="12"/>
  <c r="F2024" i="12"/>
  <c r="F2023" i="12"/>
  <c r="F2022" i="12"/>
  <c r="F2021" i="12"/>
  <c r="F2020" i="12"/>
  <c r="F2019" i="12"/>
  <c r="F2018" i="12"/>
  <c r="F2017" i="12"/>
  <c r="F2016" i="12"/>
  <c r="F2015" i="12"/>
  <c r="F2014" i="12"/>
  <c r="F2013" i="12"/>
  <c r="F2012" i="12"/>
  <c r="F2011" i="12"/>
  <c r="F2010" i="12"/>
  <c r="F2009" i="12"/>
  <c r="F2008" i="12"/>
  <c r="F2007" i="12"/>
  <c r="F2006" i="12"/>
  <c r="F2005" i="12"/>
  <c r="F2004" i="12"/>
  <c r="F2003" i="12"/>
  <c r="F2002" i="12"/>
  <c r="F2001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F1926" i="12"/>
  <c r="F1925" i="12"/>
  <c r="F1924" i="12"/>
  <c r="F1923" i="12"/>
  <c r="F1922" i="12"/>
  <c r="F1921" i="12"/>
  <c r="F1920" i="12"/>
  <c r="F1919" i="12"/>
  <c r="F1918" i="12"/>
  <c r="F1917" i="12"/>
  <c r="F1916" i="12"/>
  <c r="F1915" i="12"/>
  <c r="F1914" i="12"/>
  <c r="F1913" i="12"/>
  <c r="F1912" i="12"/>
  <c r="F1911" i="12"/>
  <c r="F1910" i="12"/>
  <c r="F1909" i="12"/>
  <c r="F1908" i="12"/>
  <c r="F1907" i="12"/>
  <c r="F1906" i="12"/>
  <c r="F1905" i="12"/>
  <c r="F1904" i="12"/>
  <c r="F1903" i="12"/>
  <c r="F1902" i="12"/>
  <c r="F1901" i="12"/>
  <c r="F1900" i="12"/>
  <c r="F1899" i="12"/>
  <c r="F1898" i="12"/>
  <c r="F1897" i="12"/>
  <c r="F1896" i="12"/>
  <c r="F1895" i="12"/>
  <c r="F1894" i="12"/>
  <c r="F1893" i="12"/>
  <c r="F1892" i="12"/>
  <c r="F1891" i="12"/>
  <c r="F1890" i="12"/>
  <c r="F1889" i="12"/>
  <c r="F1888" i="12"/>
  <c r="F1887" i="12"/>
  <c r="F1886" i="12"/>
  <c r="F1885" i="12"/>
  <c r="F1884" i="12"/>
  <c r="F1883" i="12"/>
  <c r="F1882" i="12"/>
  <c r="F1881" i="12"/>
  <c r="F1880" i="12"/>
  <c r="F1879" i="12"/>
  <c r="F1878" i="12"/>
  <c r="F1877" i="12"/>
  <c r="F1876" i="12"/>
  <c r="F1875" i="12"/>
  <c r="F1874" i="12"/>
  <c r="F1873" i="12"/>
  <c r="F1872" i="12"/>
  <c r="F1871" i="12"/>
  <c r="F1870" i="12"/>
  <c r="F1869" i="12"/>
  <c r="F1868" i="12"/>
  <c r="F1867" i="12"/>
  <c r="F1866" i="12"/>
  <c r="F1865" i="12"/>
  <c r="F1864" i="12"/>
  <c r="F1863" i="12"/>
  <c r="F1862" i="12"/>
  <c r="F1861" i="12"/>
  <c r="F1860" i="12"/>
  <c r="F1859" i="12"/>
  <c r="F1858" i="12"/>
  <c r="F1857" i="12"/>
  <c r="F1856" i="12"/>
  <c r="F1855" i="12"/>
  <c r="F1854" i="12"/>
  <c r="F1853" i="12"/>
  <c r="F1852" i="12"/>
  <c r="F1851" i="12"/>
  <c r="F1850" i="12"/>
  <c r="F1849" i="12"/>
  <c r="F1848" i="12"/>
  <c r="F1847" i="12"/>
  <c r="F1846" i="12"/>
  <c r="F1845" i="12"/>
  <c r="F1844" i="12"/>
  <c r="F1843" i="12"/>
  <c r="F1842" i="12"/>
  <c r="F1841" i="12"/>
  <c r="F1840" i="12"/>
  <c r="F1839" i="12"/>
  <c r="F1838" i="12"/>
  <c r="F1837" i="12"/>
  <c r="F1836" i="12"/>
  <c r="F1835" i="12"/>
  <c r="F1834" i="12"/>
  <c r="F1833" i="12"/>
  <c r="F1832" i="12"/>
  <c r="F1831" i="12"/>
  <c r="F1830" i="12"/>
  <c r="F1829" i="12"/>
  <c r="F1828" i="12"/>
  <c r="F1827" i="12"/>
  <c r="F1826" i="12"/>
  <c r="F1825" i="12"/>
  <c r="F1824" i="12"/>
  <c r="F1823" i="12"/>
  <c r="F1822" i="12"/>
  <c r="F1821" i="12"/>
  <c r="F1820" i="12"/>
  <c r="F1819" i="12"/>
  <c r="F1818" i="12"/>
  <c r="F1817" i="12"/>
  <c r="F1816" i="12"/>
  <c r="F1815" i="12"/>
  <c r="F1814" i="12"/>
  <c r="F1813" i="12"/>
  <c r="F1812" i="12"/>
  <c r="F1811" i="12"/>
  <c r="F1810" i="12"/>
  <c r="F1809" i="12"/>
  <c r="F1808" i="12"/>
  <c r="F1807" i="12"/>
  <c r="F1806" i="12"/>
  <c r="F1805" i="12"/>
  <c r="F1804" i="12"/>
  <c r="F1803" i="12"/>
  <c r="F1802" i="12"/>
  <c r="F1801" i="12"/>
  <c r="F1800" i="12"/>
  <c r="F1799" i="12"/>
  <c r="F1798" i="12"/>
  <c r="F1797" i="12"/>
  <c r="F1796" i="12"/>
  <c r="F1795" i="12"/>
  <c r="F1794" i="12"/>
  <c r="F1793" i="12"/>
  <c r="F1792" i="12"/>
  <c r="F1791" i="12"/>
  <c r="F1790" i="12"/>
  <c r="F1789" i="12"/>
  <c r="F1788" i="12"/>
  <c r="F1787" i="12"/>
  <c r="F1786" i="12"/>
  <c r="F1785" i="12"/>
  <c r="F1784" i="12"/>
  <c r="F1783" i="12"/>
  <c r="F1782" i="12"/>
  <c r="F1781" i="12"/>
  <c r="F1780" i="12"/>
  <c r="F1779" i="12"/>
  <c r="F1778" i="12"/>
  <c r="F1777" i="12"/>
  <c r="F1776" i="12"/>
  <c r="F1775" i="12"/>
  <c r="F1774" i="12"/>
  <c r="F1773" i="12"/>
  <c r="F1772" i="12"/>
  <c r="F1771" i="12"/>
  <c r="F1770" i="12"/>
  <c r="F1769" i="12"/>
  <c r="F1768" i="12"/>
  <c r="F1767" i="12"/>
  <c r="F1766" i="12"/>
  <c r="F1765" i="12"/>
  <c r="F1764" i="12"/>
  <c r="F1763" i="12"/>
  <c r="F1762" i="12"/>
  <c r="F1761" i="12"/>
  <c r="F1760" i="12"/>
  <c r="F1759" i="12"/>
  <c r="F1758" i="12"/>
  <c r="F1757" i="12"/>
  <c r="F1756" i="12"/>
  <c r="F1755" i="12"/>
  <c r="F1754" i="12"/>
  <c r="F1753" i="12"/>
  <c r="F1752" i="12"/>
  <c r="F1751" i="12"/>
  <c r="F1750" i="12"/>
  <c r="F1749" i="12"/>
  <c r="F1748" i="12"/>
  <c r="F1747" i="12"/>
  <c r="F1746" i="12"/>
  <c r="F1745" i="12"/>
  <c r="F1744" i="12"/>
  <c r="F1743" i="12"/>
  <c r="F1742" i="12"/>
  <c r="F1741" i="12"/>
  <c r="F1740" i="12"/>
  <c r="F1739" i="12"/>
  <c r="F1738" i="12"/>
  <c r="F1737" i="12"/>
  <c r="F1736" i="12"/>
  <c r="F1735" i="12"/>
  <c r="F1734" i="12"/>
  <c r="F1733" i="12"/>
  <c r="F1732" i="12"/>
  <c r="F1731" i="12"/>
  <c r="F1730" i="12"/>
  <c r="F1729" i="12"/>
  <c r="F1728" i="12"/>
  <c r="F1727" i="12"/>
  <c r="F1726" i="12"/>
  <c r="F1725" i="12"/>
  <c r="F1724" i="12"/>
  <c r="F1723" i="12"/>
  <c r="F1722" i="12"/>
  <c r="F1721" i="12"/>
  <c r="F1720" i="12"/>
  <c r="F1719" i="12"/>
  <c r="F1718" i="12"/>
  <c r="F1717" i="12"/>
  <c r="F1716" i="12"/>
  <c r="F1715" i="12"/>
  <c r="F1714" i="12"/>
  <c r="F1713" i="12"/>
  <c r="F1712" i="12"/>
  <c r="F1711" i="12"/>
  <c r="F1710" i="12"/>
  <c r="F1709" i="12"/>
  <c r="F1708" i="12"/>
  <c r="F1707" i="12"/>
  <c r="F1706" i="12"/>
  <c r="F1705" i="12"/>
  <c r="F1704" i="12"/>
  <c r="F1703" i="12"/>
  <c r="F1702" i="12"/>
  <c r="F1701" i="12"/>
  <c r="F1700" i="12"/>
  <c r="F1699" i="12"/>
  <c r="F1698" i="12"/>
  <c r="F1697" i="12"/>
  <c r="F1696" i="12"/>
  <c r="F1695" i="12"/>
  <c r="F1694" i="12"/>
  <c r="F1693" i="12"/>
  <c r="F1692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68" i="12"/>
  <c r="F1667" i="12"/>
  <c r="F1666" i="12"/>
  <c r="F1665" i="12"/>
  <c r="F1664" i="12"/>
  <c r="F1663" i="12"/>
  <c r="F1662" i="12"/>
  <c r="F1661" i="12"/>
  <c r="F1660" i="12"/>
  <c r="F1659" i="12"/>
  <c r="F1658" i="12"/>
  <c r="F1657" i="12"/>
  <c r="F1656" i="12"/>
  <c r="F1655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16" i="12"/>
  <c r="F1615" i="12"/>
  <c r="F1614" i="12"/>
  <c r="F1613" i="12"/>
  <c r="F1612" i="12"/>
  <c r="F1611" i="12"/>
  <c r="F1610" i="12"/>
  <c r="F1609" i="12"/>
  <c r="F1608" i="12"/>
  <c r="F1607" i="12"/>
  <c r="F1606" i="12"/>
  <c r="F1605" i="12"/>
  <c r="F1604" i="12"/>
  <c r="F1603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40" i="12"/>
  <c r="F1539" i="12"/>
  <c r="F1538" i="12"/>
  <c r="F1537" i="12"/>
  <c r="F1536" i="12"/>
  <c r="F1535" i="12"/>
  <c r="F1534" i="12"/>
  <c r="F1533" i="12"/>
  <c r="F1532" i="12"/>
  <c r="F1531" i="12"/>
  <c r="F1530" i="12"/>
  <c r="F1529" i="12"/>
  <c r="F1528" i="12"/>
  <c r="F1527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506" i="12"/>
  <c r="F1505" i="12"/>
  <c r="F1504" i="12"/>
  <c r="F1503" i="12"/>
  <c r="F1502" i="12"/>
  <c r="F1501" i="12"/>
  <c r="F1500" i="12"/>
  <c r="F1499" i="12"/>
  <c r="F1498" i="12"/>
  <c r="F1497" i="12"/>
  <c r="F1496" i="12"/>
  <c r="F1495" i="12"/>
  <c r="F1494" i="12"/>
  <c r="F1493" i="12"/>
  <c r="F1492" i="12"/>
  <c r="F1491" i="12"/>
  <c r="F1490" i="12"/>
  <c r="F1489" i="12"/>
  <c r="F1488" i="12"/>
  <c r="F1487" i="12"/>
  <c r="F1486" i="12"/>
  <c r="F1485" i="12"/>
  <c r="F1484" i="12"/>
  <c r="F1483" i="12"/>
  <c r="F1482" i="12"/>
  <c r="F1481" i="12"/>
  <c r="F1480" i="12"/>
  <c r="F1479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K19" i="12" s="1"/>
  <c r="L19" i="12" s="1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K18" i="12" s="1"/>
  <c r="L18" i="12" s="1"/>
  <c r="I23" i="12" s="1"/>
  <c r="I25" i="12" s="1"/>
  <c r="I27" i="12" s="1"/>
  <c r="F8" i="12"/>
  <c r="F7" i="12"/>
  <c r="F6" i="12"/>
  <c r="F5" i="12"/>
  <c r="F4" i="12"/>
  <c r="F3" i="12"/>
  <c r="K17" i="12"/>
  <c r="L17" i="12" s="1"/>
  <c r="F2" i="12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R208" i="1"/>
  <c r="AR21" i="1"/>
  <c r="AR17" i="1"/>
  <c r="AR18" i="1"/>
  <c r="AR19" i="1"/>
  <c r="AR20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P18" i="1"/>
  <c r="AP17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N208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C15" i="13" l="1"/>
  <c r="I31" i="12"/>
  <c r="I33" i="12" s="1"/>
  <c r="I35" i="12" s="1"/>
  <c r="C16" i="13" l="1"/>
  <c r="C17" i="13" l="1"/>
  <c r="C18" i="13" l="1"/>
  <c r="C19" i="13" l="1"/>
  <c r="C20" i="13" l="1"/>
  <c r="C21" i="13" l="1"/>
  <c r="C22" i="13" l="1"/>
  <c r="C23" i="13" l="1"/>
  <c r="C24" i="13" l="1"/>
  <c r="C25" i="13" l="1"/>
  <c r="C26" i="13" l="1"/>
  <c r="C27" i="13" l="1"/>
  <c r="C28" i="13" l="1"/>
  <c r="C29" i="13" l="1"/>
  <c r="C30" i="13" l="1"/>
  <c r="C31" i="13" l="1"/>
  <c r="C32" i="13" l="1"/>
  <c r="C33" i="13" l="1"/>
  <c r="C34" i="13" l="1"/>
  <c r="C35" i="13" l="1"/>
  <c r="C36" i="13" l="1"/>
  <c r="C37" i="13" l="1"/>
  <c r="C38" i="13" l="1"/>
  <c r="C39" i="13" l="1"/>
  <c r="C40" i="13" l="1"/>
  <c r="C41" i="13" l="1"/>
  <c r="C42" i="13" l="1"/>
  <c r="C43" i="13" l="1"/>
  <c r="C44" i="13" l="1"/>
  <c r="C45" i="13" l="1"/>
  <c r="C46" i="13" l="1"/>
  <c r="C47" i="13" l="1"/>
  <c r="C48" i="13" l="1"/>
  <c r="C49" i="13" l="1"/>
  <c r="C50" i="13" l="1"/>
  <c r="C51" i="13" l="1"/>
  <c r="C52" i="13" l="1"/>
  <c r="C53" i="13" l="1"/>
  <c r="C54" i="13" l="1"/>
  <c r="C55" i="13" l="1"/>
  <c r="C56" i="13" l="1"/>
  <c r="C57" i="13" l="1"/>
  <c r="C58" i="13" l="1"/>
  <c r="C59" i="13" l="1"/>
  <c r="C60" i="13" l="1"/>
  <c r="C61" i="13" l="1"/>
  <c r="C62" i="13" l="1"/>
  <c r="C63" i="13" l="1"/>
  <c r="C64" i="13" l="1"/>
  <c r="C65" i="13" l="1"/>
  <c r="C66" i="13" l="1"/>
  <c r="C67" i="13" l="1"/>
  <c r="C68" i="13" l="1"/>
  <c r="C69" i="13" l="1"/>
  <c r="C70" i="13" l="1"/>
  <c r="C71" i="13" l="1"/>
  <c r="C72" i="13" l="1"/>
  <c r="C73" i="13" l="1"/>
  <c r="C74" i="13" l="1"/>
  <c r="C75" i="13" l="1"/>
  <c r="C76" i="13" l="1"/>
  <c r="C77" i="13" l="1"/>
  <c r="C78" i="13" l="1"/>
  <c r="C79" i="13" l="1"/>
  <c r="C80" i="13" l="1"/>
  <c r="C81" i="13" l="1"/>
  <c r="C82" i="13" l="1"/>
  <c r="C83" i="13" l="1"/>
  <c r="C84" i="13" l="1"/>
  <c r="C85" i="13" l="1"/>
  <c r="C86" i="13" l="1"/>
  <c r="C87" i="13" l="1"/>
  <c r="C88" i="13" l="1"/>
  <c r="C89" i="13" l="1"/>
  <c r="C90" i="13" l="1"/>
  <c r="C91" i="13" l="1"/>
  <c r="C92" i="13" l="1"/>
  <c r="C93" i="13" l="1"/>
  <c r="C94" i="13" l="1"/>
  <c r="C95" i="13" l="1"/>
  <c r="C96" i="13" l="1"/>
  <c r="C97" i="13" l="1"/>
  <c r="C98" i="13" l="1"/>
  <c r="C99" i="13" l="1"/>
  <c r="C100" i="13" l="1"/>
  <c r="C101" i="13" l="1"/>
  <c r="C102" i="13" l="1"/>
  <c r="C103" i="13" l="1"/>
  <c r="C104" i="13" l="1"/>
  <c r="C105" i="13" l="1"/>
  <c r="C106" i="13" l="1"/>
  <c r="C107" i="13" l="1"/>
  <c r="C108" i="13" l="1"/>
  <c r="C109" i="13" l="1"/>
  <c r="C110" i="13" l="1"/>
  <c r="C111" i="13" l="1"/>
  <c r="C112" i="13" l="1"/>
  <c r="C113" i="13" l="1"/>
  <c r="C114" i="13" l="1"/>
  <c r="C115" i="13" l="1"/>
  <c r="C116" i="13" l="1"/>
  <c r="C117" i="13" l="1"/>
  <c r="C118" i="13" l="1"/>
  <c r="C119" i="13" l="1"/>
  <c r="C120" i="13" l="1"/>
  <c r="C121" i="13" l="1"/>
  <c r="C122" i="13" l="1"/>
  <c r="C123" i="13" l="1"/>
  <c r="C124" i="13" l="1"/>
  <c r="C125" i="13" l="1"/>
  <c r="C126" i="13" l="1"/>
  <c r="C127" i="13" l="1"/>
  <c r="C128" i="13" l="1"/>
  <c r="C129" i="13" l="1"/>
  <c r="C130" i="13" l="1"/>
  <c r="C131" i="13" l="1"/>
  <c r="C132" i="13" l="1"/>
  <c r="C133" i="13" l="1"/>
  <c r="C134" i="13" l="1"/>
  <c r="C135" i="13" l="1"/>
  <c r="C136" i="13" l="1"/>
  <c r="C137" i="13" l="1"/>
  <c r="C138" i="13" l="1"/>
  <c r="C139" i="13" l="1"/>
  <c r="C140" i="13" l="1"/>
  <c r="C141" i="13" l="1"/>
  <c r="C142" i="13" l="1"/>
  <c r="C143" i="13" l="1"/>
  <c r="C144" i="13" l="1"/>
  <c r="C145" i="13" l="1"/>
  <c r="C146" i="13" l="1"/>
  <c r="C147" i="13" l="1"/>
  <c r="C148" i="13" l="1"/>
  <c r="C149" i="13" l="1"/>
  <c r="C150" i="13" l="1"/>
  <c r="C151" i="13" l="1"/>
  <c r="C152" i="13" l="1"/>
  <c r="C153" i="13" l="1"/>
  <c r="C154" i="13" l="1"/>
  <c r="C155" i="13" l="1"/>
  <c r="C156" i="13" l="1"/>
  <c r="C157" i="13" l="1"/>
  <c r="C158" i="13" l="1"/>
  <c r="C159" i="13" l="1"/>
  <c r="C160" i="13" l="1"/>
  <c r="C161" i="13" l="1"/>
  <c r="C162" i="13" l="1"/>
  <c r="C163" i="13" l="1"/>
  <c r="C164" i="13" l="1"/>
  <c r="C165" i="13" l="1"/>
  <c r="C166" i="13" l="1"/>
  <c r="C167" i="13" l="1"/>
  <c r="C168" i="13" l="1"/>
  <c r="C169" i="13" l="1"/>
  <c r="C170" i="13" l="1"/>
  <c r="C171" i="13" l="1"/>
  <c r="C172" i="13" l="1"/>
  <c r="C173" i="13" l="1"/>
  <c r="C174" i="13" l="1"/>
  <c r="C175" i="13" l="1"/>
  <c r="C176" i="13" l="1"/>
  <c r="C177" i="13" l="1"/>
  <c r="C178" i="13" l="1"/>
  <c r="C179" i="13" l="1"/>
  <c r="C180" i="13" l="1"/>
  <c r="C181" i="13" l="1"/>
  <c r="C182" i="13" l="1"/>
  <c r="C183" i="13" l="1"/>
  <c r="C184" i="13" l="1"/>
  <c r="C185" i="13" l="1"/>
  <c r="C186" i="13" l="1"/>
  <c r="C187" i="13" l="1"/>
  <c r="C188" i="13" l="1"/>
  <c r="C189" i="13" l="1"/>
  <c r="C190" i="13" l="1"/>
  <c r="C191" i="13" l="1"/>
  <c r="C192" i="13" l="1"/>
  <c r="C193" i="13" l="1"/>
  <c r="C194" i="13" l="1"/>
  <c r="C195" i="13" l="1"/>
  <c r="C196" i="13" l="1"/>
  <c r="C197" i="13" l="1"/>
  <c r="C198" i="13" l="1"/>
  <c r="C199" i="13" l="1"/>
  <c r="C200" i="13" l="1"/>
  <c r="C201" i="13" l="1"/>
  <c r="C202" i="13" l="1"/>
  <c r="C203" i="13" l="1"/>
  <c r="C204" i="13" l="1"/>
  <c r="C205" i="13" l="1"/>
  <c r="C206" i="13" l="1"/>
  <c r="C207" i="13" l="1"/>
  <c r="C208" i="13" l="1"/>
  <c r="C209" i="13" l="1"/>
  <c r="C210" i="13" l="1"/>
  <c r="C211" i="13" l="1"/>
  <c r="C212" i="13" l="1"/>
  <c r="C213" i="13" l="1"/>
  <c r="C214" i="13" l="1"/>
  <c r="C215" i="13" l="1"/>
  <c r="C216" i="13" l="1"/>
  <c r="C217" i="13" l="1"/>
  <c r="C218" i="13" l="1"/>
  <c r="C219" i="13" l="1"/>
  <c r="C220" i="13" l="1"/>
  <c r="C221" i="13" l="1"/>
  <c r="C222" i="13" l="1"/>
  <c r="C223" i="13" l="1"/>
  <c r="C224" i="13" l="1"/>
  <c r="C225" i="13" l="1"/>
  <c r="C226" i="13" l="1"/>
  <c r="C227" i="13" l="1"/>
  <c r="C228" i="13" l="1"/>
  <c r="C229" i="13" l="1"/>
  <c r="C230" i="13" l="1"/>
  <c r="C231" i="13" l="1"/>
  <c r="C232" i="13" l="1"/>
  <c r="C233" i="13" l="1"/>
  <c r="C234" i="13" l="1"/>
  <c r="C235" i="13" l="1"/>
  <c r="C236" i="13" l="1"/>
  <c r="C237" i="13" l="1"/>
  <c r="C238" i="13" l="1"/>
  <c r="C239" i="13" l="1"/>
  <c r="C240" i="13" l="1"/>
  <c r="C241" i="13" l="1"/>
  <c r="C242" i="13" l="1"/>
  <c r="C243" i="13" l="1"/>
  <c r="C244" i="13" l="1"/>
  <c r="C245" i="13" l="1"/>
  <c r="C246" i="13" l="1"/>
  <c r="C247" i="13" l="1"/>
  <c r="C248" i="13" l="1"/>
  <c r="C249" i="13" l="1"/>
  <c r="C250" i="13" l="1"/>
  <c r="C251" i="13" l="1"/>
  <c r="C252" i="13" l="1"/>
  <c r="C253" i="13" l="1"/>
  <c r="C254" i="13" l="1"/>
  <c r="C255" i="13" l="1"/>
  <c r="C256" i="13" l="1"/>
  <c r="C257" i="13" l="1"/>
  <c r="C258" i="13" l="1"/>
  <c r="C259" i="13" l="1"/>
  <c r="C260" i="13" l="1"/>
  <c r="C261" i="13" l="1"/>
  <c r="C262" i="13" l="1"/>
  <c r="C263" i="13" l="1"/>
  <c r="C264" i="13" l="1"/>
  <c r="C265" i="13" l="1"/>
  <c r="C266" i="13" l="1"/>
  <c r="C267" i="13" l="1"/>
  <c r="C268" i="13" l="1"/>
  <c r="C269" i="13" l="1"/>
  <c r="C270" i="13" l="1"/>
  <c r="C271" i="13" l="1"/>
  <c r="C272" i="13" l="1"/>
  <c r="C273" i="13" l="1"/>
  <c r="C274" i="13" l="1"/>
  <c r="C275" i="13" l="1"/>
  <c r="C276" i="13" l="1"/>
  <c r="C277" i="13" l="1"/>
  <c r="C278" i="13" l="1"/>
  <c r="C279" i="13" l="1"/>
  <c r="C280" i="13" l="1"/>
  <c r="C281" i="13" l="1"/>
  <c r="C282" i="13" l="1"/>
  <c r="C283" i="13" l="1"/>
  <c r="C284" i="13" l="1"/>
  <c r="C285" i="13" l="1"/>
  <c r="C286" i="13" l="1"/>
  <c r="C287" i="13" l="1"/>
  <c r="C288" i="13" l="1"/>
  <c r="C289" i="13" l="1"/>
  <c r="C290" i="13" l="1"/>
  <c r="C291" i="13" l="1"/>
  <c r="C292" i="13" l="1"/>
  <c r="C293" i="13" l="1"/>
  <c r="C294" i="13" l="1"/>
  <c r="C295" i="13" l="1"/>
  <c r="C296" i="13" l="1"/>
  <c r="C297" i="13" l="1"/>
  <c r="C298" i="13" l="1"/>
  <c r="C299" i="13" l="1"/>
  <c r="C300" i="13" l="1"/>
  <c r="C301" i="13" l="1"/>
  <c r="C302" i="13" l="1"/>
  <c r="C303" i="13" l="1"/>
  <c r="C304" i="13" l="1"/>
  <c r="C305" i="13" l="1"/>
  <c r="C306" i="13" l="1"/>
  <c r="C307" i="13" l="1"/>
  <c r="C308" i="13" l="1"/>
  <c r="C309" i="13" l="1"/>
  <c r="C310" i="13" l="1"/>
  <c r="C311" i="13" l="1"/>
  <c r="C312" i="13" l="1"/>
  <c r="C313" i="13" l="1"/>
  <c r="C314" i="13" l="1"/>
  <c r="C315" i="13" l="1"/>
  <c r="C316" i="13" l="1"/>
  <c r="C317" i="13" l="1"/>
  <c r="C318" i="13" l="1"/>
  <c r="C319" i="13" l="1"/>
  <c r="C320" i="13" l="1"/>
  <c r="C321" i="13" l="1"/>
  <c r="C322" i="13" l="1"/>
  <c r="C323" i="13" l="1"/>
  <c r="C324" i="13" l="1"/>
  <c r="C325" i="13" l="1"/>
  <c r="C326" i="13" l="1"/>
  <c r="C327" i="13" l="1"/>
  <c r="C328" i="13" l="1"/>
  <c r="C329" i="13" l="1"/>
  <c r="C330" i="13" l="1"/>
  <c r="C331" i="13" l="1"/>
  <c r="C332" i="13" l="1"/>
  <c r="C333" i="13" l="1"/>
  <c r="C334" i="13" l="1"/>
  <c r="C335" i="13" l="1"/>
  <c r="C336" i="13" l="1"/>
  <c r="C337" i="13" l="1"/>
  <c r="C338" i="13" l="1"/>
  <c r="C339" i="13" l="1"/>
  <c r="C340" i="13" l="1"/>
  <c r="C341" i="13" l="1"/>
  <c r="C342" i="13" l="1"/>
  <c r="C343" i="13" l="1"/>
  <c r="C344" i="13" l="1"/>
  <c r="C345" i="13" l="1"/>
  <c r="C346" i="13" l="1"/>
  <c r="C347" i="13" l="1"/>
  <c r="C348" i="13" l="1"/>
  <c r="C349" i="13" l="1"/>
  <c r="C350" i="13" l="1"/>
  <c r="C351" i="13" l="1"/>
  <c r="C352" i="13" l="1"/>
  <c r="C353" i="13" l="1"/>
  <c r="C354" i="13" l="1"/>
  <c r="C355" i="13" l="1"/>
  <c r="C356" i="13" l="1"/>
  <c r="C357" i="13" l="1"/>
  <c r="C358" i="13" l="1"/>
  <c r="C359" i="13" l="1"/>
  <c r="C360" i="13" l="1"/>
  <c r="C361" i="13" l="1"/>
  <c r="C362" i="13" l="1"/>
  <c r="C363" i="13" l="1"/>
  <c r="C364" i="13" l="1"/>
  <c r="C365" i="13" l="1"/>
  <c r="C366" i="13" l="1"/>
  <c r="C367" i="13" l="1"/>
  <c r="C368" i="13" l="1"/>
  <c r="C369" i="13" l="1"/>
  <c r="C370" i="13" l="1"/>
  <c r="C371" i="13" l="1"/>
  <c r="C372" i="13" l="1"/>
  <c r="C373" i="13" l="1"/>
  <c r="C374" i="13" l="1"/>
  <c r="C375" i="13" l="1"/>
  <c r="C376" i="13" l="1"/>
  <c r="C377" i="13" l="1"/>
  <c r="C378" i="13" l="1"/>
  <c r="C379" i="13" l="1"/>
  <c r="C380" i="13" l="1"/>
  <c r="C381" i="13" l="1"/>
  <c r="C382" i="13" l="1"/>
  <c r="C383" i="13" l="1"/>
  <c r="C384" i="13" l="1"/>
  <c r="C385" i="13" l="1"/>
  <c r="C386" i="13" l="1"/>
  <c r="C387" i="13" l="1"/>
  <c r="C388" i="13" l="1"/>
  <c r="C389" i="13" l="1"/>
  <c r="C390" i="13" l="1"/>
  <c r="C391" i="13" l="1"/>
  <c r="C392" i="13" l="1"/>
  <c r="C393" i="13" l="1"/>
  <c r="C394" i="13" l="1"/>
  <c r="C395" i="13" l="1"/>
  <c r="C396" i="13" l="1"/>
  <c r="C397" i="13" l="1"/>
  <c r="C398" i="13" l="1"/>
  <c r="C399" i="13" l="1"/>
  <c r="C400" i="13" l="1"/>
  <c r="C401" i="13" l="1"/>
  <c r="C402" i="13" l="1"/>
  <c r="C403" i="13" l="1"/>
  <c r="C404" i="13" l="1"/>
  <c r="C405" i="13" l="1"/>
  <c r="C406" i="13" l="1"/>
  <c r="C407" i="13" l="1"/>
  <c r="C408" i="13" l="1"/>
  <c r="C409" i="13" l="1"/>
  <c r="C410" i="13" l="1"/>
  <c r="C411" i="13" l="1"/>
  <c r="C412" i="13" l="1"/>
  <c r="C413" i="13" l="1"/>
  <c r="C414" i="13" l="1"/>
  <c r="C415" i="13" l="1"/>
  <c r="C416" i="13" l="1"/>
  <c r="C417" i="13" l="1"/>
  <c r="C418" i="13" l="1"/>
  <c r="C419" i="13" l="1"/>
  <c r="C420" i="13" l="1"/>
  <c r="C421" i="13" l="1"/>
  <c r="C422" i="13" l="1"/>
  <c r="C423" i="13" l="1"/>
  <c r="C424" i="13" l="1"/>
  <c r="C425" i="13" l="1"/>
  <c r="C426" i="13" l="1"/>
  <c r="C427" i="13" l="1"/>
  <c r="C428" i="13" l="1"/>
  <c r="C429" i="13" l="1"/>
  <c r="C430" i="13" l="1"/>
  <c r="C431" i="13" l="1"/>
  <c r="C432" i="13" l="1"/>
  <c r="C433" i="13" l="1"/>
  <c r="C434" i="13" l="1"/>
  <c r="C435" i="13" l="1"/>
  <c r="C436" i="13" l="1"/>
  <c r="C437" i="13" l="1"/>
  <c r="C438" i="13" l="1"/>
  <c r="C439" i="13" l="1"/>
  <c r="C440" i="13" l="1"/>
  <c r="C441" i="13" l="1"/>
  <c r="C442" i="13" l="1"/>
  <c r="C443" i="13" l="1"/>
  <c r="C444" i="13" l="1"/>
  <c r="C445" i="13" l="1"/>
  <c r="C446" i="13" l="1"/>
  <c r="C447" i="13" l="1"/>
  <c r="C448" i="13" l="1"/>
  <c r="C449" i="13" l="1"/>
  <c r="C450" i="13" l="1"/>
  <c r="C451" i="13" l="1"/>
  <c r="C452" i="13" l="1"/>
  <c r="C453" i="13" l="1"/>
  <c r="C454" i="13" l="1"/>
  <c r="C455" i="13" l="1"/>
  <c r="C456" i="13" l="1"/>
  <c r="C457" i="13" l="1"/>
  <c r="C458" i="13" l="1"/>
  <c r="C459" i="13" l="1"/>
  <c r="C460" i="13" l="1"/>
  <c r="C461" i="13" l="1"/>
  <c r="C462" i="13" l="1"/>
  <c r="C463" i="13" l="1"/>
  <c r="C464" i="13" l="1"/>
  <c r="C465" i="13" l="1"/>
  <c r="C466" i="13" l="1"/>
  <c r="C467" i="13" l="1"/>
  <c r="C468" i="13" l="1"/>
  <c r="C469" i="13" l="1"/>
  <c r="C470" i="13" l="1"/>
  <c r="C471" i="13" l="1"/>
  <c r="C472" i="13" l="1"/>
  <c r="C473" i="13" l="1"/>
  <c r="C474" i="13" l="1"/>
  <c r="C475" i="13" l="1"/>
  <c r="C476" i="13" l="1"/>
  <c r="C477" i="13" l="1"/>
  <c r="C478" i="13" l="1"/>
  <c r="C479" i="13" l="1"/>
  <c r="C480" i="13" l="1"/>
  <c r="C481" i="13" l="1"/>
  <c r="C482" i="13" l="1"/>
  <c r="C483" i="13" l="1"/>
  <c r="C484" i="13" l="1"/>
  <c r="C485" i="13" l="1"/>
  <c r="C486" i="13" l="1"/>
  <c r="C487" i="13" l="1"/>
  <c r="C488" i="13" l="1"/>
  <c r="C489" i="13" l="1"/>
  <c r="C490" i="13" l="1"/>
  <c r="C491" i="13" l="1"/>
  <c r="C492" i="13" l="1"/>
  <c r="C493" i="13" l="1"/>
  <c r="C494" i="13" l="1"/>
  <c r="C495" i="13" l="1"/>
  <c r="C496" i="13" l="1"/>
  <c r="C497" i="13" l="1"/>
  <c r="C498" i="13" l="1"/>
  <c r="C499" i="13" l="1"/>
  <c r="C500" i="13" l="1"/>
  <c r="C501" i="13" l="1"/>
  <c r="C502" i="13" l="1"/>
  <c r="C503" i="13" l="1"/>
  <c r="C504" i="13" l="1"/>
  <c r="C505" i="13" l="1"/>
  <c r="C506" i="13" l="1"/>
  <c r="C507" i="13" l="1"/>
  <c r="C508" i="13" l="1"/>
  <c r="C509" i="13" l="1"/>
  <c r="C510" i="13" l="1"/>
  <c r="C511" i="13" l="1"/>
  <c r="C512" i="13" l="1"/>
  <c r="C513" i="13" l="1"/>
  <c r="C514" i="13" l="1"/>
  <c r="C515" i="13" l="1"/>
  <c r="C516" i="13" l="1"/>
  <c r="C517" i="13" l="1"/>
  <c r="C518" i="13" l="1"/>
  <c r="C519" i="13" l="1"/>
  <c r="C520" i="13" l="1"/>
  <c r="C521" i="13" l="1"/>
  <c r="C522" i="13" l="1"/>
  <c r="C523" i="13" l="1"/>
  <c r="C524" i="13" l="1"/>
  <c r="C525" i="13" l="1"/>
  <c r="C526" i="13" l="1"/>
  <c r="C527" i="13" l="1"/>
  <c r="C528" i="13" l="1"/>
  <c r="C529" i="13" l="1"/>
  <c r="C530" i="13" l="1"/>
  <c r="C531" i="13" l="1"/>
  <c r="C532" i="13" l="1"/>
  <c r="C533" i="13" l="1"/>
  <c r="C534" i="13" l="1"/>
  <c r="C535" i="13" l="1"/>
  <c r="C536" i="13" l="1"/>
  <c r="C537" i="13" l="1"/>
  <c r="C538" i="13" l="1"/>
  <c r="C539" i="13" l="1"/>
  <c r="C540" i="13" l="1"/>
  <c r="C541" i="13" l="1"/>
  <c r="C542" i="13" l="1"/>
  <c r="C543" i="13" l="1"/>
  <c r="C544" i="13" l="1"/>
  <c r="C545" i="13" l="1"/>
  <c r="C546" i="13" l="1"/>
  <c r="C547" i="13" l="1"/>
  <c r="C548" i="13" l="1"/>
  <c r="C549" i="13" l="1"/>
  <c r="C550" i="13" l="1"/>
  <c r="C551" i="13" l="1"/>
  <c r="C552" i="13" l="1"/>
  <c r="C553" i="13" l="1"/>
  <c r="C554" i="13" l="1"/>
  <c r="C555" i="13" l="1"/>
  <c r="C556" i="13" l="1"/>
  <c r="C557" i="13" l="1"/>
  <c r="C558" i="13" l="1"/>
  <c r="C559" i="13" l="1"/>
  <c r="C560" i="13" l="1"/>
  <c r="C561" i="13" l="1"/>
  <c r="C562" i="13" l="1"/>
  <c r="C563" i="13" l="1"/>
  <c r="C564" i="13" l="1"/>
  <c r="C565" i="13" l="1"/>
  <c r="C566" i="13" l="1"/>
  <c r="C567" i="13" l="1"/>
  <c r="C568" i="13" l="1"/>
  <c r="C569" i="13" l="1"/>
  <c r="C570" i="13" l="1"/>
  <c r="C571" i="13" l="1"/>
  <c r="C572" i="13" l="1"/>
  <c r="C573" i="13" l="1"/>
  <c r="C574" i="13" l="1"/>
  <c r="C575" i="13" l="1"/>
  <c r="C576" i="13" l="1"/>
  <c r="C577" i="13" l="1"/>
  <c r="C578" i="13" l="1"/>
  <c r="C579" i="13" l="1"/>
  <c r="C580" i="13" l="1"/>
  <c r="C581" i="13" l="1"/>
  <c r="C582" i="13" l="1"/>
  <c r="C583" i="13" l="1"/>
  <c r="C584" i="13" l="1"/>
  <c r="C585" i="13" l="1"/>
  <c r="C586" i="13" l="1"/>
  <c r="C587" i="13" l="1"/>
  <c r="C588" i="13" l="1"/>
  <c r="C589" i="13" l="1"/>
  <c r="C590" i="13" l="1"/>
  <c r="C591" i="13" l="1"/>
  <c r="C592" i="13" l="1"/>
  <c r="C593" i="13" l="1"/>
  <c r="C594" i="13" l="1"/>
  <c r="C595" i="13" l="1"/>
  <c r="C596" i="13" l="1"/>
  <c r="C597" i="13" l="1"/>
  <c r="C598" i="13" l="1"/>
  <c r="C599" i="13" l="1"/>
  <c r="C600" i="13" l="1"/>
  <c r="C601" i="13" l="1"/>
  <c r="C602" i="13" l="1"/>
  <c r="C603" i="13" l="1"/>
  <c r="C604" i="13" l="1"/>
  <c r="C605" i="13" l="1"/>
  <c r="C606" i="13" l="1"/>
  <c r="C607" i="13" l="1"/>
  <c r="C608" i="13" l="1"/>
  <c r="C609" i="13" l="1"/>
  <c r="C610" i="13" l="1"/>
  <c r="C611" i="13" l="1"/>
  <c r="C612" i="13" l="1"/>
  <c r="C613" i="13" l="1"/>
  <c r="C614" i="13" l="1"/>
  <c r="C615" i="13" l="1"/>
  <c r="C616" i="13" l="1"/>
  <c r="C617" i="13" l="1"/>
  <c r="C618" i="13" l="1"/>
  <c r="C619" i="13" l="1"/>
  <c r="C620" i="13" l="1"/>
  <c r="C621" i="13" l="1"/>
  <c r="C622" i="13" l="1"/>
  <c r="C623" i="13" l="1"/>
  <c r="C624" i="13" l="1"/>
  <c r="C625" i="13" l="1"/>
  <c r="C626" i="13" l="1"/>
  <c r="C627" i="13" l="1"/>
  <c r="C628" i="13" l="1"/>
  <c r="C629" i="13" l="1"/>
  <c r="C630" i="13" l="1"/>
  <c r="C631" i="13" l="1"/>
  <c r="C632" i="13" l="1"/>
  <c r="C633" i="13" l="1"/>
  <c r="C634" i="13" l="1"/>
  <c r="C635" i="13" l="1"/>
  <c r="C636" i="13" l="1"/>
  <c r="C637" i="13" l="1"/>
  <c r="C638" i="13" l="1"/>
  <c r="C639" i="13" l="1"/>
  <c r="C640" i="13" l="1"/>
  <c r="C641" i="13" l="1"/>
  <c r="C642" i="13" l="1"/>
  <c r="C643" i="13" l="1"/>
  <c r="C644" i="13" l="1"/>
  <c r="C645" i="13" l="1"/>
  <c r="C646" i="13" l="1"/>
  <c r="C647" i="13" l="1"/>
  <c r="C648" i="13" l="1"/>
  <c r="C649" i="13" l="1"/>
  <c r="C650" i="13" l="1"/>
  <c r="C651" i="13" l="1"/>
  <c r="C652" i="13" l="1"/>
  <c r="C653" i="13" l="1"/>
  <c r="C654" i="13" l="1"/>
  <c r="C655" i="13" l="1"/>
  <c r="C656" i="13" l="1"/>
  <c r="C657" i="13" l="1"/>
  <c r="C658" i="13" l="1"/>
  <c r="C659" i="13" l="1"/>
  <c r="C660" i="13" l="1"/>
  <c r="C661" i="13" l="1"/>
  <c r="C662" i="13" l="1"/>
  <c r="C663" i="13" l="1"/>
  <c r="C664" i="13" l="1"/>
  <c r="C665" i="13" l="1"/>
  <c r="C666" i="13" l="1"/>
  <c r="C667" i="13" l="1"/>
  <c r="C668" i="13" l="1"/>
  <c r="C669" i="13" l="1"/>
  <c r="C670" i="13" l="1"/>
  <c r="C671" i="13" l="1"/>
  <c r="C672" i="13" l="1"/>
  <c r="C673" i="13" l="1"/>
  <c r="C674" i="13" l="1"/>
  <c r="C675" i="13" l="1"/>
  <c r="C676" i="13" l="1"/>
  <c r="C677" i="13" l="1"/>
  <c r="C678" i="13" l="1"/>
  <c r="C679" i="13" l="1"/>
  <c r="C680" i="13" l="1"/>
  <c r="C681" i="13" l="1"/>
  <c r="C682" i="13" l="1"/>
  <c r="C683" i="13" l="1"/>
  <c r="C684" i="13" l="1"/>
  <c r="C685" i="13" l="1"/>
  <c r="C686" i="13" l="1"/>
  <c r="C687" i="13" l="1"/>
  <c r="C688" i="13" l="1"/>
  <c r="C689" i="13" l="1"/>
  <c r="C690" i="13" l="1"/>
  <c r="C691" i="13" l="1"/>
  <c r="C692" i="13" l="1"/>
  <c r="C693" i="13" l="1"/>
  <c r="C694" i="13" l="1"/>
  <c r="C695" i="13" l="1"/>
  <c r="C696" i="13" l="1"/>
  <c r="C697" i="13" l="1"/>
  <c r="C698" i="13" l="1"/>
  <c r="C699" i="13" l="1"/>
  <c r="C700" i="13" l="1"/>
  <c r="C701" i="13" l="1"/>
  <c r="C702" i="13" l="1"/>
  <c r="C703" i="13" l="1"/>
  <c r="C704" i="13" l="1"/>
  <c r="C705" i="13" l="1"/>
  <c r="C706" i="13" l="1"/>
  <c r="C707" i="13" l="1"/>
  <c r="C708" i="13" l="1"/>
  <c r="C709" i="13" l="1"/>
  <c r="C710" i="13" l="1"/>
  <c r="C711" i="13" l="1"/>
  <c r="C712" i="13" l="1"/>
  <c r="C713" i="13" l="1"/>
  <c r="C714" i="13" l="1"/>
  <c r="C715" i="13" l="1"/>
  <c r="C716" i="13" l="1"/>
  <c r="C717" i="13" l="1"/>
  <c r="C718" i="13" l="1"/>
  <c r="C719" i="13" l="1"/>
  <c r="C720" i="13" l="1"/>
  <c r="C721" i="13" l="1"/>
  <c r="C722" i="13" l="1"/>
  <c r="C723" i="13" l="1"/>
  <c r="C724" i="13" l="1"/>
  <c r="C725" i="13" l="1"/>
  <c r="C726" i="13" l="1"/>
  <c r="C727" i="13" l="1"/>
  <c r="C728" i="13" l="1"/>
  <c r="C729" i="13" l="1"/>
  <c r="C730" i="13" l="1"/>
  <c r="C731" i="13" l="1"/>
  <c r="C732" i="13" l="1"/>
  <c r="C733" i="13" l="1"/>
  <c r="C734" i="13" l="1"/>
  <c r="C735" i="13" l="1"/>
  <c r="C736" i="13" l="1"/>
  <c r="C737" i="13" l="1"/>
  <c r="C738" i="13" l="1"/>
  <c r="C739" i="13" l="1"/>
  <c r="C740" i="13" l="1"/>
  <c r="C741" i="13" l="1"/>
  <c r="C742" i="13" l="1"/>
  <c r="C743" i="13" l="1"/>
  <c r="C744" i="13" l="1"/>
  <c r="C745" i="13" l="1"/>
  <c r="C746" i="13" l="1"/>
  <c r="C747" i="13" l="1"/>
  <c r="C748" i="13" l="1"/>
  <c r="C749" i="13" l="1"/>
  <c r="C750" i="13" l="1"/>
  <c r="C751" i="13" l="1"/>
  <c r="C752" i="13" l="1"/>
  <c r="C753" i="13" l="1"/>
  <c r="C754" i="13" l="1"/>
  <c r="C755" i="13" l="1"/>
  <c r="C756" i="13" l="1"/>
  <c r="C757" i="13" l="1"/>
  <c r="C758" i="13" l="1"/>
  <c r="C759" i="13" l="1"/>
  <c r="C760" i="13" l="1"/>
  <c r="C761" i="13" l="1"/>
  <c r="C762" i="13" l="1"/>
  <c r="C763" i="13" l="1"/>
  <c r="C764" i="13" l="1"/>
  <c r="C765" i="13" l="1"/>
  <c r="C766" i="13" l="1"/>
  <c r="C767" i="13" l="1"/>
  <c r="C768" i="13" l="1"/>
  <c r="C769" i="13" l="1"/>
  <c r="C770" i="13" l="1"/>
  <c r="C771" i="13" l="1"/>
  <c r="C772" i="13" l="1"/>
  <c r="C773" i="13" l="1"/>
  <c r="C774" i="13" l="1"/>
  <c r="C775" i="13" l="1"/>
  <c r="C776" i="13" l="1"/>
  <c r="C777" i="13" l="1"/>
  <c r="C778" i="13" l="1"/>
  <c r="C779" i="13" l="1"/>
  <c r="C780" i="13" l="1"/>
  <c r="C781" i="13" l="1"/>
  <c r="C782" i="13" l="1"/>
  <c r="C783" i="13" l="1"/>
  <c r="C784" i="13" l="1"/>
  <c r="C785" i="13" l="1"/>
  <c r="C786" i="13" l="1"/>
  <c r="C787" i="13" l="1"/>
  <c r="C788" i="13" l="1"/>
  <c r="C789" i="13" l="1"/>
  <c r="C790" i="13" l="1"/>
  <c r="C791" i="13" l="1"/>
  <c r="C792" i="13" l="1"/>
  <c r="C793" i="13" l="1"/>
  <c r="C794" i="13" l="1"/>
  <c r="C795" i="13" l="1"/>
  <c r="C796" i="13" l="1"/>
  <c r="C797" i="13" l="1"/>
  <c r="C798" i="13" l="1"/>
  <c r="C799" i="13" l="1"/>
  <c r="C800" i="13" l="1"/>
  <c r="C801" i="13" l="1"/>
  <c r="C802" i="13" l="1"/>
  <c r="C803" i="13" l="1"/>
  <c r="C804" i="13" l="1"/>
  <c r="C805" i="13" l="1"/>
  <c r="C806" i="13" l="1"/>
  <c r="C807" i="13" l="1"/>
  <c r="C808" i="13" l="1"/>
  <c r="C809" i="13" l="1"/>
  <c r="C810" i="13" l="1"/>
  <c r="C811" i="13" l="1"/>
  <c r="C812" i="13" l="1"/>
  <c r="C813" i="13" l="1"/>
  <c r="C814" i="13" l="1"/>
  <c r="C815" i="13" l="1"/>
  <c r="C816" i="13" l="1"/>
  <c r="C817" i="13" l="1"/>
  <c r="C818" i="13" l="1"/>
  <c r="C819" i="13" l="1"/>
  <c r="C820" i="13" l="1"/>
  <c r="C821" i="13" l="1"/>
  <c r="C822" i="13" l="1"/>
  <c r="C823" i="13" l="1"/>
  <c r="C824" i="13" l="1"/>
  <c r="C825" i="13" l="1"/>
  <c r="C826" i="13" l="1"/>
  <c r="C827" i="13" l="1"/>
  <c r="C828" i="13" l="1"/>
  <c r="C829" i="13" l="1"/>
  <c r="C830" i="13" l="1"/>
  <c r="C831" i="13" l="1"/>
  <c r="C832" i="13" l="1"/>
  <c r="C833" i="13" l="1"/>
  <c r="C834" i="13" l="1"/>
  <c r="C835" i="13" l="1"/>
  <c r="C836" i="13" l="1"/>
  <c r="C837" i="13" l="1"/>
  <c r="C838" i="13" l="1"/>
  <c r="C839" i="13" l="1"/>
  <c r="C840" i="13" l="1"/>
  <c r="C841" i="13" l="1"/>
  <c r="C842" i="13" l="1"/>
  <c r="C843" i="13" l="1"/>
  <c r="C844" i="13" l="1"/>
  <c r="C845" i="13" l="1"/>
  <c r="C846" i="13" l="1"/>
  <c r="C847" i="13" l="1"/>
  <c r="C848" i="13" l="1"/>
  <c r="C849" i="13" l="1"/>
  <c r="C850" i="13" l="1"/>
  <c r="C851" i="13" l="1"/>
  <c r="C852" i="13" l="1"/>
  <c r="C853" i="13" l="1"/>
  <c r="C854" i="13" l="1"/>
  <c r="C855" i="13" l="1"/>
  <c r="C856" i="13" l="1"/>
  <c r="C857" i="13" l="1"/>
  <c r="C858" i="13" l="1"/>
  <c r="C859" i="13" l="1"/>
  <c r="C860" i="13" l="1"/>
  <c r="C861" i="13" l="1"/>
  <c r="C862" i="13" l="1"/>
  <c r="C863" i="13" l="1"/>
  <c r="C864" i="13" l="1"/>
  <c r="C865" i="13" l="1"/>
  <c r="C866" i="13" l="1"/>
  <c r="C867" i="13" l="1"/>
  <c r="C868" i="13" l="1"/>
  <c r="C869" i="13" l="1"/>
  <c r="C870" i="13" l="1"/>
  <c r="C871" i="13" l="1"/>
  <c r="C872" i="13" l="1"/>
  <c r="C873" i="13" l="1"/>
  <c r="C874" i="13" l="1"/>
  <c r="C875" i="13" l="1"/>
  <c r="C876" i="13" l="1"/>
  <c r="C877" i="13" l="1"/>
  <c r="C878" i="13" l="1"/>
  <c r="C879" i="13" l="1"/>
  <c r="C880" i="13" l="1"/>
  <c r="C881" i="13" l="1"/>
  <c r="C882" i="13" l="1"/>
  <c r="C883" i="13" l="1"/>
  <c r="C884" i="13" l="1"/>
  <c r="C885" i="13" l="1"/>
  <c r="C886" i="13" l="1"/>
  <c r="C887" i="13" l="1"/>
  <c r="C888" i="13" l="1"/>
  <c r="C889" i="13" l="1"/>
  <c r="C890" i="13" l="1"/>
  <c r="C891" i="13" l="1"/>
  <c r="C892" i="13" l="1"/>
  <c r="C893" i="13" l="1"/>
  <c r="C894" i="13" l="1"/>
  <c r="C895" i="13" l="1"/>
  <c r="C896" i="13" l="1"/>
  <c r="C897" i="13" l="1"/>
  <c r="C898" i="13" l="1"/>
  <c r="C899" i="13" l="1"/>
  <c r="C900" i="13" l="1"/>
  <c r="C901" i="13" l="1"/>
  <c r="C902" i="13" l="1"/>
  <c r="C903" i="13" l="1"/>
  <c r="C904" i="13" l="1"/>
  <c r="C905" i="13" l="1"/>
  <c r="C906" i="13" l="1"/>
  <c r="C907" i="13" l="1"/>
  <c r="C908" i="13" l="1"/>
  <c r="C909" i="13" l="1"/>
  <c r="C910" i="13" l="1"/>
  <c r="C911" i="13" l="1"/>
  <c r="C912" i="13" l="1"/>
  <c r="C913" i="13" l="1"/>
  <c r="C914" i="13" l="1"/>
  <c r="C915" i="13" l="1"/>
  <c r="C916" i="13" l="1"/>
  <c r="C917" i="13" l="1"/>
  <c r="C918" i="13" l="1"/>
  <c r="C919" i="13" l="1"/>
  <c r="C920" i="13" l="1"/>
  <c r="C921" i="13" l="1"/>
  <c r="C922" i="13" l="1"/>
  <c r="C923" i="13" l="1"/>
  <c r="C924" i="13" l="1"/>
  <c r="C925" i="13" l="1"/>
  <c r="C926" i="13" l="1"/>
  <c r="C927" i="13" l="1"/>
  <c r="C928" i="13" l="1"/>
  <c r="C929" i="13" l="1"/>
  <c r="C930" i="13" l="1"/>
  <c r="C931" i="13" l="1"/>
  <c r="C932" i="13" l="1"/>
  <c r="C933" i="13" l="1"/>
  <c r="C934" i="13" l="1"/>
  <c r="C935" i="13" l="1"/>
  <c r="C936" i="13" l="1"/>
  <c r="C937" i="13" l="1"/>
  <c r="C938" i="13" l="1"/>
  <c r="C939" i="13" l="1"/>
  <c r="C940" i="13" l="1"/>
  <c r="C941" i="13" l="1"/>
  <c r="C942" i="13" l="1"/>
  <c r="C943" i="13" l="1"/>
  <c r="C944" i="13" l="1"/>
  <c r="C945" i="13" l="1"/>
  <c r="C946" i="13" l="1"/>
  <c r="C947" i="13" l="1"/>
  <c r="C948" i="13" l="1"/>
  <c r="C949" i="13" l="1"/>
  <c r="C950" i="13" l="1"/>
  <c r="C951" i="13" l="1"/>
  <c r="C952" i="13" l="1"/>
  <c r="C953" i="13" l="1"/>
  <c r="C954" i="13" l="1"/>
  <c r="C955" i="13" l="1"/>
  <c r="C956" i="13" l="1"/>
  <c r="C957" i="13" l="1"/>
  <c r="C958" i="13" l="1"/>
  <c r="C959" i="13" l="1"/>
  <c r="C960" i="13" l="1"/>
  <c r="C961" i="13" l="1"/>
  <c r="C962" i="13" l="1"/>
  <c r="C963" i="13" l="1"/>
  <c r="C964" i="13" l="1"/>
  <c r="C965" i="13" l="1"/>
  <c r="C966" i="13" l="1"/>
  <c r="C967" i="13" l="1"/>
  <c r="C968" i="13" l="1"/>
  <c r="C969" i="13" l="1"/>
  <c r="C970" i="13" l="1"/>
  <c r="C971" i="13" l="1"/>
  <c r="C972" i="13" l="1"/>
  <c r="C973" i="13" l="1"/>
  <c r="C974" i="13" l="1"/>
  <c r="C975" i="13" l="1"/>
  <c r="C976" i="13" l="1"/>
  <c r="C977" i="13" l="1"/>
  <c r="C978" i="13" l="1"/>
  <c r="C979" i="13" l="1"/>
  <c r="C980" i="13" l="1"/>
  <c r="C981" i="13" l="1"/>
  <c r="C982" i="13" l="1"/>
  <c r="C983" i="13" l="1"/>
  <c r="C984" i="13" l="1"/>
  <c r="C985" i="13" l="1"/>
  <c r="C986" i="13" l="1"/>
  <c r="C987" i="13" l="1"/>
  <c r="C988" i="13" l="1"/>
  <c r="C989" i="13" l="1"/>
  <c r="C990" i="13" l="1"/>
  <c r="C991" i="13" l="1"/>
  <c r="C992" i="13" l="1"/>
  <c r="C993" i="13" l="1"/>
  <c r="C994" i="13" l="1"/>
  <c r="C995" i="13" l="1"/>
  <c r="C996" i="13" l="1"/>
  <c r="C997" i="13" l="1"/>
  <c r="C998" i="13" l="1"/>
  <c r="C999" i="13" l="1"/>
  <c r="C1000" i="13" l="1"/>
  <c r="C1001" i="13" l="1"/>
  <c r="C1002" i="13" l="1"/>
  <c r="C1003" i="13" l="1"/>
  <c r="C1004" i="13" l="1"/>
  <c r="C1005" i="13" l="1"/>
  <c r="C1006" i="13" l="1"/>
  <c r="C1007" i="13" l="1"/>
  <c r="C1008" i="13" l="1"/>
  <c r="C1009" i="13" l="1"/>
  <c r="C1010" i="13" l="1"/>
  <c r="C1011" i="13" l="1"/>
  <c r="C1012" i="13" l="1"/>
  <c r="C1013" i="13" l="1"/>
  <c r="C1014" i="13" l="1"/>
  <c r="C1015" i="13" l="1"/>
  <c r="C1016" i="13" l="1"/>
  <c r="C1017" i="13" l="1"/>
  <c r="C1018" i="13" l="1"/>
  <c r="C1019" i="13" l="1"/>
  <c r="C1020" i="13" l="1"/>
  <c r="C1021" i="13" l="1"/>
  <c r="C1022" i="13" l="1"/>
  <c r="C1023" i="13" l="1"/>
  <c r="C1024" i="13" l="1"/>
  <c r="C1025" i="13" l="1"/>
  <c r="C1026" i="13" l="1"/>
  <c r="C1027" i="13" l="1"/>
  <c r="C1028" i="13" l="1"/>
  <c r="C1029" i="13" l="1"/>
  <c r="C1030" i="13" l="1"/>
  <c r="C1031" i="13" l="1"/>
  <c r="C1032" i="13" l="1"/>
  <c r="C1033" i="13" l="1"/>
  <c r="C1034" i="13" l="1"/>
  <c r="C1035" i="13" l="1"/>
  <c r="C1036" i="13" l="1"/>
  <c r="C1037" i="13" l="1"/>
  <c r="C1038" i="13" l="1"/>
  <c r="C1039" i="13" l="1"/>
  <c r="C1040" i="13" l="1"/>
  <c r="C1041" i="13" l="1"/>
  <c r="C1042" i="13" l="1"/>
  <c r="C1043" i="13" l="1"/>
  <c r="C1044" i="13" l="1"/>
  <c r="C1045" i="13" l="1"/>
  <c r="C1046" i="13" l="1"/>
  <c r="C1047" i="13" l="1"/>
  <c r="C1048" i="13" l="1"/>
  <c r="C1049" i="13" l="1"/>
  <c r="C1050" i="13" l="1"/>
  <c r="C1051" i="13" l="1"/>
  <c r="C1052" i="13" l="1"/>
  <c r="C1053" i="13" l="1"/>
  <c r="C1054" i="13" l="1"/>
  <c r="C1055" i="13" l="1"/>
  <c r="C1056" i="13" l="1"/>
  <c r="C1057" i="13" l="1"/>
  <c r="C1058" i="13" l="1"/>
  <c r="C1059" i="13" l="1"/>
  <c r="C1060" i="13" l="1"/>
  <c r="C1061" i="13" l="1"/>
  <c r="C1062" i="13" l="1"/>
  <c r="C1063" i="13" l="1"/>
  <c r="C1064" i="13" l="1"/>
  <c r="C1065" i="13" l="1"/>
  <c r="C1066" i="13" l="1"/>
  <c r="C1067" i="13" l="1"/>
  <c r="C1068" i="13" l="1"/>
  <c r="C1069" i="13" l="1"/>
  <c r="C1070" i="13" l="1"/>
  <c r="C1071" i="13" l="1"/>
  <c r="C1072" i="13" l="1"/>
  <c r="C1073" i="13" l="1"/>
  <c r="C1074" i="13" l="1"/>
  <c r="C1075" i="13" l="1"/>
  <c r="C1076" i="13" l="1"/>
  <c r="C1077" i="13" l="1"/>
  <c r="C1078" i="13" l="1"/>
  <c r="C1079" i="13" l="1"/>
  <c r="C1080" i="13" l="1"/>
  <c r="C1081" i="13" l="1"/>
  <c r="C1082" i="13" l="1"/>
  <c r="C1083" i="13" l="1"/>
  <c r="C1084" i="13" l="1"/>
  <c r="C1085" i="13" l="1"/>
  <c r="C1086" i="13" l="1"/>
  <c r="C1087" i="13" l="1"/>
  <c r="C1088" i="13" l="1"/>
  <c r="C1089" i="13" l="1"/>
  <c r="C1090" i="13" l="1"/>
  <c r="C1091" i="13" l="1"/>
  <c r="C1092" i="13" l="1"/>
  <c r="C1093" i="13" l="1"/>
  <c r="C1094" i="13" l="1"/>
  <c r="C1095" i="13" l="1"/>
  <c r="C1096" i="13" l="1"/>
  <c r="C1097" i="13" l="1"/>
  <c r="C1098" i="13" l="1"/>
  <c r="C1099" i="13" l="1"/>
  <c r="C1100" i="13" l="1"/>
  <c r="C1101" i="13" l="1"/>
  <c r="C1102" i="13" l="1"/>
  <c r="C1103" i="13" l="1"/>
  <c r="C1104" i="13" l="1"/>
  <c r="C1105" i="13" l="1"/>
  <c r="C1106" i="13" l="1"/>
  <c r="C1107" i="13" l="1"/>
  <c r="C1108" i="13" l="1"/>
  <c r="C1109" i="13" l="1"/>
  <c r="C1110" i="13" l="1"/>
  <c r="C1111" i="13" l="1"/>
  <c r="C1112" i="13" l="1"/>
  <c r="C1113" i="13" l="1"/>
  <c r="C1114" i="13" l="1"/>
  <c r="C1115" i="13" l="1"/>
  <c r="C1116" i="13" l="1"/>
  <c r="C1117" i="13" l="1"/>
  <c r="C1118" i="13" l="1"/>
  <c r="C1119" i="13" l="1"/>
  <c r="C1120" i="13" l="1"/>
  <c r="C1121" i="13" l="1"/>
  <c r="C1122" i="13" l="1"/>
  <c r="C1123" i="13" l="1"/>
  <c r="C1124" i="13" l="1"/>
  <c r="C1125" i="13" l="1"/>
  <c r="C1126" i="13" l="1"/>
  <c r="C1127" i="13" l="1"/>
  <c r="C1128" i="13" l="1"/>
  <c r="C1129" i="13" l="1"/>
  <c r="C1130" i="13" l="1"/>
  <c r="C1131" i="13" l="1"/>
  <c r="C1132" i="13" l="1"/>
  <c r="C1133" i="13" l="1"/>
  <c r="C1134" i="13" l="1"/>
  <c r="C1135" i="13" l="1"/>
  <c r="C1136" i="13" l="1"/>
  <c r="C1137" i="13" l="1"/>
  <c r="C1138" i="13" l="1"/>
  <c r="C1139" i="13" l="1"/>
  <c r="C1140" i="13" l="1"/>
  <c r="C1141" i="13" l="1"/>
  <c r="C1142" i="13" l="1"/>
  <c r="C1143" i="13" l="1"/>
  <c r="C1144" i="13" l="1"/>
  <c r="C1145" i="13" l="1"/>
  <c r="C1146" i="13" l="1"/>
  <c r="C1147" i="13" l="1"/>
  <c r="C1148" i="13" l="1"/>
  <c r="C1149" i="13" l="1"/>
  <c r="C1150" i="13" l="1"/>
  <c r="C1151" i="13" l="1"/>
  <c r="C1152" i="13" l="1"/>
  <c r="C1153" i="13" l="1"/>
  <c r="C1154" i="13" l="1"/>
  <c r="C1155" i="13" l="1"/>
  <c r="C1156" i="13" l="1"/>
  <c r="C1157" i="13" l="1"/>
  <c r="C1158" i="13" l="1"/>
  <c r="C1159" i="13" l="1"/>
  <c r="C1160" i="13" l="1"/>
  <c r="C1161" i="13" l="1"/>
  <c r="C1162" i="13" l="1"/>
  <c r="C1163" i="13" l="1"/>
  <c r="C1164" i="13" l="1"/>
  <c r="C1165" i="13" l="1"/>
  <c r="C1166" i="13" l="1"/>
  <c r="C1167" i="13" l="1"/>
  <c r="C1168" i="13" l="1"/>
  <c r="C1169" i="13" l="1"/>
  <c r="C1170" i="13" l="1"/>
  <c r="C1171" i="13" l="1"/>
  <c r="C1172" i="13" l="1"/>
  <c r="C1173" i="13" l="1"/>
  <c r="C1174" i="13" l="1"/>
  <c r="C1175" i="13" l="1"/>
  <c r="C1176" i="13" l="1"/>
  <c r="C1177" i="13" l="1"/>
  <c r="C1178" i="13" l="1"/>
  <c r="C1179" i="13" l="1"/>
  <c r="C1180" i="13" l="1"/>
  <c r="C1181" i="13" l="1"/>
  <c r="C1182" i="13" l="1"/>
  <c r="C1183" i="13" l="1"/>
  <c r="C1184" i="13" l="1"/>
  <c r="C1185" i="13" l="1"/>
  <c r="C1186" i="13" l="1"/>
  <c r="C1187" i="13" l="1"/>
  <c r="C1188" i="13" l="1"/>
  <c r="C1189" i="13" l="1"/>
  <c r="C1190" i="13" l="1"/>
  <c r="C1191" i="13" l="1"/>
  <c r="C1192" i="13" l="1"/>
  <c r="C1193" i="13" l="1"/>
  <c r="C1194" i="13" l="1"/>
  <c r="C1195" i="13" l="1"/>
  <c r="C1196" i="13" l="1"/>
  <c r="C1197" i="13" l="1"/>
  <c r="C1198" i="13" l="1"/>
  <c r="C1199" i="13" l="1"/>
  <c r="C1200" i="13" l="1"/>
  <c r="C1201" i="13" l="1"/>
  <c r="C1202" i="13" l="1"/>
  <c r="C1203" i="13" l="1"/>
  <c r="C1204" i="13" l="1"/>
  <c r="C1205" i="13" l="1"/>
  <c r="C1206" i="13" l="1"/>
  <c r="C1207" i="13" l="1"/>
  <c r="C1208" i="13" l="1"/>
  <c r="C1209" i="13" l="1"/>
  <c r="C1210" i="13" l="1"/>
  <c r="C1211" i="13" l="1"/>
  <c r="C1212" i="13" l="1"/>
  <c r="C1213" i="13" l="1"/>
  <c r="C1214" i="13" l="1"/>
  <c r="C1215" i="13" l="1"/>
  <c r="C1216" i="13" l="1"/>
  <c r="C1217" i="13" l="1"/>
  <c r="C1218" i="13" l="1"/>
  <c r="C1219" i="13" l="1"/>
  <c r="C1220" i="13" l="1"/>
  <c r="C1221" i="13" l="1"/>
  <c r="C1222" i="13" l="1"/>
  <c r="C1223" i="13" l="1"/>
  <c r="C1224" i="13" l="1"/>
  <c r="C1225" i="13" l="1"/>
  <c r="C1226" i="13" l="1"/>
  <c r="C1227" i="13" l="1"/>
  <c r="C1228" i="13" l="1"/>
  <c r="C1229" i="13" l="1"/>
  <c r="C1230" i="13" l="1"/>
  <c r="C1231" i="13" l="1"/>
  <c r="C1232" i="13" l="1"/>
  <c r="C1233" i="13" l="1"/>
  <c r="C1234" i="13" l="1"/>
  <c r="C1235" i="13" l="1"/>
  <c r="C1236" i="13" l="1"/>
  <c r="C1237" i="13" l="1"/>
  <c r="C1238" i="13" l="1"/>
  <c r="C1239" i="13" l="1"/>
  <c r="C1240" i="13" l="1"/>
  <c r="C1241" i="13" l="1"/>
  <c r="C1242" i="13" l="1"/>
  <c r="C1243" i="13" l="1"/>
  <c r="C1244" i="13" l="1"/>
  <c r="C1245" i="13" l="1"/>
  <c r="C1246" i="13" l="1"/>
  <c r="C1247" i="13" l="1"/>
  <c r="C1248" i="13" l="1"/>
  <c r="C1249" i="13" l="1"/>
  <c r="C1250" i="13" l="1"/>
  <c r="C1251" i="13" l="1"/>
  <c r="C1252" i="13" l="1"/>
  <c r="C1253" i="13" l="1"/>
  <c r="C1254" i="13" l="1"/>
  <c r="C1255" i="13" l="1"/>
  <c r="C1256" i="13" l="1"/>
  <c r="C1257" i="13" l="1"/>
  <c r="C1258" i="13" l="1"/>
  <c r="C1259" i="13" l="1"/>
  <c r="C1260" i="13" l="1"/>
  <c r="C1261" i="13" l="1"/>
  <c r="C1262" i="13" l="1"/>
  <c r="C1263" i="13" l="1"/>
  <c r="C1264" i="13" l="1"/>
  <c r="C1265" i="13" l="1"/>
  <c r="C1266" i="13" l="1"/>
  <c r="C1267" i="13" l="1"/>
  <c r="C1268" i="13" l="1"/>
  <c r="C1269" i="13" l="1"/>
  <c r="C1270" i="13" l="1"/>
  <c r="C1271" i="13" l="1"/>
  <c r="C1272" i="13" l="1"/>
  <c r="C1273" i="13" l="1"/>
  <c r="C1274" i="13" l="1"/>
  <c r="C1275" i="13" l="1"/>
  <c r="C1276" i="13" l="1"/>
  <c r="C1277" i="13" l="1"/>
  <c r="C1278" i="13" l="1"/>
  <c r="C1279" i="13" l="1"/>
  <c r="C1280" i="13" l="1"/>
  <c r="C1281" i="13" l="1"/>
  <c r="C1282" i="13" l="1"/>
  <c r="C1283" i="13" l="1"/>
  <c r="C1284" i="13" l="1"/>
  <c r="C1285" i="13" l="1"/>
  <c r="C1286" i="13" l="1"/>
  <c r="C1287" i="13" l="1"/>
  <c r="C1288" i="13" l="1"/>
  <c r="C1289" i="13" l="1"/>
  <c r="C1290" i="13" l="1"/>
  <c r="C1291" i="13" l="1"/>
  <c r="C1292" i="13" l="1"/>
  <c r="C1293" i="13" l="1"/>
  <c r="C1294" i="13" l="1"/>
  <c r="C1295" i="13" l="1"/>
  <c r="C1296" i="13" l="1"/>
  <c r="C1297" i="13" l="1"/>
  <c r="C1298" i="13" l="1"/>
  <c r="C1299" i="13" l="1"/>
  <c r="C1300" i="13" l="1"/>
  <c r="C1301" i="13" l="1"/>
  <c r="C1302" i="13" l="1"/>
  <c r="C1303" i="13" l="1"/>
  <c r="C1304" i="13" l="1"/>
  <c r="C1305" i="13" l="1"/>
  <c r="C1306" i="13" l="1"/>
  <c r="C1307" i="13" l="1"/>
  <c r="C1308" i="13" l="1"/>
  <c r="C1309" i="13" l="1"/>
  <c r="C1310" i="13" l="1"/>
  <c r="C1311" i="13" l="1"/>
  <c r="C1312" i="13" l="1"/>
  <c r="C1313" i="13" l="1"/>
  <c r="C1314" i="13" l="1"/>
  <c r="C1315" i="13" l="1"/>
  <c r="C1316" i="13" l="1"/>
  <c r="C1317" i="13" l="1"/>
  <c r="C1318" i="13" l="1"/>
  <c r="C1319" i="13" l="1"/>
  <c r="C1320" i="13" l="1"/>
  <c r="C1321" i="13" l="1"/>
  <c r="C1322" i="13" l="1"/>
  <c r="C1323" i="13" l="1"/>
  <c r="C1324" i="13" l="1"/>
  <c r="C1325" i="13" l="1"/>
  <c r="C1326" i="13" l="1"/>
  <c r="C1327" i="13" l="1"/>
  <c r="C1328" i="13" l="1"/>
  <c r="C1329" i="13" l="1"/>
  <c r="C1330" i="13" l="1"/>
  <c r="C1331" i="13" l="1"/>
  <c r="C1332" i="13" l="1"/>
  <c r="C1333" i="13" l="1"/>
  <c r="C1334" i="13" l="1"/>
  <c r="C1335" i="13" l="1"/>
  <c r="C1336" i="13" l="1"/>
  <c r="C1337" i="13" l="1"/>
  <c r="C1338" i="13" l="1"/>
  <c r="C1339" i="13" l="1"/>
  <c r="C1340" i="13" l="1"/>
  <c r="C1341" i="13" l="1"/>
  <c r="C1342" i="13" l="1"/>
  <c r="C1343" i="13" l="1"/>
  <c r="C1344" i="13" l="1"/>
  <c r="C1345" i="13" l="1"/>
  <c r="C1346" i="13" l="1"/>
  <c r="C1347" i="13" l="1"/>
  <c r="C1348" i="13" l="1"/>
  <c r="C1349" i="13" l="1"/>
  <c r="C1350" i="13" l="1"/>
  <c r="C1351" i="13" l="1"/>
  <c r="C1352" i="13" l="1"/>
  <c r="C1353" i="13" l="1"/>
  <c r="C1354" i="13" l="1"/>
  <c r="C1355" i="13" l="1"/>
  <c r="C1356" i="13" l="1"/>
  <c r="C1357" i="13" l="1"/>
  <c r="C1358" i="13" l="1"/>
  <c r="C1359" i="13" l="1"/>
  <c r="C1360" i="13" l="1"/>
  <c r="C1361" i="13" l="1"/>
  <c r="C1362" i="13" l="1"/>
  <c r="C1363" i="13" l="1"/>
  <c r="C1364" i="13" l="1"/>
  <c r="C1365" i="13" l="1"/>
  <c r="C1366" i="13" l="1"/>
  <c r="C1367" i="13" l="1"/>
  <c r="C1368" i="13" l="1"/>
  <c r="C1369" i="13" l="1"/>
  <c r="C1370" i="13" l="1"/>
  <c r="C1371" i="13" l="1"/>
  <c r="C1372" i="13" l="1"/>
  <c r="C1373" i="13" l="1"/>
  <c r="C1374" i="13" l="1"/>
  <c r="C1375" i="13" l="1"/>
  <c r="C1376" i="13" l="1"/>
  <c r="C1377" i="13" l="1"/>
  <c r="C1378" i="13" l="1"/>
  <c r="C1379" i="13" l="1"/>
  <c r="C1380" i="13" l="1"/>
  <c r="C1381" i="13" l="1"/>
  <c r="C1382" i="13" l="1"/>
  <c r="C1383" i="13" l="1"/>
  <c r="C1384" i="13" l="1"/>
  <c r="C1385" i="13" l="1"/>
  <c r="C1386" i="13" l="1"/>
  <c r="C1387" i="13" l="1"/>
  <c r="C1388" i="13" l="1"/>
  <c r="C1389" i="13" l="1"/>
  <c r="C1390" i="13" l="1"/>
  <c r="C1391" i="13" l="1"/>
  <c r="C1392" i="13" l="1"/>
  <c r="C1393" i="13" l="1"/>
  <c r="C1394" i="13" l="1"/>
  <c r="C1395" i="13" l="1"/>
  <c r="C1396" i="13" l="1"/>
  <c r="C1397" i="13" l="1"/>
  <c r="C1398" i="13" l="1"/>
  <c r="C1399" i="13" l="1"/>
  <c r="C1400" i="13" l="1"/>
  <c r="C1401" i="13" l="1"/>
  <c r="C1402" i="13" l="1"/>
  <c r="C1403" i="13" l="1"/>
  <c r="C1404" i="13" l="1"/>
  <c r="C1405" i="13" l="1"/>
  <c r="C1406" i="13" l="1"/>
  <c r="C1407" i="13" l="1"/>
  <c r="C1408" i="13" l="1"/>
  <c r="C1409" i="13" l="1"/>
  <c r="C1410" i="13" l="1"/>
  <c r="C1411" i="13" l="1"/>
  <c r="C1412" i="13" l="1"/>
  <c r="C1413" i="13" l="1"/>
  <c r="C1414" i="13" l="1"/>
  <c r="C1415" i="13" l="1"/>
  <c r="C1416" i="13" l="1"/>
  <c r="C1417" i="13" l="1"/>
  <c r="C1418" i="13" l="1"/>
  <c r="C1419" i="13" l="1"/>
  <c r="C1420" i="13" l="1"/>
  <c r="C1421" i="13" l="1"/>
  <c r="C1422" i="13" l="1"/>
  <c r="C1423" i="13" l="1"/>
  <c r="C1424" i="13" l="1"/>
  <c r="C1425" i="13" l="1"/>
  <c r="C1426" i="13" l="1"/>
  <c r="C1427" i="13" l="1"/>
  <c r="C1428" i="13" l="1"/>
  <c r="C1429" i="13" l="1"/>
  <c r="C1430" i="13" l="1"/>
  <c r="C1431" i="13" l="1"/>
  <c r="C1432" i="13" l="1"/>
  <c r="C1433" i="13" l="1"/>
  <c r="C1434" i="13" l="1"/>
  <c r="C1435" i="13" l="1"/>
  <c r="C1436" i="13" l="1"/>
  <c r="C1437" i="13" l="1"/>
  <c r="C1438" i="13" l="1"/>
  <c r="C1439" i="13" l="1"/>
  <c r="C1440" i="13" l="1"/>
  <c r="C1441" i="13" l="1"/>
  <c r="C1442" i="13" l="1"/>
  <c r="C1443" i="13" l="1"/>
  <c r="C1444" i="13" l="1"/>
  <c r="C1445" i="13" l="1"/>
  <c r="C1446" i="13" l="1"/>
  <c r="C1447" i="13" l="1"/>
  <c r="C1448" i="13" l="1"/>
  <c r="C1449" i="13" l="1"/>
  <c r="C1450" i="13" l="1"/>
  <c r="C1451" i="13" l="1"/>
  <c r="C1452" i="13" l="1"/>
  <c r="C1453" i="13" l="1"/>
  <c r="C1454" i="13" l="1"/>
  <c r="C1455" i="13" l="1"/>
  <c r="C1456" i="13" l="1"/>
  <c r="C1457" i="13" l="1"/>
  <c r="C1458" i="13" l="1"/>
  <c r="C1459" i="13" l="1"/>
  <c r="C1460" i="13" l="1"/>
  <c r="C1461" i="13" l="1"/>
  <c r="C1462" i="13" l="1"/>
  <c r="C1463" i="13" l="1"/>
  <c r="C1464" i="13" l="1"/>
  <c r="C1465" i="13" l="1"/>
  <c r="C1466" i="13" l="1"/>
  <c r="C1467" i="13" l="1"/>
  <c r="C1468" i="13" l="1"/>
  <c r="C1469" i="13" l="1"/>
  <c r="C1470" i="13" l="1"/>
  <c r="C1471" i="13" l="1"/>
  <c r="C1472" i="13" l="1"/>
  <c r="C1473" i="13" l="1"/>
  <c r="C1474" i="13" l="1"/>
  <c r="C1475" i="13" l="1"/>
  <c r="C1476" i="13" l="1"/>
  <c r="C1477" i="13" l="1"/>
  <c r="C1478" i="13" l="1"/>
  <c r="C1479" i="13" l="1"/>
  <c r="C1480" i="13" l="1"/>
  <c r="C1481" i="13" l="1"/>
  <c r="C1482" i="13" l="1"/>
  <c r="C1483" i="13" l="1"/>
  <c r="C1484" i="13" l="1"/>
  <c r="C1485" i="13" l="1"/>
  <c r="C1486" i="13" l="1"/>
  <c r="C1487" i="13" l="1"/>
  <c r="C1488" i="13" l="1"/>
  <c r="C1489" i="13" l="1"/>
  <c r="C1490" i="13" l="1"/>
  <c r="C1491" i="13" l="1"/>
  <c r="C1492" i="13" l="1"/>
  <c r="C1493" i="13" l="1"/>
  <c r="C1494" i="13" l="1"/>
  <c r="C1495" i="13" l="1"/>
  <c r="C1496" i="13" l="1"/>
  <c r="C1497" i="13" l="1"/>
  <c r="C1498" i="13" l="1"/>
  <c r="C1499" i="13" l="1"/>
  <c r="C1500" i="13" l="1"/>
  <c r="C1501" i="13" l="1"/>
  <c r="C1502" i="13" l="1"/>
  <c r="C1503" i="13" l="1"/>
  <c r="C1504" i="13" l="1"/>
  <c r="C1505" i="13" l="1"/>
  <c r="C1506" i="13" l="1"/>
  <c r="C1507" i="13" l="1"/>
  <c r="C1508" i="13" l="1"/>
  <c r="C1509" i="13" l="1"/>
  <c r="C1510" i="13" l="1"/>
  <c r="C1511" i="13" l="1"/>
  <c r="C1512" i="13" l="1"/>
  <c r="C1513" i="13" l="1"/>
  <c r="C1514" i="13" l="1"/>
  <c r="C1515" i="13" l="1"/>
  <c r="C1516" i="13" l="1"/>
  <c r="C1517" i="13" l="1"/>
  <c r="C1518" i="13" l="1"/>
  <c r="C1519" i="13" l="1"/>
  <c r="C1520" i="13" l="1"/>
  <c r="C1521" i="13" l="1"/>
  <c r="C1522" i="13" l="1"/>
  <c r="C1523" i="13" l="1"/>
  <c r="C1524" i="13" l="1"/>
  <c r="C1525" i="13" l="1"/>
  <c r="C1526" i="13" l="1"/>
  <c r="C1527" i="13" l="1"/>
  <c r="C1528" i="13" l="1"/>
  <c r="C1529" i="13" l="1"/>
  <c r="C1530" i="13" l="1"/>
  <c r="C1531" i="13" l="1"/>
  <c r="C1532" i="13" l="1"/>
  <c r="C1533" i="13" l="1"/>
  <c r="C1534" i="13" l="1"/>
  <c r="C1535" i="13" l="1"/>
  <c r="C1536" i="13" l="1"/>
  <c r="C1537" i="13" l="1"/>
  <c r="C1538" i="13" l="1"/>
  <c r="C1539" i="13" l="1"/>
  <c r="C1540" i="13" l="1"/>
  <c r="C1541" i="13" l="1"/>
  <c r="C1542" i="13" l="1"/>
  <c r="C1543" i="13" l="1"/>
  <c r="C1544" i="13" l="1"/>
  <c r="C1545" i="13" l="1"/>
  <c r="C1546" i="13" l="1"/>
  <c r="C1547" i="13" l="1"/>
  <c r="C1548" i="13" l="1"/>
  <c r="C1549" i="13" l="1"/>
  <c r="C1550" i="13" l="1"/>
  <c r="C1551" i="13" l="1"/>
  <c r="C1552" i="13" l="1"/>
  <c r="C1553" i="13" l="1"/>
  <c r="C1554" i="13" l="1"/>
  <c r="C1555" i="13" l="1"/>
  <c r="C1556" i="13" l="1"/>
  <c r="C1557" i="13" l="1"/>
  <c r="C1558" i="13" l="1"/>
  <c r="C1559" i="13" l="1"/>
  <c r="C1560" i="13" l="1"/>
  <c r="C1561" i="13" l="1"/>
  <c r="C1562" i="13" l="1"/>
  <c r="C1563" i="13" l="1"/>
  <c r="C1564" i="13" l="1"/>
  <c r="C1565" i="13" l="1"/>
  <c r="C1566" i="13" l="1"/>
  <c r="C1567" i="13" l="1"/>
  <c r="C1568" i="13" l="1"/>
  <c r="C1569" i="13" l="1"/>
  <c r="C1570" i="13" l="1"/>
  <c r="C1571" i="13" l="1"/>
  <c r="C1572" i="13" l="1"/>
  <c r="C1573" i="13" l="1"/>
  <c r="C1574" i="13" l="1"/>
  <c r="C1575" i="13" l="1"/>
  <c r="C1576" i="13" l="1"/>
  <c r="C1577" i="13" l="1"/>
  <c r="C1578" i="13" l="1"/>
  <c r="C1579" i="13" l="1"/>
  <c r="C1580" i="13" l="1"/>
  <c r="C1581" i="13" l="1"/>
  <c r="C1582" i="13" l="1"/>
  <c r="C1583" i="13" l="1"/>
  <c r="C1584" i="13" l="1"/>
  <c r="C1585" i="13" l="1"/>
  <c r="C1586" i="13" l="1"/>
  <c r="C1587" i="13" l="1"/>
  <c r="C1588" i="13" l="1"/>
  <c r="C1589" i="13" l="1"/>
  <c r="C1590" i="13" l="1"/>
  <c r="C1591" i="13" l="1"/>
  <c r="C1592" i="13" l="1"/>
  <c r="C1593" i="13" l="1"/>
  <c r="C1594" i="13" l="1"/>
  <c r="C1595" i="13" l="1"/>
  <c r="C1596" i="13" l="1"/>
  <c r="C1597" i="13" l="1"/>
  <c r="C1598" i="13" l="1"/>
  <c r="C1599" i="13" l="1"/>
  <c r="C1600" i="13" l="1"/>
  <c r="C1601" i="13" l="1"/>
  <c r="C1602" i="13" l="1"/>
  <c r="C1603" i="13" l="1"/>
  <c r="C1604" i="13" l="1"/>
  <c r="C1605" i="13" l="1"/>
  <c r="C1606" i="13" l="1"/>
  <c r="C1607" i="13" l="1"/>
  <c r="C1608" i="13" l="1"/>
  <c r="C1609" i="13" l="1"/>
  <c r="C1610" i="13" l="1"/>
  <c r="C1611" i="13" l="1"/>
  <c r="C1612" i="13" l="1"/>
  <c r="C1613" i="13" l="1"/>
  <c r="C1614" i="13" l="1"/>
  <c r="C1615" i="13" l="1"/>
  <c r="C1616" i="13" l="1"/>
  <c r="C1617" i="13" l="1"/>
  <c r="C1618" i="13" l="1"/>
  <c r="C1619" i="13" l="1"/>
  <c r="C1620" i="13" l="1"/>
  <c r="C1621" i="13" l="1"/>
  <c r="C1622" i="13" l="1"/>
  <c r="C1623" i="13" l="1"/>
  <c r="C1624" i="13" l="1"/>
  <c r="C1625" i="13" l="1"/>
  <c r="C1626" i="13" l="1"/>
  <c r="C1627" i="13" l="1"/>
  <c r="C1628" i="13" l="1"/>
  <c r="C1629" i="13" l="1"/>
  <c r="C1630" i="13" l="1"/>
  <c r="C1631" i="13" l="1"/>
  <c r="C1632" i="13" l="1"/>
  <c r="C1633" i="13" l="1"/>
  <c r="C1634" i="13" l="1"/>
  <c r="C1635" i="13" l="1"/>
  <c r="C1636" i="13" l="1"/>
  <c r="C1637" i="13" l="1"/>
  <c r="C1638" i="13" l="1"/>
  <c r="C1639" i="13" l="1"/>
  <c r="C1640" i="13" l="1"/>
  <c r="C1641" i="13" l="1"/>
  <c r="C1642" i="13" l="1"/>
  <c r="C1643" i="13" l="1"/>
  <c r="C1644" i="13" l="1"/>
  <c r="C1645" i="13" l="1"/>
  <c r="C1646" i="13" l="1"/>
  <c r="C1647" i="13" l="1"/>
  <c r="C1648" i="13" l="1"/>
  <c r="C1649" i="13" l="1"/>
  <c r="C1650" i="13" l="1"/>
  <c r="C1651" i="13" l="1"/>
  <c r="C1652" i="13" l="1"/>
  <c r="C1653" i="13" l="1"/>
  <c r="C1654" i="13" l="1"/>
  <c r="C1655" i="13" l="1"/>
  <c r="C1656" i="13" l="1"/>
  <c r="C1657" i="13" l="1"/>
  <c r="C1658" i="13" l="1"/>
  <c r="C1659" i="13" l="1"/>
  <c r="C1660" i="13" l="1"/>
  <c r="C1661" i="13" l="1"/>
  <c r="C1662" i="13" l="1"/>
  <c r="C1663" i="13" l="1"/>
  <c r="C1664" i="13" l="1"/>
  <c r="C1665" i="13" l="1"/>
  <c r="C1666" i="13" l="1"/>
  <c r="C1667" i="13" l="1"/>
  <c r="C1668" i="13" l="1"/>
  <c r="C1669" i="13" l="1"/>
  <c r="C1670" i="13" l="1"/>
  <c r="C1671" i="13" l="1"/>
  <c r="C1672" i="13" l="1"/>
  <c r="C1673" i="13" l="1"/>
  <c r="C1674" i="13" l="1"/>
  <c r="C1675" i="13" l="1"/>
  <c r="C1676" i="13" l="1"/>
  <c r="C1677" i="13" l="1"/>
  <c r="C1678" i="13" l="1"/>
  <c r="C1679" i="13" l="1"/>
  <c r="C1680" i="13" l="1"/>
  <c r="C1681" i="13" l="1"/>
  <c r="C1682" i="13" l="1"/>
  <c r="C1683" i="13" l="1"/>
  <c r="C1684" i="13" l="1"/>
  <c r="C1685" i="13" l="1"/>
  <c r="C1686" i="13" l="1"/>
  <c r="C1687" i="13" l="1"/>
  <c r="C1688" i="13" l="1"/>
  <c r="C1689" i="13" l="1"/>
  <c r="C1690" i="13" l="1"/>
  <c r="C1691" i="13" l="1"/>
  <c r="C1692" i="13" l="1"/>
  <c r="C1693" i="13" l="1"/>
  <c r="C1694" i="13" l="1"/>
  <c r="C1695" i="13" l="1"/>
  <c r="C1696" i="13" l="1"/>
  <c r="C1697" i="13" l="1"/>
  <c r="C1698" i="13" l="1"/>
  <c r="C1699" i="13" l="1"/>
  <c r="C1700" i="13" l="1"/>
  <c r="C1701" i="13" l="1"/>
  <c r="C1702" i="13" l="1"/>
  <c r="C1703" i="13" l="1"/>
  <c r="C1704" i="13" l="1"/>
  <c r="C1705" i="13" l="1"/>
  <c r="C1706" i="13" l="1"/>
  <c r="C1707" i="13" l="1"/>
  <c r="C1708" i="13" l="1"/>
  <c r="C1709" i="13" l="1"/>
  <c r="C1710" i="13" l="1"/>
  <c r="C1711" i="13" l="1"/>
  <c r="C1712" i="13" l="1"/>
  <c r="C1713" i="13" l="1"/>
  <c r="C1714" i="13" l="1"/>
  <c r="C1715" i="13" l="1"/>
  <c r="C1716" i="13" l="1"/>
  <c r="C1717" i="13" l="1"/>
  <c r="C1718" i="13" l="1"/>
  <c r="C1719" i="13" l="1"/>
  <c r="C1720" i="13" l="1"/>
  <c r="C1721" i="13" l="1"/>
  <c r="C1722" i="13" l="1"/>
  <c r="C1723" i="13" l="1"/>
  <c r="C1724" i="13" l="1"/>
  <c r="C1725" i="13" l="1"/>
  <c r="C1726" i="13" l="1"/>
  <c r="C1727" i="13" l="1"/>
  <c r="C1728" i="13" l="1"/>
  <c r="C1729" i="13" l="1"/>
  <c r="C1730" i="13" l="1"/>
  <c r="C1731" i="13" l="1"/>
  <c r="C1732" i="13" l="1"/>
  <c r="C1733" i="13" l="1"/>
  <c r="C1734" i="13" l="1"/>
  <c r="C1735" i="13" l="1"/>
  <c r="C1736" i="13" l="1"/>
  <c r="C1737" i="13" l="1"/>
  <c r="C1738" i="13" l="1"/>
  <c r="C1739" i="13" l="1"/>
  <c r="C1740" i="13" l="1"/>
  <c r="C1741" i="13" l="1"/>
  <c r="C1742" i="13" l="1"/>
  <c r="C1743" i="13" l="1"/>
  <c r="C1744" i="13" l="1"/>
  <c r="C1745" i="13" l="1"/>
  <c r="C1746" i="13" l="1"/>
  <c r="C1747" i="13" l="1"/>
  <c r="C1748" i="13" l="1"/>
  <c r="C1749" i="13" l="1"/>
  <c r="C1750" i="13" l="1"/>
  <c r="C1751" i="13" l="1"/>
  <c r="C1752" i="13" l="1"/>
  <c r="C1753" i="13" l="1"/>
  <c r="C1754" i="13" l="1"/>
  <c r="C1755" i="13" l="1"/>
  <c r="C1756" i="13" l="1"/>
  <c r="C1757" i="13" l="1"/>
  <c r="C1758" i="13" l="1"/>
  <c r="C1759" i="13" l="1"/>
  <c r="C1760" i="13" l="1"/>
  <c r="C1761" i="13" l="1"/>
  <c r="C1762" i="13" l="1"/>
  <c r="C1763" i="13" l="1"/>
  <c r="C1764" i="13" l="1"/>
  <c r="C1765" i="13" l="1"/>
  <c r="C1766" i="13" l="1"/>
  <c r="C1767" i="13" l="1"/>
  <c r="C1768" i="13" l="1"/>
  <c r="C1769" i="13" l="1"/>
  <c r="C1770" i="13" l="1"/>
  <c r="C1771" i="13" l="1"/>
  <c r="C1772" i="13" l="1"/>
  <c r="C1773" i="13" l="1"/>
  <c r="C1774" i="13" l="1"/>
  <c r="C1775" i="13" l="1"/>
  <c r="C1776" i="13" l="1"/>
  <c r="C1777" i="13" l="1"/>
  <c r="C1778" i="13" l="1"/>
  <c r="C1779" i="13" l="1"/>
  <c r="C1780" i="13" l="1"/>
  <c r="C1781" i="13" l="1"/>
  <c r="C1782" i="13" l="1"/>
  <c r="C1783" i="13" l="1"/>
  <c r="C1784" i="13" l="1"/>
  <c r="C1785" i="13" l="1"/>
  <c r="C1786" i="13" l="1"/>
  <c r="C1787" i="13" l="1"/>
  <c r="C1788" i="13" l="1"/>
  <c r="C1789" i="13" l="1"/>
  <c r="C1790" i="13" l="1"/>
  <c r="C1791" i="13" l="1"/>
  <c r="C1792" i="13" l="1"/>
  <c r="C1793" i="13" l="1"/>
  <c r="C1794" i="13" l="1"/>
  <c r="C1795" i="13" l="1"/>
  <c r="C1796" i="13" l="1"/>
  <c r="C1797" i="13" l="1"/>
  <c r="C1798" i="13" l="1"/>
  <c r="C1799" i="13" l="1"/>
  <c r="C1800" i="13" l="1"/>
  <c r="C1801" i="13" l="1"/>
  <c r="C1802" i="13" l="1"/>
  <c r="C1803" i="13" l="1"/>
  <c r="C1804" i="13" l="1"/>
  <c r="C1805" i="13" l="1"/>
  <c r="C1806" i="13" l="1"/>
  <c r="C1807" i="13" l="1"/>
  <c r="C1808" i="13" l="1"/>
  <c r="C1809" i="13" l="1"/>
  <c r="C1810" i="13" l="1"/>
  <c r="C1811" i="13" l="1"/>
  <c r="C1812" i="13" l="1"/>
  <c r="C1813" i="13" l="1"/>
  <c r="C1814" i="13" l="1"/>
  <c r="C1815" i="13" l="1"/>
  <c r="C1816" i="13" l="1"/>
  <c r="C1817" i="13" l="1"/>
  <c r="C1818" i="13" l="1"/>
  <c r="C1819" i="13" l="1"/>
  <c r="C1820" i="13" l="1"/>
  <c r="C1821" i="13" l="1"/>
  <c r="C1822" i="13" l="1"/>
  <c r="C1823" i="13" l="1"/>
  <c r="C1824" i="13" l="1"/>
  <c r="C1825" i="13" l="1"/>
  <c r="C1826" i="13" l="1"/>
  <c r="C1827" i="13" l="1"/>
  <c r="C1828" i="13" l="1"/>
  <c r="C1829" i="13" l="1"/>
  <c r="C1830" i="13" l="1"/>
  <c r="C1831" i="13" l="1"/>
  <c r="C1832" i="13" l="1"/>
  <c r="C1833" i="13" l="1"/>
  <c r="C1834" i="13" l="1"/>
  <c r="C1835" i="13" l="1"/>
  <c r="C1836" i="13" l="1"/>
  <c r="C1837" i="13" l="1"/>
  <c r="C1838" i="13" l="1"/>
  <c r="C1839" i="13" l="1"/>
  <c r="C1840" i="13" l="1"/>
  <c r="C1841" i="13" l="1"/>
  <c r="C1842" i="13" l="1"/>
  <c r="C1843" i="13" l="1"/>
  <c r="C1844" i="13" l="1"/>
  <c r="C1845" i="13" l="1"/>
  <c r="C1846" i="13" l="1"/>
  <c r="C1847" i="13" l="1"/>
  <c r="C1848" i="13" l="1"/>
  <c r="C1849" i="13" l="1"/>
  <c r="C1850" i="13" l="1"/>
  <c r="C1851" i="13" l="1"/>
  <c r="C1852" i="13" l="1"/>
  <c r="C1853" i="13" l="1"/>
  <c r="C1854" i="13" l="1"/>
  <c r="C1855" i="13" l="1"/>
  <c r="C1856" i="13" l="1"/>
  <c r="C1857" i="13" l="1"/>
  <c r="C1858" i="13" l="1"/>
  <c r="C1859" i="13" l="1"/>
  <c r="C1860" i="13" l="1"/>
  <c r="C1861" i="13" l="1"/>
  <c r="C1862" i="13" l="1"/>
  <c r="C1863" i="13" l="1"/>
  <c r="C1864" i="13" l="1"/>
  <c r="C1865" i="13" l="1"/>
  <c r="C1866" i="13" l="1"/>
  <c r="C1867" i="13" l="1"/>
  <c r="C1868" i="13" l="1"/>
  <c r="C1869" i="13" l="1"/>
  <c r="C1870" i="13" l="1"/>
  <c r="C1871" i="13" l="1"/>
  <c r="C1872" i="13" l="1"/>
  <c r="C1873" i="13" l="1"/>
  <c r="C1874" i="13" l="1"/>
  <c r="C1875" i="13" l="1"/>
  <c r="C1876" i="13" l="1"/>
  <c r="C1877" i="13" l="1"/>
  <c r="C1878" i="13" l="1"/>
  <c r="C1879" i="13" l="1"/>
  <c r="C1880" i="13" l="1"/>
  <c r="C1881" i="13" l="1"/>
  <c r="C1882" i="13" l="1"/>
  <c r="C1883" i="13" l="1"/>
  <c r="C1884" i="13" l="1"/>
  <c r="C1885" i="13" l="1"/>
  <c r="C1886" i="13" l="1"/>
  <c r="C1887" i="13" l="1"/>
  <c r="C1888" i="13" l="1"/>
  <c r="C1889" i="13" l="1"/>
  <c r="C1890" i="13" l="1"/>
  <c r="C1891" i="13" l="1"/>
  <c r="C1892" i="13" l="1"/>
  <c r="C1893" i="13" l="1"/>
  <c r="C1894" i="13" l="1"/>
  <c r="C1895" i="13" l="1"/>
  <c r="C1896" i="13" l="1"/>
  <c r="C1897" i="13" l="1"/>
  <c r="C1898" i="13" l="1"/>
  <c r="C1899" i="13" l="1"/>
  <c r="C1900" i="13" l="1"/>
  <c r="C1901" i="13" l="1"/>
  <c r="C1902" i="13" l="1"/>
  <c r="C1903" i="13" l="1"/>
  <c r="C1904" i="13" l="1"/>
  <c r="C1905" i="13" l="1"/>
  <c r="C1906" i="13" l="1"/>
  <c r="C1907" i="13" l="1"/>
  <c r="C1908" i="13" l="1"/>
  <c r="C1909" i="13" l="1"/>
  <c r="C1910" i="13" l="1"/>
  <c r="C1911" i="13" l="1"/>
  <c r="C1912" i="13" l="1"/>
  <c r="C1913" i="13" l="1"/>
  <c r="C1914" i="13" l="1"/>
  <c r="C1915" i="13" l="1"/>
  <c r="C1916" i="13" l="1"/>
  <c r="C1917" i="13" l="1"/>
  <c r="C1918" i="13" l="1"/>
  <c r="C1919" i="13" l="1"/>
  <c r="C1920" i="13" l="1"/>
  <c r="C1921" i="13" l="1"/>
  <c r="C1922" i="13" l="1"/>
  <c r="C1923" i="13" l="1"/>
  <c r="C1924" i="13" l="1"/>
  <c r="C1925" i="13" l="1"/>
  <c r="C1926" i="13" l="1"/>
  <c r="C1927" i="13" l="1"/>
  <c r="C1928" i="13" l="1"/>
  <c r="C1929" i="13" l="1"/>
  <c r="C1930" i="13" l="1"/>
  <c r="C1931" i="13" l="1"/>
  <c r="C1932" i="13" l="1"/>
  <c r="C1933" i="13" l="1"/>
  <c r="C1934" i="13" l="1"/>
  <c r="C1935" i="13" l="1"/>
  <c r="C1936" i="13" l="1"/>
  <c r="C1937" i="13" l="1"/>
  <c r="C1938" i="13" l="1"/>
  <c r="C1939" i="13" l="1"/>
  <c r="C1940" i="13" l="1"/>
  <c r="C1941" i="13" l="1"/>
  <c r="C1942" i="13" l="1"/>
  <c r="C1943" i="13" l="1"/>
  <c r="C1944" i="13" l="1"/>
  <c r="C1945" i="13" l="1"/>
  <c r="C1946" i="13" l="1"/>
  <c r="C1947" i="13" l="1"/>
  <c r="C1948" i="13" l="1"/>
  <c r="C1949" i="13" l="1"/>
  <c r="C1950" i="13" l="1"/>
  <c r="C1951" i="13" l="1"/>
  <c r="C1952" i="13" l="1"/>
  <c r="C1953" i="13" l="1"/>
  <c r="C1954" i="13" l="1"/>
  <c r="C1955" i="13" l="1"/>
  <c r="C1956" i="13" l="1"/>
  <c r="C1957" i="13" l="1"/>
  <c r="C1958" i="13" l="1"/>
  <c r="C1959" i="13" l="1"/>
  <c r="C1960" i="13" l="1"/>
  <c r="C1961" i="13" l="1"/>
  <c r="C1962" i="13" l="1"/>
  <c r="C1963" i="13" l="1"/>
  <c r="C1964" i="13" l="1"/>
  <c r="C1965" i="13" l="1"/>
  <c r="C1966" i="13" l="1"/>
  <c r="C1967" i="13" l="1"/>
  <c r="C1968" i="13" l="1"/>
  <c r="C1969" i="13" l="1"/>
  <c r="C1970" i="13" l="1"/>
  <c r="C1971" i="13" l="1"/>
  <c r="C1972" i="13" l="1"/>
  <c r="C1973" i="13" l="1"/>
  <c r="C1974" i="13" l="1"/>
  <c r="C1975" i="13" l="1"/>
  <c r="C1976" i="13" l="1"/>
  <c r="C1977" i="13" l="1"/>
  <c r="C1978" i="13" l="1"/>
  <c r="C1979" i="13" l="1"/>
  <c r="C1980" i="13" l="1"/>
  <c r="C1981" i="13" l="1"/>
  <c r="C1982" i="13" l="1"/>
  <c r="C1983" i="13" l="1"/>
  <c r="C1984" i="13" l="1"/>
  <c r="C1985" i="13" l="1"/>
  <c r="C1986" i="13" l="1"/>
  <c r="C1987" i="13" l="1"/>
  <c r="C1988" i="13" l="1"/>
  <c r="C1989" i="13" l="1"/>
  <c r="C1990" i="13" l="1"/>
  <c r="C1991" i="13" l="1"/>
  <c r="C1992" i="13" l="1"/>
  <c r="C1993" i="13" l="1"/>
  <c r="C1994" i="13" l="1"/>
  <c r="C1995" i="13" l="1"/>
  <c r="C1996" i="13" l="1"/>
  <c r="C1997" i="13" l="1"/>
  <c r="C1998" i="13" l="1"/>
</calcChain>
</file>

<file path=xl/sharedStrings.xml><?xml version="1.0" encoding="utf-8"?>
<sst xmlns="http://schemas.openxmlformats.org/spreadsheetml/2006/main" count="1442" uniqueCount="529">
  <si>
    <t>物流方式</t>
    <phoneticPr fontId="4" type="noConversion"/>
  </si>
  <si>
    <t>价格单位</t>
    <phoneticPr fontId="3" type="noConversion"/>
  </si>
  <si>
    <t>台湾</t>
    <phoneticPr fontId="4" type="noConversion"/>
  </si>
  <si>
    <t>新台币</t>
    <phoneticPr fontId="3" type="noConversion"/>
  </si>
  <si>
    <t>Weight</t>
  </si>
  <si>
    <t>A</t>
  </si>
  <si>
    <t>B</t>
  </si>
  <si>
    <t>Examples</t>
  </si>
  <si>
    <t>Item Price (original)</t>
  </si>
  <si>
    <t>Item Weight (g)</t>
  </si>
  <si>
    <t>Cost Added</t>
  </si>
  <si>
    <t>Listing Item Price</t>
  </si>
  <si>
    <t>Item 1</t>
  </si>
  <si>
    <t>Item 2</t>
  </si>
  <si>
    <t>Item 3</t>
  </si>
  <si>
    <t xml:space="preserve">Case 1: </t>
  </si>
  <si>
    <t>Zone A Buyer buys 1 item - Item 2</t>
  </si>
  <si>
    <t>Item price</t>
  </si>
  <si>
    <t>Buyer shipping fee</t>
  </si>
  <si>
    <t>fixed</t>
  </si>
  <si>
    <t>Total buyer paid</t>
  </si>
  <si>
    <t>Seller shipping fee</t>
  </si>
  <si>
    <t>for item weight 200g</t>
  </si>
  <si>
    <t>Seller received amt</t>
  </si>
  <si>
    <t>Same as item 2 original price</t>
  </si>
  <si>
    <t>Zone B Buyer buys 2 items - Item 1 &amp; 3</t>
  </si>
  <si>
    <t xml:space="preserve">for total 240g (item 1: 60g, item 3: 180g) </t>
  </si>
  <si>
    <t>SLS Rate for NV = $2.99 + $0.05/10 * weight in g</t>
  </si>
  <si>
    <t xml:space="preserve">No upper limit on weight </t>
  </si>
  <si>
    <t>地区</t>
    <phoneticPr fontId="4" type="noConversion"/>
  </si>
  <si>
    <t>新加坡</t>
    <phoneticPr fontId="3" type="noConversion"/>
  </si>
  <si>
    <t>菲律宾</t>
    <phoneticPr fontId="3" type="noConversion"/>
  </si>
  <si>
    <t>普货</t>
    <phoneticPr fontId="3" type="noConversion"/>
  </si>
  <si>
    <t>特货</t>
    <phoneticPr fontId="3" type="noConversion"/>
  </si>
  <si>
    <t>需藏价</t>
    <phoneticPr fontId="3" type="noConversion"/>
  </si>
  <si>
    <t>新加坡元</t>
    <phoneticPr fontId="3" type="noConversion"/>
  </si>
  <si>
    <t>C</t>
  </si>
  <si>
    <t>Same as item 1 ($500) + item 3 ($2000) original price</t>
  </si>
  <si>
    <t>运费</t>
  </si>
  <si>
    <t>首重 50g</t>
  </si>
  <si>
    <t>续重 10g</t>
  </si>
  <si>
    <t xml:space="preserve">限重: 20000g (20kg) </t>
  </si>
  <si>
    <t>如果重量&lt;= 50, 按照50g计费</t>
  </si>
  <si>
    <t>for item weight 80g</t>
  </si>
  <si>
    <t>item 1 $41,200, item 3 $5,053,400</t>
  </si>
  <si>
    <t xml:space="preserve">for total 908g (item 1: 20g, item 3: 888g) </t>
  </si>
  <si>
    <t>Same as item 1  + item 3 original price</t>
  </si>
  <si>
    <r>
      <rPr>
        <sz val="11"/>
        <color rgb="FF000000"/>
        <rFont val="微软雅黑"/>
        <family val="2"/>
        <charset val="134"/>
      </rPr>
      <t>自</t>
    </r>
    <r>
      <rPr>
        <sz val="11"/>
        <color rgb="FF000000"/>
        <rFont val="Calibri"/>
        <family val="2"/>
      </rPr>
      <t>2018/6</t>
    </r>
    <r>
      <rPr>
        <sz val="11"/>
        <color rgb="FF000000"/>
        <rFont val="微软雅黑"/>
        <family val="2"/>
        <charset val="134"/>
      </rPr>
      <t>月开始</t>
    </r>
    <r>
      <rPr>
        <sz val="11"/>
        <color rgb="FF000000"/>
        <rFont val="Calibri"/>
        <family val="2"/>
      </rPr>
      <t>ID</t>
    </r>
    <r>
      <rPr>
        <sz val="11"/>
        <color rgb="FF000000"/>
        <rFont val="微软雅黑"/>
        <family val="2"/>
        <charset val="134"/>
      </rPr>
      <t xml:space="preserve">站点逐步更换到新的物流方式 </t>
    </r>
    <r>
      <rPr>
        <sz val="11"/>
        <color rgb="FF000000"/>
        <rFont val="Calibri"/>
        <family val="2"/>
      </rPr>
      <t>SLS Standard Ekspres</t>
    </r>
    <r>
      <rPr>
        <sz val="11"/>
        <color rgb="FF000000"/>
        <rFont val="微软雅黑"/>
        <family val="2"/>
        <charset val="134"/>
      </rPr>
      <t xml:space="preserve">
运费规则：</t>
    </r>
    <r>
      <rPr>
        <sz val="11"/>
        <color rgb="FF000000"/>
        <rFont val="Calibri"/>
        <family val="2"/>
      </rPr>
      <t xml:space="preserve">
1 </t>
    </r>
    <r>
      <rPr>
        <sz val="11"/>
        <color rgb="FF000000"/>
        <rFont val="微软雅黑"/>
        <family val="2"/>
        <charset val="134"/>
      </rPr>
      <t>按照邮编分为</t>
    </r>
    <r>
      <rPr>
        <sz val="11"/>
        <color rgb="FF000000"/>
        <rFont val="Calibri"/>
        <family val="2"/>
      </rPr>
      <t>A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 B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 C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
2 </t>
    </r>
    <r>
      <rPr>
        <sz val="11"/>
        <color rgb="FF000000"/>
        <rFont val="微软雅黑"/>
        <family val="2"/>
        <charset val="134"/>
      </rPr>
      <t>买家支付：</t>
    </r>
    <r>
      <rPr>
        <sz val="11"/>
        <color rgb="FF000000"/>
        <rFont val="Calibri"/>
        <family val="2"/>
      </rPr>
      <t>A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 10,000 IDR</t>
    </r>
    <r>
      <rPr>
        <sz val="11"/>
        <color rgb="FF000000"/>
        <rFont val="微软雅黑"/>
        <family val="2"/>
        <charset val="134"/>
      </rPr>
      <t>每单</t>
    </r>
    <r>
      <rPr>
        <sz val="11"/>
        <color rgb="FF000000"/>
        <rFont val="Calibri"/>
        <family val="2"/>
      </rPr>
      <t xml:space="preserve"> B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 30,000 IDR</t>
    </r>
    <r>
      <rPr>
        <sz val="11"/>
        <color rgb="FF000000"/>
        <rFont val="微软雅黑"/>
        <family val="2"/>
        <charset val="134"/>
      </rPr>
      <t>每单</t>
    </r>
    <r>
      <rPr>
        <sz val="11"/>
        <color rgb="FF000000"/>
        <rFont val="Calibri"/>
        <family val="2"/>
      </rPr>
      <t xml:space="preserve"> C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 40,000 IDR</t>
    </r>
    <r>
      <rPr>
        <sz val="11"/>
        <color rgb="FF000000"/>
        <rFont val="微软雅黑"/>
        <family val="2"/>
        <charset val="134"/>
      </rPr>
      <t>每单</t>
    </r>
    <r>
      <rPr>
        <sz val="11"/>
        <color rgb="FF000000"/>
        <rFont val="Calibri"/>
        <family val="2"/>
      </rPr>
      <t xml:space="preserve">
3.</t>
    </r>
    <r>
      <rPr>
        <sz val="11"/>
        <color rgb="FF000000"/>
        <rFont val="微软雅黑"/>
        <family val="2"/>
        <charset val="134"/>
      </rPr>
      <t>平台收取：依据重量收取</t>
    </r>
    <r>
      <rPr>
        <sz val="11"/>
        <color rgb="FF000000"/>
        <rFont val="Calibri"/>
        <family val="2"/>
      </rPr>
      <t>,</t>
    </r>
    <r>
      <rPr>
        <sz val="11"/>
        <color rgb="FF000000"/>
        <rFont val="微软雅黑"/>
        <family val="2"/>
        <charset val="134"/>
      </rPr>
      <t>起始重量为</t>
    </r>
    <r>
      <rPr>
        <sz val="11"/>
        <color rgb="FF000000"/>
        <rFont val="Calibri"/>
        <family val="2"/>
      </rPr>
      <t>10g</t>
    </r>
    <r>
      <rPr>
        <sz val="11"/>
        <color rgb="FF000000"/>
        <rFont val="微软雅黑"/>
        <family val="2"/>
        <charset val="134"/>
      </rPr>
      <t>。起始价格</t>
    </r>
    <r>
      <rPr>
        <sz val="11"/>
        <color rgb="FF000000"/>
        <rFont val="Calibri"/>
        <family val="2"/>
      </rPr>
      <t>A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>11,200 IDR B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>31,200 IDR C</t>
    </r>
    <r>
      <rPr>
        <sz val="11"/>
        <color rgb="FF000000"/>
        <rFont val="微软雅黑"/>
        <family val="2"/>
        <charset val="134"/>
      </rPr>
      <t>区</t>
    </r>
    <r>
      <rPr>
        <sz val="11"/>
        <color rgb="FF000000"/>
        <rFont val="Calibri"/>
        <family val="2"/>
      </rPr>
      <t xml:space="preserve">41,200 IDR </t>
    </r>
    <r>
      <rPr>
        <sz val="11"/>
        <color rgb="FF000000"/>
        <rFont val="微软雅黑"/>
        <family val="2"/>
        <charset val="134"/>
      </rPr>
      <t>。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微软雅黑"/>
        <family val="2"/>
        <charset val="134"/>
      </rPr>
      <t>每增加</t>
    </r>
    <r>
      <rPr>
        <sz val="11"/>
        <color rgb="FF000000"/>
        <rFont val="Calibri"/>
        <family val="2"/>
      </rPr>
      <t>10g</t>
    </r>
    <r>
      <rPr>
        <sz val="11"/>
        <color rgb="FF000000"/>
        <rFont val="微软雅黑"/>
        <family val="2"/>
        <charset val="134"/>
      </rPr>
      <t>，运费增加</t>
    </r>
    <r>
      <rPr>
        <sz val="11"/>
        <color rgb="FF000000"/>
        <rFont val="Calibri"/>
        <family val="2"/>
      </rPr>
      <t>1200 IDR</t>
    </r>
    <r>
      <rPr>
        <sz val="11"/>
        <color rgb="FF000000"/>
        <rFont val="微软雅黑"/>
        <family val="2"/>
        <charset val="134"/>
      </rPr>
      <t>。</t>
    </r>
    <r>
      <rPr>
        <sz val="11"/>
        <color rgb="FF000000"/>
        <rFont val="Calibri"/>
        <family val="2"/>
      </rPr>
      <t xml:space="preserve">
4 </t>
    </r>
    <r>
      <rPr>
        <sz val="11"/>
        <color rgb="FF000000"/>
        <rFont val="微软雅黑"/>
        <family val="2"/>
        <charset val="134"/>
      </rPr>
      <t>差价部分，按照重量规则藏于商品价格中</t>
    </r>
    <phoneticPr fontId="3" type="noConversion"/>
  </si>
  <si>
    <t>印尼盾 IDR</t>
    <phoneticPr fontId="3" type="noConversion"/>
  </si>
  <si>
    <t>Same as item 1 (฿50) + item 3 (฿200) original price</t>
  </si>
  <si>
    <t>item 1 ฿62, item 3 ฿236</t>
  </si>
  <si>
    <t>SLS DHL Premium Express 运费规则：
1 按照邮编分为A区 B区
2 买家支付：
SLS DHL Premium Express: A区 90 THB 每单 B区 100 THB每单
3 平台收取：按照价格表，依据重量收取
SLS DHL Premium Express: 按照价格表，依据重量收取，起始重量为10g - A区92 THB B区102THB ， 每增加10g，运费增加 2THB。
4 差价部分，按照重量规则藏于商品价格中</t>
    <phoneticPr fontId="3" type="noConversion"/>
  </si>
  <si>
    <t xml:space="preserve">印尼 </t>
    <phoneticPr fontId="4" type="noConversion"/>
  </si>
  <si>
    <t>A区</t>
    <phoneticPr fontId="3" type="noConversion"/>
  </si>
  <si>
    <t>B区</t>
    <phoneticPr fontId="3" type="noConversion"/>
  </si>
  <si>
    <t>C区</t>
    <phoneticPr fontId="3" type="noConversion"/>
  </si>
  <si>
    <t>泰铢 THB</t>
    <phoneticPr fontId="3" type="noConversion"/>
  </si>
  <si>
    <t>越南</t>
    <phoneticPr fontId="3" type="noConversion"/>
  </si>
  <si>
    <t>越南盾VND</t>
    <phoneticPr fontId="3" type="noConversion"/>
  </si>
  <si>
    <t>菲律宾比索 PHP</t>
    <phoneticPr fontId="3" type="noConversion"/>
  </si>
  <si>
    <t>Zone A</t>
  </si>
  <si>
    <t>Zone B</t>
  </si>
  <si>
    <t>Zone C</t>
  </si>
  <si>
    <t>Zone</t>
  </si>
  <si>
    <t>Region/State</t>
  </si>
  <si>
    <t>Remarks</t>
  </si>
  <si>
    <t>State in East MY</t>
  </si>
  <si>
    <t>SABAH</t>
  </si>
  <si>
    <t>SARAWAK</t>
  </si>
  <si>
    <t>LABUAN</t>
  </si>
  <si>
    <t>KUALA LUMPUR</t>
  </si>
  <si>
    <t>SELANGOR</t>
  </si>
  <si>
    <t>NEGERI SEMBILAN</t>
  </si>
  <si>
    <t>MELAKA</t>
  </si>
  <si>
    <t>JOHOR</t>
  </si>
  <si>
    <t>PAHANG</t>
  </si>
  <si>
    <t>TERENGGANU</t>
  </si>
  <si>
    <t>KELANTAN</t>
  </si>
  <si>
    <t>PERLIS</t>
  </si>
  <si>
    <t>PENANG</t>
  </si>
  <si>
    <t>KEDAH</t>
  </si>
  <si>
    <t>PERAK</t>
  </si>
  <si>
    <t>State</t>
  </si>
  <si>
    <t>BANTEN</t>
  </si>
  <si>
    <t>DI YOGYAKARTA</t>
  </si>
  <si>
    <t>DKI JAKARTA</t>
  </si>
  <si>
    <t>JAWA BARAT</t>
  </si>
  <si>
    <t>JAWA TENGAH</t>
  </si>
  <si>
    <t>BALI</t>
  </si>
  <si>
    <t>BANGKA BELITUNG</t>
  </si>
  <si>
    <t>BENGKULU</t>
  </si>
  <si>
    <t>JAMBI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</si>
  <si>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</si>
  <si>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</si>
  <si>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</si>
  <si>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</si>
  <si>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</si>
  <si>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</si>
  <si>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RIAU</t>
  </si>
  <si>
    <t>LAMPUNG</t>
  </si>
  <si>
    <t>NANGGROE ACEH DARUSSALAM (NAD)</t>
  </si>
  <si>
    <t>RIAU</t>
  </si>
  <si>
    <t>SUMATERA BARAT</t>
  </si>
  <si>
    <t>SUMATERA SELATAN</t>
  </si>
  <si>
    <t>SUMATERA UTARA</t>
  </si>
  <si>
    <t>GORONTALO</t>
  </si>
  <si>
    <t>MALUKU</t>
  </si>
  <si>
    <t>MALUKU UTARA</t>
  </si>
  <si>
    <t>NUSA TENGGARA BARAT (NTB)</t>
  </si>
  <si>
    <t>NUSA TENGGARA TIMUR (NTT)</t>
  </si>
  <si>
    <t>PAPUA</t>
  </si>
  <si>
    <t>PAPUA BARAT</t>
  </si>
  <si>
    <t>SULAWESI BARAT</t>
  </si>
  <si>
    <t>SULAWESI SELATAN</t>
  </si>
  <si>
    <t>SULAWESI TENGAH</t>
  </si>
  <si>
    <t>SULAWESI TENGGARA</t>
  </si>
  <si>
    <t>SULAWESI UTARA</t>
  </si>
  <si>
    <t>Zip</t>
  </si>
  <si>
    <t>Province</t>
  </si>
  <si>
    <t>District</t>
  </si>
  <si>
    <t>Zone #</t>
  </si>
  <si>
    <t>Bangkok</t>
  </si>
  <si>
    <t>Bangkok Post Center</t>
  </si>
  <si>
    <t>Laksi</t>
  </si>
  <si>
    <t>Pom Prap Sattru Phai</t>
  </si>
  <si>
    <t>Watthana</t>
  </si>
  <si>
    <t>Sathon</t>
  </si>
  <si>
    <t>Samut Prakan</t>
  </si>
  <si>
    <t>Phra pradaeng</t>
  </si>
  <si>
    <t>Rat Burana</t>
  </si>
  <si>
    <t>Bang Khun Thian</t>
  </si>
  <si>
    <t>Phasi Charoen</t>
  </si>
  <si>
    <t>Taling Chan</t>
  </si>
  <si>
    <t>Phranakhon</t>
  </si>
  <si>
    <t>Lak Si</t>
  </si>
  <si>
    <t>Bang Khen</t>
  </si>
  <si>
    <t>Lat Phrao</t>
  </si>
  <si>
    <t>Saphan Sung</t>
  </si>
  <si>
    <t>Prawet</t>
  </si>
  <si>
    <t>Bang Na</t>
  </si>
  <si>
    <t>Muang samutprakan</t>
  </si>
  <si>
    <t>Phra samutjede</t>
  </si>
  <si>
    <t>Dusit</t>
  </si>
  <si>
    <t>Huai Khwang</t>
  </si>
  <si>
    <t>Patumwan</t>
  </si>
  <si>
    <t>Phaya Thai</t>
  </si>
  <si>
    <t>Bangrak</t>
  </si>
  <si>
    <t>Min Buri</t>
  </si>
  <si>
    <t>Lat Krabang</t>
  </si>
  <si>
    <t>Nong chokn</t>
  </si>
  <si>
    <t>Bang phle</t>
  </si>
  <si>
    <t>Bang bo</t>
  </si>
  <si>
    <t>Khlong San</t>
  </si>
  <si>
    <t>Bang Phlat</t>
  </si>
  <si>
    <t>Bangsue</t>
  </si>
  <si>
    <t>Jatujak</t>
  </si>
  <si>
    <t>Nonthaburi</t>
  </si>
  <si>
    <t>Muang nonthaburi</t>
  </si>
  <si>
    <t>Bang bua thong</t>
  </si>
  <si>
    <t>Pakkred</t>
  </si>
  <si>
    <t>Bang kruai</t>
  </si>
  <si>
    <t>Bang yai</t>
  </si>
  <si>
    <t>Sai noi</t>
  </si>
  <si>
    <t>Pathum thani</t>
  </si>
  <si>
    <t>Mung pathum thani</t>
  </si>
  <si>
    <t>Thanyaburi</t>
  </si>
  <si>
    <t>Klongluang</t>
  </si>
  <si>
    <t>Lat lum kaeo</t>
  </si>
  <si>
    <t>Lam luk ka</t>
  </si>
  <si>
    <t>Sam khok</t>
  </si>
  <si>
    <t>Nong sua</t>
  </si>
  <si>
    <t>Thailand post</t>
  </si>
  <si>
    <t>Pomprab</t>
  </si>
  <si>
    <t>Lanluang</t>
  </si>
  <si>
    <t>Samyak</t>
  </si>
  <si>
    <t>Klongtoei</t>
  </si>
  <si>
    <t>Nana</t>
  </si>
  <si>
    <t>Santisuk</t>
  </si>
  <si>
    <t>Prasarnmit</t>
  </si>
  <si>
    <t>Klouynamthai</t>
  </si>
  <si>
    <t>Klongton</t>
  </si>
  <si>
    <t>Srinakarinwirot</t>
  </si>
  <si>
    <t>Suanplu</t>
  </si>
  <si>
    <t>Bangkoleam</t>
  </si>
  <si>
    <t>Wat Prayakrai</t>
  </si>
  <si>
    <t>Satupradit</t>
  </si>
  <si>
    <t>Bangpongpang</t>
  </si>
  <si>
    <t>Samrongtai</t>
  </si>
  <si>
    <t>Paklad</t>
  </si>
  <si>
    <t>Bangpakeaw</t>
  </si>
  <si>
    <t>Bangbon</t>
  </si>
  <si>
    <t>Central Rama2</t>
  </si>
  <si>
    <t>Bangkae</t>
  </si>
  <si>
    <t>Nongkeam</t>
  </si>
  <si>
    <t>Siam University</t>
  </si>
  <si>
    <t>Wat Leab</t>
  </si>
  <si>
    <t>Na Pralarn</t>
  </si>
  <si>
    <t>Banglumpu bon</t>
  </si>
  <si>
    <t>Sahaprachachart</t>
  </si>
  <si>
    <t>Wang Tewawet</t>
  </si>
  <si>
    <t>Mahadthai</t>
  </si>
  <si>
    <t>Donmuang</t>
  </si>
  <si>
    <t>Kongtubarkad</t>
  </si>
  <si>
    <t>Government Complex</t>
  </si>
  <si>
    <t>Sapanmai</t>
  </si>
  <si>
    <t>Klongtanon</t>
  </si>
  <si>
    <t>Trirat</t>
  </si>
  <si>
    <t>Saimai</t>
  </si>
  <si>
    <t>Bungkum</t>
  </si>
  <si>
    <t>Ramkamheang</t>
  </si>
  <si>
    <t>Bungthonglang</t>
  </si>
  <si>
    <t>Huamark</t>
  </si>
  <si>
    <t>Klongkum</t>
  </si>
  <si>
    <t>Assumption University</t>
  </si>
  <si>
    <t>Pattanakan</t>
  </si>
  <si>
    <t>Suanluang</t>
  </si>
  <si>
    <t>Seconsquare</t>
  </si>
  <si>
    <t>Udomsuk</t>
  </si>
  <si>
    <t>Klongbangna</t>
  </si>
  <si>
    <t>Tungsetthi</t>
  </si>
  <si>
    <t>Central City Bangna</t>
  </si>
  <si>
    <t>Samrong</t>
  </si>
  <si>
    <t>Paknam</t>
  </si>
  <si>
    <t>Dansamrong</t>
  </si>
  <si>
    <t>Bangkrabue</t>
  </si>
  <si>
    <t>Royal Thai Government</t>
  </si>
  <si>
    <t>Jitlada</t>
  </si>
  <si>
    <t>Suksathikarn</t>
  </si>
  <si>
    <t>Retchasapha</t>
  </si>
  <si>
    <t>New Petchaburi</t>
  </si>
  <si>
    <t>Sutthisarn</t>
  </si>
  <si>
    <t>Monterey Bay</t>
  </si>
  <si>
    <t>MUANG THAI PHATRA COMPLEX</t>
  </si>
  <si>
    <t>University of the Thai Chamber of Commerce</t>
  </si>
  <si>
    <t>Thailife</t>
  </si>
  <si>
    <t>Hualampong</t>
  </si>
  <si>
    <t>Chulalongkorn</t>
  </si>
  <si>
    <t>Sinthorn</t>
  </si>
  <si>
    <t>Sathorn</t>
  </si>
  <si>
    <t>Queen Sirikit National Convention Center</t>
  </si>
  <si>
    <t>Ratchatavi</t>
  </si>
  <si>
    <t>Makkasan</t>
  </si>
  <si>
    <t>SCB</t>
  </si>
  <si>
    <t>Pradiphat</t>
  </si>
  <si>
    <t>Uruphong</t>
  </si>
  <si>
    <t>Sanampao</t>
  </si>
  <si>
    <t>Dindang</t>
  </si>
  <si>
    <t>Pratunam</t>
  </si>
  <si>
    <t>Ministry of Finance</t>
  </si>
  <si>
    <t>Department of Industrial Works</t>
  </si>
  <si>
    <t>Grand Postal Building</t>
  </si>
  <si>
    <t>Jewelry Trade Center</t>
  </si>
  <si>
    <t>Silom</t>
  </si>
  <si>
    <t>Patpong</t>
  </si>
  <si>
    <t>Chao Khun Thahan</t>
  </si>
  <si>
    <t>Bangna Tower</t>
  </si>
  <si>
    <t>Bangsaothong</t>
  </si>
  <si>
    <t>Suvarnabhumi Airport</t>
  </si>
  <si>
    <t>Talad Phlu</t>
  </si>
  <si>
    <t>Wongwain Yai</t>
  </si>
  <si>
    <t>Tha Phra</t>
  </si>
  <si>
    <t>Klong San</t>
  </si>
  <si>
    <t>Bangkok Yai</t>
  </si>
  <si>
    <t>Bang Plat</t>
  </si>
  <si>
    <t>Siriraj</t>
  </si>
  <si>
    <t>Bang Khun Non</t>
  </si>
  <si>
    <t>Bang Aor</t>
  </si>
  <si>
    <t>Phra Pinklao</t>
  </si>
  <si>
    <t>Bang Pho</t>
  </si>
  <si>
    <t>King Monkut</t>
  </si>
  <si>
    <t>Ladphrao T-Intersection</t>
  </si>
  <si>
    <t>Senanikom</t>
  </si>
  <si>
    <t>Kasetsart</t>
  </si>
  <si>
    <t>Chandrakasem</t>
  </si>
  <si>
    <t>Suntower</t>
  </si>
  <si>
    <t>Elephant Building</t>
  </si>
  <si>
    <t>Ministry of Justice</t>
  </si>
  <si>
    <t>PTT Head Office</t>
  </si>
  <si>
    <t>Ngamwongwan</t>
  </si>
  <si>
    <t>Talad Kwan</t>
  </si>
  <si>
    <t>Suan Yai</t>
  </si>
  <si>
    <t>Ministry of Public Heath</t>
  </si>
  <si>
    <t>Ministry of Commerce</t>
  </si>
  <si>
    <t>Ha Yaek Pakkred</t>
  </si>
  <si>
    <t>Thet Patum</t>
  </si>
  <si>
    <t>Thammasart Rangsit</t>
  </si>
  <si>
    <t>Khu Kot</t>
  </si>
  <si>
    <t>Future Park Rangsit</t>
  </si>
  <si>
    <t>Metro Manila</t>
  </si>
  <si>
    <t>North Luzon</t>
  </si>
  <si>
    <t>Visayas</t>
  </si>
  <si>
    <t>Mindanao</t>
  </si>
  <si>
    <t>Hà Nội</t>
  </si>
  <si>
    <t>Bắc Cạn</t>
  </si>
  <si>
    <t>Bắc Giang</t>
  </si>
  <si>
    <t>Bắc Ninh</t>
  </si>
  <si>
    <t>Cao Bằng</t>
  </si>
  <si>
    <t>Điện Biên</t>
  </si>
  <si>
    <t>Hà Giang</t>
  </si>
  <si>
    <t>Hà Nam</t>
  </si>
  <si>
    <t>Hải Dương</t>
  </si>
  <si>
    <t>Hải Phòng</t>
  </si>
  <si>
    <t>Hòa Bình</t>
  </si>
  <si>
    <t>Hưng Yên</t>
  </si>
  <si>
    <t>Lai Châu</t>
  </si>
  <si>
    <t>Lạng Sơn</t>
  </si>
  <si>
    <t>Lào Cai</t>
  </si>
  <si>
    <t>Nam Định</t>
  </si>
  <si>
    <t>Ninh Bình</t>
  </si>
  <si>
    <t>Phú Thọ</t>
  </si>
  <si>
    <t>Quảng Ninh</t>
  </si>
  <si>
    <t>Sơn La</t>
  </si>
  <si>
    <t>Thái Bình</t>
  </si>
  <si>
    <t>Thái Nguyên</t>
  </si>
  <si>
    <t>Tuyên Quang</t>
  </si>
  <si>
    <t>Vĩnh Phúc</t>
  </si>
  <si>
    <t>Yên Bái</t>
  </si>
  <si>
    <t>Đà Nẵng</t>
  </si>
  <si>
    <t>Bình Định</t>
  </si>
  <si>
    <t>Đăk Lăk</t>
  </si>
  <si>
    <t>Đắk Nông</t>
  </si>
  <si>
    <t>Gia Lai</t>
  </si>
  <si>
    <t>Hà Tĩnh</t>
  </si>
  <si>
    <t>Khánh Hòa</t>
  </si>
  <si>
    <t>Kon Tum</t>
  </si>
  <si>
    <t>Nghệ An</t>
  </si>
  <si>
    <t>Phú Yên</t>
  </si>
  <si>
    <t>Quảng Bình</t>
  </si>
  <si>
    <t>Quảng Nam</t>
  </si>
  <si>
    <t>Quảng Ngãi</t>
  </si>
  <si>
    <t>Quảng Trị</t>
  </si>
  <si>
    <t>Thanh Hóa</t>
  </si>
  <si>
    <t>Thừa Thiên Huế</t>
  </si>
  <si>
    <t>Tp. Hồ Chí Minh</t>
  </si>
  <si>
    <t>Bình Thuận</t>
  </si>
  <si>
    <t>An Giang</t>
  </si>
  <si>
    <t>Bà Rịa Vũng Tàu</t>
  </si>
  <si>
    <t>Bạc Liêu</t>
  </si>
  <si>
    <t>Bến Tre</t>
  </si>
  <si>
    <t>Bình Dương</t>
  </si>
  <si>
    <t>Bình Phước</t>
  </si>
  <si>
    <t>Cà Mau</t>
  </si>
  <si>
    <t>Cần Thơ</t>
  </si>
  <si>
    <t>Đồng Nai</t>
  </si>
  <si>
    <t>Đồng Tháp</t>
  </si>
  <si>
    <t>Hậu Giang</t>
  </si>
  <si>
    <t>Kiên Giang</t>
  </si>
  <si>
    <t>Lâm Đồng</t>
  </si>
  <si>
    <t>Long An</t>
  </si>
  <si>
    <t>Ninh Thuận</t>
  </si>
  <si>
    <t>Sóc Trăng</t>
  </si>
  <si>
    <t>Tây Ninh</t>
  </si>
  <si>
    <t>Tiền Giang</t>
  </si>
  <si>
    <t>Trà Vinh</t>
  </si>
  <si>
    <t>Vĩnh Long</t>
  </si>
  <si>
    <t>越南 VN</t>
    <phoneticPr fontId="3" type="noConversion"/>
  </si>
  <si>
    <t>菲律宾 PH</t>
    <phoneticPr fontId="3" type="noConversion"/>
  </si>
  <si>
    <t>马来 MY</t>
    <phoneticPr fontId="3" type="noConversion"/>
  </si>
  <si>
    <t>印尼 ID</t>
    <phoneticPr fontId="3" type="noConversion"/>
  </si>
  <si>
    <t>泰国SLS Standard Express 运费规则</t>
    <phoneticPr fontId="3" type="noConversion"/>
  </si>
  <si>
    <t xml:space="preserve">Case 2: </t>
  </si>
  <si>
    <t>马币MYR</t>
    <phoneticPr fontId="3" type="noConversion"/>
  </si>
  <si>
    <t>产品原价</t>
    <phoneticPr fontId="3" type="noConversion"/>
  </si>
  <si>
    <t>产品重量（g）</t>
    <phoneticPr fontId="3" type="noConversion"/>
  </si>
  <si>
    <t>产品最终售价</t>
    <phoneticPr fontId="3" type="noConversion"/>
  </si>
  <si>
    <t>藏价</t>
    <phoneticPr fontId="3" type="noConversion"/>
  </si>
  <si>
    <t>item 1</t>
    <phoneticPr fontId="3" type="noConversion"/>
  </si>
  <si>
    <t>产品实际运费</t>
    <phoneticPr fontId="3" type="noConversion"/>
  </si>
  <si>
    <t>Item 3</t>
    <phoneticPr fontId="3" type="noConversion"/>
  </si>
  <si>
    <t>买家支付运费</t>
    <phoneticPr fontId="3" type="noConversion"/>
  </si>
  <si>
    <t>最终进账</t>
    <phoneticPr fontId="3" type="noConversion"/>
  </si>
  <si>
    <t>item 2</t>
    <phoneticPr fontId="3" type="noConversion"/>
  </si>
  <si>
    <t>item 3</t>
    <phoneticPr fontId="3" type="noConversion"/>
  </si>
  <si>
    <t>泰国 TH</t>
    <phoneticPr fontId="3" type="noConversion"/>
  </si>
  <si>
    <t>item 1 $536, item 3 $2108</t>
  </si>
  <si>
    <t>Weight (g)</t>
  </si>
  <si>
    <t>Buyer buys one Item 2</t>
  </si>
  <si>
    <t>实际运费</t>
    <phoneticPr fontId="3" type="noConversion"/>
  </si>
  <si>
    <t>需藏价</t>
    <phoneticPr fontId="3" type="noConversion"/>
  </si>
  <si>
    <t>马来西亚</t>
    <phoneticPr fontId="3" type="noConversion"/>
  </si>
  <si>
    <t>泰国</t>
    <phoneticPr fontId="3" type="noConversion"/>
  </si>
  <si>
    <t>SLS-Standard Express</t>
    <phoneticPr fontId="3" type="noConversion"/>
  </si>
  <si>
    <t>SLS-Standard Economy</t>
    <phoneticPr fontId="3" type="noConversion"/>
  </si>
  <si>
    <t>从此列开始往右，每个单元格有计算公式，可直接下拉，得到最终结果</t>
    <phoneticPr fontId="3" type="noConversion"/>
  </si>
  <si>
    <t>SLS</t>
    <phoneticPr fontId="3" type="noConversion"/>
  </si>
  <si>
    <t>实际运费是直接依据产品重量计算，对于实际运费有疑问，可直接咨询物流商客服核实重量</t>
    <phoneticPr fontId="3" type="noConversion"/>
  </si>
  <si>
    <t>1.请在下方输入你要计算的商品重量（千克） 
2.右侧下拉公式得出各个站点的实际运费和需藏价结果</t>
    <phoneticPr fontId="4" type="noConversion"/>
  </si>
  <si>
    <t>SLS Standard Ekspres</t>
    <phoneticPr fontId="3" type="noConversion"/>
  </si>
  <si>
    <t xml:space="preserve">买家固定支付运费 10,000 </t>
    <phoneticPr fontId="3" type="noConversion"/>
  </si>
  <si>
    <t xml:space="preserve">买家固定支付运费 30,000 </t>
    <phoneticPr fontId="3" type="noConversion"/>
  </si>
  <si>
    <t xml:space="preserve">买家固定支付运费 40,000 </t>
    <phoneticPr fontId="3" type="noConversion"/>
  </si>
  <si>
    <t>SLS Standard Express</t>
    <phoneticPr fontId="3" type="noConversion"/>
  </si>
  <si>
    <t>SLS DHL Premium Express</t>
    <phoneticPr fontId="3" type="noConversion"/>
  </si>
  <si>
    <t>买家固定支付运费 30</t>
    <phoneticPr fontId="3" type="noConversion"/>
  </si>
  <si>
    <t>A区/B区</t>
    <phoneticPr fontId="3" type="noConversion"/>
  </si>
  <si>
    <t>买家固定支付运费 90</t>
    <phoneticPr fontId="3" type="noConversion"/>
  </si>
  <si>
    <t>买家固定支付运费 100</t>
    <phoneticPr fontId="3" type="noConversion"/>
  </si>
  <si>
    <t>买家固定支付运费 70</t>
    <phoneticPr fontId="3" type="noConversion"/>
  </si>
  <si>
    <t>店配（7-11/全家）</t>
    <phoneticPr fontId="3" type="noConversion"/>
  </si>
  <si>
    <t>宅配</t>
    <phoneticPr fontId="3" type="noConversion"/>
  </si>
  <si>
    <t>特货</t>
    <phoneticPr fontId="3" type="noConversion"/>
  </si>
  <si>
    <t>普货</t>
    <phoneticPr fontId="3" type="noConversion"/>
  </si>
  <si>
    <t>买家固定支付运费 22000</t>
    <phoneticPr fontId="3" type="noConversion"/>
  </si>
  <si>
    <t>买家固定支付运费40000</t>
    <phoneticPr fontId="3" type="noConversion"/>
  </si>
  <si>
    <t>Weight (kg)</t>
  </si>
  <si>
    <t>实际运费</t>
    <phoneticPr fontId="3" type="noConversion"/>
  </si>
  <si>
    <t>店配包括 7-11店配 和 全家店配 两种物流方式，宅配指黑猫宅配</t>
    <phoneticPr fontId="3" type="noConversion"/>
  </si>
  <si>
    <t>买家支付固定运费，店配60 ，宅配70</t>
    <phoneticPr fontId="3" type="noConversion"/>
  </si>
  <si>
    <r>
      <rPr>
        <b/>
        <sz val="11"/>
        <color rgb="FF000000"/>
        <rFont val="微软雅黑"/>
        <family val="2"/>
        <charset val="134"/>
      </rPr>
      <t>普货</t>
    </r>
    <r>
      <rPr>
        <b/>
        <sz val="11"/>
        <color rgb="FF000000"/>
        <rFont val="Calibri"/>
        <family val="2"/>
      </rPr>
      <t xml:space="preserve"> (TWD)</t>
    </r>
    <r>
      <rPr>
        <b/>
        <sz val="11"/>
        <color rgb="FF000000"/>
        <rFont val="Calibri"/>
        <family val="2"/>
        <charset val="134"/>
      </rPr>
      <t xml:space="preserve">
</t>
    </r>
    <r>
      <rPr>
        <b/>
        <sz val="11"/>
        <color rgb="FF000000"/>
        <rFont val="宋体"/>
        <family val="2"/>
        <charset val="134"/>
      </rPr>
      <t>实际运费</t>
    </r>
    <phoneticPr fontId="3" type="noConversion"/>
  </si>
  <si>
    <r>
      <rPr>
        <b/>
        <sz val="11"/>
        <color rgb="FF000000"/>
        <rFont val="微软雅黑"/>
        <family val="2"/>
        <charset val="134"/>
      </rPr>
      <t>普货</t>
    </r>
    <r>
      <rPr>
        <b/>
        <sz val="11"/>
        <color rgb="FF000000"/>
        <rFont val="Calibri"/>
        <family val="2"/>
      </rPr>
      <t xml:space="preserve"> (TWD)</t>
    </r>
    <r>
      <rPr>
        <b/>
        <sz val="11"/>
        <color rgb="FF000000"/>
        <rFont val="Calibri"/>
        <family val="2"/>
        <charset val="134"/>
      </rPr>
      <t xml:space="preserve">
</t>
    </r>
    <r>
      <rPr>
        <b/>
        <sz val="11"/>
        <color rgb="FF000000"/>
        <rFont val="宋体"/>
        <family val="2"/>
        <charset val="134"/>
      </rPr>
      <t>买家支付</t>
    </r>
    <phoneticPr fontId="3" type="noConversion"/>
  </si>
  <si>
    <t>普货
藏入价格</t>
    <phoneticPr fontId="3" type="noConversion"/>
  </si>
  <si>
    <r>
      <rPr>
        <b/>
        <sz val="11"/>
        <color rgb="FF000000"/>
        <rFont val="微软雅黑"/>
        <family val="2"/>
        <charset val="134"/>
      </rPr>
      <t>特货</t>
    </r>
    <r>
      <rPr>
        <b/>
        <sz val="11"/>
        <color rgb="FF000000"/>
        <rFont val="Calibri"/>
        <family val="2"/>
      </rPr>
      <t xml:space="preserve">(TWD)
</t>
    </r>
    <r>
      <rPr>
        <b/>
        <sz val="11"/>
        <color rgb="FF000000"/>
        <rFont val="宋体"/>
        <family val="2"/>
        <charset val="134"/>
      </rPr>
      <t>实际运费</t>
    </r>
    <phoneticPr fontId="3" type="noConversion"/>
  </si>
  <si>
    <r>
      <rPr>
        <b/>
        <sz val="11"/>
        <color rgb="FF000000"/>
        <rFont val="微软雅黑"/>
        <family val="2"/>
        <charset val="134"/>
      </rPr>
      <t>特货</t>
    </r>
    <r>
      <rPr>
        <b/>
        <sz val="11"/>
        <color rgb="FF000000"/>
        <rFont val="Calibri"/>
        <family val="2"/>
      </rPr>
      <t xml:space="preserve">(TWD)
</t>
    </r>
    <r>
      <rPr>
        <b/>
        <sz val="11"/>
        <color rgb="FF000000"/>
        <rFont val="宋体"/>
        <family val="2"/>
        <charset val="134"/>
      </rPr>
      <t>买家支付</t>
    </r>
    <phoneticPr fontId="3" type="noConversion"/>
  </si>
  <si>
    <t>特货
藏入价格</t>
    <phoneticPr fontId="3" type="noConversion"/>
  </si>
  <si>
    <t>实际运费</t>
    <phoneticPr fontId="3" type="noConversion"/>
  </si>
  <si>
    <t>买家固定支付运费 60</t>
    <phoneticPr fontId="3" type="noConversion"/>
  </si>
  <si>
    <t>rate table</t>
  </si>
  <si>
    <t>实际运费</t>
    <phoneticPr fontId="3" type="noConversion"/>
  </si>
  <si>
    <t>买家支付运费</t>
    <phoneticPr fontId="3" type="noConversion"/>
  </si>
  <si>
    <t>产品需藏入价格</t>
    <phoneticPr fontId="3" type="noConversion"/>
  </si>
  <si>
    <t>产品需藏入价格</t>
    <phoneticPr fontId="3" type="noConversion"/>
  </si>
  <si>
    <r>
      <t xml:space="preserve">	自</t>
    </r>
    <r>
      <rPr>
        <b/>
        <sz val="11"/>
        <color rgb="FFFF0000"/>
        <rFont val="等线"/>
        <family val="3"/>
        <charset val="134"/>
        <scheme val="minor"/>
      </rPr>
      <t>2019年4月18日</t>
    </r>
    <r>
      <rPr>
        <sz val="11"/>
        <color theme="1"/>
        <rFont val="等线"/>
        <family val="2"/>
        <scheme val="minor"/>
      </rPr>
      <t>起，Shopee马来西亚站点SLS-Standard Express渠道对运费和卖家藏价进行调整，最新的运费如下</t>
    </r>
    <phoneticPr fontId="3" type="noConversion"/>
  </si>
  <si>
    <r>
      <rPr>
        <sz val="11"/>
        <color rgb="FF000000"/>
        <rFont val="宋体"/>
        <family val="2"/>
        <charset val="134"/>
      </rPr>
      <t>藏价规则：</t>
    </r>
    <r>
      <rPr>
        <sz val="11"/>
        <color rgb="FF000000"/>
        <rFont val="Calibri"/>
        <family val="2"/>
      </rPr>
      <t xml:space="preserve">
</t>
    </r>
    <r>
      <rPr>
        <sz val="11"/>
        <color rgb="FF000000"/>
        <rFont val="宋体"/>
        <family val="2"/>
        <charset val="134"/>
      </rPr>
      <t>若重量小于等于</t>
    </r>
    <r>
      <rPr>
        <sz val="11"/>
        <color rgb="FF000000"/>
        <rFont val="Calibri"/>
        <family val="2"/>
      </rPr>
      <t>1kg</t>
    </r>
    <r>
      <rPr>
        <sz val="11"/>
        <color rgb="FF000000"/>
        <rFont val="宋体"/>
        <family val="2"/>
        <charset val="134"/>
      </rPr>
      <t>，起始重量为</t>
    </r>
    <r>
      <rPr>
        <sz val="11"/>
        <color rgb="FF000000"/>
        <rFont val="Calibri"/>
        <family val="2"/>
      </rPr>
      <t xml:space="preserve"> 50g - 0.60 SGD</t>
    </r>
    <r>
      <rPr>
        <sz val="11"/>
        <color rgb="FF000000"/>
        <rFont val="宋体"/>
        <family val="2"/>
        <charset val="134"/>
      </rPr>
      <t>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2"/>
        <charset val="134"/>
      </rPr>
      <t>每增加</t>
    </r>
    <r>
      <rPr>
        <sz val="11"/>
        <color rgb="FF000000"/>
        <rFont val="Calibri"/>
        <family val="2"/>
      </rPr>
      <t>10g</t>
    </r>
    <r>
      <rPr>
        <sz val="11"/>
        <color rgb="FF000000"/>
        <rFont val="宋体"/>
        <family val="2"/>
        <charset val="134"/>
      </rPr>
      <t>，运费增加</t>
    </r>
    <r>
      <rPr>
        <sz val="11"/>
        <color rgb="FF000000"/>
        <rFont val="Calibri"/>
        <family val="2"/>
      </rPr>
      <t xml:space="preserve"> 0.11 SGD</t>
    </r>
    <r>
      <rPr>
        <sz val="11"/>
        <color rgb="FF000000"/>
        <rFont val="宋体"/>
        <family val="2"/>
        <charset val="134"/>
      </rPr>
      <t>。</t>
    </r>
    <r>
      <rPr>
        <sz val="11"/>
        <color rgb="FF000000"/>
        <rFont val="Calibri"/>
        <family val="2"/>
      </rPr>
      <t xml:space="preserve">
</t>
    </r>
    <r>
      <rPr>
        <sz val="11"/>
        <color rgb="FF000000"/>
        <rFont val="宋体"/>
        <family val="2"/>
        <charset val="134"/>
      </rPr>
      <t>若重量超过</t>
    </r>
    <r>
      <rPr>
        <sz val="11"/>
        <color rgb="FF000000"/>
        <rFont val="Calibri"/>
        <family val="2"/>
      </rPr>
      <t>1kg</t>
    </r>
    <r>
      <rPr>
        <sz val="11"/>
        <color rgb="FF000000"/>
        <rFont val="宋体"/>
        <family val="2"/>
        <charset val="134"/>
      </rPr>
      <t>（上限</t>
    </r>
    <r>
      <rPr>
        <sz val="11"/>
        <color rgb="FF000000"/>
        <rFont val="Calibri"/>
        <family val="2"/>
      </rPr>
      <t>30kg</t>
    </r>
    <r>
      <rPr>
        <sz val="11"/>
        <color rgb="FF000000"/>
        <rFont val="宋体"/>
        <family val="2"/>
        <charset val="134"/>
      </rPr>
      <t>），起始重量为</t>
    </r>
    <r>
      <rPr>
        <sz val="11"/>
        <color rgb="FF000000"/>
        <rFont val="Calibri"/>
        <family val="2"/>
      </rPr>
      <t xml:space="preserve"> 1kg - 11.05 SGD</t>
    </r>
    <r>
      <rPr>
        <sz val="11"/>
        <color rgb="FF000000"/>
        <rFont val="宋体"/>
        <family val="2"/>
        <charset val="134"/>
      </rPr>
      <t>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2"/>
        <charset val="134"/>
      </rPr>
      <t>每增加</t>
    </r>
    <r>
      <rPr>
        <sz val="11"/>
        <color rgb="FF000000"/>
        <rFont val="Calibri"/>
        <family val="2"/>
      </rPr>
      <t>10g</t>
    </r>
    <r>
      <rPr>
        <sz val="11"/>
        <color rgb="FF000000"/>
        <rFont val="宋体"/>
        <family val="2"/>
        <charset val="134"/>
      </rPr>
      <t>，运费增加</t>
    </r>
    <r>
      <rPr>
        <sz val="11"/>
        <color rgb="FF000000"/>
        <rFont val="Calibri"/>
        <family val="2"/>
      </rPr>
      <t xml:space="preserve"> 0.08 SGD
</t>
    </r>
    <r>
      <rPr>
        <sz val="11"/>
        <color rgb="FF000000"/>
        <rFont val="宋体"/>
        <family val="2"/>
        <charset val="134"/>
      </rPr>
      <t>具体规则请参考</t>
    </r>
    <r>
      <rPr>
        <sz val="11"/>
        <color rgb="FF000000"/>
        <rFont val="Calibri"/>
        <family val="2"/>
      </rPr>
      <t>RateTabel G</t>
    </r>
    <r>
      <rPr>
        <sz val="11"/>
        <color rgb="FF000000"/>
        <rFont val="宋体"/>
        <family val="2"/>
        <charset val="134"/>
      </rPr>
      <t>列</t>
    </r>
    <phoneticPr fontId="3" type="noConversion"/>
  </si>
  <si>
    <t>Case 2:</t>
  </si>
  <si>
    <t>Buyer buys two items - Item 3</t>
  </si>
  <si>
    <t>for item weight 1800g</t>
  </si>
  <si>
    <t>Same as item 3 original price</t>
  </si>
  <si>
    <t>实际运费</t>
    <phoneticPr fontId="3" type="noConversion"/>
  </si>
  <si>
    <r>
      <rPr>
        <b/>
        <sz val="11"/>
        <color rgb="FF000000"/>
        <rFont val="宋体"/>
        <family val="2"/>
        <charset val="134"/>
      </rPr>
      <t>重量</t>
    </r>
    <r>
      <rPr>
        <b/>
        <sz val="11"/>
        <color rgb="FF000000"/>
        <rFont val="Calibri"/>
        <family val="2"/>
      </rPr>
      <t xml:space="preserve"> (g)</t>
    </r>
    <phoneticPr fontId="3" type="noConversion"/>
  </si>
  <si>
    <r>
      <t xml:space="preserve">	
自</t>
    </r>
    <r>
      <rPr>
        <b/>
        <sz val="11"/>
        <color rgb="FFFF0000"/>
        <rFont val="等线"/>
        <family val="3"/>
        <charset val="134"/>
        <scheme val="minor"/>
      </rPr>
      <t>2019年4月18日</t>
    </r>
    <r>
      <rPr>
        <sz val="11"/>
        <color theme="1"/>
        <rFont val="等线"/>
        <family val="2"/>
        <scheme val="minor"/>
      </rPr>
      <t>起，Shopee新加坡站点SLS-Standard Express渠道和Standard Economy渠道对运费和卖家藏价进行调整，本次续重收费的逻辑有较大的调整，请卖家藏价时注意。
最新的运费如下：</t>
    </r>
    <phoneticPr fontId="3" type="noConversion"/>
  </si>
  <si>
    <t>买家固定支付运费 1</t>
    <phoneticPr fontId="3" type="noConversion"/>
  </si>
  <si>
    <t>买家固定支付运费 0</t>
    <phoneticPr fontId="3" type="noConversion"/>
  </si>
  <si>
    <t>藏价规则：
若重量小于等于1kg，起始重量为 50g - 0.60 SGD， 每增加10g，运费增加 0.11 SGD。
若重量超过1kg（上限30kg），起始重量为 1kg - 11.05 SGD， 每增加10g，运费增加 0.08 SGD
具体规则请参考RateTabel G列</t>
    <phoneticPr fontId="3" type="noConversion"/>
  </si>
  <si>
    <r>
      <t xml:space="preserve">	自</t>
    </r>
    <r>
      <rPr>
        <b/>
        <sz val="11"/>
        <color rgb="FFFF0000"/>
        <rFont val="等线"/>
        <family val="3"/>
        <charset val="134"/>
        <scheme val="minor"/>
      </rPr>
      <t>2019年4月18日</t>
    </r>
    <r>
      <rPr>
        <sz val="11"/>
        <color theme="1"/>
        <rFont val="等线"/>
        <family val="2"/>
        <scheme val="minor"/>
      </rPr>
      <t>起，Shopee新加坡站点SLS-Standard Express渠道和Standard Economy渠道对运费和卖家藏价进行调整，本次续重收费的逻辑有较大的调整，请卖家藏价时注意。
最新的运费如下：</t>
    </r>
    <phoneticPr fontId="3" type="noConversion"/>
  </si>
  <si>
    <t>文档使用说明：
（1）工作簿‘全站点运费计算’，
         卖家可以在第一列输入产品重量（KG千克），下拉右侧列公式，得到产品在所有站点的实际运费和需藏价结果。
（2）工作簿A-I 是各个站点的运费对照表和运费单，用于核对详细信息
（3）工作簿J 是各个站点地区分区列表
（4）本文档只记录了Shopee自营物流费用，其他第三方物流商，如LWE，CK1 等请查看物流手册，咨询第三方物流商客服。
（5）Shopee 全站点运费补贴说明：https://yiqixie.com/d/home/fcABitwledw3EMPe9cPZaDDxe# 
（6）Shopee运费变更通知查看：https://shimo.im/docs/GaspHRPksJ4oMOjq/read</t>
    <phoneticPr fontId="3" type="noConversion"/>
  </si>
  <si>
    <t>B区/C区</t>
    <phoneticPr fontId="3" type="noConversion"/>
  </si>
  <si>
    <t>买家支付</t>
    <phoneticPr fontId="3" type="noConversion"/>
  </si>
  <si>
    <t xml:space="preserve">买家支付：A区 4.00 </t>
    <phoneticPr fontId="3" type="noConversion"/>
  </si>
  <si>
    <r>
      <t xml:space="preserve">B区/C区买家支付非固定运费
</t>
    </r>
    <r>
      <rPr>
        <b/>
        <sz val="11"/>
        <color rgb="FFFF0000"/>
        <rFont val="等线"/>
        <family val="3"/>
        <charset val="134"/>
        <scheme val="minor"/>
      </rPr>
      <t>买家运费规则查看"B马来SLS运费表"</t>
    </r>
    <phoneticPr fontId="3" type="noConversion"/>
  </si>
  <si>
    <t>Zone C Buyer buys 2 items - Item 1 &amp; 3</t>
  </si>
  <si>
    <t>item 1 $62, item 3 $236</t>
  </si>
  <si>
    <t>Same as item 1 ($50) + item 3 ($200) original price</t>
  </si>
  <si>
    <t>2019年5月9日开始实行</t>
    <phoneticPr fontId="3" type="noConversion"/>
  </si>
  <si>
    <t>C区</t>
    <phoneticPr fontId="3" type="noConversion"/>
  </si>
  <si>
    <t>买家固定支付运费 230</t>
    <phoneticPr fontId="3" type="noConversion"/>
  </si>
  <si>
    <t>94160</t>
  </si>
  <si>
    <t>PATTANI</t>
  </si>
  <si>
    <t>YA-RANG</t>
  </si>
  <si>
    <t>94170</t>
  </si>
  <si>
    <t>NONGJIK</t>
  </si>
  <si>
    <t>94180</t>
  </si>
  <si>
    <t>MAELARN</t>
  </si>
  <si>
    <t>94190</t>
  </si>
  <si>
    <t>MAYOR</t>
  </si>
  <si>
    <t>94220</t>
  </si>
  <si>
    <t>MAI-KAEN</t>
  </si>
  <si>
    <t>94230</t>
  </si>
  <si>
    <t>KA-POU</t>
  </si>
  <si>
    <t>95000</t>
  </si>
  <si>
    <t>YALA</t>
  </si>
  <si>
    <t>KONG-PEE-NUN</t>
  </si>
  <si>
    <t>95110</t>
  </si>
  <si>
    <t>BA-TONG</t>
  </si>
  <si>
    <t>95120</t>
  </si>
  <si>
    <t>KA-BANG/YA-H</t>
  </si>
  <si>
    <t>95130</t>
  </si>
  <si>
    <t>BUN-NUNGSATA</t>
  </si>
  <si>
    <t>95140</t>
  </si>
  <si>
    <t>RA-MUN</t>
  </si>
  <si>
    <t>95150</t>
  </si>
  <si>
    <t>THARN-TO</t>
  </si>
  <si>
    <t>95160</t>
  </si>
  <si>
    <t>95170</t>
  </si>
  <si>
    <t>96000</t>
  </si>
  <si>
    <t>NARATIWAT</t>
  </si>
  <si>
    <t>MUANG</t>
  </si>
  <si>
    <t>96110</t>
  </si>
  <si>
    <t>TAK-BAI</t>
  </si>
  <si>
    <t>96120</t>
  </si>
  <si>
    <t>SIRSAKORN/SU</t>
  </si>
  <si>
    <t>96130</t>
  </si>
  <si>
    <t>RA-NGAE</t>
  </si>
  <si>
    <t>96140</t>
  </si>
  <si>
    <t>SUNGIPADEE</t>
  </si>
  <si>
    <t>96150</t>
  </si>
  <si>
    <t>RUE-SOR</t>
  </si>
  <si>
    <t>96160</t>
  </si>
  <si>
    <t>WANG</t>
  </si>
  <si>
    <t>96170</t>
  </si>
  <si>
    <t>BA-JOK</t>
  </si>
  <si>
    <t>96180</t>
  </si>
  <si>
    <t>YEE-NGO</t>
  </si>
  <si>
    <t>96190</t>
  </si>
  <si>
    <t>SUKIRIN</t>
  </si>
  <si>
    <t>96210</t>
  </si>
  <si>
    <t>SRISAKORN</t>
  </si>
  <si>
    <t>96220</t>
  </si>
  <si>
    <t>JA-NAE</t>
  </si>
  <si>
    <r>
      <t>20190530</t>
    </r>
    <r>
      <rPr>
        <sz val="11"/>
        <color rgb="FFFF0000"/>
        <rFont val="微软雅黑"/>
        <family val="2"/>
        <charset val="134"/>
      </rPr>
      <t>起实行</t>
    </r>
    <phoneticPr fontId="21" type="noConversion"/>
  </si>
  <si>
    <r>
      <rPr>
        <sz val="11"/>
        <color rgb="FF000000"/>
        <rFont val="等线"/>
        <family val="2"/>
        <charset val="134"/>
      </rPr>
      <t>运费规则：</t>
    </r>
    <r>
      <rPr>
        <sz val="11"/>
        <color rgb="FF000000"/>
        <rFont val="Calibri"/>
        <family val="2"/>
        <charset val="134"/>
      </rPr>
      <t xml:space="preserve">
1 </t>
    </r>
    <r>
      <rPr>
        <sz val="11"/>
        <color rgb="FF000000"/>
        <rFont val="等线"/>
        <family val="2"/>
        <charset val="134"/>
      </rPr>
      <t>按照邮编分为</t>
    </r>
    <r>
      <rPr>
        <sz val="11"/>
        <color rgb="FF000000"/>
        <rFont val="Calibri"/>
        <family val="2"/>
        <charset val="134"/>
      </rPr>
      <t>A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 B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 C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 
2 </t>
    </r>
    <r>
      <rPr>
        <sz val="11"/>
        <color rgb="FF000000"/>
        <rFont val="等线"/>
        <family val="2"/>
        <charset val="134"/>
      </rPr>
      <t>买家支付固定运费：</t>
    </r>
    <r>
      <rPr>
        <sz val="11"/>
        <color rgb="FF000000"/>
        <rFont val="Calibri"/>
        <family val="2"/>
        <charset val="134"/>
      </rPr>
      <t>A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 50 PHP/</t>
    </r>
    <r>
      <rPr>
        <sz val="11"/>
        <color rgb="FF000000"/>
        <rFont val="等线"/>
        <family val="2"/>
        <charset val="134"/>
      </rPr>
      <t>每单</t>
    </r>
    <r>
      <rPr>
        <sz val="11"/>
        <color rgb="FF000000"/>
        <rFont val="Calibri"/>
        <family val="2"/>
        <charset val="134"/>
      </rPr>
      <t xml:space="preserve">  B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 80 PHP/</t>
    </r>
    <r>
      <rPr>
        <sz val="11"/>
        <color rgb="FF000000"/>
        <rFont val="等线"/>
        <family val="2"/>
        <charset val="134"/>
      </rPr>
      <t>每单</t>
    </r>
    <r>
      <rPr>
        <sz val="11"/>
        <color rgb="FF000000"/>
        <rFont val="Calibri"/>
        <family val="2"/>
        <charset val="134"/>
      </rPr>
      <t xml:space="preserve">   C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 100 PHP/</t>
    </r>
    <r>
      <rPr>
        <sz val="11"/>
        <color rgb="FF000000"/>
        <rFont val="等线"/>
        <family val="2"/>
        <charset val="134"/>
      </rPr>
      <t>每单</t>
    </r>
    <r>
      <rPr>
        <sz val="11"/>
        <color rgb="FF000000"/>
        <rFont val="Calibri"/>
        <family val="2"/>
        <charset val="134"/>
      </rPr>
      <t xml:space="preserve">
3 </t>
    </r>
    <r>
      <rPr>
        <sz val="11"/>
        <color rgb="FF000000"/>
        <rFont val="等线"/>
        <family val="2"/>
        <charset val="134"/>
      </rPr>
      <t>卖家支付：按照价格表，依据重量收取，起始重量为</t>
    </r>
    <r>
      <rPr>
        <sz val="11"/>
        <color rgb="FF000000"/>
        <rFont val="Calibri"/>
        <family val="2"/>
        <charset val="134"/>
      </rPr>
      <t>50g - A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>80 PHP  B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>110 PHP C</t>
    </r>
    <r>
      <rPr>
        <sz val="11"/>
        <color rgb="FF000000"/>
        <rFont val="等线"/>
        <family val="2"/>
        <charset val="134"/>
      </rPr>
      <t>区</t>
    </r>
    <r>
      <rPr>
        <sz val="11"/>
        <color rgb="FF000000"/>
        <rFont val="Calibri"/>
        <family val="2"/>
        <charset val="134"/>
      </rPr>
      <t xml:space="preserve">130 PHP </t>
    </r>
    <r>
      <rPr>
        <sz val="11"/>
        <color rgb="FF000000"/>
        <rFont val="等线"/>
        <family val="2"/>
        <charset val="134"/>
      </rPr>
      <t>，</t>
    </r>
    <r>
      <rPr>
        <sz val="11"/>
        <color rgb="FF000000"/>
        <rFont val="Calibri"/>
        <family val="2"/>
        <charset val="134"/>
      </rPr>
      <t xml:space="preserve"> </t>
    </r>
    <r>
      <rPr>
        <sz val="11"/>
        <color rgb="FF000000"/>
        <rFont val="等线"/>
        <family val="2"/>
        <charset val="134"/>
      </rPr>
      <t>每增加</t>
    </r>
    <r>
      <rPr>
        <sz val="11"/>
        <color rgb="FF000000"/>
        <rFont val="Calibri"/>
        <family val="2"/>
        <charset val="134"/>
      </rPr>
      <t>10g</t>
    </r>
    <r>
      <rPr>
        <sz val="11"/>
        <color rgb="FF000000"/>
        <rFont val="等线"/>
        <family val="2"/>
        <charset val="134"/>
      </rPr>
      <t>，运费增加</t>
    </r>
    <r>
      <rPr>
        <sz val="11"/>
        <color rgb="FF000000"/>
        <rFont val="Calibri"/>
        <family val="2"/>
        <charset val="134"/>
      </rPr>
      <t xml:space="preserve">  6 PHP</t>
    </r>
    <r>
      <rPr>
        <sz val="11"/>
        <color rgb="FF000000"/>
        <rFont val="等线"/>
        <family val="2"/>
        <charset val="134"/>
      </rPr>
      <t>。</t>
    </r>
    <r>
      <rPr>
        <sz val="11"/>
        <color rgb="FF000000"/>
        <rFont val="Calibri"/>
        <family val="2"/>
        <charset val="134"/>
      </rPr>
      <t xml:space="preserve">
4 </t>
    </r>
    <r>
      <rPr>
        <sz val="11"/>
        <color rgb="FF000000"/>
        <rFont val="等线"/>
        <family val="2"/>
        <charset val="134"/>
      </rPr>
      <t>差价部分，按照重量规则藏于商品价格中</t>
    </r>
    <phoneticPr fontId="3" type="noConversion"/>
  </si>
  <si>
    <t>买家固定支付运费 50</t>
    <phoneticPr fontId="3" type="noConversion"/>
  </si>
  <si>
    <t>买家固定支付运费 80</t>
    <phoneticPr fontId="3" type="noConversion"/>
  </si>
  <si>
    <t>Sorth Luzon</t>
  </si>
  <si>
    <t>卖家 （实际运费计算）</t>
    <phoneticPr fontId="3" type="noConversion"/>
  </si>
  <si>
    <t>买家（固定支付运费）</t>
    <phoneticPr fontId="3" type="noConversion"/>
  </si>
  <si>
    <t>2019/5/17 生效</t>
    <phoneticPr fontId="3" type="noConversion"/>
  </si>
  <si>
    <t>运费规则：
1.  按照省份分为A1区, A2区,B1区,B2区
2. 买家支付：A1区 15,000 VND 每单, A2区22,000 VND 每单,
                           B1区 30,000 VND每单,  B2区 40,000 VND每单
3.平台收取：依据重量收取，起始重量为10g。
                          起始价格A1区15,900 VND  A2区22,900 VND
                          B1区30,900 VND    B2区40,900 VND 。 
                          每增加10g，运费增加900 VND。
4. 差价部分，按照重量规则藏于商品价格中</t>
    <phoneticPr fontId="3" type="noConversion"/>
  </si>
  <si>
    <t>Zone A1 Buyer buys 1 item - Item 2</t>
  </si>
  <si>
    <t>Zone A2 Buyer buys 1 item - Item 2</t>
  </si>
  <si>
    <t xml:space="preserve">Case 3: </t>
  </si>
  <si>
    <t>Zone B1 Buyer buys 2 items - Item 1 &amp; 3</t>
  </si>
  <si>
    <t>item 1 $41,800, item 3 $5,080,100</t>
  </si>
  <si>
    <t xml:space="preserve">Case 4: </t>
  </si>
  <si>
    <t>Zone B2 Buyer buys 2 items - Item 1 &amp; 3</t>
  </si>
  <si>
    <t>A1</t>
  </si>
  <si>
    <t>A2</t>
  </si>
  <si>
    <t>B1</t>
  </si>
  <si>
    <t>B2</t>
  </si>
  <si>
    <t>实际运费</t>
  </si>
  <si>
    <t>Provine</t>
  </si>
  <si>
    <t>Region</t>
  </si>
  <si>
    <t>North</t>
  </si>
  <si>
    <t>South</t>
  </si>
  <si>
    <t>A1区</t>
    <phoneticPr fontId="3" type="noConversion"/>
  </si>
  <si>
    <t>A2区</t>
    <phoneticPr fontId="3" type="noConversion"/>
  </si>
  <si>
    <t>B1区</t>
    <phoneticPr fontId="3" type="noConversion"/>
  </si>
  <si>
    <t>B2区</t>
    <phoneticPr fontId="3" type="noConversion"/>
  </si>
  <si>
    <t>买家固定支付运费 15000</t>
    <phoneticPr fontId="3" type="noConversion"/>
  </si>
  <si>
    <t>买家固定支付运费 30000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</si>
</sst>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0_);[Red]\(0\)"/>
    <numFmt numFmtId="179" formatCode="[$฿-41E]#,##0.00"/>
    <numFmt numFmtId="180" formatCode="[$฿-41E]#,##0.00;[Red]\-[$฿-41E]#,##0.00"/>
    <numFmt numFmtId="181" formatCode="0.00_ "/>
    <numFmt numFmtId="182" formatCode="[$NTD]\ #,##0.00;[$NTD]\ \-#,##0.00"/>
    <numFmt numFmtId="183" formatCode="0.00_);[Red]\(0.00\)"/>
    <numFmt numFmtId="184" formatCode="_(* #,##0_);_(* \(#,##0\);_(* &quot;-&quot;??_);_(@_)"/>
  </numFmts>
  <fonts count="37"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i/>
      <sz val="11"/>
      <color theme="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000000"/>
      <name val="Calibri"/>
      <family val="2"/>
    </font>
    <font>
      <sz val="11"/>
      <color theme="1"/>
      <name val="等线"/>
      <family val="3"/>
      <charset val="134"/>
      <scheme val="minor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000000"/>
      <name val="微软雅黑"/>
      <family val="2"/>
      <charset val="134"/>
    </font>
    <font>
      <sz val="11"/>
      <color rgb="FF000000"/>
      <name val="Calibri"/>
      <family val="2"/>
      <charset val="134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name val="等线"/>
      <family val="2"/>
      <scheme val="minor"/>
    </font>
    <font>
      <sz val="8"/>
      <color rgb="FF000000"/>
      <name val="Calibri"/>
      <family val="2"/>
    </font>
    <font>
      <b/>
      <sz val="11"/>
      <color rgb="FF000000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1"/>
      <color rgb="FFFF0000"/>
      <name val="Calibri"/>
      <family val="2"/>
    </font>
    <font>
      <sz val="11"/>
      <color rgb="FFFF0000"/>
      <name val="微软雅黑"/>
      <family val="2"/>
      <charset val="134"/>
    </font>
    <font>
      <sz val="9"/>
      <name val="宋体"/>
      <family val="3"/>
      <charset val="134"/>
    </font>
    <font>
      <b/>
      <sz val="11"/>
      <color rgb="FFFFFF00"/>
      <name val="等线"/>
      <family val="3"/>
      <charset val="134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微软雅黑"/>
      <family val="2"/>
      <charset val="134"/>
    </font>
    <font>
      <b/>
      <sz val="10"/>
      <color rgb="FF000000"/>
      <name val="等线"/>
      <family val="2"/>
      <scheme val="minor"/>
    </font>
    <font>
      <sz val="10"/>
      <color rgb="FF000000"/>
      <name val="等线"/>
      <family val="2"/>
      <scheme val="minor"/>
    </font>
    <font>
      <sz val="10"/>
      <color rgb="FF222222"/>
      <name val="等线"/>
      <family val="2"/>
      <scheme val="minor"/>
    </font>
    <font>
      <sz val="10"/>
      <name val="等线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charset val="134"/>
    </font>
    <font>
      <b/>
      <sz val="11"/>
      <color rgb="FF000000"/>
      <name val="宋体"/>
      <family val="2"/>
      <charset val="134"/>
    </font>
    <font>
      <sz val="11"/>
      <color rgb="FF000000"/>
      <name val="宋体"/>
      <family val="2"/>
      <charset val="134"/>
    </font>
    <font>
      <sz val="11"/>
      <color rgb="FF000000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0000"/>
      <name val="等线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70AD47"/>
        <bgColor rgb="FF70AD47"/>
      </patternFill>
    </fill>
    <fill>
      <patternFill patternType="solid">
        <fgColor rgb="FFE2EFD9"/>
        <bgColor rgb="FFE2EFD9"/>
      </patternFill>
    </fill>
    <fill>
      <patternFill patternType="solid">
        <fgColor rgb="FFCFE2F3"/>
        <bgColor rgb="FFCFE2F3"/>
      </patternFill>
    </fill>
    <fill>
      <patternFill patternType="solid">
        <fgColor rgb="FF70AD47"/>
        <bgColor indexed="64"/>
      </patternFill>
    </fill>
    <fill>
      <patternFill patternType="solid">
        <fgColor theme="5"/>
        <bgColor rgb="FF70AD47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BC2E6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double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7" fillId="0" borderId="0"/>
    <xf numFmtId="0" fontId="7" fillId="0" borderId="0"/>
    <xf numFmtId="43" fontId="35" fillId="0" borderId="0" applyFont="0" applyFill="0" applyBorder="0" applyAlignment="0" applyProtection="0">
      <alignment vertical="center"/>
    </xf>
  </cellStyleXfs>
  <cellXfs count="22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1" fillId="2" borderId="0" xfId="1">
      <alignment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2" fillId="3" borderId="0" xfId="0" applyFont="1" applyFill="1" applyAlignment="1">
      <alignment vertical="center" wrapText="1"/>
    </xf>
    <xf numFmtId="2" fontId="8" fillId="0" borderId="0" xfId="0" quotePrefix="1" applyNumberFormat="1" applyFont="1" applyAlignment="1">
      <alignment vertical="center"/>
    </xf>
    <xf numFmtId="1" fontId="9" fillId="6" borderId="1" xfId="0" applyNumberFormat="1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176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176" fontId="0" fillId="0" borderId="0" xfId="0" applyNumberFormat="1"/>
    <xf numFmtId="0" fontId="0" fillId="0" borderId="3" xfId="0" applyBorder="1"/>
    <xf numFmtId="176" fontId="0" fillId="0" borderId="3" xfId="0" applyNumberFormat="1" applyBorder="1"/>
    <xf numFmtId="0" fontId="9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7" fillId="0" borderId="0" xfId="0" applyFont="1"/>
    <xf numFmtId="0" fontId="7" fillId="0" borderId="1" xfId="0" applyFont="1" applyBorder="1"/>
    <xf numFmtId="3" fontId="9" fillId="6" borderId="1" xfId="0" applyNumberFormat="1" applyFont="1" applyFill="1" applyBorder="1" applyAlignment="1">
      <alignment horizontal="center" vertical="center" wrapText="1"/>
    </xf>
    <xf numFmtId="3" fontId="9" fillId="0" borderId="1" xfId="0" applyNumberFormat="1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wrapText="1"/>
    </xf>
    <xf numFmtId="3" fontId="0" fillId="0" borderId="6" xfId="0" applyNumberFormat="1" applyBorder="1"/>
    <xf numFmtId="3" fontId="0" fillId="0" borderId="1" xfId="0" applyNumberFormat="1" applyBorder="1"/>
    <xf numFmtId="177" fontId="0" fillId="0" borderId="2" xfId="0" applyNumberFormat="1" applyBorder="1"/>
    <xf numFmtId="0" fontId="14" fillId="7" borderId="1" xfId="0" applyFont="1" applyFill="1" applyBorder="1" applyAlignment="1">
      <alignment horizontal="center" wrapText="1"/>
    </xf>
    <xf numFmtId="3" fontId="0" fillId="0" borderId="0" xfId="0" applyNumberFormat="1"/>
    <xf numFmtId="178" fontId="2" fillId="3" borderId="0" xfId="0" applyNumberFormat="1" applyFont="1" applyFill="1" applyAlignment="1">
      <alignment horizontal="center" vertical="center"/>
    </xf>
    <xf numFmtId="178" fontId="0" fillId="0" borderId="0" xfId="0" applyNumberFormat="1" applyAlignment="1">
      <alignment vertical="center"/>
    </xf>
    <xf numFmtId="0" fontId="0" fillId="0" borderId="0" xfId="0" applyAlignment="1">
      <alignment horizontal="left" wrapText="1"/>
    </xf>
    <xf numFmtId="0" fontId="9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" fontId="0" fillId="0" borderId="2" xfId="0" applyNumberFormat="1" applyBorder="1"/>
    <xf numFmtId="179" fontId="0" fillId="0" borderId="0" xfId="0" applyNumberFormat="1"/>
    <xf numFmtId="179" fontId="0" fillId="0" borderId="3" xfId="0" applyNumberFormat="1" applyBorder="1"/>
    <xf numFmtId="176" fontId="0" fillId="0" borderId="1" xfId="0" applyNumberFormat="1" applyBorder="1"/>
    <xf numFmtId="180" fontId="0" fillId="0" borderId="2" xfId="0" applyNumberFormat="1" applyBorder="1"/>
    <xf numFmtId="0" fontId="15" fillId="5" borderId="0" xfId="0" applyFont="1" applyFill="1" applyAlignment="1">
      <alignment vertical="center"/>
    </xf>
    <xf numFmtId="0" fontId="16" fillId="0" borderId="0" xfId="0" applyFont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10" fillId="0" borderId="2" xfId="0" applyFont="1" applyBorder="1"/>
    <xf numFmtId="0" fontId="9" fillId="0" borderId="1" xfId="0" applyFont="1" applyBorder="1"/>
    <xf numFmtId="0" fontId="0" fillId="0" borderId="1" xfId="0" applyBorder="1" applyAlignment="1">
      <alignment horizontal="left"/>
    </xf>
    <xf numFmtId="177" fontId="0" fillId="0" borderId="0" xfId="0" applyNumberFormat="1"/>
    <xf numFmtId="0" fontId="7" fillId="0" borderId="9" xfId="0" applyFont="1" applyBorder="1" applyAlignment="1">
      <alignment wrapText="1"/>
    </xf>
    <xf numFmtId="0" fontId="7" fillId="0" borderId="10" xfId="0" applyFont="1" applyBorder="1" applyAlignment="1">
      <alignment wrapText="1"/>
    </xf>
    <xf numFmtId="0" fontId="7" fillId="0" borderId="11" xfId="0" applyFont="1" applyBorder="1" applyAlignment="1">
      <alignment wrapText="1"/>
    </xf>
    <xf numFmtId="0" fontId="7" fillId="0" borderId="12" xfId="0" applyFont="1" applyBorder="1" applyAlignment="1">
      <alignment wrapText="1"/>
    </xf>
    <xf numFmtId="0" fontId="9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12" borderId="1" xfId="0" applyNumberFormat="1" applyFill="1" applyBorder="1" applyAlignment="1">
      <alignment horizontal="center" vertical="center"/>
    </xf>
    <xf numFmtId="2" fontId="0" fillId="0" borderId="0" xfId="0" applyNumberFormat="1"/>
    <xf numFmtId="2" fontId="0" fillId="0" borderId="1" xfId="0" applyNumberFormat="1" applyBorder="1" applyAlignment="1">
      <alignment horizontal="center"/>
    </xf>
    <xf numFmtId="182" fontId="0" fillId="0" borderId="2" xfId="0" applyNumberFormat="1" applyBorder="1"/>
    <xf numFmtId="182" fontId="0" fillId="0" borderId="1" xfId="0" applyNumberFormat="1" applyBorder="1"/>
    <xf numFmtId="182" fontId="0" fillId="0" borderId="1" xfId="0" applyNumberFormat="1" applyBorder="1" applyAlignment="1">
      <alignment horizontal="left"/>
    </xf>
    <xf numFmtId="0" fontId="19" fillId="0" borderId="0" xfId="0" applyFont="1"/>
    <xf numFmtId="176" fontId="0" fillId="0" borderId="2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 wrapText="1"/>
    </xf>
    <xf numFmtId="176" fontId="0" fillId="0" borderId="2" xfId="0" applyNumberFormat="1" applyBorder="1" applyAlignment="1">
      <alignment vertical="center"/>
    </xf>
    <xf numFmtId="0" fontId="0" fillId="0" borderId="16" xfId="0" applyBorder="1"/>
    <xf numFmtId="0" fontId="0" fillId="0" borderId="16" xfId="0" applyBorder="1" applyAlignment="1">
      <alignment vertical="center"/>
    </xf>
    <xf numFmtId="178" fontId="2" fillId="3" borderId="16" xfId="0" applyNumberFormat="1" applyFont="1" applyFill="1" applyBorder="1" applyAlignment="1">
      <alignment horizontal="center" vertical="center"/>
    </xf>
    <xf numFmtId="178" fontId="0" fillId="0" borderId="16" xfId="0" applyNumberFormat="1" applyBorder="1" applyAlignment="1">
      <alignment vertical="center"/>
    </xf>
    <xf numFmtId="2" fontId="0" fillId="0" borderId="16" xfId="0" applyNumberFormat="1" applyBorder="1" applyAlignment="1">
      <alignment vertical="center"/>
    </xf>
    <xf numFmtId="0" fontId="22" fillId="3" borderId="16" xfId="0" applyFont="1" applyFill="1" applyBorder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15" fillId="5" borderId="16" xfId="0" applyFont="1" applyFill="1" applyBorder="1" applyAlignment="1">
      <alignment vertical="center"/>
    </xf>
    <xf numFmtId="181" fontId="2" fillId="3" borderId="16" xfId="0" applyNumberFormat="1" applyFont="1" applyFill="1" applyBorder="1" applyAlignment="1">
      <alignment horizontal="center" vertical="center"/>
    </xf>
    <xf numFmtId="181" fontId="22" fillId="3" borderId="16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vertical="center"/>
    </xf>
    <xf numFmtId="0" fontId="9" fillId="0" borderId="18" xfId="0" applyFont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/>
    </xf>
    <xf numFmtId="0" fontId="24" fillId="10" borderId="1" xfId="0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6" fillId="0" borderId="0" xfId="0" applyFont="1"/>
    <xf numFmtId="0" fontId="27" fillId="0" borderId="1" xfId="0" applyFont="1" applyBorder="1"/>
    <xf numFmtId="0" fontId="28" fillId="10" borderId="1" xfId="0" applyFont="1" applyFill="1" applyBorder="1"/>
    <xf numFmtId="0" fontId="29" fillId="0" borderId="1" xfId="0" applyFont="1" applyBorder="1"/>
    <xf numFmtId="0" fontId="9" fillId="14" borderId="19" xfId="0" applyFont="1" applyFill="1" applyBorder="1" applyAlignment="1">
      <alignment horizontal="center" vertical="center" wrapText="1"/>
    </xf>
    <xf numFmtId="0" fontId="13" fillId="0" borderId="9" xfId="0" applyFont="1" applyBorder="1" applyAlignment="1">
      <alignment horizontal="center" wrapText="1"/>
    </xf>
    <xf numFmtId="0" fontId="7" fillId="0" borderId="10" xfId="0" applyFont="1" applyBorder="1" applyAlignment="1">
      <alignment horizontal="center" vertical="center" wrapText="1"/>
    </xf>
    <xf numFmtId="0" fontId="30" fillId="0" borderId="21" xfId="0" applyFont="1" applyBorder="1" applyAlignment="1">
      <alignment wrapText="1"/>
    </xf>
    <xf numFmtId="0" fontId="9" fillId="0" borderId="9" xfId="0" applyFont="1" applyBorder="1" applyAlignment="1">
      <alignment horizontal="center" vertical="center" wrapText="1"/>
    </xf>
    <xf numFmtId="0" fontId="31" fillId="14" borderId="20" xfId="0" applyFont="1" applyFill="1" applyBorder="1" applyAlignment="1">
      <alignment horizontal="center" vertical="center" wrapText="1"/>
    </xf>
    <xf numFmtId="0" fontId="13" fillId="0" borderId="22" xfId="0" applyFont="1" applyBorder="1" applyAlignment="1">
      <alignment horizontal="center" wrapText="1"/>
    </xf>
    <xf numFmtId="0" fontId="31" fillId="7" borderId="20" xfId="0" applyFont="1" applyFill="1" applyBorder="1" applyAlignment="1">
      <alignment horizontal="center" vertical="center" wrapText="1"/>
    </xf>
    <xf numFmtId="0" fontId="17" fillId="7" borderId="20" xfId="0" applyFont="1" applyFill="1" applyBorder="1" applyAlignment="1">
      <alignment horizontal="center" vertical="center" wrapText="1"/>
    </xf>
    <xf numFmtId="0" fontId="18" fillId="0" borderId="0" xfId="0" applyFont="1"/>
    <xf numFmtId="0" fontId="9" fillId="15" borderId="1" xfId="0" applyFont="1" applyFill="1" applyBorder="1" applyAlignment="1">
      <alignment horizontal="center" vertical="center"/>
    </xf>
    <xf numFmtId="0" fontId="0" fillId="7" borderId="23" xfId="0" applyFill="1" applyBorder="1"/>
    <xf numFmtId="0" fontId="9" fillId="0" borderId="0" xfId="0" applyFont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2" fontId="0" fillId="0" borderId="1" xfId="0" applyNumberFormat="1" applyBorder="1"/>
    <xf numFmtId="0" fontId="0" fillId="0" borderId="24" xfId="0" applyBorder="1" applyAlignment="1">
      <alignment horizontal="left"/>
    </xf>
    <xf numFmtId="176" fontId="0" fillId="0" borderId="1" xfId="0" applyNumberFormat="1" applyBorder="1" applyAlignment="1">
      <alignment horizontal="center"/>
    </xf>
    <xf numFmtId="0" fontId="31" fillId="6" borderId="2" xfId="0" applyFont="1" applyFill="1" applyBorder="1" applyAlignment="1">
      <alignment horizontal="center" wrapText="1"/>
    </xf>
    <xf numFmtId="0" fontId="32" fillId="6" borderId="4" xfId="0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wrapText="1"/>
    </xf>
    <xf numFmtId="183" fontId="0" fillId="0" borderId="0" xfId="0" applyNumberFormat="1"/>
    <xf numFmtId="0" fontId="9" fillId="0" borderId="0" xfId="0" applyFont="1" applyAlignment="1">
      <alignment horizontal="left" wrapText="1"/>
    </xf>
    <xf numFmtId="0" fontId="34" fillId="0" borderId="1" xfId="0" applyFont="1" applyBorder="1" applyAlignment="1">
      <alignment horizontal="left" vertical="center"/>
    </xf>
    <xf numFmtId="2" fontId="0" fillId="0" borderId="3" xfId="0" applyNumberFormat="1" applyBorder="1"/>
    <xf numFmtId="0" fontId="34" fillId="0" borderId="23" xfId="0" applyFont="1" applyBorder="1" applyAlignment="1">
      <alignment horizontal="left" vertical="center"/>
    </xf>
    <xf numFmtId="176" fontId="0" fillId="0" borderId="4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2" fillId="3" borderId="0" xfId="0" applyFont="1" applyFill="1" applyAlignment="1">
      <alignment horizontal="center" vertical="center"/>
    </xf>
    <xf numFmtId="178" fontId="2" fillId="3" borderId="16" xfId="0" applyNumberFormat="1" applyFont="1" applyFill="1" applyBorder="1" applyAlignment="1">
      <alignment horizontal="center" vertical="center"/>
    </xf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0" fontId="0" fillId="0" borderId="0" xfId="0" applyFont="1" applyAlignment="1"/>
    <xf numFmtId="176" fontId="0" fillId="0" borderId="2" xfId="0" applyNumberFormat="1" applyFont="1" applyBorder="1"/>
    <xf numFmtId="0" fontId="0" fillId="0" borderId="0" xfId="0" applyFont="1"/>
    <xf numFmtId="176" fontId="0" fillId="0" borderId="0" xfId="0" applyNumberFormat="1" applyFont="1"/>
    <xf numFmtId="0" fontId="0" fillId="0" borderId="3" xfId="0" applyFont="1" applyBorder="1"/>
    <xf numFmtId="176" fontId="0" fillId="0" borderId="3" xfId="0" applyNumberFormat="1" applyFont="1" applyBorder="1"/>
    <xf numFmtId="0" fontId="9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176" fontId="0" fillId="0" borderId="1" xfId="0" applyNumberFormat="1" applyFont="1" applyFill="1" applyBorder="1"/>
    <xf numFmtId="0" fontId="0" fillId="0" borderId="1" xfId="0" applyFont="1" applyFill="1" applyBorder="1"/>
    <xf numFmtId="0" fontId="0" fillId="0" borderId="1" xfId="0" applyFont="1" applyFill="1" applyBorder="1" applyAlignment="1"/>
    <xf numFmtId="0" fontId="0" fillId="0" borderId="0" xfId="0" applyBorder="1"/>
    <xf numFmtId="178" fontId="2" fillId="3" borderId="0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" xfId="0" applyFont="1" applyBorder="1" applyAlignment="1"/>
    <xf numFmtId="0" fontId="7" fillId="0" borderId="1" xfId="0" applyFont="1" applyBorder="1" applyAlignment="1"/>
    <xf numFmtId="0" fontId="7" fillId="0" borderId="0" xfId="0" applyFont="1" applyAlignment="1"/>
    <xf numFmtId="1" fontId="9" fillId="6" borderId="23" xfId="0" applyNumberFormat="1" applyFont="1" applyFill="1" applyBorder="1" applyAlignment="1">
      <alignment horizontal="center" vertical="center" wrapText="1"/>
    </xf>
    <xf numFmtId="0" fontId="9" fillId="6" borderId="23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wrapText="1"/>
    </xf>
    <xf numFmtId="0" fontId="9" fillId="0" borderId="6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14" fontId="0" fillId="0" borderId="0" xfId="0" applyNumberFormat="1" applyAlignment="1">
      <alignment wrapText="1"/>
    </xf>
    <xf numFmtId="0" fontId="9" fillId="17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16" fillId="0" borderId="0" xfId="0" applyFont="1" applyBorder="1" applyAlignment="1">
      <alignment horizontal="center" vertical="center"/>
    </xf>
    <xf numFmtId="177" fontId="0" fillId="0" borderId="0" xfId="0" applyNumberFormat="1" applyFont="1" applyBorder="1"/>
    <xf numFmtId="0" fontId="7" fillId="0" borderId="0" xfId="0" applyFont="1" applyBorder="1"/>
    <xf numFmtId="176" fontId="0" fillId="0" borderId="0" xfId="0" applyNumberFormat="1" applyFont="1" applyBorder="1"/>
    <xf numFmtId="0" fontId="13" fillId="0" borderId="1" xfId="0" applyFont="1" applyFill="1" applyBorder="1" applyAlignment="1">
      <alignment horizontal="center" wrapText="1"/>
    </xf>
    <xf numFmtId="184" fontId="13" fillId="0" borderId="1" xfId="4" applyNumberFormat="1" applyFont="1" applyBorder="1" applyAlignment="1">
      <alignment horizontal="center" wrapText="1"/>
    </xf>
    <xf numFmtId="0" fontId="7" fillId="0" borderId="0" xfId="0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0" fontId="9" fillId="0" borderId="0" xfId="0" applyFont="1" applyFill="1" applyBorder="1" applyAlignment="1">
      <alignment horizontal="center" vertical="center" wrapText="1"/>
    </xf>
    <xf numFmtId="0" fontId="9" fillId="18" borderId="19" xfId="0" applyFont="1" applyFill="1" applyBorder="1" applyAlignment="1">
      <alignment wrapText="1"/>
    </xf>
    <xf numFmtId="0" fontId="9" fillId="18" borderId="20" xfId="0" applyFont="1" applyFill="1" applyBorder="1" applyAlignment="1">
      <alignment wrapText="1"/>
    </xf>
    <xf numFmtId="0" fontId="15" fillId="5" borderId="0" xfId="0" applyFont="1" applyFill="1" applyBorder="1" applyAlignment="1">
      <alignment vertical="center"/>
    </xf>
    <xf numFmtId="0" fontId="6" fillId="4" borderId="0" xfId="0" applyFont="1" applyFill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left" vertical="top" wrapText="1"/>
    </xf>
    <xf numFmtId="0" fontId="5" fillId="3" borderId="0" xfId="1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78" fontId="2" fillId="3" borderId="0" xfId="0" applyNumberFormat="1" applyFont="1" applyFill="1" applyAlignment="1">
      <alignment horizontal="center" vertical="center"/>
    </xf>
    <xf numFmtId="178" fontId="2" fillId="3" borderId="16" xfId="0" applyNumberFormat="1" applyFont="1" applyFill="1" applyBorder="1" applyAlignment="1">
      <alignment horizontal="center" vertical="center"/>
    </xf>
    <xf numFmtId="178" fontId="2" fillId="3" borderId="17" xfId="0" applyNumberFormat="1" applyFont="1" applyFill="1" applyBorder="1" applyAlignment="1">
      <alignment horizontal="center" vertical="center"/>
    </xf>
    <xf numFmtId="178" fontId="6" fillId="4" borderId="0" xfId="0" applyNumberFormat="1" applyFont="1" applyFill="1" applyAlignment="1">
      <alignment horizontal="center" vertical="center" wrapText="1"/>
    </xf>
    <xf numFmtId="178" fontId="6" fillId="4" borderId="16" xfId="0" applyNumberFormat="1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center" vertical="center" wrapText="1"/>
    </xf>
    <xf numFmtId="178" fontId="2" fillId="3" borderId="0" xfId="0" applyNumberFormat="1" applyFont="1" applyFill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2" fillId="11" borderId="13" xfId="0" applyFont="1" applyFill="1" applyBorder="1" applyAlignment="1">
      <alignment horizontal="center" vertical="center"/>
    </xf>
    <xf numFmtId="0" fontId="10" fillId="0" borderId="14" xfId="0" applyFont="1" applyBorder="1"/>
    <xf numFmtId="0" fontId="10" fillId="0" borderId="15" xfId="0" applyFont="1" applyBorder="1"/>
    <xf numFmtId="0" fontId="32" fillId="15" borderId="13" xfId="0" applyFont="1" applyFill="1" applyBorder="1" applyAlignment="1">
      <alignment horizontal="center" vertical="center"/>
    </xf>
    <xf numFmtId="0" fontId="10" fillId="16" borderId="14" xfId="0" applyFont="1" applyFill="1" applyBorder="1"/>
    <xf numFmtId="0" fontId="10" fillId="16" borderId="15" xfId="0" applyFont="1" applyFill="1" applyBorder="1"/>
    <xf numFmtId="0" fontId="0" fillId="0" borderId="0" xfId="0" applyAlignment="1">
      <alignment horizontal="left" wrapText="1"/>
    </xf>
    <xf numFmtId="0" fontId="0" fillId="8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18" fillId="0" borderId="0" xfId="0" applyFont="1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2" fillId="0" borderId="0" xfId="3" applyFont="1" applyAlignment="1">
      <alignment horizontal="left" vertical="top" wrapText="1"/>
    </xf>
    <xf numFmtId="0" fontId="7" fillId="0" borderId="0" xfId="3" applyAlignment="1">
      <alignment horizontal="left" vertical="top" wrapText="1"/>
    </xf>
    <xf numFmtId="0" fontId="0" fillId="8" borderId="5" xfId="0" applyFont="1" applyFill="1" applyBorder="1" applyAlignment="1">
      <alignment horizontal="left"/>
    </xf>
    <xf numFmtId="0" fontId="0" fillId="8" borderId="8" xfId="0" applyFont="1" applyFill="1" applyBorder="1" applyAlignment="1">
      <alignment horizontal="left"/>
    </xf>
    <xf numFmtId="0" fontId="0" fillId="8" borderId="6" xfId="0" applyFont="1" applyFill="1" applyBorder="1" applyAlignment="1">
      <alignment horizontal="left"/>
    </xf>
    <xf numFmtId="0" fontId="0" fillId="9" borderId="1" xfId="0" applyFont="1" applyFill="1" applyBorder="1" applyAlignment="1">
      <alignment horizontal="left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3" fontId="9" fillId="6" borderId="5" xfId="0" applyNumberFormat="1" applyFont="1" applyFill="1" applyBorder="1" applyAlignment="1">
      <alignment horizontal="center" vertical="center" wrapText="1"/>
    </xf>
    <xf numFmtId="3" fontId="9" fillId="6" borderId="8" xfId="0" applyNumberFormat="1" applyFont="1" applyFill="1" applyBorder="1" applyAlignment="1">
      <alignment horizontal="center" vertical="center" wrapText="1"/>
    </xf>
    <xf numFmtId="3" fontId="9" fillId="6" borderId="6" xfId="0" applyNumberFormat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26" xfId="0" applyFill="1" applyBorder="1" applyAlignment="1">
      <alignment horizontal="center"/>
    </xf>
  </cellXfs>
  <cellStyles count="5">
    <cellStyle name="Normal 2" xfId="3" xr:uid="{FBCBFF4F-58B5-400B-BB21-675268834601}"/>
    <cellStyle name="常规" xfId="0" builtinId="0"/>
    <cellStyle name="常规 2" xfId="2" xr:uid="{00000000-0005-0000-0000-000001000000}"/>
    <cellStyle name="好" xfId="1" builtinId="26"/>
    <cellStyle name="千位分隔" xfId="4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2</xdr:row>
      <xdr:rowOff>33735</xdr:rowOff>
    </xdr:from>
    <xdr:to>
      <xdr:col>13</xdr:col>
      <xdr:colOff>565150</xdr:colOff>
      <xdr:row>13</xdr:row>
      <xdr:rowOff>45973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545F1D5-972E-4A64-8185-F4DE6CD7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4750" y="649685"/>
          <a:ext cx="5175250" cy="21077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1</xdr:row>
      <xdr:rowOff>57150</xdr:rowOff>
    </xdr:from>
    <xdr:to>
      <xdr:col>13</xdr:col>
      <xdr:colOff>590550</xdr:colOff>
      <xdr:row>12</xdr:row>
      <xdr:rowOff>69388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3EE470-2306-43BE-83D2-28297F8E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0350" y="635000"/>
          <a:ext cx="5175250" cy="21077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88900</xdr:colOff>
      <xdr:row>2</xdr:row>
      <xdr:rowOff>169660</xdr:rowOff>
    </xdr:from>
    <xdr:to>
      <xdr:col>12</xdr:col>
      <xdr:colOff>463550</xdr:colOff>
      <xdr:row>16</xdr:row>
      <xdr:rowOff>167737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F22D07C-FB10-4FE4-9438-C10EAB88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4450" y="525260"/>
          <a:ext cx="4362450" cy="26841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65972</xdr:rowOff>
    </xdr:from>
    <xdr:to>
      <xdr:col>11</xdr:col>
      <xdr:colOff>489732</xdr:colOff>
      <xdr:row>12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AD5FD2-4746-4CE3-8C3F-0762595E7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713672"/>
          <a:ext cx="6204732" cy="19279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</xdr:colOff>
      <xdr:row>10</xdr:row>
      <xdr:rowOff>53836</xdr:rowOff>
    </xdr:from>
    <xdr:to>
      <xdr:col>17</xdr:col>
      <xdr:colOff>38099</xdr:colOff>
      <xdr:row>20</xdr:row>
      <xdr:rowOff>86110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8B5EB39-717D-48B3-8BD2-8737046C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2100" y="2149336"/>
          <a:ext cx="6419849" cy="18102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527050</xdr:colOff>
      <xdr:row>2</xdr:row>
      <xdr:rowOff>51744</xdr:rowOff>
    </xdr:from>
    <xdr:to>
      <xdr:col>9</xdr:col>
      <xdr:colOff>558800</xdr:colOff>
      <xdr:row>10</xdr:row>
      <xdr:rowOff>56862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A06020-047A-4DB9-9699-B1DA19DA6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902644"/>
          <a:ext cx="4927600" cy="16180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520700</xdr:colOff>
      <xdr:row>4</xdr:row>
      <xdr:rowOff>50800</xdr:rowOff>
    </xdr:from>
    <xdr:to>
      <xdr:col>8</xdr:col>
      <xdr:colOff>419100</xdr:colOff>
      <xdr:row>12</xdr:row>
      <xdr:rowOff>162305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41298-9EDE-4D71-925C-4C93FBFE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150" y="762000"/>
          <a:ext cx="4292600" cy="1533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13</xdr:row>
      <xdr:rowOff>38100</xdr:rowOff>
    </xdr:from>
    <xdr:to>
      <xdr:col>15</xdr:col>
      <xdr:colOff>262667</xdr:colOff>
      <xdr:row>34</xdr:row>
      <xdr:rowOff>28109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852156-1FB0-47B0-AA03-5C1C840E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6150" y="2730500"/>
          <a:ext cx="6866667" cy="3723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816;&#36153;&#24037;&#20855;&#20462;&#25913;/19.5.23/PH%20SLS%20Rate%20Table%20&#21450;&#34255;&#20215;&#24037;&#20855;%202019-05-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Zone"/>
      <sheetName val="Template"/>
      <sheetName val="Rate Table"/>
    </sheetNames>
    <sheetDataSet>
      <sheetData sheetId="0">
        <row r="6">
          <cell r="G6">
            <v>80</v>
          </cell>
          <cell r="H6">
            <v>100</v>
          </cell>
        </row>
        <row r="7">
          <cell r="C7">
            <v>6</v>
          </cell>
          <cell r="D7">
            <v>6</v>
          </cell>
          <cell r="E7">
            <v>6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208"/>
  <sheetViews>
    <sheetView tabSelected="1" zoomScale="80" zoomScaleNormal="80" workbookViewId="0">
      <pane xSplit="2" ySplit="8" topLeftCell="AJ9" activePane="bottomRight" state="frozen"/>
      <selection pane="topRight" activeCell="C1" sqref="C1"/>
      <selection pane="bottomLeft" activeCell="A5" sqref="A5"/>
      <selection pane="bottomRight" activeCell="G13" sqref="G13"/>
    </sheetView>
  </sheetViews>
  <sheetFormatPr defaultColWidth="8.58203125" defaultRowHeight="14"/>
  <cols>
    <col min="1" max="1" width="15.58203125" style="2" customWidth="1"/>
    <col min="2" max="2" width="3.83203125" style="1" customWidth="1"/>
    <col min="3" max="3" width="8.58203125" style="1" customWidth="1"/>
    <col min="4" max="4" width="11.33203125" style="1" customWidth="1"/>
    <col min="5" max="5" width="11.33203125" style="86" customWidth="1"/>
    <col min="6" max="7" width="11.33203125" style="1" customWidth="1"/>
    <col min="8" max="8" width="3.58203125" style="1" customWidth="1"/>
    <col min="9" max="10" width="11.9140625" style="1" customWidth="1"/>
    <col min="11" max="11" width="11.75" style="1" customWidth="1"/>
    <col min="12" max="12" width="10.9140625" style="1" customWidth="1"/>
    <col min="13" max="13" width="11.58203125" style="1" customWidth="1"/>
    <col min="14" max="14" width="3.58203125" style="1" customWidth="1"/>
    <col min="15" max="15" width="10.25" style="40" customWidth="1"/>
    <col min="16" max="16" width="10.25" style="79" customWidth="1"/>
    <col min="17" max="17" width="11" style="40" customWidth="1"/>
    <col min="18" max="18" width="9.6640625" style="79" customWidth="1"/>
    <col min="19" max="20" width="10.1640625" style="40" customWidth="1"/>
    <col min="21" max="21" width="5.6640625" style="1" customWidth="1"/>
    <col min="22" max="22" width="10.83203125" style="1" customWidth="1"/>
    <col min="23" max="23" width="10.83203125" style="77" customWidth="1"/>
    <col min="24" max="24" width="10.83203125" style="144" customWidth="1"/>
    <col min="25" max="25" width="10.83203125" style="77" customWidth="1"/>
    <col min="26" max="26" width="10.83203125" style="1" customWidth="1"/>
    <col min="27" max="27" width="10.83203125" style="77" customWidth="1"/>
    <col min="28" max="29" width="13.5" style="1" customWidth="1"/>
    <col min="30" max="30" width="3.58203125" style="1" customWidth="1"/>
    <col min="31" max="31" width="10.83203125" style="1" customWidth="1"/>
    <col min="32" max="32" width="10.83203125" style="77" customWidth="1"/>
    <col min="33" max="33" width="10.83203125" style="1" customWidth="1"/>
    <col min="34" max="34" width="10.83203125" style="77" customWidth="1"/>
    <col min="35" max="36" width="10.83203125" style="1" customWidth="1"/>
    <col min="37" max="37" width="2.83203125" style="1" customWidth="1"/>
    <col min="38" max="38" width="9.1640625" style="1" customWidth="1"/>
    <col min="39" max="39" width="9.1640625" style="77" customWidth="1"/>
    <col min="40" max="40" width="10.83203125" style="1" customWidth="1"/>
    <col min="41" max="41" width="10.83203125" style="77" customWidth="1"/>
    <col min="42" max="42" width="10.75" style="1" customWidth="1"/>
    <col min="43" max="43" width="10.75" style="77" customWidth="1"/>
    <col min="44" max="45" width="11.5" style="1" customWidth="1"/>
    <col min="46" max="46" width="3.33203125" style="1" customWidth="1"/>
    <col min="47" max="47" width="8.58203125" style="1"/>
    <col min="48" max="48" width="8.58203125" style="77"/>
    <col min="49" max="49" width="8.58203125" style="144"/>
    <col min="50" max="50" width="8.58203125" style="77"/>
    <col min="51" max="51" width="8.58203125" style="144"/>
    <col min="52" max="52" width="8.58203125" style="77"/>
    <col min="53" max="16384" width="8.58203125" style="1"/>
  </cols>
  <sheetData>
    <row r="1" spans="1:54" ht="127.5" customHeight="1">
      <c r="A1" s="9" t="s">
        <v>385</v>
      </c>
      <c r="B1"/>
      <c r="C1" s="180" t="s">
        <v>434</v>
      </c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49"/>
      <c r="AV1" s="83"/>
      <c r="AW1" s="175"/>
      <c r="AX1" s="83"/>
      <c r="AY1" s="175"/>
      <c r="AZ1" s="83"/>
      <c r="BA1" s="49"/>
      <c r="BB1" s="49"/>
    </row>
    <row r="2" spans="1:54" customFormat="1" ht="22" customHeight="1">
      <c r="C2" t="s">
        <v>383</v>
      </c>
      <c r="W2" s="76"/>
      <c r="X2" s="141"/>
      <c r="Y2" s="76"/>
      <c r="AA2" s="76"/>
      <c r="AF2" s="76"/>
      <c r="AH2" s="76"/>
      <c r="AM2" s="76"/>
      <c r="AO2" s="76"/>
      <c r="AQ2" s="76"/>
      <c r="AV2" s="76"/>
      <c r="AW2" s="141"/>
      <c r="AX2" s="76"/>
      <c r="AY2" s="141"/>
      <c r="AZ2" s="76"/>
    </row>
    <row r="3" spans="1:54" ht="24" customHeight="1">
      <c r="A3" s="181" t="s">
        <v>386</v>
      </c>
      <c r="C3" s="3" t="s">
        <v>29</v>
      </c>
      <c r="D3" s="178" t="s">
        <v>30</v>
      </c>
      <c r="E3" s="178"/>
      <c r="F3" s="178"/>
      <c r="G3" s="178"/>
      <c r="I3" s="182" t="s">
        <v>379</v>
      </c>
      <c r="J3" s="182"/>
      <c r="K3" s="182"/>
      <c r="L3" s="182"/>
      <c r="M3" s="5"/>
      <c r="O3" s="189" t="s">
        <v>52</v>
      </c>
      <c r="P3" s="189"/>
      <c r="Q3" s="189"/>
      <c r="R3" s="189"/>
      <c r="S3" s="189"/>
      <c r="T3" s="189"/>
      <c r="V3" s="178" t="s">
        <v>380</v>
      </c>
      <c r="W3" s="178"/>
      <c r="X3" s="178"/>
      <c r="Y3" s="178"/>
      <c r="Z3" s="178"/>
      <c r="AA3" s="178"/>
      <c r="AB3" s="178"/>
      <c r="AC3" s="178"/>
      <c r="AE3" s="178" t="s">
        <v>31</v>
      </c>
      <c r="AF3" s="178"/>
      <c r="AG3" s="178"/>
      <c r="AH3" s="178"/>
      <c r="AI3" s="178"/>
      <c r="AJ3" s="178"/>
      <c r="AL3" s="178" t="s">
        <v>2</v>
      </c>
      <c r="AM3" s="178"/>
      <c r="AN3" s="178"/>
      <c r="AO3" s="178"/>
      <c r="AP3" s="178"/>
      <c r="AQ3" s="178"/>
      <c r="AR3" s="178"/>
      <c r="AS3" s="178"/>
      <c r="AU3" s="178" t="s">
        <v>57</v>
      </c>
      <c r="AV3" s="178"/>
      <c r="AW3" s="178"/>
      <c r="AX3" s="178"/>
      <c r="AY3" s="178"/>
      <c r="AZ3" s="178"/>
      <c r="BA3" s="178"/>
      <c r="BB3" s="178"/>
    </row>
    <row r="4" spans="1:54" ht="14" customHeight="1">
      <c r="A4" s="181"/>
      <c r="C4" s="3" t="s">
        <v>1</v>
      </c>
      <c r="D4" s="178" t="s">
        <v>35</v>
      </c>
      <c r="E4" s="178"/>
      <c r="F4" s="178"/>
      <c r="G4" s="178"/>
      <c r="I4" s="178" t="s">
        <v>361</v>
      </c>
      <c r="J4" s="178"/>
      <c r="K4" s="178"/>
      <c r="L4" s="178"/>
      <c r="M4" s="3"/>
      <c r="O4" s="183" t="s">
        <v>48</v>
      </c>
      <c r="P4" s="183"/>
      <c r="Q4" s="183"/>
      <c r="R4" s="183"/>
      <c r="S4" s="183"/>
      <c r="T4" s="183"/>
      <c r="V4" s="178" t="s">
        <v>56</v>
      </c>
      <c r="W4" s="178"/>
      <c r="X4" s="178"/>
      <c r="Y4" s="178"/>
      <c r="Z4" s="178"/>
      <c r="AA4" s="178"/>
      <c r="AB4" s="178"/>
      <c r="AC4" s="178"/>
      <c r="AE4" s="178" t="s">
        <v>59</v>
      </c>
      <c r="AF4" s="178"/>
      <c r="AG4" s="178"/>
      <c r="AH4" s="178"/>
      <c r="AI4" s="178"/>
      <c r="AJ4" s="178"/>
      <c r="AL4" s="178" t="s">
        <v>3</v>
      </c>
      <c r="AM4" s="178"/>
      <c r="AN4" s="178"/>
      <c r="AO4" s="178"/>
      <c r="AP4" s="178"/>
      <c r="AQ4" s="178"/>
      <c r="AR4" s="178"/>
      <c r="AS4" s="178"/>
      <c r="AU4" s="178" t="s">
        <v>58</v>
      </c>
      <c r="AV4" s="178"/>
      <c r="AW4" s="178"/>
      <c r="AX4" s="178"/>
      <c r="AY4" s="178"/>
      <c r="AZ4" s="178"/>
      <c r="BA4" s="178"/>
      <c r="BB4" s="178"/>
    </row>
    <row r="5" spans="1:54" ht="14" customHeight="1">
      <c r="A5" s="181"/>
      <c r="C5" s="5" t="s">
        <v>0</v>
      </c>
      <c r="D5" s="178" t="s">
        <v>381</v>
      </c>
      <c r="E5" s="179"/>
      <c r="F5" s="178" t="s">
        <v>382</v>
      </c>
      <c r="G5" s="178"/>
      <c r="I5" s="178" t="s">
        <v>384</v>
      </c>
      <c r="J5" s="178"/>
      <c r="K5" s="178"/>
      <c r="L5" s="178"/>
      <c r="M5" s="3"/>
      <c r="O5" s="183" t="s">
        <v>387</v>
      </c>
      <c r="P5" s="183"/>
      <c r="Q5" s="183"/>
      <c r="R5" s="183"/>
      <c r="S5" s="183"/>
      <c r="T5" s="183"/>
      <c r="V5" s="190" t="s">
        <v>391</v>
      </c>
      <c r="W5" s="191"/>
      <c r="X5" s="191"/>
      <c r="Y5" s="191"/>
      <c r="Z5" s="178" t="s">
        <v>392</v>
      </c>
      <c r="AA5" s="178"/>
      <c r="AB5" s="178"/>
      <c r="AC5" s="178"/>
      <c r="AE5" s="178" t="s">
        <v>384</v>
      </c>
      <c r="AF5" s="178"/>
      <c r="AG5" s="178"/>
      <c r="AH5" s="178"/>
      <c r="AI5" s="178"/>
      <c r="AJ5" s="178"/>
      <c r="AL5" s="178" t="s">
        <v>398</v>
      </c>
      <c r="AM5" s="178"/>
      <c r="AN5" s="178"/>
      <c r="AO5" s="179"/>
      <c r="AP5" s="178" t="s">
        <v>399</v>
      </c>
      <c r="AQ5" s="178"/>
      <c r="AR5" s="178"/>
      <c r="AS5" s="178"/>
      <c r="AU5" s="178" t="s">
        <v>384</v>
      </c>
      <c r="AV5" s="178"/>
      <c r="AW5" s="178"/>
      <c r="AX5" s="178"/>
      <c r="AY5" s="178"/>
      <c r="AZ5" s="178"/>
      <c r="BA5" s="178"/>
      <c r="BB5" s="178"/>
    </row>
    <row r="6" spans="1:54" ht="15" customHeight="1">
      <c r="A6" s="181"/>
      <c r="C6" s="3"/>
      <c r="D6" s="3"/>
      <c r="E6" s="84"/>
      <c r="F6" s="3"/>
      <c r="G6" s="3"/>
      <c r="I6" s="183" t="s">
        <v>53</v>
      </c>
      <c r="J6" s="183"/>
      <c r="K6" s="183" t="s">
        <v>435</v>
      </c>
      <c r="L6" s="183"/>
      <c r="M6" s="183"/>
      <c r="O6" s="183" t="s">
        <v>53</v>
      </c>
      <c r="P6" s="184"/>
      <c r="Q6" s="183" t="s">
        <v>54</v>
      </c>
      <c r="R6" s="184"/>
      <c r="S6" s="183" t="s">
        <v>55</v>
      </c>
      <c r="T6" s="183"/>
      <c r="V6" s="39" t="s">
        <v>394</v>
      </c>
      <c r="W6" s="78" t="s">
        <v>394</v>
      </c>
      <c r="X6" s="142" t="s">
        <v>443</v>
      </c>
      <c r="Y6" s="125" t="s">
        <v>443</v>
      </c>
      <c r="Z6" s="185" t="s">
        <v>53</v>
      </c>
      <c r="AA6" s="184"/>
      <c r="AB6" s="183" t="s">
        <v>54</v>
      </c>
      <c r="AC6" s="183"/>
      <c r="AE6" s="183" t="s">
        <v>53</v>
      </c>
      <c r="AF6" s="183"/>
      <c r="AG6" s="183" t="s">
        <v>54</v>
      </c>
      <c r="AH6" s="184"/>
      <c r="AI6" s="183" t="s">
        <v>55</v>
      </c>
      <c r="AJ6" s="183"/>
      <c r="AL6" s="178" t="s">
        <v>400</v>
      </c>
      <c r="AM6" s="179"/>
      <c r="AN6" s="178" t="s">
        <v>401</v>
      </c>
      <c r="AO6" s="179"/>
      <c r="AP6" s="178" t="s">
        <v>400</v>
      </c>
      <c r="AQ6" s="179"/>
      <c r="AR6" s="178" t="s">
        <v>401</v>
      </c>
      <c r="AS6" s="178"/>
      <c r="AU6" s="178" t="s">
        <v>523</v>
      </c>
      <c r="AV6" s="179"/>
      <c r="AW6" s="178" t="s">
        <v>524</v>
      </c>
      <c r="AX6" s="179"/>
      <c r="AY6" s="178" t="s">
        <v>525</v>
      </c>
      <c r="AZ6" s="179"/>
      <c r="BA6" s="178" t="s">
        <v>526</v>
      </c>
      <c r="BB6" s="178"/>
    </row>
    <row r="7" spans="1:54" ht="15" customHeight="1">
      <c r="A7" s="181"/>
      <c r="C7" s="3"/>
      <c r="D7" s="3" t="s">
        <v>377</v>
      </c>
      <c r="E7" s="85" t="s">
        <v>378</v>
      </c>
      <c r="F7" s="3" t="s">
        <v>377</v>
      </c>
      <c r="G7" s="82" t="s">
        <v>378</v>
      </c>
      <c r="I7" s="3" t="s">
        <v>377</v>
      </c>
      <c r="J7" s="85" t="s">
        <v>34</v>
      </c>
      <c r="K7" s="3" t="s">
        <v>377</v>
      </c>
      <c r="L7" s="3" t="s">
        <v>436</v>
      </c>
      <c r="M7" s="85" t="s">
        <v>34</v>
      </c>
      <c r="O7" s="3" t="s">
        <v>377</v>
      </c>
      <c r="P7" s="81" t="s">
        <v>378</v>
      </c>
      <c r="Q7" s="3" t="s">
        <v>377</v>
      </c>
      <c r="R7" s="81" t="s">
        <v>378</v>
      </c>
      <c r="S7" s="3" t="s">
        <v>377</v>
      </c>
      <c r="T7" s="82" t="s">
        <v>378</v>
      </c>
      <c r="V7" s="3" t="s">
        <v>377</v>
      </c>
      <c r="W7" s="81" t="s">
        <v>378</v>
      </c>
      <c r="X7" s="124" t="s">
        <v>377</v>
      </c>
      <c r="Y7" s="81" t="s">
        <v>34</v>
      </c>
      <c r="Z7" s="3" t="s">
        <v>377</v>
      </c>
      <c r="AA7" s="81" t="s">
        <v>378</v>
      </c>
      <c r="AB7" s="3" t="s">
        <v>377</v>
      </c>
      <c r="AC7" s="81" t="s">
        <v>378</v>
      </c>
      <c r="AE7" s="3" t="s">
        <v>377</v>
      </c>
      <c r="AF7" s="81" t="s">
        <v>378</v>
      </c>
      <c r="AG7" s="3" t="s">
        <v>377</v>
      </c>
      <c r="AH7" s="81" t="s">
        <v>378</v>
      </c>
      <c r="AI7" s="3" t="s">
        <v>377</v>
      </c>
      <c r="AJ7" s="81" t="s">
        <v>378</v>
      </c>
      <c r="AL7" s="3" t="s">
        <v>377</v>
      </c>
      <c r="AM7" s="81" t="s">
        <v>378</v>
      </c>
      <c r="AN7" s="3" t="s">
        <v>377</v>
      </c>
      <c r="AO7" s="81" t="s">
        <v>378</v>
      </c>
      <c r="AP7" s="3" t="s">
        <v>377</v>
      </c>
      <c r="AQ7" s="81" t="s">
        <v>378</v>
      </c>
      <c r="AR7" s="3" t="s">
        <v>377</v>
      </c>
      <c r="AS7" s="81" t="s">
        <v>378</v>
      </c>
      <c r="AU7" s="3" t="s">
        <v>377</v>
      </c>
      <c r="AV7" s="81" t="s">
        <v>378</v>
      </c>
      <c r="AW7" s="124" t="s">
        <v>377</v>
      </c>
      <c r="AX7" s="81" t="s">
        <v>34</v>
      </c>
      <c r="AY7" s="124" t="s">
        <v>377</v>
      </c>
      <c r="AZ7" s="81" t="s">
        <v>34</v>
      </c>
      <c r="BA7" s="3" t="s">
        <v>377</v>
      </c>
      <c r="BB7" s="81" t="s">
        <v>378</v>
      </c>
    </row>
    <row r="8" spans="1:54" s="4" customFormat="1" ht="43" customHeight="1">
      <c r="A8" s="181"/>
      <c r="C8" s="5"/>
      <c r="D8" s="176" t="s">
        <v>430</v>
      </c>
      <c r="E8" s="177"/>
      <c r="F8" s="176" t="s">
        <v>431</v>
      </c>
      <c r="G8" s="176"/>
      <c r="I8" s="176" t="s">
        <v>437</v>
      </c>
      <c r="J8" s="177"/>
      <c r="K8" s="188" t="s">
        <v>438</v>
      </c>
      <c r="L8" s="176"/>
      <c r="M8" s="176"/>
      <c r="O8" s="186" t="s">
        <v>388</v>
      </c>
      <c r="P8" s="187"/>
      <c r="Q8" s="186" t="s">
        <v>389</v>
      </c>
      <c r="R8" s="187"/>
      <c r="S8" s="186" t="s">
        <v>390</v>
      </c>
      <c r="T8" s="187"/>
      <c r="V8" s="176" t="s">
        <v>393</v>
      </c>
      <c r="W8" s="177"/>
      <c r="X8" s="176" t="s">
        <v>444</v>
      </c>
      <c r="Y8" s="177"/>
      <c r="Z8" s="188" t="s">
        <v>395</v>
      </c>
      <c r="AA8" s="177"/>
      <c r="AB8" s="188" t="s">
        <v>396</v>
      </c>
      <c r="AC8" s="176"/>
      <c r="AE8" s="176" t="s">
        <v>500</v>
      </c>
      <c r="AF8" s="177"/>
      <c r="AG8" s="176" t="s">
        <v>501</v>
      </c>
      <c r="AH8" s="177"/>
      <c r="AI8" s="176" t="s">
        <v>396</v>
      </c>
      <c r="AJ8" s="177"/>
      <c r="AL8" s="176" t="s">
        <v>415</v>
      </c>
      <c r="AM8" s="176"/>
      <c r="AN8" s="176"/>
      <c r="AO8" s="177"/>
      <c r="AP8" s="176" t="s">
        <v>397</v>
      </c>
      <c r="AQ8" s="176"/>
      <c r="AR8" s="176"/>
      <c r="AS8" s="176"/>
      <c r="AU8" s="176" t="s">
        <v>527</v>
      </c>
      <c r="AV8" s="177"/>
      <c r="AW8" s="176" t="s">
        <v>402</v>
      </c>
      <c r="AX8" s="177"/>
      <c r="AY8" s="176" t="s">
        <v>528</v>
      </c>
      <c r="AZ8" s="177"/>
      <c r="BA8" s="176" t="s">
        <v>403</v>
      </c>
      <c r="BB8" s="176"/>
    </row>
    <row r="9" spans="1:54">
      <c r="A9" s="6">
        <v>0.05</v>
      </c>
      <c r="D9" s="1">
        <f>IF(A9&lt;0.05,1.6,IF(AND(A9&gt;=0.05,A9&lt;=1),1.6+ROUNDUP((A9-0.05)/0.01,0)*0.11,12.05+ROUNDUP((A9-1)/0.01,0)*0.08))</f>
        <v>1.6</v>
      </c>
      <c r="E9" s="86">
        <f>D9-1</f>
        <v>0.60000000000000009</v>
      </c>
      <c r="F9" s="7">
        <f>IF(A9&lt;0.05,0.6,IF(AND(A9&gt;=0.05,A9&lt;=1),0.6+ROUNDUP((A9-0.05)/0.01,0)*0.11,11.05+ROUNDUP((A9-1)/0.01,0)*0.08))</f>
        <v>0.6</v>
      </c>
      <c r="G9" s="7">
        <f>F9-0</f>
        <v>0.6</v>
      </c>
      <c r="H9" s="8"/>
      <c r="I9" s="10">
        <f>IF(A9&gt;0,(IF(A9&lt;=0.01,4.15,4.15+ROUNDUP((A9-0.01)/0.01,0)*0.15)),"")</f>
        <v>4.75</v>
      </c>
      <c r="J9" s="10">
        <f t="shared" ref="J9:J14" si="0">I9-4</f>
        <v>0.75</v>
      </c>
      <c r="K9" s="10">
        <f t="shared" ref="K9:K14" si="1">IF(A9&gt;0,(IF(A9&lt;=0.01,4.95,(IF(A9&lt;=1,4.95+ROUNDUP((A9-0.01)/0.01,0)*0.15,4.95+ROUNDUP((A9-0.01)/0.01,0)*0.15+1.5*ROUNDUP((A9-1)/0.25,0))))),"")</f>
        <v>5.55</v>
      </c>
      <c r="L9" s="10">
        <f t="shared" ref="L9:L14" si="2">IF(A9&lt;=1,4.8,4.8+ROUNDUP((A9-1)/0.25,0)*1.5)</f>
        <v>4.8</v>
      </c>
      <c r="M9" s="10">
        <f>K9-L9</f>
        <v>0.75</v>
      </c>
      <c r="N9" s="7"/>
      <c r="O9" s="40">
        <f t="shared" ref="O9:O14" si="3">IF(A9&gt;0,(CEILING(IF(A9&lt;=0.01,11200,11200+ROUNDUP((A9-0.01)/0.01,0)*1200),100)),"")</f>
        <v>16000</v>
      </c>
      <c r="P9" s="79">
        <f>O9-10000</f>
        <v>6000</v>
      </c>
      <c r="Q9" s="40">
        <f t="shared" ref="Q9:Q14" si="4">IF(A9&gt;0,(CEILING(IF(A9&lt;=0.01,31200,31200+ROUNDUP((A9-0.01)/0.01,0)*1200),100)),"")</f>
        <v>36000</v>
      </c>
      <c r="R9" s="79">
        <f>Q9-30000</f>
        <v>6000</v>
      </c>
      <c r="S9" s="40">
        <f t="shared" ref="S9:S14" si="5">IF(A9&gt;0,(CEILING(IF(A9&lt;=0.01,41200,41200+ROUNDUP((A9-0.01)/0.01,0)*1200),100)),"")</f>
        <v>46000</v>
      </c>
      <c r="T9" s="40">
        <f>S9-40000</f>
        <v>6000</v>
      </c>
      <c r="U9" s="7"/>
      <c r="V9" s="7">
        <f>IF(A9&gt;0,(IF(A9&lt;=0.01,32,32+ROUNDUP((A9-0.01)/0.01,0)*2)),"")</f>
        <v>40</v>
      </c>
      <c r="W9" s="80">
        <f>V9-30</f>
        <v>10</v>
      </c>
      <c r="X9" s="143">
        <f>IF(A9&gt;0,(IF(A9&lt;=0.01,232,232+ROUNDUP((A9-0.01)/0.01,0)*2)),"")</f>
        <v>240</v>
      </c>
      <c r="Y9" s="80">
        <f>X9-230</f>
        <v>10</v>
      </c>
      <c r="Z9" s="7">
        <f t="shared" ref="Z9:Z14" si="6">IF(A9&gt;0,(IF(A9&lt;=0.01,92,92+ROUNDUP((A9-0.01)/0.01,0)*2)),"")</f>
        <v>100</v>
      </c>
      <c r="AA9" s="80">
        <f>Z9-90</f>
        <v>10</v>
      </c>
      <c r="AB9" s="7">
        <f t="shared" ref="AB9:AB14" si="7">IF(A9&gt;0,(IF(A9&lt;=0.01,102,102+ROUNDUP((A9-0.01)/0.01,0)*2)),"")</f>
        <v>110</v>
      </c>
      <c r="AC9" s="7">
        <f>AB9-100</f>
        <v>10</v>
      </c>
      <c r="AD9" s="7"/>
      <c r="AE9" s="7">
        <f>IF(A9&gt;0,(IF(A9&lt;=0.05,80,80+ROUNDUP((A9-0.05)/0.01,0)*6)),"")</f>
        <v>80</v>
      </c>
      <c r="AF9" s="80">
        <f>AE9-50</f>
        <v>30</v>
      </c>
      <c r="AG9" s="7">
        <f>IF(A9&gt;0,(IF(A9&lt;=0.05,110,110+ROUNDUP((A9-0.05)/0.01,0)*6)),"")</f>
        <v>110</v>
      </c>
      <c r="AH9" s="80">
        <f>AG9-80</f>
        <v>30</v>
      </c>
      <c r="AI9" s="7">
        <f>IF(A9&gt;0,(IF(A9&lt;=0.05,130,130+ROUNDUP((A9-0.05)/0.01,0)*6)),"")</f>
        <v>130</v>
      </c>
      <c r="AJ9" s="7">
        <f>AI9-100</f>
        <v>30</v>
      </c>
      <c r="AL9" s="1">
        <f t="shared" ref="AL9:AL14" si="8">IF(A9&gt;0,IF(A9&lt;=0.5,95,95+ROUNDUP((A9-0.5)/0.5,0)*40),"")</f>
        <v>95</v>
      </c>
      <c r="AM9" s="77">
        <f>AL9-60</f>
        <v>35</v>
      </c>
      <c r="AN9" s="1">
        <f t="shared" ref="AN9:AN14" si="9">IF(A9&gt;0,IF(A9&lt;=0.5,75,75+ROUNDUP((A9-0.5)/0.5,0)*30),"")</f>
        <v>75</v>
      </c>
      <c r="AO9" s="77">
        <f>AN9-60</f>
        <v>15</v>
      </c>
      <c r="AP9" s="1">
        <f t="shared" ref="AP9:AP14" si="10">IF(A9&gt;0,IF(A9&lt;=0.5,105,105+ROUNDUP((A9-0.5)/0.5,0)*40),"")</f>
        <v>105</v>
      </c>
      <c r="AQ9" s="77">
        <f>AP9-70</f>
        <v>35</v>
      </c>
      <c r="AR9" s="1">
        <f t="shared" ref="AR9:AR14" si="11">IF(A9&gt;0,IF(A9&lt;=0.5,85,85+ROUNDUP((A9-0.5)/0.5,0)*30),"")</f>
        <v>85</v>
      </c>
      <c r="AS9" s="1">
        <f>AR9-70</f>
        <v>15</v>
      </c>
      <c r="AU9" s="1">
        <f>IF(A9&gt;0,IF(A9&lt;=0.01,15900,15900+ROUNDUP((A9-0.01)/0.01,0)*900),"")</f>
        <v>19500</v>
      </c>
      <c r="AV9" s="77">
        <f>AU9-15000</f>
        <v>4500</v>
      </c>
      <c r="AW9" s="144">
        <f>IF(A9&gt;0,IF(A9&lt;=0.01,22900,22900+ROUNDUP((A9-0.01)/0.01,0)*900),"")</f>
        <v>26500</v>
      </c>
      <c r="AX9" s="77">
        <f>AW9-22000</f>
        <v>4500</v>
      </c>
      <c r="AY9" s="144">
        <f>IF(A9&gt;0,IF(A9&lt;=0.01,30900,30900+ROUNDUP((A9-0.01)/0.01,0)*900),"")</f>
        <v>34500</v>
      </c>
      <c r="AZ9" s="77">
        <f>AY9-30000</f>
        <v>4500</v>
      </c>
      <c r="BA9" s="1">
        <f>IF(A9&gt;0,IF(A9&lt;=0.01,40900,40900+ROUNDUP((A9-0.01)/0.01,0)*900),"")</f>
        <v>44500</v>
      </c>
      <c r="BB9" s="1">
        <f>BA9-40000</f>
        <v>4500</v>
      </c>
    </row>
    <row r="10" spans="1:54">
      <c r="A10" s="6">
        <v>7.0000000000000007E-2</v>
      </c>
      <c r="D10" s="1">
        <f t="shared" ref="D10:D14" si="12">IF(A10&lt;0.05,1.6,IF(AND(A10&gt;=0.05,A10&lt;=1),1.6+ROUNDUP((A10-0.05)/0.01,0)*0.11,12.05+ROUNDUP((A10-1)/0.01,0)*0.08))</f>
        <v>1.82</v>
      </c>
      <c r="E10" s="86">
        <f t="shared" ref="E10:E14" si="13">D10-1</f>
        <v>0.82000000000000006</v>
      </c>
      <c r="F10" s="7">
        <f t="shared" ref="F10:F14" si="14">IF(A10&lt;0.05,0.6,IF(AND(A10&gt;=0.05,A10&lt;=1),0.6+ROUNDUP((A10-0.05)/0.01,0)*0.11,11.05+ROUNDUP((A10-1)/0.01,0)*0.08))</f>
        <v>0.82</v>
      </c>
      <c r="G10" s="7">
        <f t="shared" ref="G10:G14" si="15">F10-0</f>
        <v>0.82</v>
      </c>
      <c r="I10" s="10">
        <f t="shared" ref="I10:I14" si="16">IF(A10&gt;0,(IF(A10&lt;=0.01,4.15,4.15+ROUNDUP((A10-0.01)/0.01,0)*0.15)),"")</f>
        <v>5.0500000000000007</v>
      </c>
      <c r="J10" s="10">
        <f t="shared" si="0"/>
        <v>1.0500000000000007</v>
      </c>
      <c r="K10" s="10">
        <f t="shared" si="1"/>
        <v>5.85</v>
      </c>
      <c r="L10" s="10">
        <f t="shared" si="2"/>
        <v>4.8</v>
      </c>
      <c r="M10" s="10">
        <f t="shared" ref="M10:M13" si="17">K10-L10</f>
        <v>1.0499999999999998</v>
      </c>
      <c r="N10" s="7"/>
      <c r="O10" s="40">
        <f t="shared" si="3"/>
        <v>18400</v>
      </c>
      <c r="P10" s="79">
        <f t="shared" ref="P10:P14" si="18">O10-10000</f>
        <v>8400</v>
      </c>
      <c r="Q10" s="40">
        <f t="shared" si="4"/>
        <v>38400</v>
      </c>
      <c r="R10" s="79">
        <f t="shared" ref="R10:R14" si="19">Q10-30000</f>
        <v>8400</v>
      </c>
      <c r="S10" s="40">
        <f t="shared" si="5"/>
        <v>48400</v>
      </c>
      <c r="T10" s="40">
        <f t="shared" ref="T10:T14" si="20">S10-40000</f>
        <v>8400</v>
      </c>
      <c r="U10" s="7"/>
      <c r="V10" s="7">
        <f t="shared" ref="V10:V14" si="21">IF(A10&gt;0,(IF(A10&lt;=0.01,32,32+ROUNDUP((A10-0.01)/0.01,0)*2)),"")</f>
        <v>44</v>
      </c>
      <c r="W10" s="80">
        <f t="shared" ref="W10:W14" si="22">V10-30</f>
        <v>14</v>
      </c>
      <c r="X10" s="143">
        <f t="shared" ref="X10:X14" si="23">IF(A10&gt;0,(IF(A10&lt;=0.01,232,232+ROUNDUP((A10-0.01)/0.01,0)*2)),"")</f>
        <v>244</v>
      </c>
      <c r="Y10" s="80">
        <f t="shared" ref="Y10:Y14" si="24">X10-230</f>
        <v>14</v>
      </c>
      <c r="Z10" s="7">
        <f t="shared" si="6"/>
        <v>104</v>
      </c>
      <c r="AA10" s="80">
        <f t="shared" ref="AA10:AA14" si="25">Z10-90</f>
        <v>14</v>
      </c>
      <c r="AB10" s="7">
        <f t="shared" si="7"/>
        <v>114</v>
      </c>
      <c r="AC10" s="7">
        <f t="shared" ref="AC10:AC14" si="26">AB10-100</f>
        <v>14</v>
      </c>
      <c r="AD10" s="7"/>
      <c r="AE10" s="7">
        <f t="shared" ref="AE10:AE14" si="27">IF(A10&gt;0,(IF(A10&lt;=0.05,80,80+ROUNDUP((A10-0.05)/0.01,0)*6)),"")</f>
        <v>92</v>
      </c>
      <c r="AF10" s="80">
        <f t="shared" ref="AF10:AF14" si="28">AE10-50</f>
        <v>42</v>
      </c>
      <c r="AG10" s="7">
        <f t="shared" ref="AG10:AG14" si="29">IF(A10&gt;0,(IF(A10&lt;=0.05,110,110+ROUNDUP((A10-0.05)/0.01,0)*6)),"")</f>
        <v>122</v>
      </c>
      <c r="AH10" s="80">
        <f t="shared" ref="AH10:AH14" si="30">AG10-80</f>
        <v>42</v>
      </c>
      <c r="AI10" s="7">
        <f t="shared" ref="AI10:AI14" si="31">IF(A10&gt;0,(IF(A10&lt;=0.05,130,130+ROUNDUP((A10-0.05)/0.01,0)*6)),"")</f>
        <v>142</v>
      </c>
      <c r="AJ10" s="7">
        <f t="shared" ref="AJ10:AJ14" si="32">AI10-100</f>
        <v>42</v>
      </c>
      <c r="AL10" s="1">
        <f t="shared" si="8"/>
        <v>95</v>
      </c>
      <c r="AM10" s="77">
        <f t="shared" ref="AM10:AM14" si="33">AL10-60</f>
        <v>35</v>
      </c>
      <c r="AN10" s="1">
        <f t="shared" si="9"/>
        <v>75</v>
      </c>
      <c r="AO10" s="77">
        <f t="shared" ref="AO10:AO14" si="34">AN10-60</f>
        <v>15</v>
      </c>
      <c r="AP10" s="1">
        <f t="shared" si="10"/>
        <v>105</v>
      </c>
      <c r="AQ10" s="77">
        <f t="shared" ref="AQ10:AQ14" si="35">AP10-70</f>
        <v>35</v>
      </c>
      <c r="AR10" s="1">
        <f t="shared" si="11"/>
        <v>85</v>
      </c>
      <c r="AS10" s="1">
        <f t="shared" ref="AS10:AS14" si="36">AR10-70</f>
        <v>15</v>
      </c>
      <c r="AU10" s="1">
        <f t="shared" ref="AU10:AU14" si="37">IF(A10&gt;0,IF(A10&lt;=0.01,15900,15900+ROUNDUP((A10-0.01)/0.01,0)*900),"")</f>
        <v>21300</v>
      </c>
      <c r="AV10" s="77">
        <f t="shared" ref="AV10:AV14" si="38">AU10-15000</f>
        <v>6300</v>
      </c>
      <c r="AW10" s="144">
        <f t="shared" ref="AW10:AW14" si="39">IF(A10&gt;0,IF(A10&lt;=0.01,22900,22900+ROUNDUP((A10-0.01)/0.01,0)*900),"")</f>
        <v>28300</v>
      </c>
      <c r="AX10" s="77">
        <f t="shared" ref="AX10:AX14" si="40">AW10-22000</f>
        <v>6300</v>
      </c>
      <c r="AY10" s="144">
        <f t="shared" ref="AY10:AY14" si="41">IF(A10&gt;0,IF(A10&lt;=0.01,30900,30900+ROUNDUP((A10-0.01)/0.01,0)*900),"")</f>
        <v>36300</v>
      </c>
      <c r="AZ10" s="77">
        <f t="shared" ref="AZ10:AZ14" si="42">AY10-30000</f>
        <v>6300</v>
      </c>
      <c r="BA10" s="1">
        <f t="shared" ref="BA10:BA14" si="43">IF(A10&gt;0,IF(A10&lt;=0.01,40900,40900+ROUNDUP((A10-0.01)/0.01,0)*900),"")</f>
        <v>46300</v>
      </c>
      <c r="BB10" s="1">
        <f t="shared" ref="BB10:BB14" si="44">BA10-40000</f>
        <v>6300</v>
      </c>
    </row>
    <row r="11" spans="1:54">
      <c r="A11" s="6">
        <v>0.1</v>
      </c>
      <c r="D11" s="1">
        <f t="shared" si="12"/>
        <v>2.1500000000000004</v>
      </c>
      <c r="E11" s="86">
        <f t="shared" si="13"/>
        <v>1.1500000000000004</v>
      </c>
      <c r="F11" s="7">
        <f t="shared" si="14"/>
        <v>1.1499999999999999</v>
      </c>
      <c r="G11" s="7">
        <f t="shared" si="15"/>
        <v>1.1499999999999999</v>
      </c>
      <c r="I11" s="10">
        <f t="shared" si="16"/>
        <v>5.5</v>
      </c>
      <c r="J11" s="10">
        <f t="shared" si="0"/>
        <v>1.5</v>
      </c>
      <c r="K11" s="10">
        <f t="shared" si="1"/>
        <v>6.3</v>
      </c>
      <c r="L11" s="10">
        <f t="shared" si="2"/>
        <v>4.8</v>
      </c>
      <c r="M11" s="10">
        <f t="shared" si="17"/>
        <v>1.5</v>
      </c>
      <c r="N11" s="7"/>
      <c r="O11" s="40">
        <f t="shared" si="3"/>
        <v>22000</v>
      </c>
      <c r="P11" s="79">
        <f t="shared" si="18"/>
        <v>12000</v>
      </c>
      <c r="Q11" s="40">
        <f t="shared" si="4"/>
        <v>42000</v>
      </c>
      <c r="R11" s="79">
        <f t="shared" si="19"/>
        <v>12000</v>
      </c>
      <c r="S11" s="40">
        <f t="shared" si="5"/>
        <v>52000</v>
      </c>
      <c r="T11" s="40">
        <f t="shared" si="20"/>
        <v>12000</v>
      </c>
      <c r="U11" s="7"/>
      <c r="V11" s="7">
        <f t="shared" si="21"/>
        <v>50</v>
      </c>
      <c r="W11" s="80">
        <f t="shared" si="22"/>
        <v>20</v>
      </c>
      <c r="X11" s="143">
        <f t="shared" si="23"/>
        <v>250</v>
      </c>
      <c r="Y11" s="80">
        <f t="shared" si="24"/>
        <v>20</v>
      </c>
      <c r="Z11" s="7">
        <f t="shared" si="6"/>
        <v>110</v>
      </c>
      <c r="AA11" s="80">
        <f t="shared" si="25"/>
        <v>20</v>
      </c>
      <c r="AB11" s="7">
        <f t="shared" si="7"/>
        <v>120</v>
      </c>
      <c r="AC11" s="7">
        <f t="shared" si="26"/>
        <v>20</v>
      </c>
      <c r="AD11" s="7"/>
      <c r="AE11" s="7">
        <f t="shared" si="27"/>
        <v>110</v>
      </c>
      <c r="AF11" s="80">
        <f t="shared" si="28"/>
        <v>60</v>
      </c>
      <c r="AG11" s="7">
        <f t="shared" si="29"/>
        <v>140</v>
      </c>
      <c r="AH11" s="80">
        <f t="shared" si="30"/>
        <v>60</v>
      </c>
      <c r="AI11" s="7">
        <f t="shared" si="31"/>
        <v>160</v>
      </c>
      <c r="AJ11" s="7">
        <f t="shared" si="32"/>
        <v>60</v>
      </c>
      <c r="AL11" s="1">
        <f t="shared" si="8"/>
        <v>95</v>
      </c>
      <c r="AM11" s="77">
        <f t="shared" si="33"/>
        <v>35</v>
      </c>
      <c r="AN11" s="1">
        <f t="shared" si="9"/>
        <v>75</v>
      </c>
      <c r="AO11" s="77">
        <f t="shared" si="34"/>
        <v>15</v>
      </c>
      <c r="AP11" s="1">
        <f t="shared" si="10"/>
        <v>105</v>
      </c>
      <c r="AQ11" s="77">
        <f t="shared" si="35"/>
        <v>35</v>
      </c>
      <c r="AR11" s="1">
        <f t="shared" si="11"/>
        <v>85</v>
      </c>
      <c r="AS11" s="1">
        <f t="shared" si="36"/>
        <v>15</v>
      </c>
      <c r="AU11" s="1">
        <f t="shared" si="37"/>
        <v>24000</v>
      </c>
      <c r="AV11" s="77">
        <f t="shared" si="38"/>
        <v>9000</v>
      </c>
      <c r="AW11" s="144">
        <f t="shared" si="39"/>
        <v>31000</v>
      </c>
      <c r="AX11" s="77">
        <f t="shared" si="40"/>
        <v>9000</v>
      </c>
      <c r="AY11" s="144">
        <f t="shared" si="41"/>
        <v>39000</v>
      </c>
      <c r="AZ11" s="77">
        <f t="shared" si="42"/>
        <v>9000</v>
      </c>
      <c r="BA11" s="1">
        <f t="shared" si="43"/>
        <v>49000</v>
      </c>
      <c r="BB11" s="1">
        <f t="shared" si="44"/>
        <v>9000</v>
      </c>
    </row>
    <row r="12" spans="1:54">
      <c r="A12" s="6">
        <v>0.5</v>
      </c>
      <c r="D12" s="1">
        <f t="shared" si="12"/>
        <v>6.5500000000000007</v>
      </c>
      <c r="E12" s="86">
        <f t="shared" si="13"/>
        <v>5.5500000000000007</v>
      </c>
      <c r="F12" s="7">
        <f t="shared" si="14"/>
        <v>5.55</v>
      </c>
      <c r="G12" s="7">
        <f t="shared" si="15"/>
        <v>5.55</v>
      </c>
      <c r="I12" s="10">
        <f t="shared" si="16"/>
        <v>11.5</v>
      </c>
      <c r="J12" s="10">
        <f t="shared" si="0"/>
        <v>7.5</v>
      </c>
      <c r="K12" s="10">
        <f t="shared" si="1"/>
        <v>12.3</v>
      </c>
      <c r="L12" s="10">
        <f t="shared" si="2"/>
        <v>4.8</v>
      </c>
      <c r="M12" s="10">
        <f t="shared" si="17"/>
        <v>7.5000000000000009</v>
      </c>
      <c r="N12" s="7"/>
      <c r="O12" s="40">
        <f t="shared" si="3"/>
        <v>70000</v>
      </c>
      <c r="P12" s="79">
        <f t="shared" si="18"/>
        <v>60000</v>
      </c>
      <c r="Q12" s="40">
        <f t="shared" si="4"/>
        <v>90000</v>
      </c>
      <c r="R12" s="79">
        <f t="shared" si="19"/>
        <v>60000</v>
      </c>
      <c r="S12" s="40">
        <f t="shared" si="5"/>
        <v>100000</v>
      </c>
      <c r="T12" s="40">
        <f t="shared" si="20"/>
        <v>60000</v>
      </c>
      <c r="U12" s="7"/>
      <c r="V12" s="7">
        <f t="shared" si="21"/>
        <v>130</v>
      </c>
      <c r="W12" s="80">
        <f t="shared" si="22"/>
        <v>100</v>
      </c>
      <c r="X12" s="143">
        <f t="shared" si="23"/>
        <v>330</v>
      </c>
      <c r="Y12" s="80">
        <f t="shared" si="24"/>
        <v>100</v>
      </c>
      <c r="Z12" s="7">
        <f t="shared" si="6"/>
        <v>190</v>
      </c>
      <c r="AA12" s="80">
        <f t="shared" si="25"/>
        <v>100</v>
      </c>
      <c r="AB12" s="7">
        <f t="shared" si="7"/>
        <v>200</v>
      </c>
      <c r="AC12" s="7">
        <f t="shared" si="26"/>
        <v>100</v>
      </c>
      <c r="AD12" s="7"/>
      <c r="AE12" s="7">
        <f t="shared" si="27"/>
        <v>350</v>
      </c>
      <c r="AF12" s="80">
        <f t="shared" si="28"/>
        <v>300</v>
      </c>
      <c r="AG12" s="7">
        <f t="shared" si="29"/>
        <v>380</v>
      </c>
      <c r="AH12" s="80">
        <f t="shared" si="30"/>
        <v>300</v>
      </c>
      <c r="AI12" s="7">
        <f t="shared" si="31"/>
        <v>400</v>
      </c>
      <c r="AJ12" s="7">
        <f t="shared" si="32"/>
        <v>300</v>
      </c>
      <c r="AL12" s="1">
        <f t="shared" si="8"/>
        <v>95</v>
      </c>
      <c r="AM12" s="77">
        <f t="shared" si="33"/>
        <v>35</v>
      </c>
      <c r="AN12" s="1">
        <f t="shared" si="9"/>
        <v>75</v>
      </c>
      <c r="AO12" s="77">
        <f t="shared" si="34"/>
        <v>15</v>
      </c>
      <c r="AP12" s="1">
        <f t="shared" si="10"/>
        <v>105</v>
      </c>
      <c r="AQ12" s="77">
        <f t="shared" si="35"/>
        <v>35</v>
      </c>
      <c r="AR12" s="1">
        <f t="shared" si="11"/>
        <v>85</v>
      </c>
      <c r="AS12" s="1">
        <f t="shared" si="36"/>
        <v>15</v>
      </c>
      <c r="AU12" s="1">
        <f t="shared" si="37"/>
        <v>60000</v>
      </c>
      <c r="AV12" s="77">
        <f t="shared" si="38"/>
        <v>45000</v>
      </c>
      <c r="AW12" s="144">
        <f t="shared" si="39"/>
        <v>67000</v>
      </c>
      <c r="AX12" s="77">
        <f t="shared" si="40"/>
        <v>45000</v>
      </c>
      <c r="AY12" s="144">
        <f t="shared" si="41"/>
        <v>75000</v>
      </c>
      <c r="AZ12" s="77">
        <f t="shared" si="42"/>
        <v>45000</v>
      </c>
      <c r="BA12" s="1">
        <f t="shared" si="43"/>
        <v>85000</v>
      </c>
      <c r="BB12" s="1">
        <f t="shared" si="44"/>
        <v>45000</v>
      </c>
    </row>
    <row r="13" spans="1:54">
      <c r="A13" s="6">
        <v>1</v>
      </c>
      <c r="D13" s="1">
        <f t="shared" si="12"/>
        <v>12.049999999999999</v>
      </c>
      <c r="E13" s="86">
        <f t="shared" si="13"/>
        <v>11.049999999999999</v>
      </c>
      <c r="F13" s="7">
        <f t="shared" si="14"/>
        <v>11.049999999999999</v>
      </c>
      <c r="G13" s="7">
        <f t="shared" si="15"/>
        <v>11.049999999999999</v>
      </c>
      <c r="I13" s="10">
        <f t="shared" si="16"/>
        <v>19</v>
      </c>
      <c r="J13" s="10">
        <f t="shared" si="0"/>
        <v>15</v>
      </c>
      <c r="K13" s="10">
        <f t="shared" si="1"/>
        <v>19.8</v>
      </c>
      <c r="L13" s="10">
        <f t="shared" si="2"/>
        <v>4.8</v>
      </c>
      <c r="M13" s="10">
        <f t="shared" si="17"/>
        <v>15</v>
      </c>
      <c r="N13" s="7"/>
      <c r="O13" s="40">
        <f t="shared" si="3"/>
        <v>130000</v>
      </c>
      <c r="P13" s="79">
        <f t="shared" si="18"/>
        <v>120000</v>
      </c>
      <c r="Q13" s="40">
        <f t="shared" si="4"/>
        <v>150000</v>
      </c>
      <c r="R13" s="79">
        <f t="shared" si="19"/>
        <v>120000</v>
      </c>
      <c r="S13" s="40">
        <f t="shared" si="5"/>
        <v>160000</v>
      </c>
      <c r="T13" s="40">
        <f t="shared" si="20"/>
        <v>120000</v>
      </c>
      <c r="U13" s="7"/>
      <c r="V13" s="7">
        <f t="shared" si="21"/>
        <v>230</v>
      </c>
      <c r="W13" s="80">
        <f t="shared" si="22"/>
        <v>200</v>
      </c>
      <c r="X13" s="143">
        <f t="shared" si="23"/>
        <v>430</v>
      </c>
      <c r="Y13" s="80">
        <f t="shared" si="24"/>
        <v>200</v>
      </c>
      <c r="Z13" s="7">
        <f t="shared" si="6"/>
        <v>290</v>
      </c>
      <c r="AA13" s="80">
        <f t="shared" si="25"/>
        <v>200</v>
      </c>
      <c r="AB13" s="7">
        <f t="shared" si="7"/>
        <v>300</v>
      </c>
      <c r="AC13" s="7">
        <f t="shared" si="26"/>
        <v>200</v>
      </c>
      <c r="AD13" s="7"/>
      <c r="AE13" s="7">
        <f t="shared" si="27"/>
        <v>650</v>
      </c>
      <c r="AF13" s="80">
        <f t="shared" si="28"/>
        <v>600</v>
      </c>
      <c r="AG13" s="7">
        <f t="shared" si="29"/>
        <v>680</v>
      </c>
      <c r="AH13" s="80">
        <f t="shared" si="30"/>
        <v>600</v>
      </c>
      <c r="AI13" s="7">
        <f t="shared" si="31"/>
        <v>700</v>
      </c>
      <c r="AJ13" s="7">
        <f t="shared" si="32"/>
        <v>600</v>
      </c>
      <c r="AL13" s="1">
        <f t="shared" si="8"/>
        <v>135</v>
      </c>
      <c r="AM13" s="77">
        <f t="shared" si="33"/>
        <v>75</v>
      </c>
      <c r="AN13" s="1">
        <f t="shared" si="9"/>
        <v>105</v>
      </c>
      <c r="AO13" s="77">
        <f t="shared" si="34"/>
        <v>45</v>
      </c>
      <c r="AP13" s="1">
        <f t="shared" si="10"/>
        <v>145</v>
      </c>
      <c r="AQ13" s="77">
        <f t="shared" si="35"/>
        <v>75</v>
      </c>
      <c r="AR13" s="1">
        <f t="shared" si="11"/>
        <v>115</v>
      </c>
      <c r="AS13" s="1">
        <f t="shared" si="36"/>
        <v>45</v>
      </c>
      <c r="AU13" s="1">
        <f t="shared" si="37"/>
        <v>105000</v>
      </c>
      <c r="AV13" s="77">
        <f t="shared" si="38"/>
        <v>90000</v>
      </c>
      <c r="AW13" s="144">
        <f t="shared" si="39"/>
        <v>112000</v>
      </c>
      <c r="AX13" s="77">
        <f t="shared" si="40"/>
        <v>90000</v>
      </c>
      <c r="AY13" s="144">
        <f t="shared" si="41"/>
        <v>120000</v>
      </c>
      <c r="AZ13" s="77">
        <f t="shared" si="42"/>
        <v>90000</v>
      </c>
      <c r="BA13" s="1">
        <f t="shared" si="43"/>
        <v>130000</v>
      </c>
      <c r="BB13" s="1">
        <f t="shared" si="44"/>
        <v>90000</v>
      </c>
    </row>
    <row r="14" spans="1:54" ht="21.5" customHeight="1">
      <c r="A14" s="6">
        <v>1.1000000000000001</v>
      </c>
      <c r="D14" s="1">
        <f t="shared" si="12"/>
        <v>12.850000000000001</v>
      </c>
      <c r="E14" s="86">
        <f t="shared" si="13"/>
        <v>11.850000000000001</v>
      </c>
      <c r="F14" s="7">
        <f t="shared" si="14"/>
        <v>11.850000000000001</v>
      </c>
      <c r="G14" s="7">
        <f t="shared" si="15"/>
        <v>11.850000000000001</v>
      </c>
      <c r="I14" s="10">
        <f t="shared" si="16"/>
        <v>20.5</v>
      </c>
      <c r="J14" s="10">
        <f t="shared" si="0"/>
        <v>16.5</v>
      </c>
      <c r="K14" s="10">
        <f t="shared" si="1"/>
        <v>22.799999999999997</v>
      </c>
      <c r="L14" s="10">
        <f t="shared" si="2"/>
        <v>6.3</v>
      </c>
      <c r="M14" s="10">
        <f>K14-L14</f>
        <v>16.499999999999996</v>
      </c>
      <c r="N14" s="7"/>
      <c r="O14" s="40">
        <f t="shared" si="3"/>
        <v>142000</v>
      </c>
      <c r="P14" s="79">
        <f t="shared" si="18"/>
        <v>132000</v>
      </c>
      <c r="Q14" s="40">
        <f t="shared" si="4"/>
        <v>162000</v>
      </c>
      <c r="R14" s="79">
        <f t="shared" si="19"/>
        <v>132000</v>
      </c>
      <c r="S14" s="40">
        <f t="shared" si="5"/>
        <v>172000</v>
      </c>
      <c r="T14" s="40">
        <f t="shared" si="20"/>
        <v>132000</v>
      </c>
      <c r="U14" s="7"/>
      <c r="V14" s="7">
        <f t="shared" si="21"/>
        <v>250</v>
      </c>
      <c r="W14" s="80">
        <f t="shared" si="22"/>
        <v>220</v>
      </c>
      <c r="X14" s="143">
        <f t="shared" si="23"/>
        <v>450</v>
      </c>
      <c r="Y14" s="80">
        <f t="shared" si="24"/>
        <v>220</v>
      </c>
      <c r="Z14" s="7">
        <f t="shared" si="6"/>
        <v>310</v>
      </c>
      <c r="AA14" s="80">
        <f t="shared" si="25"/>
        <v>220</v>
      </c>
      <c r="AB14" s="7">
        <f t="shared" si="7"/>
        <v>320</v>
      </c>
      <c r="AC14" s="7">
        <f t="shared" si="26"/>
        <v>220</v>
      </c>
      <c r="AD14" s="7"/>
      <c r="AE14" s="7">
        <f t="shared" si="27"/>
        <v>710</v>
      </c>
      <c r="AF14" s="80">
        <f t="shared" si="28"/>
        <v>660</v>
      </c>
      <c r="AG14" s="7">
        <f t="shared" si="29"/>
        <v>740</v>
      </c>
      <c r="AH14" s="80">
        <f t="shared" si="30"/>
        <v>660</v>
      </c>
      <c r="AI14" s="7">
        <f t="shared" si="31"/>
        <v>760</v>
      </c>
      <c r="AJ14" s="7">
        <f t="shared" si="32"/>
        <v>660</v>
      </c>
      <c r="AL14" s="1">
        <f t="shared" si="8"/>
        <v>175</v>
      </c>
      <c r="AM14" s="77">
        <f t="shared" si="33"/>
        <v>115</v>
      </c>
      <c r="AN14" s="1">
        <f t="shared" si="9"/>
        <v>135</v>
      </c>
      <c r="AO14" s="77">
        <f t="shared" si="34"/>
        <v>75</v>
      </c>
      <c r="AP14" s="1">
        <f t="shared" si="10"/>
        <v>185</v>
      </c>
      <c r="AQ14" s="77">
        <f t="shared" si="35"/>
        <v>115</v>
      </c>
      <c r="AR14" s="1">
        <f t="shared" si="11"/>
        <v>145</v>
      </c>
      <c r="AS14" s="1">
        <f t="shared" si="36"/>
        <v>75</v>
      </c>
      <c r="AU14" s="1">
        <f t="shared" si="37"/>
        <v>114000</v>
      </c>
      <c r="AV14" s="77">
        <f t="shared" si="38"/>
        <v>99000</v>
      </c>
      <c r="AW14" s="144">
        <f t="shared" si="39"/>
        <v>121000</v>
      </c>
      <c r="AX14" s="77">
        <f t="shared" si="40"/>
        <v>99000</v>
      </c>
      <c r="AY14" s="144">
        <f t="shared" si="41"/>
        <v>129000</v>
      </c>
      <c r="AZ14" s="77">
        <f t="shared" si="42"/>
        <v>99000</v>
      </c>
      <c r="BA14" s="1">
        <f t="shared" si="43"/>
        <v>139000</v>
      </c>
      <c r="BB14" s="1">
        <f t="shared" si="44"/>
        <v>99000</v>
      </c>
    </row>
    <row r="15" spans="1:54">
      <c r="A15" s="6"/>
      <c r="G15" s="7"/>
      <c r="I15" s="10"/>
      <c r="J15" s="10"/>
      <c r="K15" s="10"/>
      <c r="L15" s="10"/>
      <c r="M15" s="10"/>
      <c r="N15" s="7"/>
      <c r="U15" s="7"/>
      <c r="V15" s="7"/>
      <c r="W15" s="80"/>
      <c r="X15" s="143"/>
      <c r="Y15" s="80"/>
      <c r="Z15" s="7"/>
      <c r="AA15" s="80"/>
      <c r="AB15" s="7"/>
      <c r="AC15" s="7"/>
      <c r="AD15" s="7"/>
      <c r="AE15" s="7"/>
      <c r="AF15" s="80"/>
      <c r="AG15" s="7"/>
      <c r="AH15" s="80"/>
      <c r="AI15" s="7"/>
      <c r="AJ15" s="7"/>
    </row>
    <row r="16" spans="1:54">
      <c r="A16" s="6"/>
      <c r="G16" s="7"/>
      <c r="I16" s="10"/>
      <c r="J16" s="10"/>
      <c r="K16" s="10" t="str">
        <f>IF(A16&gt;0,(IF(A16&lt;=0.01,4.95,(IF(AND(A16&gt;0.01,A16&lt;=1),4.95+ROUNDUP((A16-0.01)/0.01,0)*0.15,4.95+ROUNDUP((A16-0.01)/0.01,0)*0.15)+1.5*ROUNDUP((A16-1)/0.25,0)))),"")</f>
        <v/>
      </c>
      <c r="L16" s="10"/>
      <c r="M16" s="10"/>
      <c r="N16" s="7"/>
      <c r="U16" s="7"/>
      <c r="V16" s="7"/>
      <c r="W16" s="80"/>
      <c r="X16" s="143"/>
      <c r="Y16" s="80"/>
      <c r="Z16" s="7"/>
      <c r="AA16" s="80"/>
      <c r="AB16" s="7"/>
      <c r="AC16" s="7"/>
      <c r="AD16" s="7"/>
      <c r="AE16" s="7"/>
      <c r="AF16" s="80"/>
      <c r="AG16" s="7"/>
      <c r="AH16" s="80"/>
      <c r="AI16" s="7"/>
      <c r="AJ16" s="7"/>
    </row>
    <row r="17" spans="1:44">
      <c r="A17" s="6"/>
      <c r="D17" s="1" t="str">
        <f t="shared" ref="D17:D48" si="45">IF(A17&gt;0,(IF(A17&lt;=0.05,3.24,3.24+ROUNDUP((A17-0.05)/0.01,0)*0.05)),"")</f>
        <v/>
      </c>
      <c r="G17" s="7" t="str">
        <f t="shared" ref="G17:G59" si="46">IF(A17&gt;0,(IF(A17&lt;=0.05,1.24,(IF(AND(A17&gt;0.05,A17&lt;=0.1),1.24+ROUNDUP((A17-0.05)/0.01,0)*0.05,(IF(AND(A17&gt;0.1,A17&lt;=0.25),1.99+ROUNDUP((A17-0.1)/0.01,0)*0.05,2.94+ROUNDUP((A17-0.25)/0.01,0)*0.05)))))),"")</f>
        <v/>
      </c>
      <c r="I17" s="10" t="str">
        <f t="shared" ref="I17:I49" si="47">IF(A17&gt;0,(IF(A17&lt;=0.01,5.6,5.6+ROUNDUP((A17-0.01)/0.01,0)*0.11)),"")</f>
        <v/>
      </c>
      <c r="J17" s="10"/>
      <c r="K17" s="10" t="str">
        <f t="shared" ref="K17:K48" si="48">IF(A17&gt;0,(IF(A17&lt;=0.01,8.1,8.1+ROUNDUP((A17-0.01)/0.01,0)*0.11)),"")</f>
        <v/>
      </c>
      <c r="L17" s="10" t="str">
        <f t="shared" ref="L17:L49" si="49">IF(A17&gt;0,(IF(A17&lt;=0.01,8.1,8.1+ROUNDUP((A17-0.01)/0.01,0)*0.11)),"")</f>
        <v/>
      </c>
      <c r="M17" s="10"/>
      <c r="N17" s="7"/>
      <c r="O17" s="40" t="str">
        <f t="shared" ref="O17:O48" si="50">IF(A17&gt;0,(CEILING(IF(A17&lt;=0.01,11200,11200+ROUNDUP((A17-0.01)/0.01,0)*1200),100)),"")</f>
        <v/>
      </c>
      <c r="Q17" s="40" t="str">
        <f t="shared" ref="Q17:Q48" si="51">IF(A17&gt;0,(CEILING(IF(A17&lt;=0.01,31200,31200+ROUNDUP((A17-0.01)/0.01,0)*1200),100)),"")</f>
        <v/>
      </c>
      <c r="S17" s="40" t="str">
        <f t="shared" ref="S17:S48" si="52">IF(A17&gt;0,(CEILING(IF(A17&lt;=0.01,41200,41200+ROUNDUP((A17-0.01)/0.01,0)*1200),100)),"")</f>
        <v/>
      </c>
      <c r="U17" s="7"/>
      <c r="V17" s="7" t="str">
        <f t="shared" ref="V17:V48" si="53">IF(A17&gt;0,(IF(A17&lt;=0.01,32,32+ROUNDUP((A17-0.01)/0.01,0)*2)),"")</f>
        <v/>
      </c>
      <c r="W17" s="80" t="str">
        <f t="shared" ref="W17:W48" si="54">IF(A17&gt;0,(IF(A17&lt;=0.01,22,22+ROUNDUP((A17-0.01)/0.01,0)*2)),"")</f>
        <v/>
      </c>
      <c r="X17" s="143"/>
      <c r="Y17" s="80"/>
      <c r="Z17" s="7" t="str">
        <f t="shared" ref="Z17:Z48" si="55">IF(A17&gt;0,(IF(A17&lt;=0.01,92,92+ROUNDUP((A17-0.01)/0.01,0)*2)),"")</f>
        <v/>
      </c>
      <c r="AA17" s="80"/>
      <c r="AB17" s="7" t="str">
        <f t="shared" ref="AB17:AB48" si="56">IF(A17&gt;0,(IF(A17&lt;=0.01,102,102+ROUNDUP((A17-0.01)/0.01,0)*2)),"")</f>
        <v/>
      </c>
      <c r="AC17" s="7"/>
      <c r="AD17" s="7"/>
      <c r="AE17" s="7"/>
      <c r="AF17" s="80"/>
      <c r="AG17" s="7"/>
      <c r="AH17" s="80"/>
      <c r="AI17" s="7"/>
      <c r="AJ17" s="7"/>
      <c r="AL17" s="1" t="str">
        <f t="shared" ref="AL17:AL48" si="57">IF(A17&gt;0,IF(A17&lt;=0.5,90,90+ROUNDUP((A17-0.5)/0.5,0)*40),"")</f>
        <v/>
      </c>
      <c r="AN17" s="1" t="str">
        <f t="shared" ref="AN17:AN48" si="58">IF(A17&gt;0,IF(A17&lt;=0.5,70,70+ROUNDUP((A17-0.5)/0.5,0)*30),"")</f>
        <v/>
      </c>
      <c r="AP17" s="1" t="str">
        <f t="shared" ref="AP17:AP48" si="59">IF(A17&gt;0,IF(A17&lt;=0.5,90,90+ROUNDUP((A17-0.5)/0.5,0)*40),"")</f>
        <v/>
      </c>
      <c r="AR17" s="1" t="str">
        <f t="shared" ref="AR17:AR48" si="60">IF(A17&gt;0,IF(A17&lt;=0.5,70,70+ROUNDUP((A17-0.5)/0.5,0)*30),"")</f>
        <v/>
      </c>
    </row>
    <row r="18" spans="1:44">
      <c r="A18" s="6"/>
      <c r="D18" s="1" t="str">
        <f t="shared" si="45"/>
        <v/>
      </c>
      <c r="G18" s="7" t="str">
        <f t="shared" si="46"/>
        <v/>
      </c>
      <c r="I18" s="10" t="str">
        <f t="shared" si="47"/>
        <v/>
      </c>
      <c r="J18" s="10"/>
      <c r="K18" s="10" t="str">
        <f t="shared" si="48"/>
        <v/>
      </c>
      <c r="L18" s="10" t="str">
        <f t="shared" si="49"/>
        <v/>
      </c>
      <c r="M18" s="10"/>
      <c r="N18" s="7"/>
      <c r="O18" s="40" t="str">
        <f t="shared" si="50"/>
        <v/>
      </c>
      <c r="Q18" s="40" t="str">
        <f t="shared" si="51"/>
        <v/>
      </c>
      <c r="S18" s="40" t="str">
        <f t="shared" si="52"/>
        <v/>
      </c>
      <c r="U18" s="7"/>
      <c r="V18" s="7" t="str">
        <f t="shared" si="53"/>
        <v/>
      </c>
      <c r="W18" s="80" t="str">
        <f t="shared" si="54"/>
        <v/>
      </c>
      <c r="X18" s="143"/>
      <c r="Y18" s="80"/>
      <c r="Z18" s="7" t="str">
        <f t="shared" si="55"/>
        <v/>
      </c>
      <c r="AA18" s="80"/>
      <c r="AB18" s="7" t="str">
        <f t="shared" si="56"/>
        <v/>
      </c>
      <c r="AC18" s="7"/>
      <c r="AD18" s="7"/>
      <c r="AE18" s="7"/>
      <c r="AF18" s="80"/>
      <c r="AG18" s="7"/>
      <c r="AH18" s="80"/>
      <c r="AI18" s="7"/>
      <c r="AJ18" s="7"/>
      <c r="AL18" s="1" t="str">
        <f t="shared" si="57"/>
        <v/>
      </c>
      <c r="AN18" s="1" t="str">
        <f t="shared" si="58"/>
        <v/>
      </c>
      <c r="AP18" s="1" t="str">
        <f t="shared" si="59"/>
        <v/>
      </c>
      <c r="AR18" s="1" t="str">
        <f t="shared" si="60"/>
        <v/>
      </c>
    </row>
    <row r="19" spans="1:44">
      <c r="A19" s="6"/>
      <c r="D19" s="1" t="str">
        <f t="shared" si="45"/>
        <v/>
      </c>
      <c r="G19" s="7" t="str">
        <f t="shared" si="46"/>
        <v/>
      </c>
      <c r="I19" s="10" t="str">
        <f t="shared" si="47"/>
        <v/>
      </c>
      <c r="J19" s="10"/>
      <c r="K19" s="10" t="str">
        <f t="shared" si="48"/>
        <v/>
      </c>
      <c r="L19" s="10" t="str">
        <f t="shared" si="49"/>
        <v/>
      </c>
      <c r="M19" s="10"/>
      <c r="N19" s="7"/>
      <c r="O19" s="40" t="str">
        <f t="shared" si="50"/>
        <v/>
      </c>
      <c r="Q19" s="40" t="str">
        <f t="shared" si="51"/>
        <v/>
      </c>
      <c r="S19" s="40" t="str">
        <f t="shared" si="52"/>
        <v/>
      </c>
      <c r="U19" s="7"/>
      <c r="V19" s="7" t="str">
        <f t="shared" si="53"/>
        <v/>
      </c>
      <c r="W19" s="80" t="str">
        <f t="shared" si="54"/>
        <v/>
      </c>
      <c r="X19" s="143"/>
      <c r="Y19" s="80"/>
      <c r="Z19" s="7" t="str">
        <f t="shared" si="55"/>
        <v/>
      </c>
      <c r="AA19" s="80"/>
      <c r="AB19" s="7" t="str">
        <f t="shared" si="56"/>
        <v/>
      </c>
      <c r="AC19" s="7"/>
      <c r="AD19" s="7"/>
      <c r="AE19" s="7"/>
      <c r="AF19" s="80"/>
      <c r="AG19" s="7"/>
      <c r="AH19" s="80"/>
      <c r="AI19" s="7"/>
      <c r="AJ19" s="7"/>
      <c r="AL19" s="1" t="str">
        <f t="shared" si="57"/>
        <v/>
      </c>
      <c r="AN19" s="1" t="str">
        <f t="shared" si="58"/>
        <v/>
      </c>
      <c r="AP19" s="1" t="str">
        <f t="shared" si="59"/>
        <v/>
      </c>
      <c r="AR19" s="1" t="str">
        <f t="shared" si="60"/>
        <v/>
      </c>
    </row>
    <row r="20" spans="1:44">
      <c r="A20" s="6"/>
      <c r="D20" s="1" t="str">
        <f t="shared" si="45"/>
        <v/>
      </c>
      <c r="G20" s="7" t="str">
        <f t="shared" si="46"/>
        <v/>
      </c>
      <c r="I20" s="10" t="str">
        <f t="shared" si="47"/>
        <v/>
      </c>
      <c r="J20" s="10"/>
      <c r="K20" s="10" t="str">
        <f t="shared" si="48"/>
        <v/>
      </c>
      <c r="L20" s="10" t="str">
        <f t="shared" si="49"/>
        <v/>
      </c>
      <c r="M20" s="10"/>
      <c r="N20" s="7"/>
      <c r="O20" s="40" t="str">
        <f t="shared" si="50"/>
        <v/>
      </c>
      <c r="Q20" s="40" t="str">
        <f t="shared" si="51"/>
        <v/>
      </c>
      <c r="S20" s="40" t="str">
        <f t="shared" si="52"/>
        <v/>
      </c>
      <c r="U20" s="7"/>
      <c r="V20" s="7" t="str">
        <f t="shared" si="53"/>
        <v/>
      </c>
      <c r="W20" s="80" t="str">
        <f t="shared" si="54"/>
        <v/>
      </c>
      <c r="X20" s="143"/>
      <c r="Y20" s="80"/>
      <c r="Z20" s="7" t="str">
        <f t="shared" si="55"/>
        <v/>
      </c>
      <c r="AA20" s="80"/>
      <c r="AB20" s="7" t="str">
        <f t="shared" si="56"/>
        <v/>
      </c>
      <c r="AC20" s="7"/>
      <c r="AD20" s="7"/>
      <c r="AE20" s="7"/>
      <c r="AF20" s="80"/>
      <c r="AG20" s="7"/>
      <c r="AH20" s="80"/>
      <c r="AI20" s="7"/>
      <c r="AJ20" s="7"/>
      <c r="AL20" s="1" t="str">
        <f t="shared" si="57"/>
        <v/>
      </c>
      <c r="AN20" s="1" t="str">
        <f t="shared" si="58"/>
        <v/>
      </c>
      <c r="AP20" s="1" t="str">
        <f t="shared" si="59"/>
        <v/>
      </c>
      <c r="AR20" s="1" t="str">
        <f t="shared" si="60"/>
        <v/>
      </c>
    </row>
    <row r="21" spans="1:44">
      <c r="A21" s="6"/>
      <c r="D21" s="1" t="str">
        <f t="shared" si="45"/>
        <v/>
      </c>
      <c r="G21" s="7" t="str">
        <f t="shared" si="46"/>
        <v/>
      </c>
      <c r="I21" s="10" t="str">
        <f t="shared" si="47"/>
        <v/>
      </c>
      <c r="J21" s="10"/>
      <c r="K21" s="10" t="str">
        <f t="shared" si="48"/>
        <v/>
      </c>
      <c r="L21" s="10" t="str">
        <f t="shared" si="49"/>
        <v/>
      </c>
      <c r="M21" s="10"/>
      <c r="N21" s="7"/>
      <c r="O21" s="40" t="str">
        <f t="shared" si="50"/>
        <v/>
      </c>
      <c r="Q21" s="40" t="str">
        <f t="shared" si="51"/>
        <v/>
      </c>
      <c r="S21" s="40" t="str">
        <f t="shared" si="52"/>
        <v/>
      </c>
      <c r="U21" s="7"/>
      <c r="V21" s="7" t="str">
        <f t="shared" si="53"/>
        <v/>
      </c>
      <c r="W21" s="80" t="str">
        <f t="shared" si="54"/>
        <v/>
      </c>
      <c r="X21" s="143"/>
      <c r="Y21" s="80"/>
      <c r="Z21" s="7" t="str">
        <f t="shared" si="55"/>
        <v/>
      </c>
      <c r="AA21" s="80"/>
      <c r="AB21" s="7" t="str">
        <f t="shared" si="56"/>
        <v/>
      </c>
      <c r="AC21" s="7"/>
      <c r="AD21" s="7"/>
      <c r="AE21" s="7"/>
      <c r="AF21" s="80"/>
      <c r="AG21" s="7"/>
      <c r="AH21" s="80"/>
      <c r="AI21" s="7"/>
      <c r="AJ21" s="7"/>
      <c r="AL21" s="1" t="str">
        <f t="shared" si="57"/>
        <v/>
      </c>
      <c r="AN21" s="1" t="str">
        <f t="shared" si="58"/>
        <v/>
      </c>
      <c r="AP21" s="1" t="str">
        <f t="shared" si="59"/>
        <v/>
      </c>
      <c r="AR21" s="1" t="str">
        <f t="shared" si="60"/>
        <v/>
      </c>
    </row>
    <row r="22" spans="1:44">
      <c r="A22" s="6"/>
      <c r="D22" s="1" t="str">
        <f t="shared" si="45"/>
        <v/>
      </c>
      <c r="G22" s="7" t="str">
        <f t="shared" si="46"/>
        <v/>
      </c>
      <c r="I22" s="10" t="str">
        <f t="shared" si="47"/>
        <v/>
      </c>
      <c r="J22" s="10"/>
      <c r="K22" s="10" t="str">
        <f t="shared" si="48"/>
        <v/>
      </c>
      <c r="L22" s="10" t="str">
        <f t="shared" si="49"/>
        <v/>
      </c>
      <c r="M22" s="10"/>
      <c r="N22" s="7"/>
      <c r="O22" s="40" t="str">
        <f t="shared" si="50"/>
        <v/>
      </c>
      <c r="Q22" s="40" t="str">
        <f t="shared" si="51"/>
        <v/>
      </c>
      <c r="S22" s="40" t="str">
        <f t="shared" si="52"/>
        <v/>
      </c>
      <c r="U22" s="7"/>
      <c r="V22" s="7" t="str">
        <f t="shared" si="53"/>
        <v/>
      </c>
      <c r="W22" s="80" t="str">
        <f t="shared" si="54"/>
        <v/>
      </c>
      <c r="X22" s="143"/>
      <c r="Y22" s="80"/>
      <c r="Z22" s="7" t="str">
        <f t="shared" si="55"/>
        <v/>
      </c>
      <c r="AA22" s="80"/>
      <c r="AB22" s="7" t="str">
        <f t="shared" si="56"/>
        <v/>
      </c>
      <c r="AC22" s="7"/>
      <c r="AD22" s="7"/>
      <c r="AE22" s="7"/>
      <c r="AF22" s="80"/>
      <c r="AG22" s="7"/>
      <c r="AH22" s="80"/>
      <c r="AI22" s="7"/>
      <c r="AJ22" s="7"/>
      <c r="AL22" s="1" t="str">
        <f t="shared" si="57"/>
        <v/>
      </c>
      <c r="AN22" s="1" t="str">
        <f t="shared" si="58"/>
        <v/>
      </c>
      <c r="AP22" s="1" t="str">
        <f t="shared" si="59"/>
        <v/>
      </c>
      <c r="AR22" s="1" t="str">
        <f t="shared" si="60"/>
        <v/>
      </c>
    </row>
    <row r="23" spans="1:44">
      <c r="A23" s="6"/>
      <c r="D23" s="1" t="str">
        <f t="shared" si="45"/>
        <v/>
      </c>
      <c r="G23" s="7" t="str">
        <f t="shared" si="46"/>
        <v/>
      </c>
      <c r="I23" s="10" t="str">
        <f t="shared" si="47"/>
        <v/>
      </c>
      <c r="J23" s="10"/>
      <c r="K23" s="10" t="str">
        <f t="shared" si="48"/>
        <v/>
      </c>
      <c r="L23" s="10" t="str">
        <f t="shared" si="49"/>
        <v/>
      </c>
      <c r="M23" s="10"/>
      <c r="N23" s="7"/>
      <c r="O23" s="40" t="str">
        <f t="shared" si="50"/>
        <v/>
      </c>
      <c r="Q23" s="40" t="str">
        <f t="shared" si="51"/>
        <v/>
      </c>
      <c r="S23" s="40" t="str">
        <f t="shared" si="52"/>
        <v/>
      </c>
      <c r="U23" s="7"/>
      <c r="V23" s="7" t="str">
        <f t="shared" si="53"/>
        <v/>
      </c>
      <c r="W23" s="80" t="str">
        <f t="shared" si="54"/>
        <v/>
      </c>
      <c r="X23" s="143"/>
      <c r="Y23" s="80"/>
      <c r="Z23" s="7" t="str">
        <f t="shared" si="55"/>
        <v/>
      </c>
      <c r="AA23" s="80"/>
      <c r="AB23" s="7" t="str">
        <f t="shared" si="56"/>
        <v/>
      </c>
      <c r="AC23" s="7"/>
      <c r="AD23" s="7"/>
      <c r="AE23" s="7"/>
      <c r="AF23" s="80"/>
      <c r="AG23" s="7"/>
      <c r="AH23" s="80"/>
      <c r="AI23" s="7"/>
      <c r="AJ23" s="7"/>
      <c r="AL23" s="1" t="str">
        <f t="shared" si="57"/>
        <v/>
      </c>
      <c r="AN23" s="1" t="str">
        <f t="shared" si="58"/>
        <v/>
      </c>
      <c r="AP23" s="1" t="str">
        <f t="shared" si="59"/>
        <v/>
      </c>
      <c r="AR23" s="1" t="str">
        <f t="shared" si="60"/>
        <v/>
      </c>
    </row>
    <row r="24" spans="1:44">
      <c r="A24" s="6"/>
      <c r="D24" s="1" t="str">
        <f t="shared" si="45"/>
        <v/>
      </c>
      <c r="G24" s="7" t="str">
        <f t="shared" si="46"/>
        <v/>
      </c>
      <c r="I24" s="10" t="str">
        <f t="shared" si="47"/>
        <v/>
      </c>
      <c r="J24" s="10"/>
      <c r="K24" s="10" t="str">
        <f t="shared" si="48"/>
        <v/>
      </c>
      <c r="L24" s="10" t="str">
        <f t="shared" si="49"/>
        <v/>
      </c>
      <c r="M24" s="10"/>
      <c r="N24" s="7"/>
      <c r="O24" s="40" t="str">
        <f t="shared" si="50"/>
        <v/>
      </c>
      <c r="Q24" s="40" t="str">
        <f t="shared" si="51"/>
        <v/>
      </c>
      <c r="S24" s="40" t="str">
        <f t="shared" si="52"/>
        <v/>
      </c>
      <c r="U24" s="7"/>
      <c r="V24" s="7" t="str">
        <f t="shared" si="53"/>
        <v/>
      </c>
      <c r="W24" s="80" t="str">
        <f t="shared" si="54"/>
        <v/>
      </c>
      <c r="X24" s="143"/>
      <c r="Y24" s="80"/>
      <c r="Z24" s="7" t="str">
        <f t="shared" si="55"/>
        <v/>
      </c>
      <c r="AA24" s="80"/>
      <c r="AB24" s="7" t="str">
        <f t="shared" si="56"/>
        <v/>
      </c>
      <c r="AC24" s="7"/>
      <c r="AD24" s="7"/>
      <c r="AE24" s="7"/>
      <c r="AF24" s="80"/>
      <c r="AG24" s="7"/>
      <c r="AH24" s="80"/>
      <c r="AI24" s="7"/>
      <c r="AJ24" s="7"/>
      <c r="AL24" s="1" t="str">
        <f t="shared" si="57"/>
        <v/>
      </c>
      <c r="AN24" s="1" t="str">
        <f t="shared" si="58"/>
        <v/>
      </c>
      <c r="AP24" s="1" t="str">
        <f t="shared" si="59"/>
        <v/>
      </c>
      <c r="AR24" s="1" t="str">
        <f t="shared" si="60"/>
        <v/>
      </c>
    </row>
    <row r="25" spans="1:44">
      <c r="A25" s="6"/>
      <c r="D25" s="1" t="str">
        <f t="shared" si="45"/>
        <v/>
      </c>
      <c r="G25" s="7" t="str">
        <f t="shared" si="46"/>
        <v/>
      </c>
      <c r="I25" s="10" t="str">
        <f t="shared" si="47"/>
        <v/>
      </c>
      <c r="J25" s="10"/>
      <c r="K25" s="10" t="str">
        <f t="shared" si="48"/>
        <v/>
      </c>
      <c r="L25" s="10" t="str">
        <f t="shared" si="49"/>
        <v/>
      </c>
      <c r="M25" s="10"/>
      <c r="N25" s="7"/>
      <c r="O25" s="40" t="str">
        <f t="shared" si="50"/>
        <v/>
      </c>
      <c r="Q25" s="40" t="str">
        <f t="shared" si="51"/>
        <v/>
      </c>
      <c r="S25" s="40" t="str">
        <f t="shared" si="52"/>
        <v/>
      </c>
      <c r="U25" s="7"/>
      <c r="V25" s="7" t="str">
        <f t="shared" si="53"/>
        <v/>
      </c>
      <c r="W25" s="80" t="str">
        <f t="shared" si="54"/>
        <v/>
      </c>
      <c r="X25" s="143"/>
      <c r="Y25" s="80"/>
      <c r="Z25" s="7" t="str">
        <f t="shared" si="55"/>
        <v/>
      </c>
      <c r="AA25" s="80"/>
      <c r="AB25" s="7" t="str">
        <f t="shared" si="56"/>
        <v/>
      </c>
      <c r="AC25" s="7"/>
      <c r="AD25" s="7"/>
      <c r="AE25" s="7"/>
      <c r="AF25" s="80"/>
      <c r="AG25" s="7"/>
      <c r="AH25" s="80"/>
      <c r="AI25" s="7"/>
      <c r="AJ25" s="7"/>
      <c r="AL25" s="1" t="str">
        <f t="shared" si="57"/>
        <v/>
      </c>
      <c r="AN25" s="1" t="str">
        <f t="shared" si="58"/>
        <v/>
      </c>
      <c r="AP25" s="1" t="str">
        <f t="shared" si="59"/>
        <v/>
      </c>
      <c r="AR25" s="1" t="str">
        <f t="shared" si="60"/>
        <v/>
      </c>
    </row>
    <row r="26" spans="1:44">
      <c r="A26" s="6"/>
      <c r="D26" s="1" t="str">
        <f t="shared" si="45"/>
        <v/>
      </c>
      <c r="G26" s="7" t="str">
        <f t="shared" si="46"/>
        <v/>
      </c>
      <c r="I26" s="10" t="str">
        <f t="shared" si="47"/>
        <v/>
      </c>
      <c r="J26" s="10"/>
      <c r="K26" s="10" t="str">
        <f t="shared" si="48"/>
        <v/>
      </c>
      <c r="L26" s="10" t="str">
        <f t="shared" si="49"/>
        <v/>
      </c>
      <c r="M26" s="10"/>
      <c r="N26" s="7"/>
      <c r="O26" s="40" t="str">
        <f t="shared" si="50"/>
        <v/>
      </c>
      <c r="Q26" s="40" t="str">
        <f t="shared" si="51"/>
        <v/>
      </c>
      <c r="S26" s="40" t="str">
        <f t="shared" si="52"/>
        <v/>
      </c>
      <c r="U26" s="7"/>
      <c r="V26" s="7" t="str">
        <f t="shared" si="53"/>
        <v/>
      </c>
      <c r="W26" s="80" t="str">
        <f t="shared" si="54"/>
        <v/>
      </c>
      <c r="X26" s="143"/>
      <c r="Y26" s="80"/>
      <c r="Z26" s="7" t="str">
        <f t="shared" si="55"/>
        <v/>
      </c>
      <c r="AA26" s="80"/>
      <c r="AB26" s="7" t="str">
        <f t="shared" si="56"/>
        <v/>
      </c>
      <c r="AC26" s="7"/>
      <c r="AD26" s="7"/>
      <c r="AE26" s="7"/>
      <c r="AF26" s="80"/>
      <c r="AG26" s="7"/>
      <c r="AH26" s="80"/>
      <c r="AI26" s="7"/>
      <c r="AJ26" s="7"/>
      <c r="AL26" s="1" t="str">
        <f t="shared" si="57"/>
        <v/>
      </c>
      <c r="AN26" s="1" t="str">
        <f t="shared" si="58"/>
        <v/>
      </c>
      <c r="AP26" s="1" t="str">
        <f t="shared" si="59"/>
        <v/>
      </c>
      <c r="AR26" s="1" t="str">
        <f t="shared" si="60"/>
        <v/>
      </c>
    </row>
    <row r="27" spans="1:44">
      <c r="A27" s="6"/>
      <c r="D27" s="1" t="str">
        <f t="shared" si="45"/>
        <v/>
      </c>
      <c r="G27" s="7" t="str">
        <f t="shared" si="46"/>
        <v/>
      </c>
      <c r="I27" s="10" t="str">
        <f t="shared" si="47"/>
        <v/>
      </c>
      <c r="J27" s="10"/>
      <c r="K27" s="10" t="str">
        <f t="shared" si="48"/>
        <v/>
      </c>
      <c r="L27" s="10" t="str">
        <f t="shared" si="49"/>
        <v/>
      </c>
      <c r="M27" s="10"/>
      <c r="N27" s="7"/>
      <c r="O27" s="40" t="str">
        <f t="shared" si="50"/>
        <v/>
      </c>
      <c r="Q27" s="40" t="str">
        <f t="shared" si="51"/>
        <v/>
      </c>
      <c r="S27" s="40" t="str">
        <f t="shared" si="52"/>
        <v/>
      </c>
      <c r="U27" s="7"/>
      <c r="V27" s="7" t="str">
        <f t="shared" si="53"/>
        <v/>
      </c>
      <c r="W27" s="80" t="str">
        <f t="shared" si="54"/>
        <v/>
      </c>
      <c r="X27" s="143"/>
      <c r="Y27" s="80"/>
      <c r="Z27" s="7" t="str">
        <f t="shared" si="55"/>
        <v/>
      </c>
      <c r="AA27" s="80"/>
      <c r="AB27" s="7" t="str">
        <f t="shared" si="56"/>
        <v/>
      </c>
      <c r="AC27" s="7"/>
      <c r="AD27" s="7"/>
      <c r="AE27" s="7"/>
      <c r="AF27" s="80"/>
      <c r="AG27" s="7"/>
      <c r="AH27" s="80"/>
      <c r="AI27" s="7"/>
      <c r="AJ27" s="7"/>
      <c r="AL27" s="1" t="str">
        <f t="shared" si="57"/>
        <v/>
      </c>
      <c r="AN27" s="1" t="str">
        <f t="shared" si="58"/>
        <v/>
      </c>
      <c r="AP27" s="1" t="str">
        <f t="shared" si="59"/>
        <v/>
      </c>
      <c r="AR27" s="1" t="str">
        <f t="shared" si="60"/>
        <v/>
      </c>
    </row>
    <row r="28" spans="1:44">
      <c r="A28" s="6"/>
      <c r="D28" s="1" t="str">
        <f t="shared" si="45"/>
        <v/>
      </c>
      <c r="G28" s="7" t="str">
        <f t="shared" si="46"/>
        <v/>
      </c>
      <c r="I28" s="10" t="str">
        <f t="shared" si="47"/>
        <v/>
      </c>
      <c r="J28" s="10"/>
      <c r="K28" s="10" t="str">
        <f t="shared" si="48"/>
        <v/>
      </c>
      <c r="L28" s="10" t="str">
        <f t="shared" si="49"/>
        <v/>
      </c>
      <c r="M28" s="10"/>
      <c r="N28" s="7"/>
      <c r="O28" s="40" t="str">
        <f t="shared" si="50"/>
        <v/>
      </c>
      <c r="Q28" s="40" t="str">
        <f t="shared" si="51"/>
        <v/>
      </c>
      <c r="S28" s="40" t="str">
        <f t="shared" si="52"/>
        <v/>
      </c>
      <c r="U28" s="7"/>
      <c r="V28" s="7" t="str">
        <f t="shared" si="53"/>
        <v/>
      </c>
      <c r="W28" s="80" t="str">
        <f t="shared" si="54"/>
        <v/>
      </c>
      <c r="X28" s="143"/>
      <c r="Y28" s="80"/>
      <c r="Z28" s="7" t="str">
        <f t="shared" si="55"/>
        <v/>
      </c>
      <c r="AA28" s="80"/>
      <c r="AB28" s="7" t="str">
        <f t="shared" si="56"/>
        <v/>
      </c>
      <c r="AC28" s="7"/>
      <c r="AD28" s="7"/>
      <c r="AE28" s="7"/>
      <c r="AF28" s="80"/>
      <c r="AG28" s="7"/>
      <c r="AH28" s="80"/>
      <c r="AI28" s="7"/>
      <c r="AJ28" s="7"/>
      <c r="AL28" s="1" t="str">
        <f t="shared" si="57"/>
        <v/>
      </c>
      <c r="AN28" s="1" t="str">
        <f t="shared" si="58"/>
        <v/>
      </c>
      <c r="AP28" s="1" t="str">
        <f t="shared" si="59"/>
        <v/>
      </c>
      <c r="AR28" s="1" t="str">
        <f t="shared" si="60"/>
        <v/>
      </c>
    </row>
    <row r="29" spans="1:44">
      <c r="A29" s="6"/>
      <c r="D29" s="1" t="str">
        <f t="shared" si="45"/>
        <v/>
      </c>
      <c r="G29" s="7" t="str">
        <f t="shared" si="46"/>
        <v/>
      </c>
      <c r="I29" s="10" t="str">
        <f t="shared" si="47"/>
        <v/>
      </c>
      <c r="J29" s="10"/>
      <c r="K29" s="10" t="str">
        <f t="shared" si="48"/>
        <v/>
      </c>
      <c r="L29" s="10" t="str">
        <f t="shared" si="49"/>
        <v/>
      </c>
      <c r="M29" s="10"/>
      <c r="N29" s="7"/>
      <c r="O29" s="40" t="str">
        <f t="shared" si="50"/>
        <v/>
      </c>
      <c r="Q29" s="40" t="str">
        <f t="shared" si="51"/>
        <v/>
      </c>
      <c r="S29" s="40" t="str">
        <f t="shared" si="52"/>
        <v/>
      </c>
      <c r="U29" s="7"/>
      <c r="V29" s="7" t="str">
        <f t="shared" si="53"/>
        <v/>
      </c>
      <c r="W29" s="80" t="str">
        <f t="shared" si="54"/>
        <v/>
      </c>
      <c r="X29" s="143"/>
      <c r="Y29" s="80"/>
      <c r="Z29" s="7" t="str">
        <f t="shared" si="55"/>
        <v/>
      </c>
      <c r="AA29" s="80"/>
      <c r="AB29" s="7" t="str">
        <f t="shared" si="56"/>
        <v/>
      </c>
      <c r="AC29" s="7"/>
      <c r="AD29" s="7"/>
      <c r="AE29" s="7"/>
      <c r="AF29" s="80"/>
      <c r="AG29" s="7"/>
      <c r="AH29" s="80"/>
      <c r="AI29" s="7"/>
      <c r="AJ29" s="7"/>
      <c r="AL29" s="1" t="str">
        <f t="shared" si="57"/>
        <v/>
      </c>
      <c r="AN29" s="1" t="str">
        <f t="shared" si="58"/>
        <v/>
      </c>
      <c r="AP29" s="1" t="str">
        <f t="shared" si="59"/>
        <v/>
      </c>
      <c r="AR29" s="1" t="str">
        <f t="shared" si="60"/>
        <v/>
      </c>
    </row>
    <row r="30" spans="1:44">
      <c r="A30" s="6"/>
      <c r="D30" s="1" t="str">
        <f t="shared" si="45"/>
        <v/>
      </c>
      <c r="G30" s="7" t="str">
        <f t="shared" si="46"/>
        <v/>
      </c>
      <c r="I30" s="10" t="str">
        <f t="shared" si="47"/>
        <v/>
      </c>
      <c r="J30" s="10"/>
      <c r="K30" s="10" t="str">
        <f t="shared" si="48"/>
        <v/>
      </c>
      <c r="L30" s="10" t="str">
        <f t="shared" si="49"/>
        <v/>
      </c>
      <c r="M30" s="10"/>
      <c r="N30" s="7"/>
      <c r="O30" s="40" t="str">
        <f t="shared" si="50"/>
        <v/>
      </c>
      <c r="Q30" s="40" t="str">
        <f t="shared" si="51"/>
        <v/>
      </c>
      <c r="S30" s="40" t="str">
        <f t="shared" si="52"/>
        <v/>
      </c>
      <c r="U30" s="7"/>
      <c r="V30" s="7" t="str">
        <f t="shared" si="53"/>
        <v/>
      </c>
      <c r="W30" s="80" t="str">
        <f t="shared" si="54"/>
        <v/>
      </c>
      <c r="X30" s="143"/>
      <c r="Y30" s="80"/>
      <c r="Z30" s="7" t="str">
        <f t="shared" si="55"/>
        <v/>
      </c>
      <c r="AA30" s="80"/>
      <c r="AB30" s="7" t="str">
        <f t="shared" si="56"/>
        <v/>
      </c>
      <c r="AC30" s="7"/>
      <c r="AD30" s="7"/>
      <c r="AE30" s="7"/>
      <c r="AF30" s="80"/>
      <c r="AG30" s="7"/>
      <c r="AH30" s="80"/>
      <c r="AI30" s="7"/>
      <c r="AJ30" s="7"/>
      <c r="AL30" s="1" t="str">
        <f t="shared" si="57"/>
        <v/>
      </c>
      <c r="AN30" s="1" t="str">
        <f t="shared" si="58"/>
        <v/>
      </c>
      <c r="AP30" s="1" t="str">
        <f t="shared" si="59"/>
        <v/>
      </c>
      <c r="AR30" s="1" t="str">
        <f t="shared" si="60"/>
        <v/>
      </c>
    </row>
    <row r="31" spans="1:44">
      <c r="A31" s="6"/>
      <c r="D31" s="1" t="str">
        <f t="shared" si="45"/>
        <v/>
      </c>
      <c r="G31" s="7" t="str">
        <f t="shared" si="46"/>
        <v/>
      </c>
      <c r="I31" s="10" t="str">
        <f t="shared" si="47"/>
        <v/>
      </c>
      <c r="J31" s="10"/>
      <c r="K31" s="10" t="str">
        <f t="shared" si="48"/>
        <v/>
      </c>
      <c r="L31" s="10" t="str">
        <f t="shared" si="49"/>
        <v/>
      </c>
      <c r="M31" s="10"/>
      <c r="N31" s="7"/>
      <c r="O31" s="40" t="str">
        <f t="shared" si="50"/>
        <v/>
      </c>
      <c r="Q31" s="40" t="str">
        <f t="shared" si="51"/>
        <v/>
      </c>
      <c r="S31" s="40" t="str">
        <f t="shared" si="52"/>
        <v/>
      </c>
      <c r="U31" s="7"/>
      <c r="V31" s="7" t="str">
        <f t="shared" si="53"/>
        <v/>
      </c>
      <c r="W31" s="80" t="str">
        <f t="shared" si="54"/>
        <v/>
      </c>
      <c r="X31" s="143"/>
      <c r="Y31" s="80"/>
      <c r="Z31" s="7" t="str">
        <f t="shared" si="55"/>
        <v/>
      </c>
      <c r="AA31" s="80"/>
      <c r="AB31" s="7" t="str">
        <f t="shared" si="56"/>
        <v/>
      </c>
      <c r="AC31" s="7"/>
      <c r="AD31" s="7"/>
      <c r="AE31" s="7"/>
      <c r="AF31" s="80"/>
      <c r="AG31" s="7"/>
      <c r="AH31" s="80"/>
      <c r="AI31" s="7"/>
      <c r="AJ31" s="7"/>
      <c r="AL31" s="1" t="str">
        <f t="shared" si="57"/>
        <v/>
      </c>
      <c r="AN31" s="1" t="str">
        <f t="shared" si="58"/>
        <v/>
      </c>
      <c r="AP31" s="1" t="str">
        <f t="shared" si="59"/>
        <v/>
      </c>
      <c r="AR31" s="1" t="str">
        <f t="shared" si="60"/>
        <v/>
      </c>
    </row>
    <row r="32" spans="1:44">
      <c r="A32" s="6"/>
      <c r="D32" s="1" t="str">
        <f t="shared" si="45"/>
        <v/>
      </c>
      <c r="G32" s="7" t="str">
        <f t="shared" si="46"/>
        <v/>
      </c>
      <c r="I32" s="10" t="str">
        <f t="shared" si="47"/>
        <v/>
      </c>
      <c r="J32" s="10"/>
      <c r="K32" s="10" t="str">
        <f t="shared" si="48"/>
        <v/>
      </c>
      <c r="L32" s="10" t="str">
        <f t="shared" si="49"/>
        <v/>
      </c>
      <c r="M32" s="10"/>
      <c r="N32" s="7"/>
      <c r="O32" s="40" t="str">
        <f t="shared" si="50"/>
        <v/>
      </c>
      <c r="Q32" s="40" t="str">
        <f t="shared" si="51"/>
        <v/>
      </c>
      <c r="S32" s="40" t="str">
        <f t="shared" si="52"/>
        <v/>
      </c>
      <c r="U32" s="7"/>
      <c r="V32" s="7" t="str">
        <f t="shared" si="53"/>
        <v/>
      </c>
      <c r="W32" s="80" t="str">
        <f t="shared" si="54"/>
        <v/>
      </c>
      <c r="X32" s="143"/>
      <c r="Y32" s="80"/>
      <c r="Z32" s="7" t="str">
        <f t="shared" si="55"/>
        <v/>
      </c>
      <c r="AA32" s="80"/>
      <c r="AB32" s="7" t="str">
        <f t="shared" si="56"/>
        <v/>
      </c>
      <c r="AC32" s="7"/>
      <c r="AD32" s="7"/>
      <c r="AE32" s="7"/>
      <c r="AF32" s="80"/>
      <c r="AG32" s="7"/>
      <c r="AH32" s="80"/>
      <c r="AI32" s="7"/>
      <c r="AJ32" s="7"/>
      <c r="AL32" s="1" t="str">
        <f t="shared" si="57"/>
        <v/>
      </c>
      <c r="AN32" s="1" t="str">
        <f t="shared" si="58"/>
        <v/>
      </c>
      <c r="AP32" s="1" t="str">
        <f t="shared" si="59"/>
        <v/>
      </c>
      <c r="AR32" s="1" t="str">
        <f t="shared" si="60"/>
        <v/>
      </c>
    </row>
    <row r="33" spans="1:44">
      <c r="A33" s="6"/>
      <c r="D33" s="1" t="str">
        <f t="shared" si="45"/>
        <v/>
      </c>
      <c r="G33" s="7" t="str">
        <f t="shared" si="46"/>
        <v/>
      </c>
      <c r="I33" s="10" t="str">
        <f t="shared" si="47"/>
        <v/>
      </c>
      <c r="J33" s="10"/>
      <c r="K33" s="10" t="str">
        <f t="shared" si="48"/>
        <v/>
      </c>
      <c r="L33" s="10" t="str">
        <f t="shared" si="49"/>
        <v/>
      </c>
      <c r="M33" s="10"/>
      <c r="N33" s="7"/>
      <c r="O33" s="40" t="str">
        <f t="shared" si="50"/>
        <v/>
      </c>
      <c r="Q33" s="40" t="str">
        <f t="shared" si="51"/>
        <v/>
      </c>
      <c r="S33" s="40" t="str">
        <f t="shared" si="52"/>
        <v/>
      </c>
      <c r="U33" s="7"/>
      <c r="V33" s="7" t="str">
        <f t="shared" si="53"/>
        <v/>
      </c>
      <c r="W33" s="80" t="str">
        <f t="shared" si="54"/>
        <v/>
      </c>
      <c r="X33" s="143"/>
      <c r="Y33" s="80"/>
      <c r="Z33" s="7" t="str">
        <f t="shared" si="55"/>
        <v/>
      </c>
      <c r="AA33" s="80"/>
      <c r="AB33" s="7" t="str">
        <f t="shared" si="56"/>
        <v/>
      </c>
      <c r="AC33" s="7"/>
      <c r="AD33" s="7"/>
      <c r="AE33" s="7"/>
      <c r="AF33" s="80"/>
      <c r="AG33" s="7"/>
      <c r="AH33" s="80"/>
      <c r="AI33" s="7"/>
      <c r="AJ33" s="7"/>
      <c r="AL33" s="1" t="str">
        <f t="shared" si="57"/>
        <v/>
      </c>
      <c r="AN33" s="1" t="str">
        <f t="shared" si="58"/>
        <v/>
      </c>
      <c r="AP33" s="1" t="str">
        <f t="shared" si="59"/>
        <v/>
      </c>
      <c r="AR33" s="1" t="str">
        <f t="shared" si="60"/>
        <v/>
      </c>
    </row>
    <row r="34" spans="1:44">
      <c r="A34" s="6"/>
      <c r="D34" s="1" t="str">
        <f t="shared" si="45"/>
        <v/>
      </c>
      <c r="G34" s="7" t="str">
        <f t="shared" si="46"/>
        <v/>
      </c>
      <c r="I34" s="10" t="str">
        <f t="shared" si="47"/>
        <v/>
      </c>
      <c r="J34" s="10"/>
      <c r="K34" s="10" t="str">
        <f t="shared" si="48"/>
        <v/>
      </c>
      <c r="L34" s="10" t="str">
        <f t="shared" si="49"/>
        <v/>
      </c>
      <c r="M34" s="10"/>
      <c r="N34" s="7"/>
      <c r="O34" s="40" t="str">
        <f t="shared" si="50"/>
        <v/>
      </c>
      <c r="Q34" s="40" t="str">
        <f t="shared" si="51"/>
        <v/>
      </c>
      <c r="S34" s="40" t="str">
        <f t="shared" si="52"/>
        <v/>
      </c>
      <c r="U34" s="7"/>
      <c r="V34" s="7" t="str">
        <f t="shared" si="53"/>
        <v/>
      </c>
      <c r="W34" s="80" t="str">
        <f t="shared" si="54"/>
        <v/>
      </c>
      <c r="X34" s="143"/>
      <c r="Y34" s="80"/>
      <c r="Z34" s="7" t="str">
        <f t="shared" si="55"/>
        <v/>
      </c>
      <c r="AA34" s="80"/>
      <c r="AB34" s="7" t="str">
        <f t="shared" si="56"/>
        <v/>
      </c>
      <c r="AC34" s="7"/>
      <c r="AD34" s="7"/>
      <c r="AE34" s="7"/>
      <c r="AF34" s="80"/>
      <c r="AG34" s="7"/>
      <c r="AH34" s="80"/>
      <c r="AI34" s="7"/>
      <c r="AJ34" s="7"/>
      <c r="AL34" s="1" t="str">
        <f t="shared" si="57"/>
        <v/>
      </c>
      <c r="AN34" s="1" t="str">
        <f t="shared" si="58"/>
        <v/>
      </c>
      <c r="AP34" s="1" t="str">
        <f t="shared" si="59"/>
        <v/>
      </c>
      <c r="AR34" s="1" t="str">
        <f t="shared" si="60"/>
        <v/>
      </c>
    </row>
    <row r="35" spans="1:44">
      <c r="A35" s="6"/>
      <c r="D35" s="1" t="str">
        <f t="shared" si="45"/>
        <v/>
      </c>
      <c r="G35" s="7" t="str">
        <f t="shared" si="46"/>
        <v/>
      </c>
      <c r="I35" s="10" t="str">
        <f t="shared" si="47"/>
        <v/>
      </c>
      <c r="J35" s="10"/>
      <c r="K35" s="10" t="str">
        <f t="shared" si="48"/>
        <v/>
      </c>
      <c r="L35" s="10" t="str">
        <f t="shared" si="49"/>
        <v/>
      </c>
      <c r="M35" s="10"/>
      <c r="N35" s="7"/>
      <c r="O35" s="40" t="str">
        <f t="shared" si="50"/>
        <v/>
      </c>
      <c r="Q35" s="40" t="str">
        <f t="shared" si="51"/>
        <v/>
      </c>
      <c r="S35" s="40" t="str">
        <f t="shared" si="52"/>
        <v/>
      </c>
      <c r="U35" s="7"/>
      <c r="V35" s="7" t="str">
        <f t="shared" si="53"/>
        <v/>
      </c>
      <c r="W35" s="80" t="str">
        <f t="shared" si="54"/>
        <v/>
      </c>
      <c r="X35" s="143"/>
      <c r="Y35" s="80"/>
      <c r="Z35" s="7" t="str">
        <f t="shared" si="55"/>
        <v/>
      </c>
      <c r="AA35" s="80"/>
      <c r="AB35" s="7" t="str">
        <f t="shared" si="56"/>
        <v/>
      </c>
      <c r="AC35" s="7"/>
      <c r="AD35" s="7"/>
      <c r="AE35" s="7"/>
      <c r="AF35" s="80"/>
      <c r="AG35" s="7"/>
      <c r="AH35" s="80"/>
      <c r="AI35" s="7"/>
      <c r="AJ35" s="7"/>
      <c r="AL35" s="1" t="str">
        <f t="shared" si="57"/>
        <v/>
      </c>
      <c r="AN35" s="1" t="str">
        <f t="shared" si="58"/>
        <v/>
      </c>
      <c r="AP35" s="1" t="str">
        <f t="shared" si="59"/>
        <v/>
      </c>
      <c r="AR35" s="1" t="str">
        <f t="shared" si="60"/>
        <v/>
      </c>
    </row>
    <row r="36" spans="1:44">
      <c r="A36" s="6"/>
      <c r="D36" s="1" t="str">
        <f t="shared" si="45"/>
        <v/>
      </c>
      <c r="G36" s="7" t="str">
        <f t="shared" si="46"/>
        <v/>
      </c>
      <c r="I36" s="10" t="str">
        <f t="shared" si="47"/>
        <v/>
      </c>
      <c r="J36" s="10"/>
      <c r="K36" s="10" t="str">
        <f t="shared" si="48"/>
        <v/>
      </c>
      <c r="L36" s="10" t="str">
        <f t="shared" si="49"/>
        <v/>
      </c>
      <c r="M36" s="10"/>
      <c r="N36" s="7"/>
      <c r="O36" s="40" t="str">
        <f t="shared" si="50"/>
        <v/>
      </c>
      <c r="Q36" s="40" t="str">
        <f t="shared" si="51"/>
        <v/>
      </c>
      <c r="S36" s="40" t="str">
        <f t="shared" si="52"/>
        <v/>
      </c>
      <c r="U36" s="7"/>
      <c r="V36" s="7" t="str">
        <f t="shared" si="53"/>
        <v/>
      </c>
      <c r="W36" s="80" t="str">
        <f t="shared" si="54"/>
        <v/>
      </c>
      <c r="X36" s="143"/>
      <c r="Y36" s="80"/>
      <c r="Z36" s="7" t="str">
        <f t="shared" si="55"/>
        <v/>
      </c>
      <c r="AA36" s="80"/>
      <c r="AB36" s="7" t="str">
        <f t="shared" si="56"/>
        <v/>
      </c>
      <c r="AC36" s="7"/>
      <c r="AD36" s="7"/>
      <c r="AE36" s="7"/>
      <c r="AF36" s="80"/>
      <c r="AG36" s="7"/>
      <c r="AH36" s="80"/>
      <c r="AI36" s="7"/>
      <c r="AJ36" s="7"/>
      <c r="AL36" s="1" t="str">
        <f t="shared" si="57"/>
        <v/>
      </c>
      <c r="AN36" s="1" t="str">
        <f t="shared" si="58"/>
        <v/>
      </c>
      <c r="AP36" s="1" t="str">
        <f t="shared" si="59"/>
        <v/>
      </c>
      <c r="AR36" s="1" t="str">
        <f t="shared" si="60"/>
        <v/>
      </c>
    </row>
    <row r="37" spans="1:44">
      <c r="A37" s="6"/>
      <c r="D37" s="1" t="str">
        <f t="shared" si="45"/>
        <v/>
      </c>
      <c r="G37" s="7" t="str">
        <f t="shared" si="46"/>
        <v/>
      </c>
      <c r="I37" s="10" t="str">
        <f t="shared" si="47"/>
        <v/>
      </c>
      <c r="J37" s="10"/>
      <c r="K37" s="10" t="str">
        <f t="shared" si="48"/>
        <v/>
      </c>
      <c r="L37" s="10" t="str">
        <f t="shared" si="49"/>
        <v/>
      </c>
      <c r="M37" s="10"/>
      <c r="N37" s="7"/>
      <c r="O37" s="40" t="str">
        <f t="shared" si="50"/>
        <v/>
      </c>
      <c r="Q37" s="40" t="str">
        <f t="shared" si="51"/>
        <v/>
      </c>
      <c r="S37" s="40" t="str">
        <f t="shared" si="52"/>
        <v/>
      </c>
      <c r="U37" s="7"/>
      <c r="V37" s="7" t="str">
        <f t="shared" si="53"/>
        <v/>
      </c>
      <c r="W37" s="80" t="str">
        <f t="shared" si="54"/>
        <v/>
      </c>
      <c r="X37" s="143"/>
      <c r="Y37" s="80"/>
      <c r="Z37" s="7" t="str">
        <f t="shared" si="55"/>
        <v/>
      </c>
      <c r="AA37" s="80"/>
      <c r="AB37" s="7" t="str">
        <f t="shared" si="56"/>
        <v/>
      </c>
      <c r="AC37" s="7"/>
      <c r="AD37" s="7"/>
      <c r="AE37" s="7"/>
      <c r="AF37" s="80"/>
      <c r="AG37" s="7"/>
      <c r="AH37" s="80"/>
      <c r="AI37" s="7"/>
      <c r="AJ37" s="7"/>
      <c r="AL37" s="1" t="str">
        <f t="shared" si="57"/>
        <v/>
      </c>
      <c r="AN37" s="1" t="str">
        <f t="shared" si="58"/>
        <v/>
      </c>
      <c r="AP37" s="1" t="str">
        <f t="shared" si="59"/>
        <v/>
      </c>
      <c r="AR37" s="1" t="str">
        <f t="shared" si="60"/>
        <v/>
      </c>
    </row>
    <row r="38" spans="1:44">
      <c r="A38" s="6"/>
      <c r="D38" s="1" t="str">
        <f t="shared" si="45"/>
        <v/>
      </c>
      <c r="G38" s="7" t="str">
        <f t="shared" si="46"/>
        <v/>
      </c>
      <c r="I38" s="10" t="str">
        <f t="shared" si="47"/>
        <v/>
      </c>
      <c r="J38" s="10"/>
      <c r="K38" s="10" t="str">
        <f t="shared" si="48"/>
        <v/>
      </c>
      <c r="L38" s="10" t="str">
        <f t="shared" si="49"/>
        <v/>
      </c>
      <c r="M38" s="10"/>
      <c r="N38" s="7"/>
      <c r="O38" s="40" t="str">
        <f t="shared" si="50"/>
        <v/>
      </c>
      <c r="Q38" s="40" t="str">
        <f t="shared" si="51"/>
        <v/>
      </c>
      <c r="S38" s="40" t="str">
        <f t="shared" si="52"/>
        <v/>
      </c>
      <c r="U38" s="7"/>
      <c r="V38" s="7" t="str">
        <f t="shared" si="53"/>
        <v/>
      </c>
      <c r="W38" s="80" t="str">
        <f t="shared" si="54"/>
        <v/>
      </c>
      <c r="X38" s="143"/>
      <c r="Y38" s="80"/>
      <c r="Z38" s="7" t="str">
        <f t="shared" si="55"/>
        <v/>
      </c>
      <c r="AA38" s="80"/>
      <c r="AB38" s="7" t="str">
        <f t="shared" si="56"/>
        <v/>
      </c>
      <c r="AC38" s="7"/>
      <c r="AD38" s="7"/>
      <c r="AE38" s="7"/>
      <c r="AF38" s="80"/>
      <c r="AG38" s="7"/>
      <c r="AH38" s="80"/>
      <c r="AI38" s="7"/>
      <c r="AJ38" s="7"/>
      <c r="AL38" s="1" t="str">
        <f t="shared" si="57"/>
        <v/>
      </c>
      <c r="AN38" s="1" t="str">
        <f t="shared" si="58"/>
        <v/>
      </c>
      <c r="AP38" s="1" t="str">
        <f t="shared" si="59"/>
        <v/>
      </c>
      <c r="AR38" s="1" t="str">
        <f t="shared" si="60"/>
        <v/>
      </c>
    </row>
    <row r="39" spans="1:44">
      <c r="A39" s="6"/>
      <c r="D39" s="1" t="str">
        <f t="shared" si="45"/>
        <v/>
      </c>
      <c r="G39" s="7" t="str">
        <f t="shared" si="46"/>
        <v/>
      </c>
      <c r="I39" s="10" t="str">
        <f t="shared" si="47"/>
        <v/>
      </c>
      <c r="J39" s="10"/>
      <c r="K39" s="10" t="str">
        <f t="shared" si="48"/>
        <v/>
      </c>
      <c r="L39" s="10" t="str">
        <f t="shared" si="49"/>
        <v/>
      </c>
      <c r="M39" s="10"/>
      <c r="N39" s="7"/>
      <c r="O39" s="40" t="str">
        <f t="shared" si="50"/>
        <v/>
      </c>
      <c r="Q39" s="40" t="str">
        <f t="shared" si="51"/>
        <v/>
      </c>
      <c r="S39" s="40" t="str">
        <f t="shared" si="52"/>
        <v/>
      </c>
      <c r="U39" s="7"/>
      <c r="V39" s="7" t="str">
        <f t="shared" si="53"/>
        <v/>
      </c>
      <c r="W39" s="80" t="str">
        <f t="shared" si="54"/>
        <v/>
      </c>
      <c r="X39" s="143"/>
      <c r="Y39" s="80"/>
      <c r="Z39" s="7" t="str">
        <f t="shared" si="55"/>
        <v/>
      </c>
      <c r="AA39" s="80"/>
      <c r="AB39" s="7" t="str">
        <f t="shared" si="56"/>
        <v/>
      </c>
      <c r="AC39" s="7"/>
      <c r="AD39" s="7"/>
      <c r="AE39" s="7"/>
      <c r="AF39" s="80"/>
      <c r="AG39" s="7"/>
      <c r="AH39" s="80"/>
      <c r="AI39" s="7"/>
      <c r="AJ39" s="7"/>
      <c r="AL39" s="1" t="str">
        <f t="shared" si="57"/>
        <v/>
      </c>
      <c r="AN39" s="1" t="str">
        <f t="shared" si="58"/>
        <v/>
      </c>
      <c r="AP39" s="1" t="str">
        <f t="shared" si="59"/>
        <v/>
      </c>
      <c r="AR39" s="1" t="str">
        <f t="shared" si="60"/>
        <v/>
      </c>
    </row>
    <row r="40" spans="1:44">
      <c r="A40" s="6"/>
      <c r="D40" s="1" t="str">
        <f t="shared" si="45"/>
        <v/>
      </c>
      <c r="G40" s="7" t="str">
        <f t="shared" si="46"/>
        <v/>
      </c>
      <c r="I40" s="10" t="str">
        <f t="shared" si="47"/>
        <v/>
      </c>
      <c r="J40" s="10"/>
      <c r="K40" s="10" t="str">
        <f t="shared" si="48"/>
        <v/>
      </c>
      <c r="L40" s="10" t="str">
        <f t="shared" si="49"/>
        <v/>
      </c>
      <c r="M40" s="10"/>
      <c r="N40" s="7"/>
      <c r="O40" s="40" t="str">
        <f t="shared" si="50"/>
        <v/>
      </c>
      <c r="Q40" s="40" t="str">
        <f t="shared" si="51"/>
        <v/>
      </c>
      <c r="S40" s="40" t="str">
        <f t="shared" si="52"/>
        <v/>
      </c>
      <c r="U40" s="7"/>
      <c r="V40" s="7" t="str">
        <f t="shared" si="53"/>
        <v/>
      </c>
      <c r="W40" s="80" t="str">
        <f t="shared" si="54"/>
        <v/>
      </c>
      <c r="X40" s="143"/>
      <c r="Y40" s="80"/>
      <c r="Z40" s="7" t="str">
        <f t="shared" si="55"/>
        <v/>
      </c>
      <c r="AA40" s="80"/>
      <c r="AB40" s="7" t="str">
        <f t="shared" si="56"/>
        <v/>
      </c>
      <c r="AC40" s="7"/>
      <c r="AD40" s="7"/>
      <c r="AE40" s="7"/>
      <c r="AF40" s="80"/>
      <c r="AG40" s="7"/>
      <c r="AH40" s="80"/>
      <c r="AI40" s="7"/>
      <c r="AJ40" s="7"/>
      <c r="AL40" s="1" t="str">
        <f t="shared" si="57"/>
        <v/>
      </c>
      <c r="AN40" s="1" t="str">
        <f t="shared" si="58"/>
        <v/>
      </c>
      <c r="AP40" s="1" t="str">
        <f t="shared" si="59"/>
        <v/>
      </c>
      <c r="AR40" s="1" t="str">
        <f t="shared" si="60"/>
        <v/>
      </c>
    </row>
    <row r="41" spans="1:44">
      <c r="A41" s="6"/>
      <c r="D41" s="1" t="str">
        <f t="shared" si="45"/>
        <v/>
      </c>
      <c r="G41" s="7" t="str">
        <f t="shared" si="46"/>
        <v/>
      </c>
      <c r="I41" s="10" t="str">
        <f t="shared" si="47"/>
        <v/>
      </c>
      <c r="J41" s="10"/>
      <c r="K41" s="10" t="str">
        <f t="shared" si="48"/>
        <v/>
      </c>
      <c r="L41" s="10" t="str">
        <f t="shared" si="49"/>
        <v/>
      </c>
      <c r="M41" s="10"/>
      <c r="N41" s="7"/>
      <c r="O41" s="40" t="str">
        <f t="shared" si="50"/>
        <v/>
      </c>
      <c r="Q41" s="40" t="str">
        <f t="shared" si="51"/>
        <v/>
      </c>
      <c r="S41" s="40" t="str">
        <f t="shared" si="52"/>
        <v/>
      </c>
      <c r="U41" s="7"/>
      <c r="V41" s="7" t="str">
        <f t="shared" si="53"/>
        <v/>
      </c>
      <c r="W41" s="80" t="str">
        <f t="shared" si="54"/>
        <v/>
      </c>
      <c r="X41" s="143"/>
      <c r="Y41" s="80"/>
      <c r="Z41" s="7" t="str">
        <f t="shared" si="55"/>
        <v/>
      </c>
      <c r="AA41" s="80"/>
      <c r="AB41" s="7" t="str">
        <f t="shared" si="56"/>
        <v/>
      </c>
      <c r="AC41" s="7"/>
      <c r="AD41" s="7"/>
      <c r="AE41" s="7"/>
      <c r="AF41" s="80"/>
      <c r="AG41" s="7"/>
      <c r="AH41" s="80"/>
      <c r="AI41" s="7"/>
      <c r="AJ41" s="7"/>
      <c r="AL41" s="1" t="str">
        <f t="shared" si="57"/>
        <v/>
      </c>
      <c r="AN41" s="1" t="str">
        <f t="shared" si="58"/>
        <v/>
      </c>
      <c r="AP41" s="1" t="str">
        <f t="shared" si="59"/>
        <v/>
      </c>
      <c r="AR41" s="1" t="str">
        <f t="shared" si="60"/>
        <v/>
      </c>
    </row>
    <row r="42" spans="1:44">
      <c r="A42" s="6"/>
      <c r="D42" s="1" t="str">
        <f t="shared" si="45"/>
        <v/>
      </c>
      <c r="G42" s="7" t="str">
        <f t="shared" si="46"/>
        <v/>
      </c>
      <c r="I42" s="10" t="str">
        <f t="shared" si="47"/>
        <v/>
      </c>
      <c r="J42" s="10"/>
      <c r="K42" s="10" t="str">
        <f t="shared" si="48"/>
        <v/>
      </c>
      <c r="L42" s="10" t="str">
        <f t="shared" si="49"/>
        <v/>
      </c>
      <c r="M42" s="10"/>
      <c r="N42" s="7"/>
      <c r="O42" s="40" t="str">
        <f t="shared" si="50"/>
        <v/>
      </c>
      <c r="Q42" s="40" t="str">
        <f t="shared" si="51"/>
        <v/>
      </c>
      <c r="S42" s="40" t="str">
        <f t="shared" si="52"/>
        <v/>
      </c>
      <c r="U42" s="7"/>
      <c r="V42" s="7" t="str">
        <f t="shared" si="53"/>
        <v/>
      </c>
      <c r="W42" s="80" t="str">
        <f t="shared" si="54"/>
        <v/>
      </c>
      <c r="X42" s="143"/>
      <c r="Y42" s="80"/>
      <c r="Z42" s="7" t="str">
        <f t="shared" si="55"/>
        <v/>
      </c>
      <c r="AA42" s="80"/>
      <c r="AB42" s="7" t="str">
        <f t="shared" si="56"/>
        <v/>
      </c>
      <c r="AC42" s="7"/>
      <c r="AD42" s="7"/>
      <c r="AE42" s="7"/>
      <c r="AF42" s="80"/>
      <c r="AG42" s="7"/>
      <c r="AH42" s="80"/>
      <c r="AI42" s="7"/>
      <c r="AJ42" s="7"/>
      <c r="AL42" s="1" t="str">
        <f t="shared" si="57"/>
        <v/>
      </c>
      <c r="AN42" s="1" t="str">
        <f t="shared" si="58"/>
        <v/>
      </c>
      <c r="AP42" s="1" t="str">
        <f t="shared" si="59"/>
        <v/>
      </c>
      <c r="AR42" s="1" t="str">
        <f t="shared" si="60"/>
        <v/>
      </c>
    </row>
    <row r="43" spans="1:44">
      <c r="A43" s="6"/>
      <c r="D43" s="1" t="str">
        <f t="shared" si="45"/>
        <v/>
      </c>
      <c r="G43" s="7" t="str">
        <f t="shared" si="46"/>
        <v/>
      </c>
      <c r="I43" s="10" t="str">
        <f t="shared" si="47"/>
        <v/>
      </c>
      <c r="J43" s="10"/>
      <c r="K43" s="10" t="str">
        <f t="shared" si="48"/>
        <v/>
      </c>
      <c r="L43" s="10" t="str">
        <f t="shared" si="49"/>
        <v/>
      </c>
      <c r="M43" s="10"/>
      <c r="N43" s="7"/>
      <c r="O43" s="40" t="str">
        <f t="shared" si="50"/>
        <v/>
      </c>
      <c r="Q43" s="40" t="str">
        <f t="shared" si="51"/>
        <v/>
      </c>
      <c r="S43" s="40" t="str">
        <f t="shared" si="52"/>
        <v/>
      </c>
      <c r="U43" s="7"/>
      <c r="V43" s="7" t="str">
        <f t="shared" si="53"/>
        <v/>
      </c>
      <c r="W43" s="80" t="str">
        <f t="shared" si="54"/>
        <v/>
      </c>
      <c r="X43" s="143"/>
      <c r="Y43" s="80"/>
      <c r="Z43" s="7" t="str">
        <f t="shared" si="55"/>
        <v/>
      </c>
      <c r="AA43" s="80"/>
      <c r="AB43" s="7" t="str">
        <f t="shared" si="56"/>
        <v/>
      </c>
      <c r="AC43" s="7"/>
      <c r="AD43" s="7"/>
      <c r="AE43" s="7"/>
      <c r="AF43" s="80"/>
      <c r="AG43" s="7"/>
      <c r="AH43" s="80"/>
      <c r="AI43" s="7"/>
      <c r="AJ43" s="7"/>
      <c r="AL43" s="1" t="str">
        <f t="shared" si="57"/>
        <v/>
      </c>
      <c r="AN43" s="1" t="str">
        <f t="shared" si="58"/>
        <v/>
      </c>
      <c r="AP43" s="1" t="str">
        <f t="shared" si="59"/>
        <v/>
      </c>
      <c r="AR43" s="1" t="str">
        <f t="shared" si="60"/>
        <v/>
      </c>
    </row>
    <row r="44" spans="1:44">
      <c r="A44" s="6"/>
      <c r="D44" s="1" t="str">
        <f t="shared" si="45"/>
        <v/>
      </c>
      <c r="G44" s="7" t="str">
        <f t="shared" si="46"/>
        <v/>
      </c>
      <c r="I44" s="10" t="str">
        <f t="shared" si="47"/>
        <v/>
      </c>
      <c r="J44" s="10"/>
      <c r="K44" s="10" t="str">
        <f t="shared" si="48"/>
        <v/>
      </c>
      <c r="L44" s="10" t="str">
        <f t="shared" si="49"/>
        <v/>
      </c>
      <c r="M44" s="10"/>
      <c r="N44" s="7"/>
      <c r="O44" s="40" t="str">
        <f t="shared" si="50"/>
        <v/>
      </c>
      <c r="Q44" s="40" t="str">
        <f t="shared" si="51"/>
        <v/>
      </c>
      <c r="S44" s="40" t="str">
        <f t="shared" si="52"/>
        <v/>
      </c>
      <c r="U44" s="7"/>
      <c r="V44" s="7" t="str">
        <f t="shared" si="53"/>
        <v/>
      </c>
      <c r="W44" s="80" t="str">
        <f t="shared" si="54"/>
        <v/>
      </c>
      <c r="X44" s="143"/>
      <c r="Y44" s="80"/>
      <c r="Z44" s="7" t="str">
        <f t="shared" si="55"/>
        <v/>
      </c>
      <c r="AA44" s="80"/>
      <c r="AB44" s="7" t="str">
        <f t="shared" si="56"/>
        <v/>
      </c>
      <c r="AC44" s="7"/>
      <c r="AD44" s="7"/>
      <c r="AE44" s="7"/>
      <c r="AF44" s="80"/>
      <c r="AG44" s="7"/>
      <c r="AH44" s="80"/>
      <c r="AI44" s="7"/>
      <c r="AJ44" s="7"/>
      <c r="AL44" s="1" t="str">
        <f t="shared" si="57"/>
        <v/>
      </c>
      <c r="AN44" s="1" t="str">
        <f t="shared" si="58"/>
        <v/>
      </c>
      <c r="AP44" s="1" t="str">
        <f t="shared" si="59"/>
        <v/>
      </c>
      <c r="AR44" s="1" t="str">
        <f t="shared" si="60"/>
        <v/>
      </c>
    </row>
    <row r="45" spans="1:44">
      <c r="A45" s="6"/>
      <c r="D45" s="1" t="str">
        <f t="shared" si="45"/>
        <v/>
      </c>
      <c r="G45" s="7" t="str">
        <f t="shared" si="46"/>
        <v/>
      </c>
      <c r="I45" s="10" t="str">
        <f t="shared" si="47"/>
        <v/>
      </c>
      <c r="J45" s="10"/>
      <c r="K45" s="10" t="str">
        <f t="shared" si="48"/>
        <v/>
      </c>
      <c r="L45" s="10" t="str">
        <f t="shared" si="49"/>
        <v/>
      </c>
      <c r="M45" s="10"/>
      <c r="N45" s="7"/>
      <c r="O45" s="40" t="str">
        <f t="shared" si="50"/>
        <v/>
      </c>
      <c r="Q45" s="40" t="str">
        <f t="shared" si="51"/>
        <v/>
      </c>
      <c r="S45" s="40" t="str">
        <f t="shared" si="52"/>
        <v/>
      </c>
      <c r="U45" s="7"/>
      <c r="V45" s="7" t="str">
        <f t="shared" si="53"/>
        <v/>
      </c>
      <c r="W45" s="80" t="str">
        <f t="shared" si="54"/>
        <v/>
      </c>
      <c r="X45" s="143"/>
      <c r="Y45" s="80"/>
      <c r="Z45" s="7" t="str">
        <f t="shared" si="55"/>
        <v/>
      </c>
      <c r="AA45" s="80"/>
      <c r="AB45" s="7" t="str">
        <f t="shared" si="56"/>
        <v/>
      </c>
      <c r="AC45" s="7"/>
      <c r="AD45" s="7"/>
      <c r="AE45" s="7"/>
      <c r="AF45" s="80"/>
      <c r="AG45" s="7"/>
      <c r="AH45" s="80"/>
      <c r="AI45" s="7"/>
      <c r="AJ45" s="7"/>
      <c r="AL45" s="1" t="str">
        <f t="shared" si="57"/>
        <v/>
      </c>
      <c r="AN45" s="1" t="str">
        <f t="shared" si="58"/>
        <v/>
      </c>
      <c r="AP45" s="1" t="str">
        <f t="shared" si="59"/>
        <v/>
      </c>
      <c r="AR45" s="1" t="str">
        <f t="shared" si="60"/>
        <v/>
      </c>
    </row>
    <row r="46" spans="1:44">
      <c r="A46" s="6"/>
      <c r="D46" s="1" t="str">
        <f t="shared" si="45"/>
        <v/>
      </c>
      <c r="G46" s="7" t="str">
        <f t="shared" si="46"/>
        <v/>
      </c>
      <c r="I46" s="10" t="str">
        <f t="shared" si="47"/>
        <v/>
      </c>
      <c r="J46" s="10"/>
      <c r="K46" s="10" t="str">
        <f t="shared" si="48"/>
        <v/>
      </c>
      <c r="L46" s="10" t="str">
        <f t="shared" si="49"/>
        <v/>
      </c>
      <c r="M46" s="10"/>
      <c r="N46" s="7"/>
      <c r="O46" s="40" t="str">
        <f t="shared" si="50"/>
        <v/>
      </c>
      <c r="Q46" s="40" t="str">
        <f t="shared" si="51"/>
        <v/>
      </c>
      <c r="S46" s="40" t="str">
        <f t="shared" si="52"/>
        <v/>
      </c>
      <c r="U46" s="7"/>
      <c r="V46" s="7" t="str">
        <f t="shared" si="53"/>
        <v/>
      </c>
      <c r="W46" s="80" t="str">
        <f t="shared" si="54"/>
        <v/>
      </c>
      <c r="X46" s="143"/>
      <c r="Y46" s="80"/>
      <c r="Z46" s="7" t="str">
        <f t="shared" si="55"/>
        <v/>
      </c>
      <c r="AA46" s="80"/>
      <c r="AB46" s="7" t="str">
        <f t="shared" si="56"/>
        <v/>
      </c>
      <c r="AC46" s="7"/>
      <c r="AD46" s="7"/>
      <c r="AE46" s="7"/>
      <c r="AF46" s="80"/>
      <c r="AG46" s="7"/>
      <c r="AH46" s="80"/>
      <c r="AI46" s="7"/>
      <c r="AJ46" s="7"/>
      <c r="AL46" s="1" t="str">
        <f t="shared" si="57"/>
        <v/>
      </c>
      <c r="AN46" s="1" t="str">
        <f t="shared" si="58"/>
        <v/>
      </c>
      <c r="AP46" s="1" t="str">
        <f t="shared" si="59"/>
        <v/>
      </c>
      <c r="AR46" s="1" t="str">
        <f t="shared" si="60"/>
        <v/>
      </c>
    </row>
    <row r="47" spans="1:44">
      <c r="A47" s="6"/>
      <c r="D47" s="1" t="str">
        <f t="shared" si="45"/>
        <v/>
      </c>
      <c r="G47" s="7" t="str">
        <f t="shared" si="46"/>
        <v/>
      </c>
      <c r="I47" s="10" t="str">
        <f t="shared" si="47"/>
        <v/>
      </c>
      <c r="J47" s="10"/>
      <c r="K47" s="10" t="str">
        <f t="shared" si="48"/>
        <v/>
      </c>
      <c r="L47" s="10" t="str">
        <f t="shared" si="49"/>
        <v/>
      </c>
      <c r="M47" s="10"/>
      <c r="N47" s="7"/>
      <c r="O47" s="40" t="str">
        <f t="shared" si="50"/>
        <v/>
      </c>
      <c r="Q47" s="40" t="str">
        <f t="shared" si="51"/>
        <v/>
      </c>
      <c r="S47" s="40" t="str">
        <f t="shared" si="52"/>
        <v/>
      </c>
      <c r="U47" s="7"/>
      <c r="V47" s="7" t="str">
        <f t="shared" si="53"/>
        <v/>
      </c>
      <c r="W47" s="80" t="str">
        <f t="shared" si="54"/>
        <v/>
      </c>
      <c r="X47" s="143"/>
      <c r="Y47" s="80"/>
      <c r="Z47" s="7" t="str">
        <f t="shared" si="55"/>
        <v/>
      </c>
      <c r="AA47" s="80"/>
      <c r="AB47" s="7" t="str">
        <f t="shared" si="56"/>
        <v/>
      </c>
      <c r="AC47" s="7"/>
      <c r="AD47" s="7"/>
      <c r="AE47" s="7"/>
      <c r="AF47" s="80"/>
      <c r="AG47" s="7"/>
      <c r="AH47" s="80"/>
      <c r="AI47" s="7"/>
      <c r="AJ47" s="7"/>
      <c r="AL47" s="1" t="str">
        <f t="shared" si="57"/>
        <v/>
      </c>
      <c r="AN47" s="1" t="str">
        <f t="shared" si="58"/>
        <v/>
      </c>
      <c r="AP47" s="1" t="str">
        <f t="shared" si="59"/>
        <v/>
      </c>
      <c r="AR47" s="1" t="str">
        <f t="shared" si="60"/>
        <v/>
      </c>
    </row>
    <row r="48" spans="1:44">
      <c r="A48" s="6"/>
      <c r="D48" s="1" t="str">
        <f t="shared" si="45"/>
        <v/>
      </c>
      <c r="G48" s="7" t="str">
        <f t="shared" si="46"/>
        <v/>
      </c>
      <c r="I48" s="10" t="str">
        <f t="shared" si="47"/>
        <v/>
      </c>
      <c r="J48" s="10"/>
      <c r="K48" s="10" t="str">
        <f t="shared" si="48"/>
        <v/>
      </c>
      <c r="L48" s="10" t="str">
        <f t="shared" si="49"/>
        <v/>
      </c>
      <c r="M48" s="10"/>
      <c r="N48" s="7"/>
      <c r="O48" s="40" t="str">
        <f t="shared" si="50"/>
        <v/>
      </c>
      <c r="Q48" s="40" t="str">
        <f t="shared" si="51"/>
        <v/>
      </c>
      <c r="S48" s="40" t="str">
        <f t="shared" si="52"/>
        <v/>
      </c>
      <c r="U48" s="7"/>
      <c r="V48" s="7" t="str">
        <f t="shared" si="53"/>
        <v/>
      </c>
      <c r="W48" s="80" t="str">
        <f t="shared" si="54"/>
        <v/>
      </c>
      <c r="X48" s="143"/>
      <c r="Y48" s="80"/>
      <c r="Z48" s="7" t="str">
        <f t="shared" si="55"/>
        <v/>
      </c>
      <c r="AA48" s="80"/>
      <c r="AB48" s="7" t="str">
        <f t="shared" si="56"/>
        <v/>
      </c>
      <c r="AC48" s="7"/>
      <c r="AD48" s="7"/>
      <c r="AE48" s="7"/>
      <c r="AF48" s="80"/>
      <c r="AG48" s="7"/>
      <c r="AH48" s="80"/>
      <c r="AI48" s="7"/>
      <c r="AJ48" s="7"/>
      <c r="AL48" s="1" t="str">
        <f t="shared" si="57"/>
        <v/>
      </c>
      <c r="AN48" s="1" t="str">
        <f t="shared" si="58"/>
        <v/>
      </c>
      <c r="AP48" s="1" t="str">
        <f t="shared" si="59"/>
        <v/>
      </c>
      <c r="AR48" s="1" t="str">
        <f t="shared" si="60"/>
        <v/>
      </c>
    </row>
    <row r="49" spans="1:44">
      <c r="A49" s="6"/>
      <c r="D49" s="1" t="str">
        <f t="shared" ref="D49:D80" si="61">IF(A49&gt;0,(IF(A49&lt;=0.05,3.24,3.24+ROUNDUP((A49-0.05)/0.01,0)*0.05)),"")</f>
        <v/>
      </c>
      <c r="G49" s="7" t="str">
        <f t="shared" si="46"/>
        <v/>
      </c>
      <c r="I49" s="10" t="str">
        <f t="shared" si="47"/>
        <v/>
      </c>
      <c r="J49" s="10"/>
      <c r="K49" s="10" t="str">
        <f>IF(A49&gt;0,(IF(A49&lt;=0.01,8.1,(IF(AND(A49&lt;=1,A49&gt;0.01),8.1+ROUNDUP((A49-0.01)/0.01,0)*0.11,18.99+ROUNDUP((A49-1)/0.25,0)*1.5)))),"")</f>
        <v/>
      </c>
      <c r="L49" s="10" t="str">
        <f t="shared" si="49"/>
        <v/>
      </c>
      <c r="M49" s="10"/>
      <c r="N49" s="7"/>
      <c r="O49" s="40" t="str">
        <f t="shared" ref="O49:O80" si="62">IF(A49&gt;0,(CEILING(IF(A49&lt;=0.01,11200,11200+ROUNDUP((A49-0.01)/0.01,0)*1200),100)),"")</f>
        <v/>
      </c>
      <c r="Q49" s="40" t="str">
        <f t="shared" ref="Q49:Q80" si="63">IF(A49&gt;0,(CEILING(IF(A49&lt;=0.01,31200,31200+ROUNDUP((A49-0.01)/0.01,0)*1200),100)),"")</f>
        <v/>
      </c>
      <c r="S49" s="40" t="str">
        <f t="shared" ref="S49:S80" si="64">IF(A49&gt;0,(CEILING(IF(A49&lt;=0.01,41200,41200+ROUNDUP((A49-0.01)/0.01,0)*1200),100)),"")</f>
        <v/>
      </c>
      <c r="U49" s="7"/>
      <c r="V49" s="7" t="str">
        <f t="shared" ref="V49:V80" si="65">IF(A49&gt;0,(IF(A49&lt;=0.01,32,32+ROUNDUP((A49-0.01)/0.01,0)*2)),"")</f>
        <v/>
      </c>
      <c r="W49" s="80" t="str">
        <f t="shared" ref="W49:W80" si="66">IF(A49&gt;0,(IF(A49&lt;=0.01,22,22+ROUNDUP((A49-0.01)/0.01,0)*2)),"")</f>
        <v/>
      </c>
      <c r="X49" s="143"/>
      <c r="Y49" s="80"/>
      <c r="Z49" s="7" t="str">
        <f t="shared" ref="Z49:Z80" si="67">IF(A49&gt;0,(IF(A49&lt;=0.01,92,92+ROUNDUP((A49-0.01)/0.01,0)*2)),"")</f>
        <v/>
      </c>
      <c r="AA49" s="80"/>
      <c r="AB49" s="7" t="str">
        <f t="shared" ref="AB49:AB80" si="68">IF(A49&gt;0,(IF(A49&lt;=0.01,102,102+ROUNDUP((A49-0.01)/0.01,0)*2)),"")</f>
        <v/>
      </c>
      <c r="AC49" s="7"/>
      <c r="AD49" s="7"/>
      <c r="AE49" s="7"/>
      <c r="AF49" s="80"/>
      <c r="AG49" s="7"/>
      <c r="AH49" s="80"/>
      <c r="AI49" s="7"/>
      <c r="AJ49" s="7"/>
      <c r="AL49" s="1" t="str">
        <f t="shared" ref="AL49:AL80" si="69">IF(A49&gt;0,IF(A49&lt;=0.5,90,90+ROUNDUP((A49-0.5)/0.5,0)*40),"")</f>
        <v/>
      </c>
      <c r="AN49" s="1" t="str">
        <f t="shared" ref="AN49:AN80" si="70">IF(A49&gt;0,IF(A49&lt;=0.5,70,70+ROUNDUP((A49-0.5)/0.5,0)*30),"")</f>
        <v/>
      </c>
      <c r="AP49" s="1" t="str">
        <f t="shared" ref="AP49:AP80" si="71">IF(A49&gt;0,IF(A49&lt;=0.5,90,90+ROUNDUP((A49-0.5)/0.5,0)*40),"")</f>
        <v/>
      </c>
      <c r="AR49" s="1" t="str">
        <f t="shared" ref="AR49:AR80" si="72">IF(A49&gt;0,IF(A49&lt;=0.5,70,70+ROUNDUP((A49-0.5)/0.5,0)*30),"")</f>
        <v/>
      </c>
    </row>
    <row r="50" spans="1:44">
      <c r="A50" s="6"/>
      <c r="D50" s="1" t="str">
        <f t="shared" si="61"/>
        <v/>
      </c>
      <c r="G50" s="7" t="str">
        <f t="shared" si="46"/>
        <v/>
      </c>
      <c r="I50" s="10" t="str">
        <f t="shared" ref="I50:I81" si="73">IF(A50&gt;0,(IF(A50&lt;=0.01,6.07,6.07+ROUNDUP((A50-0.01)/0.01,0)*0.08))*1.63,"")</f>
        <v/>
      </c>
      <c r="J50" s="10"/>
      <c r="K50" s="10" t="str">
        <f>IF(A50&gt;0,IF(A50&lt;0.01,8.07,VLOOKUP(ROUNDUP(A50,2),#REF!,6))*1.63,"")</f>
        <v/>
      </c>
      <c r="L50" s="10" t="str">
        <f>IF(A50&gt;0,IF(A50&lt;0.01,8.07,VLOOKUP(ROUNDUP(A50,2),#REF!,7))*1.63,"")</f>
        <v/>
      </c>
      <c r="M50" s="10"/>
      <c r="N50" s="7"/>
      <c r="O50" s="40" t="str">
        <f t="shared" si="62"/>
        <v/>
      </c>
      <c r="Q50" s="40" t="str">
        <f t="shared" si="63"/>
        <v/>
      </c>
      <c r="S50" s="40" t="str">
        <f t="shared" si="64"/>
        <v/>
      </c>
      <c r="U50" s="7"/>
      <c r="V50" s="7" t="str">
        <f t="shared" si="65"/>
        <v/>
      </c>
      <c r="W50" s="80" t="str">
        <f t="shared" si="66"/>
        <v/>
      </c>
      <c r="X50" s="143"/>
      <c r="Y50" s="80"/>
      <c r="Z50" s="7" t="str">
        <f t="shared" si="67"/>
        <v/>
      </c>
      <c r="AA50" s="80"/>
      <c r="AB50" s="7" t="str">
        <f t="shared" si="68"/>
        <v/>
      </c>
      <c r="AC50" s="7"/>
      <c r="AD50" s="7"/>
      <c r="AE50" s="7"/>
      <c r="AF50" s="80"/>
      <c r="AG50" s="7"/>
      <c r="AH50" s="80"/>
      <c r="AI50" s="7"/>
      <c r="AJ50" s="7"/>
      <c r="AL50" s="1" t="str">
        <f t="shared" si="69"/>
        <v/>
      </c>
      <c r="AN50" s="1" t="str">
        <f t="shared" si="70"/>
        <v/>
      </c>
      <c r="AP50" s="1" t="str">
        <f t="shared" si="71"/>
        <v/>
      </c>
      <c r="AR50" s="1" t="str">
        <f t="shared" si="72"/>
        <v/>
      </c>
    </row>
    <row r="51" spans="1:44">
      <c r="A51" s="6"/>
      <c r="D51" s="1" t="str">
        <f t="shared" si="61"/>
        <v/>
      </c>
      <c r="G51" s="7" t="str">
        <f t="shared" si="46"/>
        <v/>
      </c>
      <c r="I51" s="10" t="str">
        <f t="shared" si="73"/>
        <v/>
      </c>
      <c r="J51" s="10"/>
      <c r="K51" s="10" t="str">
        <f>IF(A51&gt;0,IF(A51&lt;0.01,8.07,VLOOKUP(ROUNDUP(A51,2),#REF!,6))*1.63,"")</f>
        <v/>
      </c>
      <c r="L51" s="10" t="str">
        <f>IF(A51&gt;0,IF(A51&lt;0.01,8.07,VLOOKUP(ROUNDUP(A51,2),#REF!,7))*1.63,"")</f>
        <v/>
      </c>
      <c r="M51" s="10"/>
      <c r="N51" s="7"/>
      <c r="O51" s="40" t="str">
        <f t="shared" si="62"/>
        <v/>
      </c>
      <c r="Q51" s="40" t="str">
        <f t="shared" si="63"/>
        <v/>
      </c>
      <c r="S51" s="40" t="str">
        <f t="shared" si="64"/>
        <v/>
      </c>
      <c r="U51" s="7"/>
      <c r="V51" s="7" t="str">
        <f t="shared" si="65"/>
        <v/>
      </c>
      <c r="W51" s="80" t="str">
        <f t="shared" si="66"/>
        <v/>
      </c>
      <c r="X51" s="143"/>
      <c r="Y51" s="80"/>
      <c r="Z51" s="7" t="str">
        <f t="shared" si="67"/>
        <v/>
      </c>
      <c r="AA51" s="80"/>
      <c r="AB51" s="7" t="str">
        <f t="shared" si="68"/>
        <v/>
      </c>
      <c r="AC51" s="7"/>
      <c r="AD51" s="7"/>
      <c r="AE51" s="7"/>
      <c r="AF51" s="80"/>
      <c r="AG51" s="7"/>
      <c r="AH51" s="80"/>
      <c r="AI51" s="7"/>
      <c r="AJ51" s="7"/>
      <c r="AL51" s="1" t="str">
        <f t="shared" si="69"/>
        <v/>
      </c>
      <c r="AN51" s="1" t="str">
        <f t="shared" si="70"/>
        <v/>
      </c>
      <c r="AP51" s="1" t="str">
        <f t="shared" si="71"/>
        <v/>
      </c>
      <c r="AR51" s="1" t="str">
        <f t="shared" si="72"/>
        <v/>
      </c>
    </row>
    <row r="52" spans="1:44">
      <c r="A52" s="6"/>
      <c r="D52" s="1" t="str">
        <f t="shared" si="61"/>
        <v/>
      </c>
      <c r="G52" s="7" t="str">
        <f t="shared" si="46"/>
        <v/>
      </c>
      <c r="I52" s="10" t="str">
        <f t="shared" si="73"/>
        <v/>
      </c>
      <c r="J52" s="10"/>
      <c r="K52" s="10" t="str">
        <f>IF(A52&gt;0,IF(A52&lt;0.01,8.07,VLOOKUP(ROUNDUP(A52,2),#REF!,6))*1.63,"")</f>
        <v/>
      </c>
      <c r="L52" s="10" t="str">
        <f>IF(A52&gt;0,IF(A52&lt;0.01,8.07,VLOOKUP(ROUNDUP(A52,2),#REF!,7))*1.63,"")</f>
        <v/>
      </c>
      <c r="M52" s="10"/>
      <c r="N52" s="7"/>
      <c r="O52" s="40" t="str">
        <f t="shared" si="62"/>
        <v/>
      </c>
      <c r="Q52" s="40" t="str">
        <f t="shared" si="63"/>
        <v/>
      </c>
      <c r="S52" s="40" t="str">
        <f t="shared" si="64"/>
        <v/>
      </c>
      <c r="U52" s="7"/>
      <c r="V52" s="7" t="str">
        <f t="shared" si="65"/>
        <v/>
      </c>
      <c r="W52" s="80" t="str">
        <f t="shared" si="66"/>
        <v/>
      </c>
      <c r="X52" s="143"/>
      <c r="Y52" s="80"/>
      <c r="Z52" s="7" t="str">
        <f t="shared" si="67"/>
        <v/>
      </c>
      <c r="AA52" s="80"/>
      <c r="AB52" s="7" t="str">
        <f t="shared" si="68"/>
        <v/>
      </c>
      <c r="AC52" s="7"/>
      <c r="AD52" s="7"/>
      <c r="AE52" s="7"/>
      <c r="AF52" s="80"/>
      <c r="AG52" s="7"/>
      <c r="AH52" s="80"/>
      <c r="AI52" s="7"/>
      <c r="AJ52" s="7"/>
      <c r="AL52" s="1" t="str">
        <f t="shared" si="69"/>
        <v/>
      </c>
      <c r="AN52" s="1" t="str">
        <f t="shared" si="70"/>
        <v/>
      </c>
      <c r="AP52" s="1" t="str">
        <f t="shared" si="71"/>
        <v/>
      </c>
      <c r="AR52" s="1" t="str">
        <f t="shared" si="72"/>
        <v/>
      </c>
    </row>
    <row r="53" spans="1:44">
      <c r="A53" s="6"/>
      <c r="D53" s="1" t="str">
        <f t="shared" si="61"/>
        <v/>
      </c>
      <c r="G53" s="7" t="str">
        <f t="shared" si="46"/>
        <v/>
      </c>
      <c r="I53" s="10" t="str">
        <f t="shared" si="73"/>
        <v/>
      </c>
      <c r="J53" s="10"/>
      <c r="K53" s="10" t="str">
        <f>IF(A53&gt;0,IF(A53&lt;0.01,8.07,VLOOKUP(ROUNDUP(A53,2),#REF!,6))*1.63,"")</f>
        <v/>
      </c>
      <c r="L53" s="10" t="str">
        <f>IF(A53&gt;0,IF(A53&lt;0.01,8.07,VLOOKUP(ROUNDUP(A53,2),#REF!,7))*1.63,"")</f>
        <v/>
      </c>
      <c r="M53" s="10"/>
      <c r="N53" s="7"/>
      <c r="O53" s="40" t="str">
        <f t="shared" si="62"/>
        <v/>
      </c>
      <c r="Q53" s="40" t="str">
        <f t="shared" si="63"/>
        <v/>
      </c>
      <c r="S53" s="40" t="str">
        <f t="shared" si="64"/>
        <v/>
      </c>
      <c r="U53" s="7"/>
      <c r="V53" s="7" t="str">
        <f t="shared" si="65"/>
        <v/>
      </c>
      <c r="W53" s="80" t="str">
        <f t="shared" si="66"/>
        <v/>
      </c>
      <c r="X53" s="143"/>
      <c r="Y53" s="80"/>
      <c r="Z53" s="7" t="str">
        <f t="shared" si="67"/>
        <v/>
      </c>
      <c r="AA53" s="80"/>
      <c r="AB53" s="7" t="str">
        <f t="shared" si="68"/>
        <v/>
      </c>
      <c r="AC53" s="7"/>
      <c r="AD53" s="7"/>
      <c r="AE53" s="7"/>
      <c r="AF53" s="80"/>
      <c r="AG53" s="7"/>
      <c r="AH53" s="80"/>
      <c r="AI53" s="7"/>
      <c r="AJ53" s="7"/>
      <c r="AL53" s="1" t="str">
        <f t="shared" si="69"/>
        <v/>
      </c>
      <c r="AN53" s="1" t="str">
        <f t="shared" si="70"/>
        <v/>
      </c>
      <c r="AP53" s="1" t="str">
        <f t="shared" si="71"/>
        <v/>
      </c>
      <c r="AR53" s="1" t="str">
        <f t="shared" si="72"/>
        <v/>
      </c>
    </row>
    <row r="54" spans="1:44">
      <c r="A54" s="6"/>
      <c r="D54" s="1" t="str">
        <f t="shared" si="61"/>
        <v/>
      </c>
      <c r="G54" s="7" t="str">
        <f t="shared" si="46"/>
        <v/>
      </c>
      <c r="I54" s="10" t="str">
        <f t="shared" si="73"/>
        <v/>
      </c>
      <c r="J54" s="10"/>
      <c r="K54" s="10" t="str">
        <f>IF(A54&gt;0,IF(A54&lt;0.01,8.07,VLOOKUP(ROUNDUP(A54,2),#REF!,6))*1.63,"")</f>
        <v/>
      </c>
      <c r="L54" s="10" t="str">
        <f>IF(A54&gt;0,IF(A54&lt;0.01,8.07,VLOOKUP(ROUNDUP(A54,2),#REF!,7))*1.63,"")</f>
        <v/>
      </c>
      <c r="M54" s="10"/>
      <c r="N54" s="7"/>
      <c r="O54" s="40" t="str">
        <f t="shared" si="62"/>
        <v/>
      </c>
      <c r="Q54" s="40" t="str">
        <f t="shared" si="63"/>
        <v/>
      </c>
      <c r="S54" s="40" t="str">
        <f t="shared" si="64"/>
        <v/>
      </c>
      <c r="U54" s="7"/>
      <c r="V54" s="7" t="str">
        <f t="shared" si="65"/>
        <v/>
      </c>
      <c r="W54" s="80" t="str">
        <f t="shared" si="66"/>
        <v/>
      </c>
      <c r="X54" s="143"/>
      <c r="Y54" s="80"/>
      <c r="Z54" s="7" t="str">
        <f t="shared" si="67"/>
        <v/>
      </c>
      <c r="AA54" s="80"/>
      <c r="AB54" s="7" t="str">
        <f t="shared" si="68"/>
        <v/>
      </c>
      <c r="AC54" s="7"/>
      <c r="AD54" s="7"/>
      <c r="AE54" s="7"/>
      <c r="AF54" s="80"/>
      <c r="AG54" s="7"/>
      <c r="AH54" s="80"/>
      <c r="AI54" s="7"/>
      <c r="AJ54" s="7"/>
      <c r="AL54" s="1" t="str">
        <f t="shared" si="69"/>
        <v/>
      </c>
      <c r="AN54" s="1" t="str">
        <f t="shared" si="70"/>
        <v/>
      </c>
      <c r="AP54" s="1" t="str">
        <f t="shared" si="71"/>
        <v/>
      </c>
      <c r="AR54" s="1" t="str">
        <f t="shared" si="72"/>
        <v/>
      </c>
    </row>
    <row r="55" spans="1:44">
      <c r="A55" s="6"/>
      <c r="D55" s="1" t="str">
        <f t="shared" si="61"/>
        <v/>
      </c>
      <c r="G55" s="7" t="str">
        <f t="shared" si="46"/>
        <v/>
      </c>
      <c r="I55" s="10" t="str">
        <f t="shared" si="73"/>
        <v/>
      </c>
      <c r="J55" s="10"/>
      <c r="K55" s="10" t="str">
        <f>IF(A55&gt;0,IF(A55&lt;0.01,8.07,VLOOKUP(ROUNDUP(A55,2),#REF!,6))*1.63,"")</f>
        <v/>
      </c>
      <c r="L55" s="10" t="str">
        <f>IF(A55&gt;0,IF(A55&lt;0.01,8.07,VLOOKUP(ROUNDUP(A55,2),#REF!,7))*1.63,"")</f>
        <v/>
      </c>
      <c r="M55" s="10"/>
      <c r="N55" s="7"/>
      <c r="O55" s="40" t="str">
        <f t="shared" si="62"/>
        <v/>
      </c>
      <c r="Q55" s="40" t="str">
        <f t="shared" si="63"/>
        <v/>
      </c>
      <c r="S55" s="40" t="str">
        <f t="shared" si="64"/>
        <v/>
      </c>
      <c r="U55" s="7"/>
      <c r="V55" s="7" t="str">
        <f t="shared" si="65"/>
        <v/>
      </c>
      <c r="W55" s="80" t="str">
        <f t="shared" si="66"/>
        <v/>
      </c>
      <c r="X55" s="143"/>
      <c r="Y55" s="80"/>
      <c r="Z55" s="7" t="str">
        <f t="shared" si="67"/>
        <v/>
      </c>
      <c r="AA55" s="80"/>
      <c r="AB55" s="7" t="str">
        <f t="shared" si="68"/>
        <v/>
      </c>
      <c r="AC55" s="7"/>
      <c r="AD55" s="7"/>
      <c r="AE55" s="7"/>
      <c r="AF55" s="80"/>
      <c r="AG55" s="7"/>
      <c r="AH55" s="80"/>
      <c r="AI55" s="7"/>
      <c r="AJ55" s="7"/>
      <c r="AL55" s="1" t="str">
        <f t="shared" si="69"/>
        <v/>
      </c>
      <c r="AN55" s="1" t="str">
        <f t="shared" si="70"/>
        <v/>
      </c>
      <c r="AP55" s="1" t="str">
        <f t="shared" si="71"/>
        <v/>
      </c>
      <c r="AR55" s="1" t="str">
        <f t="shared" si="72"/>
        <v/>
      </c>
    </row>
    <row r="56" spans="1:44">
      <c r="A56" s="6"/>
      <c r="D56" s="1" t="str">
        <f t="shared" si="61"/>
        <v/>
      </c>
      <c r="G56" s="7" t="str">
        <f t="shared" si="46"/>
        <v/>
      </c>
      <c r="I56" s="10" t="str">
        <f t="shared" si="73"/>
        <v/>
      </c>
      <c r="J56" s="10"/>
      <c r="K56" s="10" t="str">
        <f>IF(A56&gt;0,IF(A56&lt;0.01,8.07,VLOOKUP(ROUNDUP(A56,2),#REF!,6))*1.63,"")</f>
        <v/>
      </c>
      <c r="L56" s="10" t="str">
        <f>IF(A56&gt;0,IF(A56&lt;0.01,8.07,VLOOKUP(ROUNDUP(A56,2),#REF!,7))*1.63,"")</f>
        <v/>
      </c>
      <c r="M56" s="10"/>
      <c r="N56" s="7"/>
      <c r="O56" s="40" t="str">
        <f t="shared" si="62"/>
        <v/>
      </c>
      <c r="Q56" s="40" t="str">
        <f t="shared" si="63"/>
        <v/>
      </c>
      <c r="S56" s="40" t="str">
        <f t="shared" si="64"/>
        <v/>
      </c>
      <c r="U56" s="7"/>
      <c r="V56" s="7" t="str">
        <f t="shared" si="65"/>
        <v/>
      </c>
      <c r="W56" s="80" t="str">
        <f t="shared" si="66"/>
        <v/>
      </c>
      <c r="X56" s="143"/>
      <c r="Y56" s="80"/>
      <c r="Z56" s="7" t="str">
        <f t="shared" si="67"/>
        <v/>
      </c>
      <c r="AA56" s="80"/>
      <c r="AB56" s="7" t="str">
        <f t="shared" si="68"/>
        <v/>
      </c>
      <c r="AC56" s="7"/>
      <c r="AD56" s="7"/>
      <c r="AE56" s="7"/>
      <c r="AF56" s="80"/>
      <c r="AG56" s="7"/>
      <c r="AH56" s="80"/>
      <c r="AI56" s="7"/>
      <c r="AJ56" s="7"/>
      <c r="AL56" s="1" t="str">
        <f t="shared" si="69"/>
        <v/>
      </c>
      <c r="AN56" s="1" t="str">
        <f t="shared" si="70"/>
        <v/>
      </c>
      <c r="AP56" s="1" t="str">
        <f t="shared" si="71"/>
        <v/>
      </c>
      <c r="AR56" s="1" t="str">
        <f t="shared" si="72"/>
        <v/>
      </c>
    </row>
    <row r="57" spans="1:44">
      <c r="A57" s="6"/>
      <c r="D57" s="1" t="str">
        <f t="shared" si="61"/>
        <v/>
      </c>
      <c r="G57" s="7" t="str">
        <f t="shared" si="46"/>
        <v/>
      </c>
      <c r="I57" s="10" t="str">
        <f t="shared" si="73"/>
        <v/>
      </c>
      <c r="J57" s="10"/>
      <c r="K57" s="10" t="str">
        <f>IF(A57&gt;0,IF(A57&lt;0.01,8.07,VLOOKUP(ROUNDUP(A57,2),#REF!,6))*1.63,"")</f>
        <v/>
      </c>
      <c r="L57" s="10" t="str">
        <f>IF(A57&gt;0,IF(A57&lt;0.01,8.07,VLOOKUP(ROUNDUP(A57,2),#REF!,7))*1.63,"")</f>
        <v/>
      </c>
      <c r="M57" s="10"/>
      <c r="N57" s="7"/>
      <c r="O57" s="40" t="str">
        <f t="shared" si="62"/>
        <v/>
      </c>
      <c r="Q57" s="40" t="str">
        <f t="shared" si="63"/>
        <v/>
      </c>
      <c r="S57" s="40" t="str">
        <f t="shared" si="64"/>
        <v/>
      </c>
      <c r="U57" s="7"/>
      <c r="V57" s="7" t="str">
        <f t="shared" si="65"/>
        <v/>
      </c>
      <c r="W57" s="80" t="str">
        <f t="shared" si="66"/>
        <v/>
      </c>
      <c r="X57" s="143"/>
      <c r="Y57" s="80"/>
      <c r="Z57" s="7" t="str">
        <f t="shared" si="67"/>
        <v/>
      </c>
      <c r="AA57" s="80"/>
      <c r="AB57" s="7" t="str">
        <f t="shared" si="68"/>
        <v/>
      </c>
      <c r="AC57" s="7"/>
      <c r="AD57" s="7"/>
      <c r="AE57" s="7"/>
      <c r="AF57" s="80"/>
      <c r="AG57" s="7"/>
      <c r="AH57" s="80"/>
      <c r="AI57" s="7"/>
      <c r="AJ57" s="7"/>
      <c r="AL57" s="1" t="str">
        <f t="shared" si="69"/>
        <v/>
      </c>
      <c r="AN57" s="1" t="str">
        <f t="shared" si="70"/>
        <v/>
      </c>
      <c r="AP57" s="1" t="str">
        <f t="shared" si="71"/>
        <v/>
      </c>
      <c r="AR57" s="1" t="str">
        <f t="shared" si="72"/>
        <v/>
      </c>
    </row>
    <row r="58" spans="1:44">
      <c r="A58" s="6"/>
      <c r="D58" s="1" t="str">
        <f t="shared" si="61"/>
        <v/>
      </c>
      <c r="G58" s="7" t="str">
        <f t="shared" si="46"/>
        <v/>
      </c>
      <c r="I58" s="10" t="str">
        <f t="shared" si="73"/>
        <v/>
      </c>
      <c r="J58" s="10"/>
      <c r="K58" s="10" t="str">
        <f>IF(A58&gt;0,IF(A58&lt;0.01,8.07,VLOOKUP(ROUNDUP(A58,2),#REF!,6))*1.63,"")</f>
        <v/>
      </c>
      <c r="L58" s="10" t="str">
        <f>IF(A58&gt;0,IF(A58&lt;0.01,8.07,VLOOKUP(ROUNDUP(A58,2),#REF!,7))*1.63,"")</f>
        <v/>
      </c>
      <c r="M58" s="10"/>
      <c r="N58" s="7"/>
      <c r="O58" s="40" t="str">
        <f t="shared" si="62"/>
        <v/>
      </c>
      <c r="Q58" s="40" t="str">
        <f t="shared" si="63"/>
        <v/>
      </c>
      <c r="S58" s="40" t="str">
        <f t="shared" si="64"/>
        <v/>
      </c>
      <c r="U58" s="7"/>
      <c r="V58" s="7" t="str">
        <f t="shared" si="65"/>
        <v/>
      </c>
      <c r="W58" s="80" t="str">
        <f t="shared" si="66"/>
        <v/>
      </c>
      <c r="X58" s="143"/>
      <c r="Y58" s="80"/>
      <c r="Z58" s="7" t="str">
        <f t="shared" si="67"/>
        <v/>
      </c>
      <c r="AA58" s="80"/>
      <c r="AB58" s="7" t="str">
        <f t="shared" si="68"/>
        <v/>
      </c>
      <c r="AC58" s="7"/>
      <c r="AD58" s="7"/>
      <c r="AE58" s="7"/>
      <c r="AF58" s="80"/>
      <c r="AG58" s="7"/>
      <c r="AH58" s="80"/>
      <c r="AI58" s="7"/>
      <c r="AJ58" s="7"/>
      <c r="AL58" s="1" t="str">
        <f t="shared" si="69"/>
        <v/>
      </c>
      <c r="AN58" s="1" t="str">
        <f t="shared" si="70"/>
        <v/>
      </c>
      <c r="AP58" s="1" t="str">
        <f t="shared" si="71"/>
        <v/>
      </c>
      <c r="AR58" s="1" t="str">
        <f t="shared" si="72"/>
        <v/>
      </c>
    </row>
    <row r="59" spans="1:44">
      <c r="A59" s="6"/>
      <c r="D59" s="1" t="str">
        <f t="shared" si="61"/>
        <v/>
      </c>
      <c r="G59" s="7" t="str">
        <f t="shared" si="46"/>
        <v/>
      </c>
      <c r="I59" s="10" t="str">
        <f t="shared" si="73"/>
        <v/>
      </c>
      <c r="J59" s="10"/>
      <c r="K59" s="10" t="str">
        <f>IF(A59&gt;0,IF(A59&lt;0.01,8.07,VLOOKUP(ROUNDUP(A59,2),#REF!,6))*1.63,"")</f>
        <v/>
      </c>
      <c r="L59" s="10" t="str">
        <f>IF(A59&gt;0,IF(A59&lt;0.01,8.07,VLOOKUP(ROUNDUP(A59,2),#REF!,7))*1.63,"")</f>
        <v/>
      </c>
      <c r="M59" s="10"/>
      <c r="N59" s="7"/>
      <c r="O59" s="40" t="str">
        <f t="shared" si="62"/>
        <v/>
      </c>
      <c r="Q59" s="40" t="str">
        <f t="shared" si="63"/>
        <v/>
      </c>
      <c r="S59" s="40" t="str">
        <f t="shared" si="64"/>
        <v/>
      </c>
      <c r="U59" s="7"/>
      <c r="V59" s="7" t="str">
        <f t="shared" si="65"/>
        <v/>
      </c>
      <c r="W59" s="80" t="str">
        <f t="shared" si="66"/>
        <v/>
      </c>
      <c r="X59" s="143"/>
      <c r="Y59" s="80"/>
      <c r="Z59" s="7" t="str">
        <f t="shared" si="67"/>
        <v/>
      </c>
      <c r="AA59" s="80"/>
      <c r="AB59" s="7" t="str">
        <f t="shared" si="68"/>
        <v/>
      </c>
      <c r="AC59" s="7"/>
      <c r="AD59" s="7"/>
      <c r="AE59" s="7"/>
      <c r="AF59" s="80"/>
      <c r="AG59" s="7"/>
      <c r="AH59" s="80"/>
      <c r="AI59" s="7"/>
      <c r="AJ59" s="7"/>
      <c r="AL59" s="1" t="str">
        <f t="shared" si="69"/>
        <v/>
      </c>
      <c r="AN59" s="1" t="str">
        <f t="shared" si="70"/>
        <v/>
      </c>
      <c r="AP59" s="1" t="str">
        <f t="shared" si="71"/>
        <v/>
      </c>
      <c r="AR59" s="1" t="str">
        <f t="shared" si="72"/>
        <v/>
      </c>
    </row>
    <row r="60" spans="1:44">
      <c r="A60" s="6"/>
      <c r="D60" s="1" t="str">
        <f t="shared" si="61"/>
        <v/>
      </c>
      <c r="G60" s="7" t="str">
        <f t="shared" ref="G60:G91" si="74">IF(A60&gt;0,(IF(A60&lt;=0.05,1.94,1.94+ROUNDUP((A60-0.05)/0.01,0)*0.05))*4.86,"")</f>
        <v/>
      </c>
      <c r="I60" s="10" t="str">
        <f t="shared" si="73"/>
        <v/>
      </c>
      <c r="J60" s="10"/>
      <c r="K60" s="10" t="str">
        <f>IF(A60&gt;0,IF(A60&lt;0.01,8.07,VLOOKUP(ROUNDUP(A60,2),#REF!,6))*1.63,"")</f>
        <v/>
      </c>
      <c r="L60" s="10" t="str">
        <f>IF(A60&gt;0,IF(A60&lt;0.01,8.07,VLOOKUP(ROUNDUP(A60,2),#REF!,7))*1.63,"")</f>
        <v/>
      </c>
      <c r="M60" s="10"/>
      <c r="N60" s="7"/>
      <c r="O60" s="40" t="str">
        <f t="shared" si="62"/>
        <v/>
      </c>
      <c r="Q60" s="40" t="str">
        <f t="shared" si="63"/>
        <v/>
      </c>
      <c r="S60" s="40" t="str">
        <f t="shared" si="64"/>
        <v/>
      </c>
      <c r="U60" s="7"/>
      <c r="V60" s="7" t="str">
        <f t="shared" si="65"/>
        <v/>
      </c>
      <c r="W60" s="80" t="str">
        <f t="shared" si="66"/>
        <v/>
      </c>
      <c r="X60" s="143"/>
      <c r="Y60" s="80"/>
      <c r="Z60" s="7" t="str">
        <f t="shared" si="67"/>
        <v/>
      </c>
      <c r="AA60" s="80"/>
      <c r="AB60" s="7" t="str">
        <f t="shared" si="68"/>
        <v/>
      </c>
      <c r="AC60" s="7"/>
      <c r="AD60" s="7"/>
      <c r="AE60" s="7"/>
      <c r="AF60" s="80"/>
      <c r="AG60" s="7"/>
      <c r="AH60" s="80"/>
      <c r="AI60" s="7"/>
      <c r="AJ60" s="7"/>
      <c r="AL60" s="1" t="str">
        <f t="shared" si="69"/>
        <v/>
      </c>
      <c r="AN60" s="1" t="str">
        <f t="shared" si="70"/>
        <v/>
      </c>
      <c r="AP60" s="1" t="str">
        <f t="shared" si="71"/>
        <v/>
      </c>
      <c r="AR60" s="1" t="str">
        <f t="shared" si="72"/>
        <v/>
      </c>
    </row>
    <row r="61" spans="1:44">
      <c r="A61" s="6"/>
      <c r="D61" s="1" t="str">
        <f t="shared" si="61"/>
        <v/>
      </c>
      <c r="G61" s="7" t="str">
        <f t="shared" si="74"/>
        <v/>
      </c>
      <c r="I61" s="10" t="str">
        <f t="shared" si="73"/>
        <v/>
      </c>
      <c r="J61" s="10"/>
      <c r="K61" s="10" t="str">
        <f>IF(A61&gt;0,IF(A61&lt;0.01,8.07,VLOOKUP(ROUNDUP(A61,2),#REF!,6))*1.63,"")</f>
        <v/>
      </c>
      <c r="L61" s="10" t="str">
        <f>IF(A61&gt;0,IF(A61&lt;0.01,8.07,VLOOKUP(ROUNDUP(A61,2),#REF!,7))*1.63,"")</f>
        <v/>
      </c>
      <c r="M61" s="10"/>
      <c r="N61" s="7"/>
      <c r="O61" s="40" t="str">
        <f t="shared" si="62"/>
        <v/>
      </c>
      <c r="Q61" s="40" t="str">
        <f t="shared" si="63"/>
        <v/>
      </c>
      <c r="S61" s="40" t="str">
        <f t="shared" si="64"/>
        <v/>
      </c>
      <c r="U61" s="7"/>
      <c r="V61" s="7" t="str">
        <f t="shared" si="65"/>
        <v/>
      </c>
      <c r="W61" s="80" t="str">
        <f t="shared" si="66"/>
        <v/>
      </c>
      <c r="X61" s="143"/>
      <c r="Y61" s="80"/>
      <c r="Z61" s="7" t="str">
        <f t="shared" si="67"/>
        <v/>
      </c>
      <c r="AA61" s="80"/>
      <c r="AB61" s="7" t="str">
        <f t="shared" si="68"/>
        <v/>
      </c>
      <c r="AC61" s="7"/>
      <c r="AD61" s="7"/>
      <c r="AE61" s="7"/>
      <c r="AF61" s="80"/>
      <c r="AG61" s="7"/>
      <c r="AH61" s="80"/>
      <c r="AI61" s="7"/>
      <c r="AJ61" s="7"/>
      <c r="AL61" s="1" t="str">
        <f t="shared" si="69"/>
        <v/>
      </c>
      <c r="AN61" s="1" t="str">
        <f t="shared" si="70"/>
        <v/>
      </c>
      <c r="AP61" s="1" t="str">
        <f t="shared" si="71"/>
        <v/>
      </c>
      <c r="AR61" s="1" t="str">
        <f t="shared" si="72"/>
        <v/>
      </c>
    </row>
    <row r="62" spans="1:44">
      <c r="A62" s="6"/>
      <c r="D62" s="1" t="str">
        <f t="shared" si="61"/>
        <v/>
      </c>
      <c r="G62" s="7" t="str">
        <f t="shared" si="74"/>
        <v/>
      </c>
      <c r="I62" s="10" t="str">
        <f t="shared" si="73"/>
        <v/>
      </c>
      <c r="J62" s="10"/>
      <c r="K62" s="10" t="str">
        <f>IF(A62&gt;0,IF(A62&lt;0.01,8.07,VLOOKUP(ROUNDUP(A62,2),#REF!,6))*1.63,"")</f>
        <v/>
      </c>
      <c r="L62" s="10" t="str">
        <f>IF(A62&gt;0,IF(A62&lt;0.01,8.07,VLOOKUP(ROUNDUP(A62,2),#REF!,7))*1.63,"")</f>
        <v/>
      </c>
      <c r="M62" s="10"/>
      <c r="N62" s="7"/>
      <c r="O62" s="40" t="str">
        <f t="shared" si="62"/>
        <v/>
      </c>
      <c r="Q62" s="40" t="str">
        <f t="shared" si="63"/>
        <v/>
      </c>
      <c r="S62" s="40" t="str">
        <f t="shared" si="64"/>
        <v/>
      </c>
      <c r="U62" s="7"/>
      <c r="V62" s="7" t="str">
        <f t="shared" si="65"/>
        <v/>
      </c>
      <c r="W62" s="80" t="str">
        <f t="shared" si="66"/>
        <v/>
      </c>
      <c r="X62" s="143"/>
      <c r="Y62" s="80"/>
      <c r="Z62" s="7" t="str">
        <f t="shared" si="67"/>
        <v/>
      </c>
      <c r="AA62" s="80"/>
      <c r="AB62" s="7" t="str">
        <f t="shared" si="68"/>
        <v/>
      </c>
      <c r="AC62" s="7"/>
      <c r="AD62" s="7"/>
      <c r="AE62" s="7"/>
      <c r="AF62" s="80"/>
      <c r="AG62" s="7"/>
      <c r="AH62" s="80"/>
      <c r="AI62" s="7"/>
      <c r="AJ62" s="7"/>
      <c r="AL62" s="1" t="str">
        <f t="shared" si="69"/>
        <v/>
      </c>
      <c r="AN62" s="1" t="str">
        <f t="shared" si="70"/>
        <v/>
      </c>
      <c r="AP62" s="1" t="str">
        <f t="shared" si="71"/>
        <v/>
      </c>
      <c r="AR62" s="1" t="str">
        <f t="shared" si="72"/>
        <v/>
      </c>
    </row>
    <row r="63" spans="1:44">
      <c r="A63" s="6"/>
      <c r="D63" s="1" t="str">
        <f t="shared" si="61"/>
        <v/>
      </c>
      <c r="G63" s="7" t="str">
        <f t="shared" si="74"/>
        <v/>
      </c>
      <c r="I63" s="10" t="str">
        <f t="shared" si="73"/>
        <v/>
      </c>
      <c r="J63" s="10"/>
      <c r="K63" s="10" t="str">
        <f>IF(A63&gt;0,IF(A63&lt;0.01,8.07,VLOOKUP(ROUNDUP(A63,2),#REF!,6))*1.63,"")</f>
        <v/>
      </c>
      <c r="L63" s="10" t="str">
        <f>IF(A63&gt;0,IF(A63&lt;0.01,8.07,VLOOKUP(ROUNDUP(A63,2),#REF!,7))*1.63,"")</f>
        <v/>
      </c>
      <c r="M63" s="10"/>
      <c r="N63" s="7"/>
      <c r="O63" s="40" t="str">
        <f t="shared" si="62"/>
        <v/>
      </c>
      <c r="Q63" s="40" t="str">
        <f t="shared" si="63"/>
        <v/>
      </c>
      <c r="S63" s="40" t="str">
        <f t="shared" si="64"/>
        <v/>
      </c>
      <c r="U63" s="7"/>
      <c r="V63" s="7" t="str">
        <f t="shared" si="65"/>
        <v/>
      </c>
      <c r="W63" s="80" t="str">
        <f t="shared" si="66"/>
        <v/>
      </c>
      <c r="X63" s="143"/>
      <c r="Y63" s="80"/>
      <c r="Z63" s="7" t="str">
        <f t="shared" si="67"/>
        <v/>
      </c>
      <c r="AA63" s="80"/>
      <c r="AB63" s="7" t="str">
        <f t="shared" si="68"/>
        <v/>
      </c>
      <c r="AC63" s="7"/>
      <c r="AD63" s="7"/>
      <c r="AE63" s="7"/>
      <c r="AF63" s="80"/>
      <c r="AG63" s="7"/>
      <c r="AH63" s="80"/>
      <c r="AI63" s="7"/>
      <c r="AJ63" s="7"/>
      <c r="AL63" s="1" t="str">
        <f t="shared" si="69"/>
        <v/>
      </c>
      <c r="AN63" s="1" t="str">
        <f t="shared" si="70"/>
        <v/>
      </c>
      <c r="AP63" s="1" t="str">
        <f t="shared" si="71"/>
        <v/>
      </c>
      <c r="AR63" s="1" t="str">
        <f t="shared" si="72"/>
        <v/>
      </c>
    </row>
    <row r="64" spans="1:44">
      <c r="A64" s="6"/>
      <c r="D64" s="1" t="str">
        <f t="shared" si="61"/>
        <v/>
      </c>
      <c r="G64" s="7" t="str">
        <f t="shared" si="74"/>
        <v/>
      </c>
      <c r="I64" s="10" t="str">
        <f t="shared" si="73"/>
        <v/>
      </c>
      <c r="J64" s="10"/>
      <c r="K64" s="10" t="str">
        <f>IF(A64&gt;0,IF(A64&lt;0.01,8.07,VLOOKUP(ROUNDUP(A64,2),#REF!,6))*1.63,"")</f>
        <v/>
      </c>
      <c r="L64" s="10" t="str">
        <f>IF(A64&gt;0,IF(A64&lt;0.01,8.07,VLOOKUP(ROUNDUP(A64,2),#REF!,7))*1.63,"")</f>
        <v/>
      </c>
      <c r="M64" s="10"/>
      <c r="N64" s="7"/>
      <c r="O64" s="40" t="str">
        <f t="shared" si="62"/>
        <v/>
      </c>
      <c r="Q64" s="40" t="str">
        <f t="shared" si="63"/>
        <v/>
      </c>
      <c r="S64" s="40" t="str">
        <f t="shared" si="64"/>
        <v/>
      </c>
      <c r="U64" s="7"/>
      <c r="V64" s="7" t="str">
        <f t="shared" si="65"/>
        <v/>
      </c>
      <c r="W64" s="80" t="str">
        <f t="shared" si="66"/>
        <v/>
      </c>
      <c r="X64" s="143"/>
      <c r="Y64" s="80"/>
      <c r="Z64" s="7" t="str">
        <f t="shared" si="67"/>
        <v/>
      </c>
      <c r="AA64" s="80"/>
      <c r="AB64" s="7" t="str">
        <f t="shared" si="68"/>
        <v/>
      </c>
      <c r="AC64" s="7"/>
      <c r="AD64" s="7"/>
      <c r="AE64" s="7"/>
      <c r="AF64" s="80"/>
      <c r="AG64" s="7"/>
      <c r="AH64" s="80"/>
      <c r="AI64" s="7"/>
      <c r="AJ64" s="7"/>
      <c r="AL64" s="1" t="str">
        <f t="shared" si="69"/>
        <v/>
      </c>
      <c r="AN64" s="1" t="str">
        <f t="shared" si="70"/>
        <v/>
      </c>
      <c r="AP64" s="1" t="str">
        <f t="shared" si="71"/>
        <v/>
      </c>
      <c r="AR64" s="1" t="str">
        <f t="shared" si="72"/>
        <v/>
      </c>
    </row>
    <row r="65" spans="1:44">
      <c r="A65" s="6"/>
      <c r="D65" s="1" t="str">
        <f t="shared" si="61"/>
        <v/>
      </c>
      <c r="G65" s="7" t="str">
        <f t="shared" si="74"/>
        <v/>
      </c>
      <c r="I65" s="10" t="str">
        <f t="shared" si="73"/>
        <v/>
      </c>
      <c r="J65" s="10"/>
      <c r="K65" s="10" t="str">
        <f>IF(A65&gt;0,IF(A65&lt;0.01,8.07,VLOOKUP(ROUNDUP(A65,2),#REF!,6))*1.63,"")</f>
        <v/>
      </c>
      <c r="L65" s="10" t="str">
        <f>IF(A65&gt;0,IF(A65&lt;0.01,8.07,VLOOKUP(ROUNDUP(A65,2),#REF!,7))*1.63,"")</f>
        <v/>
      </c>
      <c r="M65" s="10"/>
      <c r="N65" s="7"/>
      <c r="O65" s="40" t="str">
        <f t="shared" si="62"/>
        <v/>
      </c>
      <c r="Q65" s="40" t="str">
        <f t="shared" si="63"/>
        <v/>
      </c>
      <c r="S65" s="40" t="str">
        <f t="shared" si="64"/>
        <v/>
      </c>
      <c r="U65" s="7"/>
      <c r="V65" s="7" t="str">
        <f t="shared" si="65"/>
        <v/>
      </c>
      <c r="W65" s="80" t="str">
        <f t="shared" si="66"/>
        <v/>
      </c>
      <c r="X65" s="143"/>
      <c r="Y65" s="80"/>
      <c r="Z65" s="7" t="str">
        <f t="shared" si="67"/>
        <v/>
      </c>
      <c r="AA65" s="80"/>
      <c r="AB65" s="7" t="str">
        <f t="shared" si="68"/>
        <v/>
      </c>
      <c r="AC65" s="7"/>
      <c r="AD65" s="7"/>
      <c r="AE65" s="7"/>
      <c r="AF65" s="80"/>
      <c r="AG65" s="7"/>
      <c r="AH65" s="80"/>
      <c r="AI65" s="7"/>
      <c r="AJ65" s="7"/>
      <c r="AL65" s="1" t="str">
        <f t="shared" si="69"/>
        <v/>
      </c>
      <c r="AN65" s="1" t="str">
        <f t="shared" si="70"/>
        <v/>
      </c>
      <c r="AP65" s="1" t="str">
        <f t="shared" si="71"/>
        <v/>
      </c>
      <c r="AR65" s="1" t="str">
        <f t="shared" si="72"/>
        <v/>
      </c>
    </row>
    <row r="66" spans="1:44">
      <c r="A66" s="6"/>
      <c r="D66" s="1" t="str">
        <f t="shared" si="61"/>
        <v/>
      </c>
      <c r="G66" s="7" t="str">
        <f t="shared" si="74"/>
        <v/>
      </c>
      <c r="I66" s="10" t="str">
        <f t="shared" si="73"/>
        <v/>
      </c>
      <c r="J66" s="10"/>
      <c r="K66" s="10" t="str">
        <f>IF(A66&gt;0,IF(A66&lt;0.01,8.07,VLOOKUP(ROUNDUP(A66,2),#REF!,6))*1.63,"")</f>
        <v/>
      </c>
      <c r="L66" s="10" t="str">
        <f>IF(A66&gt;0,IF(A66&lt;0.01,8.07,VLOOKUP(ROUNDUP(A66,2),#REF!,7))*1.63,"")</f>
        <v/>
      </c>
      <c r="M66" s="10"/>
      <c r="N66" s="7"/>
      <c r="O66" s="40" t="str">
        <f t="shared" si="62"/>
        <v/>
      </c>
      <c r="Q66" s="40" t="str">
        <f t="shared" si="63"/>
        <v/>
      </c>
      <c r="S66" s="40" t="str">
        <f t="shared" si="64"/>
        <v/>
      </c>
      <c r="U66" s="7"/>
      <c r="V66" s="7" t="str">
        <f t="shared" si="65"/>
        <v/>
      </c>
      <c r="W66" s="80" t="str">
        <f t="shared" si="66"/>
        <v/>
      </c>
      <c r="X66" s="143"/>
      <c r="Y66" s="80"/>
      <c r="Z66" s="7" t="str">
        <f t="shared" si="67"/>
        <v/>
      </c>
      <c r="AA66" s="80"/>
      <c r="AB66" s="7" t="str">
        <f t="shared" si="68"/>
        <v/>
      </c>
      <c r="AC66" s="7"/>
      <c r="AD66" s="7"/>
      <c r="AE66" s="7"/>
      <c r="AF66" s="80"/>
      <c r="AG66" s="7"/>
      <c r="AH66" s="80"/>
      <c r="AI66" s="7"/>
      <c r="AJ66" s="7"/>
      <c r="AL66" s="1" t="str">
        <f t="shared" si="69"/>
        <v/>
      </c>
      <c r="AN66" s="1" t="str">
        <f t="shared" si="70"/>
        <v/>
      </c>
      <c r="AP66" s="1" t="str">
        <f t="shared" si="71"/>
        <v/>
      </c>
      <c r="AR66" s="1" t="str">
        <f t="shared" si="72"/>
        <v/>
      </c>
    </row>
    <row r="67" spans="1:44">
      <c r="A67" s="6"/>
      <c r="D67" s="1" t="str">
        <f t="shared" si="61"/>
        <v/>
      </c>
      <c r="G67" s="7" t="str">
        <f t="shared" si="74"/>
        <v/>
      </c>
      <c r="I67" s="10" t="str">
        <f t="shared" si="73"/>
        <v/>
      </c>
      <c r="J67" s="10"/>
      <c r="K67" s="10" t="str">
        <f>IF(A67&gt;0,IF(A67&lt;0.01,8.07,VLOOKUP(ROUNDUP(A67,2),#REF!,6))*1.63,"")</f>
        <v/>
      </c>
      <c r="L67" s="10" t="str">
        <f>IF(A67&gt;0,IF(A67&lt;0.01,8.07,VLOOKUP(ROUNDUP(A67,2),#REF!,7))*1.63,"")</f>
        <v/>
      </c>
      <c r="M67" s="10"/>
      <c r="N67" s="7"/>
      <c r="O67" s="40" t="str">
        <f t="shared" si="62"/>
        <v/>
      </c>
      <c r="Q67" s="40" t="str">
        <f t="shared" si="63"/>
        <v/>
      </c>
      <c r="S67" s="40" t="str">
        <f t="shared" si="64"/>
        <v/>
      </c>
      <c r="U67" s="7"/>
      <c r="V67" s="7" t="str">
        <f t="shared" si="65"/>
        <v/>
      </c>
      <c r="W67" s="80" t="str">
        <f t="shared" si="66"/>
        <v/>
      </c>
      <c r="X67" s="143"/>
      <c r="Y67" s="80"/>
      <c r="Z67" s="7" t="str">
        <f t="shared" si="67"/>
        <v/>
      </c>
      <c r="AA67" s="80"/>
      <c r="AB67" s="7" t="str">
        <f t="shared" si="68"/>
        <v/>
      </c>
      <c r="AC67" s="7"/>
      <c r="AD67" s="7"/>
      <c r="AE67" s="7"/>
      <c r="AF67" s="80"/>
      <c r="AG67" s="7"/>
      <c r="AH67" s="80"/>
      <c r="AI67" s="7"/>
      <c r="AJ67" s="7"/>
      <c r="AL67" s="1" t="str">
        <f t="shared" si="69"/>
        <v/>
      </c>
      <c r="AN67" s="1" t="str">
        <f t="shared" si="70"/>
        <v/>
      </c>
      <c r="AP67" s="1" t="str">
        <f t="shared" si="71"/>
        <v/>
      </c>
      <c r="AR67" s="1" t="str">
        <f t="shared" si="72"/>
        <v/>
      </c>
    </row>
    <row r="68" spans="1:44">
      <c r="A68" s="6"/>
      <c r="D68" s="1" t="str">
        <f t="shared" si="61"/>
        <v/>
      </c>
      <c r="G68" s="7" t="str">
        <f t="shared" si="74"/>
        <v/>
      </c>
      <c r="I68" s="10" t="str">
        <f t="shared" si="73"/>
        <v/>
      </c>
      <c r="J68" s="10"/>
      <c r="K68" s="10" t="str">
        <f>IF(A68&gt;0,IF(A68&lt;0.01,8.07,VLOOKUP(ROUNDUP(A68,2),#REF!,6))*1.63,"")</f>
        <v/>
      </c>
      <c r="L68" s="10" t="str">
        <f>IF(A68&gt;0,IF(A68&lt;0.01,8.07,VLOOKUP(ROUNDUP(A68,2),#REF!,7))*1.63,"")</f>
        <v/>
      </c>
      <c r="M68" s="10"/>
      <c r="N68" s="7"/>
      <c r="O68" s="40" t="str">
        <f t="shared" si="62"/>
        <v/>
      </c>
      <c r="Q68" s="40" t="str">
        <f t="shared" si="63"/>
        <v/>
      </c>
      <c r="S68" s="40" t="str">
        <f t="shared" si="64"/>
        <v/>
      </c>
      <c r="U68" s="7"/>
      <c r="V68" s="7" t="str">
        <f t="shared" si="65"/>
        <v/>
      </c>
      <c r="W68" s="80" t="str">
        <f t="shared" si="66"/>
        <v/>
      </c>
      <c r="X68" s="143"/>
      <c r="Y68" s="80"/>
      <c r="Z68" s="7" t="str">
        <f t="shared" si="67"/>
        <v/>
      </c>
      <c r="AA68" s="80"/>
      <c r="AB68" s="7" t="str">
        <f t="shared" si="68"/>
        <v/>
      </c>
      <c r="AC68" s="7"/>
      <c r="AD68" s="7"/>
      <c r="AE68" s="7"/>
      <c r="AF68" s="80"/>
      <c r="AG68" s="7"/>
      <c r="AH68" s="80"/>
      <c r="AI68" s="7"/>
      <c r="AJ68" s="7"/>
      <c r="AL68" s="1" t="str">
        <f t="shared" si="69"/>
        <v/>
      </c>
      <c r="AN68" s="1" t="str">
        <f t="shared" si="70"/>
        <v/>
      </c>
      <c r="AP68" s="1" t="str">
        <f t="shared" si="71"/>
        <v/>
      </c>
      <c r="AR68" s="1" t="str">
        <f t="shared" si="72"/>
        <v/>
      </c>
    </row>
    <row r="69" spans="1:44">
      <c r="A69" s="6"/>
      <c r="D69" s="1" t="str">
        <f t="shared" si="61"/>
        <v/>
      </c>
      <c r="G69" s="7" t="str">
        <f t="shared" si="74"/>
        <v/>
      </c>
      <c r="I69" s="10" t="str">
        <f t="shared" si="73"/>
        <v/>
      </c>
      <c r="J69" s="10"/>
      <c r="K69" s="10" t="str">
        <f>IF(A69&gt;0,IF(A69&lt;0.01,8.07,VLOOKUP(ROUNDUP(A69,2),#REF!,6))*1.63,"")</f>
        <v/>
      </c>
      <c r="L69" s="10" t="str">
        <f>IF(A69&gt;0,IF(A69&lt;0.01,8.07,VLOOKUP(ROUNDUP(A69,2),#REF!,7))*1.63,"")</f>
        <v/>
      </c>
      <c r="M69" s="10"/>
      <c r="N69" s="7"/>
      <c r="O69" s="40" t="str">
        <f t="shared" si="62"/>
        <v/>
      </c>
      <c r="Q69" s="40" t="str">
        <f t="shared" si="63"/>
        <v/>
      </c>
      <c r="S69" s="40" t="str">
        <f t="shared" si="64"/>
        <v/>
      </c>
      <c r="U69" s="7"/>
      <c r="V69" s="7" t="str">
        <f t="shared" si="65"/>
        <v/>
      </c>
      <c r="W69" s="80" t="str">
        <f t="shared" si="66"/>
        <v/>
      </c>
      <c r="X69" s="143"/>
      <c r="Y69" s="80"/>
      <c r="Z69" s="7" t="str">
        <f t="shared" si="67"/>
        <v/>
      </c>
      <c r="AA69" s="80"/>
      <c r="AB69" s="7" t="str">
        <f t="shared" si="68"/>
        <v/>
      </c>
      <c r="AC69" s="7"/>
      <c r="AD69" s="7"/>
      <c r="AE69" s="7"/>
      <c r="AF69" s="80"/>
      <c r="AG69" s="7"/>
      <c r="AH69" s="80"/>
      <c r="AI69" s="7"/>
      <c r="AJ69" s="7"/>
      <c r="AL69" s="1" t="str">
        <f t="shared" si="69"/>
        <v/>
      </c>
      <c r="AN69" s="1" t="str">
        <f t="shared" si="70"/>
        <v/>
      </c>
      <c r="AP69" s="1" t="str">
        <f t="shared" si="71"/>
        <v/>
      </c>
      <c r="AR69" s="1" t="str">
        <f t="shared" si="72"/>
        <v/>
      </c>
    </row>
    <row r="70" spans="1:44">
      <c r="A70" s="6"/>
      <c r="D70" s="1" t="str">
        <f t="shared" si="61"/>
        <v/>
      </c>
      <c r="G70" s="7" t="str">
        <f t="shared" si="74"/>
        <v/>
      </c>
      <c r="I70" s="10" t="str">
        <f t="shared" si="73"/>
        <v/>
      </c>
      <c r="J70" s="10"/>
      <c r="K70" s="10" t="str">
        <f>IF(A70&gt;0,IF(A70&lt;0.01,8.07,VLOOKUP(ROUNDUP(A70,2),#REF!,6))*1.63,"")</f>
        <v/>
      </c>
      <c r="L70" s="10" t="str">
        <f>IF(A70&gt;0,IF(A70&lt;0.01,8.07,VLOOKUP(ROUNDUP(A70,2),#REF!,7))*1.63,"")</f>
        <v/>
      </c>
      <c r="M70" s="10"/>
      <c r="N70" s="7"/>
      <c r="O70" s="40" t="str">
        <f t="shared" si="62"/>
        <v/>
      </c>
      <c r="Q70" s="40" t="str">
        <f t="shared" si="63"/>
        <v/>
      </c>
      <c r="S70" s="40" t="str">
        <f t="shared" si="64"/>
        <v/>
      </c>
      <c r="U70" s="7"/>
      <c r="V70" s="7" t="str">
        <f t="shared" si="65"/>
        <v/>
      </c>
      <c r="W70" s="80" t="str">
        <f t="shared" si="66"/>
        <v/>
      </c>
      <c r="X70" s="143"/>
      <c r="Y70" s="80"/>
      <c r="Z70" s="7" t="str">
        <f t="shared" si="67"/>
        <v/>
      </c>
      <c r="AA70" s="80"/>
      <c r="AB70" s="7" t="str">
        <f t="shared" si="68"/>
        <v/>
      </c>
      <c r="AC70" s="7"/>
      <c r="AD70" s="7"/>
      <c r="AE70" s="7"/>
      <c r="AF70" s="80"/>
      <c r="AG70" s="7"/>
      <c r="AH70" s="80"/>
      <c r="AI70" s="7"/>
      <c r="AJ70" s="7"/>
      <c r="AL70" s="1" t="str">
        <f t="shared" si="69"/>
        <v/>
      </c>
      <c r="AN70" s="1" t="str">
        <f t="shared" si="70"/>
        <v/>
      </c>
      <c r="AP70" s="1" t="str">
        <f t="shared" si="71"/>
        <v/>
      </c>
      <c r="AR70" s="1" t="str">
        <f t="shared" si="72"/>
        <v/>
      </c>
    </row>
    <row r="71" spans="1:44">
      <c r="A71" s="6"/>
      <c r="D71" s="1" t="str">
        <f t="shared" si="61"/>
        <v/>
      </c>
      <c r="G71" s="7" t="str">
        <f t="shared" si="74"/>
        <v/>
      </c>
      <c r="I71" s="10" t="str">
        <f t="shared" si="73"/>
        <v/>
      </c>
      <c r="J71" s="10"/>
      <c r="K71" s="10" t="str">
        <f>IF(A71&gt;0,IF(A71&lt;0.01,8.07,VLOOKUP(ROUNDUP(A71,2),#REF!,6))*1.63,"")</f>
        <v/>
      </c>
      <c r="L71" s="10" t="str">
        <f>IF(A71&gt;0,IF(A71&lt;0.01,8.07,VLOOKUP(ROUNDUP(A71,2),#REF!,7))*1.63,"")</f>
        <v/>
      </c>
      <c r="M71" s="10"/>
      <c r="N71" s="7"/>
      <c r="O71" s="40" t="str">
        <f t="shared" si="62"/>
        <v/>
      </c>
      <c r="Q71" s="40" t="str">
        <f t="shared" si="63"/>
        <v/>
      </c>
      <c r="S71" s="40" t="str">
        <f t="shared" si="64"/>
        <v/>
      </c>
      <c r="U71" s="7"/>
      <c r="V71" s="7" t="str">
        <f t="shared" si="65"/>
        <v/>
      </c>
      <c r="W71" s="80" t="str">
        <f t="shared" si="66"/>
        <v/>
      </c>
      <c r="X71" s="143"/>
      <c r="Y71" s="80"/>
      <c r="Z71" s="7" t="str">
        <f t="shared" si="67"/>
        <v/>
      </c>
      <c r="AA71" s="80"/>
      <c r="AB71" s="7" t="str">
        <f t="shared" si="68"/>
        <v/>
      </c>
      <c r="AC71" s="7"/>
      <c r="AD71" s="7"/>
      <c r="AE71" s="7"/>
      <c r="AF71" s="80"/>
      <c r="AG71" s="7"/>
      <c r="AH71" s="80"/>
      <c r="AI71" s="7"/>
      <c r="AJ71" s="7"/>
      <c r="AL71" s="1" t="str">
        <f t="shared" si="69"/>
        <v/>
      </c>
      <c r="AN71" s="1" t="str">
        <f t="shared" si="70"/>
        <v/>
      </c>
      <c r="AP71" s="1" t="str">
        <f t="shared" si="71"/>
        <v/>
      </c>
      <c r="AR71" s="1" t="str">
        <f t="shared" si="72"/>
        <v/>
      </c>
    </row>
    <row r="72" spans="1:44">
      <c r="A72" s="6"/>
      <c r="D72" s="1" t="str">
        <f t="shared" si="61"/>
        <v/>
      </c>
      <c r="G72" s="7" t="str">
        <f t="shared" si="74"/>
        <v/>
      </c>
      <c r="I72" s="10" t="str">
        <f t="shared" si="73"/>
        <v/>
      </c>
      <c r="J72" s="10"/>
      <c r="K72" s="10" t="str">
        <f>IF(A72&gt;0,IF(A72&lt;0.01,8.07,VLOOKUP(ROUNDUP(A72,2),#REF!,6))*1.63,"")</f>
        <v/>
      </c>
      <c r="L72" s="10" t="str">
        <f>IF(A72&gt;0,IF(A72&lt;0.01,8.07,VLOOKUP(ROUNDUP(A72,2),#REF!,7))*1.63,"")</f>
        <v/>
      </c>
      <c r="M72" s="10"/>
      <c r="N72" s="7"/>
      <c r="O72" s="40" t="str">
        <f t="shared" si="62"/>
        <v/>
      </c>
      <c r="Q72" s="40" t="str">
        <f t="shared" si="63"/>
        <v/>
      </c>
      <c r="S72" s="40" t="str">
        <f t="shared" si="64"/>
        <v/>
      </c>
      <c r="U72" s="7"/>
      <c r="V72" s="7" t="str">
        <f t="shared" si="65"/>
        <v/>
      </c>
      <c r="W72" s="80" t="str">
        <f t="shared" si="66"/>
        <v/>
      </c>
      <c r="X72" s="143"/>
      <c r="Y72" s="80"/>
      <c r="Z72" s="7" t="str">
        <f t="shared" si="67"/>
        <v/>
      </c>
      <c r="AA72" s="80"/>
      <c r="AB72" s="7" t="str">
        <f t="shared" si="68"/>
        <v/>
      </c>
      <c r="AC72" s="7"/>
      <c r="AD72" s="7"/>
      <c r="AE72" s="7"/>
      <c r="AF72" s="80"/>
      <c r="AG72" s="7"/>
      <c r="AH72" s="80"/>
      <c r="AI72" s="7"/>
      <c r="AJ72" s="7"/>
      <c r="AL72" s="1" t="str">
        <f t="shared" si="69"/>
        <v/>
      </c>
      <c r="AN72" s="1" t="str">
        <f t="shared" si="70"/>
        <v/>
      </c>
      <c r="AP72" s="1" t="str">
        <f t="shared" si="71"/>
        <v/>
      </c>
      <c r="AR72" s="1" t="str">
        <f t="shared" si="72"/>
        <v/>
      </c>
    </row>
    <row r="73" spans="1:44">
      <c r="A73" s="6"/>
      <c r="D73" s="1" t="str">
        <f t="shared" si="61"/>
        <v/>
      </c>
      <c r="G73" s="7" t="str">
        <f t="shared" si="74"/>
        <v/>
      </c>
      <c r="I73" s="10" t="str">
        <f t="shared" si="73"/>
        <v/>
      </c>
      <c r="J73" s="10"/>
      <c r="K73" s="10" t="str">
        <f>IF(A73&gt;0,IF(A73&lt;0.01,8.07,VLOOKUP(ROUNDUP(A73,2),#REF!,6))*1.63,"")</f>
        <v/>
      </c>
      <c r="L73" s="10" t="str">
        <f>IF(A73&gt;0,IF(A73&lt;0.01,8.07,VLOOKUP(ROUNDUP(A73,2),#REF!,7))*1.63,"")</f>
        <v/>
      </c>
      <c r="M73" s="10"/>
      <c r="N73" s="7"/>
      <c r="O73" s="40" t="str">
        <f t="shared" si="62"/>
        <v/>
      </c>
      <c r="Q73" s="40" t="str">
        <f t="shared" si="63"/>
        <v/>
      </c>
      <c r="S73" s="40" t="str">
        <f t="shared" si="64"/>
        <v/>
      </c>
      <c r="U73" s="7"/>
      <c r="V73" s="7" t="str">
        <f t="shared" si="65"/>
        <v/>
      </c>
      <c r="W73" s="80" t="str">
        <f t="shared" si="66"/>
        <v/>
      </c>
      <c r="X73" s="143"/>
      <c r="Y73" s="80"/>
      <c r="Z73" s="7" t="str">
        <f t="shared" si="67"/>
        <v/>
      </c>
      <c r="AA73" s="80"/>
      <c r="AB73" s="7" t="str">
        <f t="shared" si="68"/>
        <v/>
      </c>
      <c r="AC73" s="7"/>
      <c r="AD73" s="7"/>
      <c r="AE73" s="7"/>
      <c r="AF73" s="80"/>
      <c r="AG73" s="7"/>
      <c r="AH73" s="80"/>
      <c r="AI73" s="7"/>
      <c r="AJ73" s="7"/>
      <c r="AL73" s="1" t="str">
        <f t="shared" si="69"/>
        <v/>
      </c>
      <c r="AN73" s="1" t="str">
        <f t="shared" si="70"/>
        <v/>
      </c>
      <c r="AP73" s="1" t="str">
        <f t="shared" si="71"/>
        <v/>
      </c>
      <c r="AR73" s="1" t="str">
        <f t="shared" si="72"/>
        <v/>
      </c>
    </row>
    <row r="74" spans="1:44">
      <c r="A74" s="6"/>
      <c r="D74" s="1" t="str">
        <f t="shared" si="61"/>
        <v/>
      </c>
      <c r="G74" s="7" t="str">
        <f t="shared" si="74"/>
        <v/>
      </c>
      <c r="I74" s="10" t="str">
        <f t="shared" si="73"/>
        <v/>
      </c>
      <c r="J74" s="10"/>
      <c r="K74" s="10" t="str">
        <f>IF(A74&gt;0,IF(A74&lt;0.01,8.07,VLOOKUP(ROUNDUP(A74,2),#REF!,6))*1.63,"")</f>
        <v/>
      </c>
      <c r="L74" s="10" t="str">
        <f>IF(A74&gt;0,IF(A74&lt;0.01,8.07,VLOOKUP(ROUNDUP(A74,2),#REF!,7))*1.63,"")</f>
        <v/>
      </c>
      <c r="M74" s="10"/>
      <c r="N74" s="7"/>
      <c r="O74" s="40" t="str">
        <f t="shared" si="62"/>
        <v/>
      </c>
      <c r="Q74" s="40" t="str">
        <f t="shared" si="63"/>
        <v/>
      </c>
      <c r="S74" s="40" t="str">
        <f t="shared" si="64"/>
        <v/>
      </c>
      <c r="U74" s="7"/>
      <c r="V74" s="7" t="str">
        <f t="shared" si="65"/>
        <v/>
      </c>
      <c r="W74" s="80" t="str">
        <f t="shared" si="66"/>
        <v/>
      </c>
      <c r="X74" s="143"/>
      <c r="Y74" s="80"/>
      <c r="Z74" s="7" t="str">
        <f t="shared" si="67"/>
        <v/>
      </c>
      <c r="AA74" s="80"/>
      <c r="AB74" s="7" t="str">
        <f t="shared" si="68"/>
        <v/>
      </c>
      <c r="AC74" s="7"/>
      <c r="AD74" s="7"/>
      <c r="AE74" s="7"/>
      <c r="AF74" s="80"/>
      <c r="AG74" s="7"/>
      <c r="AH74" s="80"/>
      <c r="AI74" s="7"/>
      <c r="AJ74" s="7"/>
      <c r="AL74" s="1" t="str">
        <f t="shared" si="69"/>
        <v/>
      </c>
      <c r="AN74" s="1" t="str">
        <f t="shared" si="70"/>
        <v/>
      </c>
      <c r="AP74" s="1" t="str">
        <f t="shared" si="71"/>
        <v/>
      </c>
      <c r="AR74" s="1" t="str">
        <f t="shared" si="72"/>
        <v/>
      </c>
    </row>
    <row r="75" spans="1:44">
      <c r="A75" s="6"/>
      <c r="D75" s="1" t="str">
        <f t="shared" si="61"/>
        <v/>
      </c>
      <c r="G75" s="7" t="str">
        <f t="shared" si="74"/>
        <v/>
      </c>
      <c r="I75" s="10" t="str">
        <f t="shared" si="73"/>
        <v/>
      </c>
      <c r="J75" s="10"/>
      <c r="K75" s="10" t="str">
        <f>IF(A75&gt;0,IF(A75&lt;0.01,8.07,VLOOKUP(ROUNDUP(A75,2),#REF!,6))*1.63,"")</f>
        <v/>
      </c>
      <c r="L75" s="10" t="str">
        <f>IF(A75&gt;0,IF(A75&lt;0.01,8.07,VLOOKUP(ROUNDUP(A75,2),#REF!,7))*1.63,"")</f>
        <v/>
      </c>
      <c r="M75" s="10"/>
      <c r="N75" s="7"/>
      <c r="O75" s="40" t="str">
        <f t="shared" si="62"/>
        <v/>
      </c>
      <c r="Q75" s="40" t="str">
        <f t="shared" si="63"/>
        <v/>
      </c>
      <c r="S75" s="40" t="str">
        <f t="shared" si="64"/>
        <v/>
      </c>
      <c r="U75" s="7"/>
      <c r="V75" s="7" t="str">
        <f t="shared" si="65"/>
        <v/>
      </c>
      <c r="W75" s="80" t="str">
        <f t="shared" si="66"/>
        <v/>
      </c>
      <c r="X75" s="143"/>
      <c r="Y75" s="80"/>
      <c r="Z75" s="7" t="str">
        <f t="shared" si="67"/>
        <v/>
      </c>
      <c r="AA75" s="80"/>
      <c r="AB75" s="7" t="str">
        <f t="shared" si="68"/>
        <v/>
      </c>
      <c r="AC75" s="7"/>
      <c r="AD75" s="7"/>
      <c r="AE75" s="7"/>
      <c r="AF75" s="80"/>
      <c r="AG75" s="7"/>
      <c r="AH75" s="80"/>
      <c r="AI75" s="7"/>
      <c r="AJ75" s="7"/>
      <c r="AL75" s="1" t="str">
        <f t="shared" si="69"/>
        <v/>
      </c>
      <c r="AN75" s="1" t="str">
        <f t="shared" si="70"/>
        <v/>
      </c>
      <c r="AP75" s="1" t="str">
        <f t="shared" si="71"/>
        <v/>
      </c>
      <c r="AR75" s="1" t="str">
        <f t="shared" si="72"/>
        <v/>
      </c>
    </row>
    <row r="76" spans="1:44">
      <c r="A76" s="6"/>
      <c r="D76" s="1" t="str">
        <f t="shared" si="61"/>
        <v/>
      </c>
      <c r="G76" s="7" t="str">
        <f t="shared" si="74"/>
        <v/>
      </c>
      <c r="I76" s="10" t="str">
        <f t="shared" si="73"/>
        <v/>
      </c>
      <c r="J76" s="10"/>
      <c r="K76" s="10" t="str">
        <f>IF(A76&gt;0,IF(A76&lt;0.01,8.07,VLOOKUP(ROUNDUP(A76,2),#REF!,6))*1.63,"")</f>
        <v/>
      </c>
      <c r="L76" s="10" t="str">
        <f>IF(A76&gt;0,IF(A76&lt;0.01,8.07,VLOOKUP(ROUNDUP(A76,2),#REF!,7))*1.63,"")</f>
        <v/>
      </c>
      <c r="M76" s="10"/>
      <c r="N76" s="7"/>
      <c r="O76" s="40" t="str">
        <f t="shared" si="62"/>
        <v/>
      </c>
      <c r="Q76" s="40" t="str">
        <f t="shared" si="63"/>
        <v/>
      </c>
      <c r="S76" s="40" t="str">
        <f t="shared" si="64"/>
        <v/>
      </c>
      <c r="U76" s="7"/>
      <c r="V76" s="7" t="str">
        <f t="shared" si="65"/>
        <v/>
      </c>
      <c r="W76" s="80" t="str">
        <f t="shared" si="66"/>
        <v/>
      </c>
      <c r="X76" s="143"/>
      <c r="Y76" s="80"/>
      <c r="Z76" s="7" t="str">
        <f t="shared" si="67"/>
        <v/>
      </c>
      <c r="AA76" s="80"/>
      <c r="AB76" s="7" t="str">
        <f t="shared" si="68"/>
        <v/>
      </c>
      <c r="AC76" s="7"/>
      <c r="AD76" s="7"/>
      <c r="AE76" s="7"/>
      <c r="AF76" s="80"/>
      <c r="AG76" s="7"/>
      <c r="AH76" s="80"/>
      <c r="AI76" s="7"/>
      <c r="AJ76" s="7"/>
      <c r="AL76" s="1" t="str">
        <f t="shared" si="69"/>
        <v/>
      </c>
      <c r="AN76" s="1" t="str">
        <f t="shared" si="70"/>
        <v/>
      </c>
      <c r="AP76" s="1" t="str">
        <f t="shared" si="71"/>
        <v/>
      </c>
      <c r="AR76" s="1" t="str">
        <f t="shared" si="72"/>
        <v/>
      </c>
    </row>
    <row r="77" spans="1:44">
      <c r="A77" s="6"/>
      <c r="D77" s="1" t="str">
        <f t="shared" si="61"/>
        <v/>
      </c>
      <c r="G77" s="7" t="str">
        <f t="shared" si="74"/>
        <v/>
      </c>
      <c r="I77" s="10" t="str">
        <f t="shared" si="73"/>
        <v/>
      </c>
      <c r="J77" s="10"/>
      <c r="K77" s="10" t="str">
        <f>IF(A77&gt;0,IF(A77&lt;0.01,8.07,VLOOKUP(ROUNDUP(A77,2),#REF!,6))*1.63,"")</f>
        <v/>
      </c>
      <c r="L77" s="10" t="str">
        <f>IF(A77&gt;0,IF(A77&lt;0.01,8.07,VLOOKUP(ROUNDUP(A77,2),#REF!,7))*1.63,"")</f>
        <v/>
      </c>
      <c r="M77" s="10"/>
      <c r="N77" s="7"/>
      <c r="O77" s="40" t="str">
        <f t="shared" si="62"/>
        <v/>
      </c>
      <c r="Q77" s="40" t="str">
        <f t="shared" si="63"/>
        <v/>
      </c>
      <c r="S77" s="40" t="str">
        <f t="shared" si="64"/>
        <v/>
      </c>
      <c r="U77" s="7"/>
      <c r="V77" s="7" t="str">
        <f t="shared" si="65"/>
        <v/>
      </c>
      <c r="W77" s="80" t="str">
        <f t="shared" si="66"/>
        <v/>
      </c>
      <c r="X77" s="143"/>
      <c r="Y77" s="80"/>
      <c r="Z77" s="7" t="str">
        <f t="shared" si="67"/>
        <v/>
      </c>
      <c r="AA77" s="80"/>
      <c r="AB77" s="7" t="str">
        <f t="shared" si="68"/>
        <v/>
      </c>
      <c r="AC77" s="7"/>
      <c r="AD77" s="7"/>
      <c r="AE77" s="7"/>
      <c r="AF77" s="80"/>
      <c r="AG77" s="7"/>
      <c r="AH77" s="80"/>
      <c r="AI77" s="7"/>
      <c r="AJ77" s="7"/>
      <c r="AL77" s="1" t="str">
        <f t="shared" si="69"/>
        <v/>
      </c>
      <c r="AN77" s="1" t="str">
        <f t="shared" si="70"/>
        <v/>
      </c>
      <c r="AP77" s="1" t="str">
        <f t="shared" si="71"/>
        <v/>
      </c>
      <c r="AR77" s="1" t="str">
        <f t="shared" si="72"/>
        <v/>
      </c>
    </row>
    <row r="78" spans="1:44">
      <c r="A78" s="6"/>
      <c r="D78" s="1" t="str">
        <f t="shared" si="61"/>
        <v/>
      </c>
      <c r="G78" s="7" t="str">
        <f t="shared" si="74"/>
        <v/>
      </c>
      <c r="I78" s="10" t="str">
        <f t="shared" si="73"/>
        <v/>
      </c>
      <c r="J78" s="10"/>
      <c r="K78" s="10" t="str">
        <f>IF(A78&gt;0,IF(A78&lt;0.01,8.07,VLOOKUP(ROUNDUP(A78,2),#REF!,6))*1.63,"")</f>
        <v/>
      </c>
      <c r="L78" s="10" t="str">
        <f>IF(A78&gt;0,IF(A78&lt;0.01,8.07,VLOOKUP(ROUNDUP(A78,2),#REF!,7))*1.63,"")</f>
        <v/>
      </c>
      <c r="M78" s="10"/>
      <c r="N78" s="7"/>
      <c r="O78" s="40" t="str">
        <f t="shared" si="62"/>
        <v/>
      </c>
      <c r="Q78" s="40" t="str">
        <f t="shared" si="63"/>
        <v/>
      </c>
      <c r="S78" s="40" t="str">
        <f t="shared" si="64"/>
        <v/>
      </c>
      <c r="U78" s="7"/>
      <c r="V78" s="7" t="str">
        <f t="shared" si="65"/>
        <v/>
      </c>
      <c r="W78" s="80" t="str">
        <f t="shared" si="66"/>
        <v/>
      </c>
      <c r="X78" s="143"/>
      <c r="Y78" s="80"/>
      <c r="Z78" s="7" t="str">
        <f t="shared" si="67"/>
        <v/>
      </c>
      <c r="AA78" s="80"/>
      <c r="AB78" s="7" t="str">
        <f t="shared" si="68"/>
        <v/>
      </c>
      <c r="AC78" s="7"/>
      <c r="AD78" s="7"/>
      <c r="AE78" s="7"/>
      <c r="AF78" s="80"/>
      <c r="AG78" s="7"/>
      <c r="AH78" s="80"/>
      <c r="AI78" s="7"/>
      <c r="AJ78" s="7"/>
      <c r="AL78" s="1" t="str">
        <f t="shared" si="69"/>
        <v/>
      </c>
      <c r="AN78" s="1" t="str">
        <f t="shared" si="70"/>
        <v/>
      </c>
      <c r="AP78" s="1" t="str">
        <f t="shared" si="71"/>
        <v/>
      </c>
      <c r="AR78" s="1" t="str">
        <f t="shared" si="72"/>
        <v/>
      </c>
    </row>
    <row r="79" spans="1:44">
      <c r="A79" s="6"/>
      <c r="D79" s="1" t="str">
        <f t="shared" si="61"/>
        <v/>
      </c>
      <c r="G79" s="7" t="str">
        <f t="shared" si="74"/>
        <v/>
      </c>
      <c r="I79" s="10" t="str">
        <f t="shared" si="73"/>
        <v/>
      </c>
      <c r="J79" s="10"/>
      <c r="K79" s="10" t="str">
        <f>IF(A79&gt;0,IF(A79&lt;0.01,8.07,VLOOKUP(ROUNDUP(A79,2),#REF!,6))*1.63,"")</f>
        <v/>
      </c>
      <c r="L79" s="10" t="str">
        <f>IF(A79&gt;0,IF(A79&lt;0.01,8.07,VLOOKUP(ROUNDUP(A79,2),#REF!,7))*1.63,"")</f>
        <v/>
      </c>
      <c r="M79" s="10"/>
      <c r="N79" s="7"/>
      <c r="O79" s="40" t="str">
        <f t="shared" si="62"/>
        <v/>
      </c>
      <c r="Q79" s="40" t="str">
        <f t="shared" si="63"/>
        <v/>
      </c>
      <c r="S79" s="40" t="str">
        <f t="shared" si="64"/>
        <v/>
      </c>
      <c r="U79" s="7"/>
      <c r="V79" s="7" t="str">
        <f t="shared" si="65"/>
        <v/>
      </c>
      <c r="W79" s="80" t="str">
        <f t="shared" si="66"/>
        <v/>
      </c>
      <c r="X79" s="143"/>
      <c r="Y79" s="80"/>
      <c r="Z79" s="7" t="str">
        <f t="shared" si="67"/>
        <v/>
      </c>
      <c r="AA79" s="80"/>
      <c r="AB79" s="7" t="str">
        <f t="shared" si="68"/>
        <v/>
      </c>
      <c r="AC79" s="7"/>
      <c r="AD79" s="7"/>
      <c r="AE79" s="7"/>
      <c r="AF79" s="80"/>
      <c r="AG79" s="7"/>
      <c r="AH79" s="80"/>
      <c r="AI79" s="7"/>
      <c r="AJ79" s="7"/>
      <c r="AL79" s="1" t="str">
        <f t="shared" si="69"/>
        <v/>
      </c>
      <c r="AN79" s="1" t="str">
        <f t="shared" si="70"/>
        <v/>
      </c>
      <c r="AP79" s="1" t="str">
        <f t="shared" si="71"/>
        <v/>
      </c>
      <c r="AR79" s="1" t="str">
        <f t="shared" si="72"/>
        <v/>
      </c>
    </row>
    <row r="80" spans="1:44">
      <c r="A80" s="6"/>
      <c r="D80" s="1" t="str">
        <f t="shared" si="61"/>
        <v/>
      </c>
      <c r="G80" s="7" t="str">
        <f t="shared" si="74"/>
        <v/>
      </c>
      <c r="I80" s="10" t="str">
        <f t="shared" si="73"/>
        <v/>
      </c>
      <c r="J80" s="10"/>
      <c r="K80" s="10" t="str">
        <f>IF(A80&gt;0,IF(A80&lt;0.01,8.07,VLOOKUP(ROUNDUP(A80,2),#REF!,6))*1.63,"")</f>
        <v/>
      </c>
      <c r="L80" s="10" t="str">
        <f>IF(A80&gt;0,IF(A80&lt;0.01,8.07,VLOOKUP(ROUNDUP(A80,2),#REF!,7))*1.63,"")</f>
        <v/>
      </c>
      <c r="M80" s="10"/>
      <c r="N80" s="7"/>
      <c r="O80" s="40" t="str">
        <f t="shared" si="62"/>
        <v/>
      </c>
      <c r="Q80" s="40" t="str">
        <f t="shared" si="63"/>
        <v/>
      </c>
      <c r="S80" s="40" t="str">
        <f t="shared" si="64"/>
        <v/>
      </c>
      <c r="U80" s="7"/>
      <c r="V80" s="7" t="str">
        <f t="shared" si="65"/>
        <v/>
      </c>
      <c r="W80" s="80" t="str">
        <f t="shared" si="66"/>
        <v/>
      </c>
      <c r="X80" s="143"/>
      <c r="Y80" s="80"/>
      <c r="Z80" s="7" t="str">
        <f t="shared" si="67"/>
        <v/>
      </c>
      <c r="AA80" s="80"/>
      <c r="AB80" s="7" t="str">
        <f t="shared" si="68"/>
        <v/>
      </c>
      <c r="AC80" s="7"/>
      <c r="AD80" s="7"/>
      <c r="AE80" s="7"/>
      <c r="AF80" s="80"/>
      <c r="AG80" s="7"/>
      <c r="AH80" s="80"/>
      <c r="AI80" s="7"/>
      <c r="AJ80" s="7"/>
      <c r="AL80" s="1" t="str">
        <f t="shared" si="69"/>
        <v/>
      </c>
      <c r="AN80" s="1" t="str">
        <f t="shared" si="70"/>
        <v/>
      </c>
      <c r="AP80" s="1" t="str">
        <f t="shared" si="71"/>
        <v/>
      </c>
      <c r="AR80" s="1" t="str">
        <f t="shared" si="72"/>
        <v/>
      </c>
    </row>
    <row r="81" spans="1:44">
      <c r="A81" s="6"/>
      <c r="D81" s="1" t="str">
        <f t="shared" ref="D81:D112" si="75">IF(A81&gt;0,(IF(A81&lt;=0.05,3.24,3.24+ROUNDUP((A81-0.05)/0.01,0)*0.05)),"")</f>
        <v/>
      </c>
      <c r="G81" s="7" t="str">
        <f t="shared" si="74"/>
        <v/>
      </c>
      <c r="I81" s="10" t="str">
        <f t="shared" si="73"/>
        <v/>
      </c>
      <c r="J81" s="10"/>
      <c r="K81" s="10" t="str">
        <f>IF(A81&gt;0,IF(A81&lt;0.01,8.07,VLOOKUP(ROUNDUP(A81,2),#REF!,6))*1.63,"")</f>
        <v/>
      </c>
      <c r="L81" s="10" t="str">
        <f>IF(A81&gt;0,IF(A81&lt;0.01,8.07,VLOOKUP(ROUNDUP(A81,2),#REF!,7))*1.63,"")</f>
        <v/>
      </c>
      <c r="M81" s="10"/>
      <c r="N81" s="7"/>
      <c r="O81" s="40" t="str">
        <f t="shared" ref="O81:O112" si="76">IF(A81&gt;0,(CEILING(IF(A81&lt;=0.01,11200,11200+ROUNDUP((A81-0.01)/0.01,0)*1200),100)),"")</f>
        <v/>
      </c>
      <c r="Q81" s="40" t="str">
        <f t="shared" ref="Q81:Q112" si="77">IF(A81&gt;0,(CEILING(IF(A81&lt;=0.01,31200,31200+ROUNDUP((A81-0.01)/0.01,0)*1200),100)),"")</f>
        <v/>
      </c>
      <c r="S81" s="40" t="str">
        <f t="shared" ref="S81:S112" si="78">IF(A81&gt;0,(CEILING(IF(A81&lt;=0.01,41200,41200+ROUNDUP((A81-0.01)/0.01,0)*1200),100)),"")</f>
        <v/>
      </c>
      <c r="U81" s="7"/>
      <c r="V81" s="7" t="str">
        <f t="shared" ref="V81:V112" si="79">IF(A81&gt;0,(IF(A81&lt;=0.01,32,32+ROUNDUP((A81-0.01)/0.01,0)*2)),"")</f>
        <v/>
      </c>
      <c r="W81" s="80" t="str">
        <f t="shared" ref="W81:W112" si="80">IF(A81&gt;0,(IF(A81&lt;=0.01,22,22+ROUNDUP((A81-0.01)/0.01,0)*2)),"")</f>
        <v/>
      </c>
      <c r="X81" s="143"/>
      <c r="Y81" s="80"/>
      <c r="Z81" s="7" t="str">
        <f t="shared" ref="Z81:Z112" si="81">IF(A81&gt;0,(IF(A81&lt;=0.01,92,92+ROUNDUP((A81-0.01)/0.01,0)*2)),"")</f>
        <v/>
      </c>
      <c r="AA81" s="80"/>
      <c r="AB81" s="7" t="str">
        <f t="shared" ref="AB81:AB112" si="82">IF(A81&gt;0,(IF(A81&lt;=0.01,102,102+ROUNDUP((A81-0.01)/0.01,0)*2)),"")</f>
        <v/>
      </c>
      <c r="AC81" s="7"/>
      <c r="AD81" s="7"/>
      <c r="AE81" s="7"/>
      <c r="AF81" s="80"/>
      <c r="AG81" s="7"/>
      <c r="AH81" s="80"/>
      <c r="AI81" s="7"/>
      <c r="AJ81" s="7"/>
      <c r="AL81" s="1" t="str">
        <f t="shared" ref="AL81:AL112" si="83">IF(A81&gt;0,IF(A81&lt;=0.5,90,90+ROUNDUP((A81-0.5)/0.5,0)*40),"")</f>
        <v/>
      </c>
      <c r="AN81" s="1" t="str">
        <f t="shared" ref="AN81:AN112" si="84">IF(A81&gt;0,IF(A81&lt;=0.5,70,70+ROUNDUP((A81-0.5)/0.5,0)*30),"")</f>
        <v/>
      </c>
      <c r="AP81" s="1" t="str">
        <f t="shared" ref="AP81:AP112" si="85">IF(A81&gt;0,IF(A81&lt;=0.5,90,90+ROUNDUP((A81-0.5)/0.5,0)*40),"")</f>
        <v/>
      </c>
      <c r="AR81" s="1" t="str">
        <f t="shared" ref="AR81:AR112" si="86">IF(A81&gt;0,IF(A81&lt;=0.5,70,70+ROUNDUP((A81-0.5)/0.5,0)*30),"")</f>
        <v/>
      </c>
    </row>
    <row r="82" spans="1:44">
      <c r="A82" s="6"/>
      <c r="D82" s="1" t="str">
        <f t="shared" si="75"/>
        <v/>
      </c>
      <c r="G82" s="7" t="str">
        <f t="shared" si="74"/>
        <v/>
      </c>
      <c r="I82" s="10" t="str">
        <f t="shared" ref="I82:I113" si="87">IF(A82&gt;0,(IF(A82&lt;=0.01,6.07,6.07+ROUNDUP((A82-0.01)/0.01,0)*0.08))*1.63,"")</f>
        <v/>
      </c>
      <c r="J82" s="10"/>
      <c r="K82" s="10" t="str">
        <f>IF(A82&gt;0,IF(A82&lt;0.01,8.07,VLOOKUP(ROUNDUP(A82,2),#REF!,6))*1.63,"")</f>
        <v/>
      </c>
      <c r="L82" s="10" t="str">
        <f>IF(A82&gt;0,IF(A82&lt;0.01,8.07,VLOOKUP(ROUNDUP(A82,2),#REF!,7))*1.63,"")</f>
        <v/>
      </c>
      <c r="M82" s="10"/>
      <c r="N82" s="7"/>
      <c r="O82" s="40" t="str">
        <f t="shared" si="76"/>
        <v/>
      </c>
      <c r="Q82" s="40" t="str">
        <f t="shared" si="77"/>
        <v/>
      </c>
      <c r="S82" s="40" t="str">
        <f t="shared" si="78"/>
        <v/>
      </c>
      <c r="U82" s="7"/>
      <c r="V82" s="7" t="str">
        <f t="shared" si="79"/>
        <v/>
      </c>
      <c r="W82" s="80" t="str">
        <f t="shared" si="80"/>
        <v/>
      </c>
      <c r="X82" s="143"/>
      <c r="Y82" s="80"/>
      <c r="Z82" s="7" t="str">
        <f t="shared" si="81"/>
        <v/>
      </c>
      <c r="AA82" s="80"/>
      <c r="AB82" s="7" t="str">
        <f t="shared" si="82"/>
        <v/>
      </c>
      <c r="AC82" s="7"/>
      <c r="AD82" s="7"/>
      <c r="AE82" s="7"/>
      <c r="AF82" s="80"/>
      <c r="AG82" s="7"/>
      <c r="AH82" s="80"/>
      <c r="AI82" s="7"/>
      <c r="AJ82" s="7"/>
      <c r="AL82" s="1" t="str">
        <f t="shared" si="83"/>
        <v/>
      </c>
      <c r="AN82" s="1" t="str">
        <f t="shared" si="84"/>
        <v/>
      </c>
      <c r="AP82" s="1" t="str">
        <f t="shared" si="85"/>
        <v/>
      </c>
      <c r="AR82" s="1" t="str">
        <f t="shared" si="86"/>
        <v/>
      </c>
    </row>
    <row r="83" spans="1:44">
      <c r="A83" s="6"/>
      <c r="D83" s="1" t="str">
        <f t="shared" si="75"/>
        <v/>
      </c>
      <c r="G83" s="7" t="str">
        <f t="shared" si="74"/>
        <v/>
      </c>
      <c r="I83" s="10" t="str">
        <f t="shared" si="87"/>
        <v/>
      </c>
      <c r="J83" s="10"/>
      <c r="K83" s="10" t="str">
        <f>IF(A83&gt;0,IF(A83&lt;0.01,8.07,VLOOKUP(ROUNDUP(A83,2),#REF!,6))*1.63,"")</f>
        <v/>
      </c>
      <c r="L83" s="10" t="str">
        <f>IF(A83&gt;0,IF(A83&lt;0.01,8.07,VLOOKUP(ROUNDUP(A83,2),#REF!,7))*1.63,"")</f>
        <v/>
      </c>
      <c r="M83" s="10"/>
      <c r="N83" s="7"/>
      <c r="O83" s="40" t="str">
        <f t="shared" si="76"/>
        <v/>
      </c>
      <c r="Q83" s="40" t="str">
        <f t="shared" si="77"/>
        <v/>
      </c>
      <c r="S83" s="40" t="str">
        <f t="shared" si="78"/>
        <v/>
      </c>
      <c r="U83" s="7"/>
      <c r="V83" s="7" t="str">
        <f t="shared" si="79"/>
        <v/>
      </c>
      <c r="W83" s="80" t="str">
        <f t="shared" si="80"/>
        <v/>
      </c>
      <c r="X83" s="143"/>
      <c r="Y83" s="80"/>
      <c r="Z83" s="7" t="str">
        <f t="shared" si="81"/>
        <v/>
      </c>
      <c r="AA83" s="80"/>
      <c r="AB83" s="7" t="str">
        <f t="shared" si="82"/>
        <v/>
      </c>
      <c r="AC83" s="7"/>
      <c r="AD83" s="7"/>
      <c r="AE83" s="7"/>
      <c r="AF83" s="80"/>
      <c r="AG83" s="7"/>
      <c r="AH83" s="80"/>
      <c r="AI83" s="7"/>
      <c r="AJ83" s="7"/>
      <c r="AL83" s="1" t="str">
        <f t="shared" si="83"/>
        <v/>
      </c>
      <c r="AN83" s="1" t="str">
        <f t="shared" si="84"/>
        <v/>
      </c>
      <c r="AP83" s="1" t="str">
        <f t="shared" si="85"/>
        <v/>
      </c>
      <c r="AR83" s="1" t="str">
        <f t="shared" si="86"/>
        <v/>
      </c>
    </row>
    <row r="84" spans="1:44">
      <c r="A84" s="6"/>
      <c r="D84" s="1" t="str">
        <f t="shared" si="75"/>
        <v/>
      </c>
      <c r="G84" s="7" t="str">
        <f t="shared" si="74"/>
        <v/>
      </c>
      <c r="I84" s="10" t="str">
        <f t="shared" si="87"/>
        <v/>
      </c>
      <c r="J84" s="10"/>
      <c r="K84" s="10" t="str">
        <f>IF(A84&gt;0,IF(A84&lt;0.01,8.07,VLOOKUP(ROUNDUP(A84,2),#REF!,6))*1.63,"")</f>
        <v/>
      </c>
      <c r="L84" s="10" t="str">
        <f>IF(A84&gt;0,IF(A84&lt;0.01,8.07,VLOOKUP(ROUNDUP(A84,2),#REF!,7))*1.63,"")</f>
        <v/>
      </c>
      <c r="M84" s="10"/>
      <c r="N84" s="7"/>
      <c r="O84" s="40" t="str">
        <f t="shared" si="76"/>
        <v/>
      </c>
      <c r="Q84" s="40" t="str">
        <f t="shared" si="77"/>
        <v/>
      </c>
      <c r="S84" s="40" t="str">
        <f t="shared" si="78"/>
        <v/>
      </c>
      <c r="U84" s="7"/>
      <c r="V84" s="7" t="str">
        <f t="shared" si="79"/>
        <v/>
      </c>
      <c r="W84" s="80" t="str">
        <f t="shared" si="80"/>
        <v/>
      </c>
      <c r="X84" s="143"/>
      <c r="Y84" s="80"/>
      <c r="Z84" s="7" t="str">
        <f t="shared" si="81"/>
        <v/>
      </c>
      <c r="AA84" s="80"/>
      <c r="AB84" s="7" t="str">
        <f t="shared" si="82"/>
        <v/>
      </c>
      <c r="AC84" s="7"/>
      <c r="AD84" s="7"/>
      <c r="AE84" s="7"/>
      <c r="AF84" s="80"/>
      <c r="AG84" s="7"/>
      <c r="AH84" s="80"/>
      <c r="AI84" s="7"/>
      <c r="AJ84" s="7"/>
      <c r="AL84" s="1" t="str">
        <f t="shared" si="83"/>
        <v/>
      </c>
      <c r="AN84" s="1" t="str">
        <f t="shared" si="84"/>
        <v/>
      </c>
      <c r="AP84" s="1" t="str">
        <f t="shared" si="85"/>
        <v/>
      </c>
      <c r="AR84" s="1" t="str">
        <f t="shared" si="86"/>
        <v/>
      </c>
    </row>
    <row r="85" spans="1:44">
      <c r="A85" s="6"/>
      <c r="D85" s="1" t="str">
        <f t="shared" si="75"/>
        <v/>
      </c>
      <c r="G85" s="7" t="str">
        <f t="shared" si="74"/>
        <v/>
      </c>
      <c r="I85" s="10" t="str">
        <f t="shared" si="87"/>
        <v/>
      </c>
      <c r="J85" s="10"/>
      <c r="K85" s="10" t="str">
        <f>IF(A85&gt;0,IF(A85&lt;0.01,8.07,VLOOKUP(ROUNDUP(A85,2),#REF!,6))*1.63,"")</f>
        <v/>
      </c>
      <c r="L85" s="10" t="str">
        <f>IF(A85&gt;0,IF(A85&lt;0.01,8.07,VLOOKUP(ROUNDUP(A85,2),#REF!,7))*1.63,"")</f>
        <v/>
      </c>
      <c r="M85" s="10"/>
      <c r="N85" s="7"/>
      <c r="O85" s="40" t="str">
        <f t="shared" si="76"/>
        <v/>
      </c>
      <c r="Q85" s="40" t="str">
        <f t="shared" si="77"/>
        <v/>
      </c>
      <c r="S85" s="40" t="str">
        <f t="shared" si="78"/>
        <v/>
      </c>
      <c r="U85" s="7"/>
      <c r="V85" s="7" t="str">
        <f t="shared" si="79"/>
        <v/>
      </c>
      <c r="W85" s="80" t="str">
        <f t="shared" si="80"/>
        <v/>
      </c>
      <c r="X85" s="143"/>
      <c r="Y85" s="80"/>
      <c r="Z85" s="7" t="str">
        <f t="shared" si="81"/>
        <v/>
      </c>
      <c r="AA85" s="80"/>
      <c r="AB85" s="7" t="str">
        <f t="shared" si="82"/>
        <v/>
      </c>
      <c r="AC85" s="7"/>
      <c r="AD85" s="7"/>
      <c r="AE85" s="7"/>
      <c r="AF85" s="80"/>
      <c r="AG85" s="7"/>
      <c r="AH85" s="80"/>
      <c r="AI85" s="7"/>
      <c r="AJ85" s="7"/>
      <c r="AL85" s="1" t="str">
        <f t="shared" si="83"/>
        <v/>
      </c>
      <c r="AN85" s="1" t="str">
        <f t="shared" si="84"/>
        <v/>
      </c>
      <c r="AP85" s="1" t="str">
        <f t="shared" si="85"/>
        <v/>
      </c>
      <c r="AR85" s="1" t="str">
        <f t="shared" si="86"/>
        <v/>
      </c>
    </row>
    <row r="86" spans="1:44">
      <c r="A86" s="6"/>
      <c r="D86" s="1" t="str">
        <f t="shared" si="75"/>
        <v/>
      </c>
      <c r="G86" s="7" t="str">
        <f t="shared" si="74"/>
        <v/>
      </c>
      <c r="I86" s="10" t="str">
        <f t="shared" si="87"/>
        <v/>
      </c>
      <c r="J86" s="10"/>
      <c r="K86" s="10" t="str">
        <f>IF(A86&gt;0,IF(A86&lt;0.01,8.07,VLOOKUP(ROUNDUP(A86,2),#REF!,6))*1.63,"")</f>
        <v/>
      </c>
      <c r="L86" s="10" t="str">
        <f>IF(A86&gt;0,IF(A86&lt;0.01,8.07,VLOOKUP(ROUNDUP(A86,2),#REF!,7))*1.63,"")</f>
        <v/>
      </c>
      <c r="M86" s="10"/>
      <c r="N86" s="7"/>
      <c r="O86" s="40" t="str">
        <f t="shared" si="76"/>
        <v/>
      </c>
      <c r="Q86" s="40" t="str">
        <f t="shared" si="77"/>
        <v/>
      </c>
      <c r="S86" s="40" t="str">
        <f t="shared" si="78"/>
        <v/>
      </c>
      <c r="U86" s="7"/>
      <c r="V86" s="7" t="str">
        <f t="shared" si="79"/>
        <v/>
      </c>
      <c r="W86" s="80" t="str">
        <f t="shared" si="80"/>
        <v/>
      </c>
      <c r="X86" s="143"/>
      <c r="Y86" s="80"/>
      <c r="Z86" s="7" t="str">
        <f t="shared" si="81"/>
        <v/>
      </c>
      <c r="AA86" s="80"/>
      <c r="AB86" s="7" t="str">
        <f t="shared" si="82"/>
        <v/>
      </c>
      <c r="AC86" s="7"/>
      <c r="AD86" s="7"/>
      <c r="AE86" s="7"/>
      <c r="AF86" s="80"/>
      <c r="AG86" s="7"/>
      <c r="AH86" s="80"/>
      <c r="AI86" s="7"/>
      <c r="AJ86" s="7"/>
      <c r="AL86" s="1" t="str">
        <f t="shared" si="83"/>
        <v/>
      </c>
      <c r="AN86" s="1" t="str">
        <f t="shared" si="84"/>
        <v/>
      </c>
      <c r="AP86" s="1" t="str">
        <f t="shared" si="85"/>
        <v/>
      </c>
      <c r="AR86" s="1" t="str">
        <f t="shared" si="86"/>
        <v/>
      </c>
    </row>
    <row r="87" spans="1:44">
      <c r="A87" s="6"/>
      <c r="D87" s="1" t="str">
        <f t="shared" si="75"/>
        <v/>
      </c>
      <c r="G87" s="7" t="str">
        <f t="shared" si="74"/>
        <v/>
      </c>
      <c r="I87" s="10" t="str">
        <f t="shared" si="87"/>
        <v/>
      </c>
      <c r="J87" s="10"/>
      <c r="K87" s="10" t="str">
        <f>IF(A87&gt;0,IF(A87&lt;0.01,8.07,VLOOKUP(ROUNDUP(A87,2),#REF!,6))*1.63,"")</f>
        <v/>
      </c>
      <c r="L87" s="10" t="str">
        <f>IF(A87&gt;0,IF(A87&lt;0.01,8.07,VLOOKUP(ROUNDUP(A87,2),#REF!,7))*1.63,"")</f>
        <v/>
      </c>
      <c r="M87" s="10"/>
      <c r="N87" s="7"/>
      <c r="O87" s="40" t="str">
        <f t="shared" si="76"/>
        <v/>
      </c>
      <c r="Q87" s="40" t="str">
        <f t="shared" si="77"/>
        <v/>
      </c>
      <c r="S87" s="40" t="str">
        <f t="shared" si="78"/>
        <v/>
      </c>
      <c r="U87" s="7"/>
      <c r="V87" s="7" t="str">
        <f t="shared" si="79"/>
        <v/>
      </c>
      <c r="W87" s="80" t="str">
        <f t="shared" si="80"/>
        <v/>
      </c>
      <c r="X87" s="143"/>
      <c r="Y87" s="80"/>
      <c r="Z87" s="7" t="str">
        <f t="shared" si="81"/>
        <v/>
      </c>
      <c r="AA87" s="80"/>
      <c r="AB87" s="7" t="str">
        <f t="shared" si="82"/>
        <v/>
      </c>
      <c r="AC87" s="7"/>
      <c r="AD87" s="7"/>
      <c r="AE87" s="7"/>
      <c r="AF87" s="80"/>
      <c r="AG87" s="7"/>
      <c r="AH87" s="80"/>
      <c r="AI87" s="7"/>
      <c r="AJ87" s="7"/>
      <c r="AL87" s="1" t="str">
        <f t="shared" si="83"/>
        <v/>
      </c>
      <c r="AN87" s="1" t="str">
        <f t="shared" si="84"/>
        <v/>
      </c>
      <c r="AP87" s="1" t="str">
        <f t="shared" si="85"/>
        <v/>
      </c>
      <c r="AR87" s="1" t="str">
        <f t="shared" si="86"/>
        <v/>
      </c>
    </row>
    <row r="88" spans="1:44">
      <c r="A88" s="6"/>
      <c r="D88" s="1" t="str">
        <f t="shared" si="75"/>
        <v/>
      </c>
      <c r="G88" s="7" t="str">
        <f t="shared" si="74"/>
        <v/>
      </c>
      <c r="I88" s="10" t="str">
        <f t="shared" si="87"/>
        <v/>
      </c>
      <c r="J88" s="10"/>
      <c r="K88" s="10" t="str">
        <f>IF(A88&gt;0,IF(A88&lt;0.01,8.07,VLOOKUP(ROUNDUP(A88,2),#REF!,6))*1.63,"")</f>
        <v/>
      </c>
      <c r="L88" s="10" t="str">
        <f>IF(A88&gt;0,IF(A88&lt;0.01,8.07,VLOOKUP(ROUNDUP(A88,2),#REF!,7))*1.63,"")</f>
        <v/>
      </c>
      <c r="M88" s="10"/>
      <c r="N88" s="7"/>
      <c r="O88" s="40" t="str">
        <f t="shared" si="76"/>
        <v/>
      </c>
      <c r="Q88" s="40" t="str">
        <f t="shared" si="77"/>
        <v/>
      </c>
      <c r="S88" s="40" t="str">
        <f t="shared" si="78"/>
        <v/>
      </c>
      <c r="U88" s="7"/>
      <c r="V88" s="7" t="str">
        <f t="shared" si="79"/>
        <v/>
      </c>
      <c r="W88" s="80" t="str">
        <f t="shared" si="80"/>
        <v/>
      </c>
      <c r="X88" s="143"/>
      <c r="Y88" s="80"/>
      <c r="Z88" s="7" t="str">
        <f t="shared" si="81"/>
        <v/>
      </c>
      <c r="AA88" s="80"/>
      <c r="AB88" s="7" t="str">
        <f t="shared" si="82"/>
        <v/>
      </c>
      <c r="AC88" s="7"/>
      <c r="AD88" s="7"/>
      <c r="AE88" s="7"/>
      <c r="AF88" s="80"/>
      <c r="AG88" s="7"/>
      <c r="AH88" s="80"/>
      <c r="AI88" s="7"/>
      <c r="AJ88" s="7"/>
      <c r="AL88" s="1" t="str">
        <f t="shared" si="83"/>
        <v/>
      </c>
      <c r="AN88" s="1" t="str">
        <f t="shared" si="84"/>
        <v/>
      </c>
      <c r="AP88" s="1" t="str">
        <f t="shared" si="85"/>
        <v/>
      </c>
      <c r="AR88" s="1" t="str">
        <f t="shared" si="86"/>
        <v/>
      </c>
    </row>
    <row r="89" spans="1:44">
      <c r="A89" s="6"/>
      <c r="D89" s="1" t="str">
        <f t="shared" si="75"/>
        <v/>
      </c>
      <c r="G89" s="7" t="str">
        <f t="shared" si="74"/>
        <v/>
      </c>
      <c r="I89" s="10" t="str">
        <f t="shared" si="87"/>
        <v/>
      </c>
      <c r="J89" s="10"/>
      <c r="K89" s="10" t="str">
        <f>IF(A89&gt;0,IF(A89&lt;0.01,8.07,VLOOKUP(ROUNDUP(A89,2),#REF!,6))*1.63,"")</f>
        <v/>
      </c>
      <c r="L89" s="10" t="str">
        <f>IF(A89&gt;0,IF(A89&lt;0.01,8.07,VLOOKUP(ROUNDUP(A89,2),#REF!,7))*1.63,"")</f>
        <v/>
      </c>
      <c r="M89" s="10"/>
      <c r="N89" s="7"/>
      <c r="O89" s="40" t="str">
        <f t="shared" si="76"/>
        <v/>
      </c>
      <c r="Q89" s="40" t="str">
        <f t="shared" si="77"/>
        <v/>
      </c>
      <c r="S89" s="40" t="str">
        <f t="shared" si="78"/>
        <v/>
      </c>
      <c r="U89" s="7"/>
      <c r="V89" s="7" t="str">
        <f t="shared" si="79"/>
        <v/>
      </c>
      <c r="W89" s="80" t="str">
        <f t="shared" si="80"/>
        <v/>
      </c>
      <c r="X89" s="143"/>
      <c r="Y89" s="80"/>
      <c r="Z89" s="7" t="str">
        <f t="shared" si="81"/>
        <v/>
      </c>
      <c r="AA89" s="80"/>
      <c r="AB89" s="7" t="str">
        <f t="shared" si="82"/>
        <v/>
      </c>
      <c r="AC89" s="7"/>
      <c r="AD89" s="7"/>
      <c r="AE89" s="7"/>
      <c r="AF89" s="80"/>
      <c r="AG89" s="7"/>
      <c r="AH89" s="80"/>
      <c r="AI89" s="7"/>
      <c r="AJ89" s="7"/>
      <c r="AL89" s="1" t="str">
        <f t="shared" si="83"/>
        <v/>
      </c>
      <c r="AN89" s="1" t="str">
        <f t="shared" si="84"/>
        <v/>
      </c>
      <c r="AP89" s="1" t="str">
        <f t="shared" si="85"/>
        <v/>
      </c>
      <c r="AR89" s="1" t="str">
        <f t="shared" si="86"/>
        <v/>
      </c>
    </row>
    <row r="90" spans="1:44">
      <c r="A90" s="6"/>
      <c r="D90" s="1" t="str">
        <f t="shared" si="75"/>
        <v/>
      </c>
      <c r="G90" s="7" t="str">
        <f t="shared" si="74"/>
        <v/>
      </c>
      <c r="I90" s="10" t="str">
        <f t="shared" si="87"/>
        <v/>
      </c>
      <c r="J90" s="10"/>
      <c r="K90" s="10" t="str">
        <f>IF(A90&gt;0,IF(A90&lt;0.01,8.07,VLOOKUP(ROUNDUP(A90,2),#REF!,6))*1.63,"")</f>
        <v/>
      </c>
      <c r="L90" s="10" t="str">
        <f>IF(A90&gt;0,IF(A90&lt;0.01,8.07,VLOOKUP(ROUNDUP(A90,2),#REF!,7))*1.63,"")</f>
        <v/>
      </c>
      <c r="M90" s="10"/>
      <c r="N90" s="7"/>
      <c r="O90" s="40" t="str">
        <f t="shared" si="76"/>
        <v/>
      </c>
      <c r="Q90" s="40" t="str">
        <f t="shared" si="77"/>
        <v/>
      </c>
      <c r="S90" s="40" t="str">
        <f t="shared" si="78"/>
        <v/>
      </c>
      <c r="U90" s="7"/>
      <c r="V90" s="7" t="str">
        <f t="shared" si="79"/>
        <v/>
      </c>
      <c r="W90" s="80" t="str">
        <f t="shared" si="80"/>
        <v/>
      </c>
      <c r="X90" s="143"/>
      <c r="Y90" s="80"/>
      <c r="Z90" s="7" t="str">
        <f t="shared" si="81"/>
        <v/>
      </c>
      <c r="AA90" s="80"/>
      <c r="AB90" s="7" t="str">
        <f t="shared" si="82"/>
        <v/>
      </c>
      <c r="AC90" s="7"/>
      <c r="AD90" s="7"/>
      <c r="AE90" s="7"/>
      <c r="AF90" s="80"/>
      <c r="AG90" s="7"/>
      <c r="AH90" s="80"/>
      <c r="AI90" s="7"/>
      <c r="AJ90" s="7"/>
      <c r="AL90" s="1" t="str">
        <f t="shared" si="83"/>
        <v/>
      </c>
      <c r="AN90" s="1" t="str">
        <f t="shared" si="84"/>
        <v/>
      </c>
      <c r="AP90" s="1" t="str">
        <f t="shared" si="85"/>
        <v/>
      </c>
      <c r="AR90" s="1" t="str">
        <f t="shared" si="86"/>
        <v/>
      </c>
    </row>
    <row r="91" spans="1:44">
      <c r="A91" s="6"/>
      <c r="D91" s="1" t="str">
        <f t="shared" si="75"/>
        <v/>
      </c>
      <c r="G91" s="7" t="str">
        <f t="shared" si="74"/>
        <v/>
      </c>
      <c r="I91" s="10" t="str">
        <f t="shared" si="87"/>
        <v/>
      </c>
      <c r="J91" s="10"/>
      <c r="K91" s="10" t="str">
        <f>IF(A91&gt;0,IF(A91&lt;0.01,8.07,VLOOKUP(ROUNDUP(A91,2),#REF!,6))*1.63,"")</f>
        <v/>
      </c>
      <c r="L91" s="10" t="str">
        <f>IF(A91&gt;0,IF(A91&lt;0.01,8.07,VLOOKUP(ROUNDUP(A91,2),#REF!,7))*1.63,"")</f>
        <v/>
      </c>
      <c r="M91" s="10"/>
      <c r="N91" s="7"/>
      <c r="O91" s="40" t="str">
        <f t="shared" si="76"/>
        <v/>
      </c>
      <c r="Q91" s="40" t="str">
        <f t="shared" si="77"/>
        <v/>
      </c>
      <c r="S91" s="40" t="str">
        <f t="shared" si="78"/>
        <v/>
      </c>
      <c r="U91" s="7"/>
      <c r="V91" s="7" t="str">
        <f t="shared" si="79"/>
        <v/>
      </c>
      <c r="W91" s="80" t="str">
        <f t="shared" si="80"/>
        <v/>
      </c>
      <c r="X91" s="143"/>
      <c r="Y91" s="80"/>
      <c r="Z91" s="7" t="str">
        <f t="shared" si="81"/>
        <v/>
      </c>
      <c r="AA91" s="80"/>
      <c r="AB91" s="7" t="str">
        <f t="shared" si="82"/>
        <v/>
      </c>
      <c r="AC91" s="7"/>
      <c r="AD91" s="7"/>
      <c r="AE91" s="7"/>
      <c r="AF91" s="80"/>
      <c r="AG91" s="7"/>
      <c r="AH91" s="80"/>
      <c r="AI91" s="7"/>
      <c r="AJ91" s="7"/>
      <c r="AL91" s="1" t="str">
        <f t="shared" si="83"/>
        <v/>
      </c>
      <c r="AN91" s="1" t="str">
        <f t="shared" si="84"/>
        <v/>
      </c>
      <c r="AP91" s="1" t="str">
        <f t="shared" si="85"/>
        <v/>
      </c>
      <c r="AR91" s="1" t="str">
        <f t="shared" si="86"/>
        <v/>
      </c>
    </row>
    <row r="92" spans="1:44">
      <c r="A92" s="6"/>
      <c r="D92" s="1" t="str">
        <f t="shared" si="75"/>
        <v/>
      </c>
      <c r="G92" s="7" t="str">
        <f t="shared" ref="G92:G123" si="88">IF(A92&gt;0,(IF(A92&lt;=0.05,1.94,1.94+ROUNDUP((A92-0.05)/0.01,0)*0.05))*4.86,"")</f>
        <v/>
      </c>
      <c r="I92" s="10" t="str">
        <f t="shared" si="87"/>
        <v/>
      </c>
      <c r="J92" s="10"/>
      <c r="K92" s="10" t="str">
        <f>IF(A92&gt;0,IF(A92&lt;0.01,8.07,VLOOKUP(ROUNDUP(A92,2),#REF!,6))*1.63,"")</f>
        <v/>
      </c>
      <c r="L92" s="10" t="str">
        <f>IF(A92&gt;0,IF(A92&lt;0.01,8.07,VLOOKUP(ROUNDUP(A92,2),#REF!,7))*1.63,"")</f>
        <v/>
      </c>
      <c r="M92" s="10"/>
      <c r="N92" s="7"/>
      <c r="O92" s="40" t="str">
        <f t="shared" si="76"/>
        <v/>
      </c>
      <c r="Q92" s="40" t="str">
        <f t="shared" si="77"/>
        <v/>
      </c>
      <c r="S92" s="40" t="str">
        <f t="shared" si="78"/>
        <v/>
      </c>
      <c r="U92" s="7"/>
      <c r="V92" s="7" t="str">
        <f t="shared" si="79"/>
        <v/>
      </c>
      <c r="W92" s="80" t="str">
        <f t="shared" si="80"/>
        <v/>
      </c>
      <c r="X92" s="143"/>
      <c r="Y92" s="80"/>
      <c r="Z92" s="7" t="str">
        <f t="shared" si="81"/>
        <v/>
      </c>
      <c r="AA92" s="80"/>
      <c r="AB92" s="7" t="str">
        <f t="shared" si="82"/>
        <v/>
      </c>
      <c r="AC92" s="7"/>
      <c r="AD92" s="7"/>
      <c r="AE92" s="7"/>
      <c r="AF92" s="80"/>
      <c r="AG92" s="7"/>
      <c r="AH92" s="80"/>
      <c r="AI92" s="7"/>
      <c r="AJ92" s="7"/>
      <c r="AL92" s="1" t="str">
        <f t="shared" si="83"/>
        <v/>
      </c>
      <c r="AN92" s="1" t="str">
        <f t="shared" si="84"/>
        <v/>
      </c>
      <c r="AP92" s="1" t="str">
        <f t="shared" si="85"/>
        <v/>
      </c>
      <c r="AR92" s="1" t="str">
        <f t="shared" si="86"/>
        <v/>
      </c>
    </row>
    <row r="93" spans="1:44">
      <c r="A93" s="6"/>
      <c r="D93" s="1" t="str">
        <f t="shared" si="75"/>
        <v/>
      </c>
      <c r="G93" s="7" t="str">
        <f t="shared" si="88"/>
        <v/>
      </c>
      <c r="I93" s="10" t="str">
        <f t="shared" si="87"/>
        <v/>
      </c>
      <c r="J93" s="10"/>
      <c r="K93" s="10" t="str">
        <f>IF(A93&gt;0,IF(A93&lt;0.01,8.07,VLOOKUP(ROUNDUP(A93,2),#REF!,6))*1.63,"")</f>
        <v/>
      </c>
      <c r="L93" s="10" t="str">
        <f>IF(A93&gt;0,IF(A93&lt;0.01,8.07,VLOOKUP(ROUNDUP(A93,2),#REF!,7))*1.63,"")</f>
        <v/>
      </c>
      <c r="M93" s="10"/>
      <c r="N93" s="7"/>
      <c r="O93" s="40" t="str">
        <f t="shared" si="76"/>
        <v/>
      </c>
      <c r="Q93" s="40" t="str">
        <f t="shared" si="77"/>
        <v/>
      </c>
      <c r="S93" s="40" t="str">
        <f t="shared" si="78"/>
        <v/>
      </c>
      <c r="U93" s="7"/>
      <c r="V93" s="7" t="str">
        <f t="shared" si="79"/>
        <v/>
      </c>
      <c r="W93" s="80" t="str">
        <f t="shared" si="80"/>
        <v/>
      </c>
      <c r="X93" s="143"/>
      <c r="Y93" s="80"/>
      <c r="Z93" s="7" t="str">
        <f t="shared" si="81"/>
        <v/>
      </c>
      <c r="AA93" s="80"/>
      <c r="AB93" s="7" t="str">
        <f t="shared" si="82"/>
        <v/>
      </c>
      <c r="AC93" s="7"/>
      <c r="AD93" s="7"/>
      <c r="AE93" s="7"/>
      <c r="AF93" s="80"/>
      <c r="AG93" s="7"/>
      <c r="AH93" s="80"/>
      <c r="AI93" s="7"/>
      <c r="AJ93" s="7"/>
      <c r="AL93" s="1" t="str">
        <f t="shared" si="83"/>
        <v/>
      </c>
      <c r="AN93" s="1" t="str">
        <f t="shared" si="84"/>
        <v/>
      </c>
      <c r="AP93" s="1" t="str">
        <f t="shared" si="85"/>
        <v/>
      </c>
      <c r="AR93" s="1" t="str">
        <f t="shared" si="86"/>
        <v/>
      </c>
    </row>
    <row r="94" spans="1:44">
      <c r="A94" s="6"/>
      <c r="D94" s="1" t="str">
        <f t="shared" si="75"/>
        <v/>
      </c>
      <c r="G94" s="7" t="str">
        <f t="shared" si="88"/>
        <v/>
      </c>
      <c r="I94" s="10" t="str">
        <f t="shared" si="87"/>
        <v/>
      </c>
      <c r="J94" s="10"/>
      <c r="K94" s="10" t="str">
        <f>IF(A94&gt;0,IF(A94&lt;0.01,8.07,VLOOKUP(ROUNDUP(A94,2),#REF!,6))*1.63,"")</f>
        <v/>
      </c>
      <c r="L94" s="10" t="str">
        <f>IF(A94&gt;0,IF(A94&lt;0.01,8.07,VLOOKUP(ROUNDUP(A94,2),#REF!,7))*1.63,"")</f>
        <v/>
      </c>
      <c r="M94" s="10"/>
      <c r="N94" s="7"/>
      <c r="O94" s="40" t="str">
        <f t="shared" si="76"/>
        <v/>
      </c>
      <c r="Q94" s="40" t="str">
        <f t="shared" si="77"/>
        <v/>
      </c>
      <c r="S94" s="40" t="str">
        <f t="shared" si="78"/>
        <v/>
      </c>
      <c r="U94" s="7"/>
      <c r="V94" s="7" t="str">
        <f t="shared" si="79"/>
        <v/>
      </c>
      <c r="W94" s="80" t="str">
        <f t="shared" si="80"/>
        <v/>
      </c>
      <c r="X94" s="143"/>
      <c r="Y94" s="80"/>
      <c r="Z94" s="7" t="str">
        <f t="shared" si="81"/>
        <v/>
      </c>
      <c r="AA94" s="80"/>
      <c r="AB94" s="7" t="str">
        <f t="shared" si="82"/>
        <v/>
      </c>
      <c r="AC94" s="7"/>
      <c r="AD94" s="7"/>
      <c r="AE94" s="7"/>
      <c r="AF94" s="80"/>
      <c r="AG94" s="7"/>
      <c r="AH94" s="80"/>
      <c r="AI94" s="7"/>
      <c r="AJ94" s="7"/>
      <c r="AL94" s="1" t="str">
        <f t="shared" si="83"/>
        <v/>
      </c>
      <c r="AN94" s="1" t="str">
        <f t="shared" si="84"/>
        <v/>
      </c>
      <c r="AP94" s="1" t="str">
        <f t="shared" si="85"/>
        <v/>
      </c>
      <c r="AR94" s="1" t="str">
        <f t="shared" si="86"/>
        <v/>
      </c>
    </row>
    <row r="95" spans="1:44">
      <c r="A95" s="6"/>
      <c r="D95" s="1" t="str">
        <f t="shared" si="75"/>
        <v/>
      </c>
      <c r="G95" s="7" t="str">
        <f t="shared" si="88"/>
        <v/>
      </c>
      <c r="I95" s="10" t="str">
        <f t="shared" si="87"/>
        <v/>
      </c>
      <c r="J95" s="10"/>
      <c r="K95" s="10" t="str">
        <f>IF(A95&gt;0,IF(A95&lt;0.01,8.07,VLOOKUP(ROUNDUP(A95,2),#REF!,6))*1.63,"")</f>
        <v/>
      </c>
      <c r="L95" s="10" t="str">
        <f>IF(A95&gt;0,IF(A95&lt;0.01,8.07,VLOOKUP(ROUNDUP(A95,2),#REF!,7))*1.63,"")</f>
        <v/>
      </c>
      <c r="M95" s="10"/>
      <c r="N95" s="7"/>
      <c r="O95" s="40" t="str">
        <f t="shared" si="76"/>
        <v/>
      </c>
      <c r="Q95" s="40" t="str">
        <f t="shared" si="77"/>
        <v/>
      </c>
      <c r="S95" s="40" t="str">
        <f t="shared" si="78"/>
        <v/>
      </c>
      <c r="U95" s="7"/>
      <c r="V95" s="7" t="str">
        <f t="shared" si="79"/>
        <v/>
      </c>
      <c r="W95" s="80" t="str">
        <f t="shared" si="80"/>
        <v/>
      </c>
      <c r="X95" s="143"/>
      <c r="Y95" s="80"/>
      <c r="Z95" s="7" t="str">
        <f t="shared" si="81"/>
        <v/>
      </c>
      <c r="AA95" s="80"/>
      <c r="AB95" s="7" t="str">
        <f t="shared" si="82"/>
        <v/>
      </c>
      <c r="AC95" s="7"/>
      <c r="AD95" s="7"/>
      <c r="AE95" s="7"/>
      <c r="AF95" s="80"/>
      <c r="AG95" s="7"/>
      <c r="AH95" s="80"/>
      <c r="AI95" s="7"/>
      <c r="AJ95" s="7"/>
      <c r="AL95" s="1" t="str">
        <f t="shared" si="83"/>
        <v/>
      </c>
      <c r="AN95" s="1" t="str">
        <f t="shared" si="84"/>
        <v/>
      </c>
      <c r="AP95" s="1" t="str">
        <f t="shared" si="85"/>
        <v/>
      </c>
      <c r="AR95" s="1" t="str">
        <f t="shared" si="86"/>
        <v/>
      </c>
    </row>
    <row r="96" spans="1:44">
      <c r="A96" s="6"/>
      <c r="D96" s="1" t="str">
        <f t="shared" si="75"/>
        <v/>
      </c>
      <c r="G96" s="7" t="str">
        <f t="shared" si="88"/>
        <v/>
      </c>
      <c r="I96" s="10" t="str">
        <f t="shared" si="87"/>
        <v/>
      </c>
      <c r="J96" s="10"/>
      <c r="K96" s="10" t="str">
        <f>IF(A96&gt;0,IF(A96&lt;0.01,8.07,VLOOKUP(ROUNDUP(A96,2),#REF!,6))*1.63,"")</f>
        <v/>
      </c>
      <c r="L96" s="10" t="str">
        <f>IF(A96&gt;0,IF(A96&lt;0.01,8.07,VLOOKUP(ROUNDUP(A96,2),#REF!,7))*1.63,"")</f>
        <v/>
      </c>
      <c r="M96" s="10"/>
      <c r="N96" s="7"/>
      <c r="O96" s="40" t="str">
        <f t="shared" si="76"/>
        <v/>
      </c>
      <c r="Q96" s="40" t="str">
        <f t="shared" si="77"/>
        <v/>
      </c>
      <c r="S96" s="40" t="str">
        <f t="shared" si="78"/>
        <v/>
      </c>
      <c r="U96" s="7"/>
      <c r="V96" s="7" t="str">
        <f t="shared" si="79"/>
        <v/>
      </c>
      <c r="W96" s="80" t="str">
        <f t="shared" si="80"/>
        <v/>
      </c>
      <c r="X96" s="143"/>
      <c r="Y96" s="80"/>
      <c r="Z96" s="7" t="str">
        <f t="shared" si="81"/>
        <v/>
      </c>
      <c r="AA96" s="80"/>
      <c r="AB96" s="7" t="str">
        <f t="shared" si="82"/>
        <v/>
      </c>
      <c r="AC96" s="7"/>
      <c r="AD96" s="7"/>
      <c r="AE96" s="7"/>
      <c r="AF96" s="80"/>
      <c r="AG96" s="7"/>
      <c r="AH96" s="80"/>
      <c r="AI96" s="7"/>
      <c r="AJ96" s="7"/>
      <c r="AL96" s="1" t="str">
        <f t="shared" si="83"/>
        <v/>
      </c>
      <c r="AN96" s="1" t="str">
        <f t="shared" si="84"/>
        <v/>
      </c>
      <c r="AP96" s="1" t="str">
        <f t="shared" si="85"/>
        <v/>
      </c>
      <c r="AR96" s="1" t="str">
        <f t="shared" si="86"/>
        <v/>
      </c>
    </row>
    <row r="97" spans="1:44">
      <c r="A97" s="6"/>
      <c r="D97" s="1" t="str">
        <f t="shared" si="75"/>
        <v/>
      </c>
      <c r="G97" s="7" t="str">
        <f t="shared" si="88"/>
        <v/>
      </c>
      <c r="I97" s="10" t="str">
        <f t="shared" si="87"/>
        <v/>
      </c>
      <c r="J97" s="10"/>
      <c r="K97" s="10" t="str">
        <f>IF(A97&gt;0,IF(A97&lt;0.01,8.07,VLOOKUP(ROUNDUP(A97,2),#REF!,6))*1.63,"")</f>
        <v/>
      </c>
      <c r="L97" s="10" t="str">
        <f>IF(A97&gt;0,IF(A97&lt;0.01,8.07,VLOOKUP(ROUNDUP(A97,2),#REF!,7))*1.63,"")</f>
        <v/>
      </c>
      <c r="M97" s="10"/>
      <c r="N97" s="7"/>
      <c r="O97" s="40" t="str">
        <f t="shared" si="76"/>
        <v/>
      </c>
      <c r="Q97" s="40" t="str">
        <f t="shared" si="77"/>
        <v/>
      </c>
      <c r="S97" s="40" t="str">
        <f t="shared" si="78"/>
        <v/>
      </c>
      <c r="U97" s="7"/>
      <c r="V97" s="7" t="str">
        <f t="shared" si="79"/>
        <v/>
      </c>
      <c r="W97" s="80" t="str">
        <f t="shared" si="80"/>
        <v/>
      </c>
      <c r="X97" s="143"/>
      <c r="Y97" s="80"/>
      <c r="Z97" s="7" t="str">
        <f t="shared" si="81"/>
        <v/>
      </c>
      <c r="AA97" s="80"/>
      <c r="AB97" s="7" t="str">
        <f t="shared" si="82"/>
        <v/>
      </c>
      <c r="AC97" s="7"/>
      <c r="AD97" s="7"/>
      <c r="AE97" s="7"/>
      <c r="AF97" s="80"/>
      <c r="AG97" s="7"/>
      <c r="AH97" s="80"/>
      <c r="AI97" s="7"/>
      <c r="AJ97" s="7"/>
      <c r="AL97" s="1" t="str">
        <f t="shared" si="83"/>
        <v/>
      </c>
      <c r="AN97" s="1" t="str">
        <f t="shared" si="84"/>
        <v/>
      </c>
      <c r="AP97" s="1" t="str">
        <f t="shared" si="85"/>
        <v/>
      </c>
      <c r="AR97" s="1" t="str">
        <f t="shared" si="86"/>
        <v/>
      </c>
    </row>
    <row r="98" spans="1:44">
      <c r="A98" s="6"/>
      <c r="D98" s="1" t="str">
        <f t="shared" si="75"/>
        <v/>
      </c>
      <c r="G98" s="7" t="str">
        <f t="shared" si="88"/>
        <v/>
      </c>
      <c r="I98" s="10" t="str">
        <f t="shared" si="87"/>
        <v/>
      </c>
      <c r="J98" s="10"/>
      <c r="K98" s="10" t="str">
        <f>IF(A98&gt;0,IF(A98&lt;0.01,8.07,VLOOKUP(ROUNDUP(A98,2),#REF!,6))*1.63,"")</f>
        <v/>
      </c>
      <c r="L98" s="10" t="str">
        <f>IF(A98&gt;0,IF(A98&lt;0.01,8.07,VLOOKUP(ROUNDUP(A98,2),#REF!,7))*1.63,"")</f>
        <v/>
      </c>
      <c r="M98" s="10"/>
      <c r="N98" s="7"/>
      <c r="O98" s="40" t="str">
        <f t="shared" si="76"/>
        <v/>
      </c>
      <c r="Q98" s="40" t="str">
        <f t="shared" si="77"/>
        <v/>
      </c>
      <c r="S98" s="40" t="str">
        <f t="shared" si="78"/>
        <v/>
      </c>
      <c r="U98" s="7"/>
      <c r="V98" s="7" t="str">
        <f t="shared" si="79"/>
        <v/>
      </c>
      <c r="W98" s="80" t="str">
        <f t="shared" si="80"/>
        <v/>
      </c>
      <c r="X98" s="143"/>
      <c r="Y98" s="80"/>
      <c r="Z98" s="7" t="str">
        <f t="shared" si="81"/>
        <v/>
      </c>
      <c r="AA98" s="80"/>
      <c r="AB98" s="7" t="str">
        <f t="shared" si="82"/>
        <v/>
      </c>
      <c r="AC98" s="7"/>
      <c r="AD98" s="7"/>
      <c r="AE98" s="7"/>
      <c r="AF98" s="80"/>
      <c r="AG98" s="7"/>
      <c r="AH98" s="80"/>
      <c r="AI98" s="7"/>
      <c r="AJ98" s="7"/>
      <c r="AL98" s="1" t="str">
        <f t="shared" si="83"/>
        <v/>
      </c>
      <c r="AN98" s="1" t="str">
        <f t="shared" si="84"/>
        <v/>
      </c>
      <c r="AP98" s="1" t="str">
        <f t="shared" si="85"/>
        <v/>
      </c>
      <c r="AR98" s="1" t="str">
        <f t="shared" si="86"/>
        <v/>
      </c>
    </row>
    <row r="99" spans="1:44">
      <c r="A99" s="6"/>
      <c r="D99" s="1" t="str">
        <f t="shared" si="75"/>
        <v/>
      </c>
      <c r="G99" s="7" t="str">
        <f t="shared" si="88"/>
        <v/>
      </c>
      <c r="I99" s="10" t="str">
        <f t="shared" si="87"/>
        <v/>
      </c>
      <c r="J99" s="10"/>
      <c r="K99" s="10" t="str">
        <f>IF(A99&gt;0,IF(A99&lt;0.01,8.07,VLOOKUP(ROUNDUP(A99,2),#REF!,6))*1.63,"")</f>
        <v/>
      </c>
      <c r="L99" s="10" t="str">
        <f>IF(A99&gt;0,IF(A99&lt;0.01,8.07,VLOOKUP(ROUNDUP(A99,2),#REF!,7))*1.63,"")</f>
        <v/>
      </c>
      <c r="M99" s="10"/>
      <c r="N99" s="7"/>
      <c r="O99" s="40" t="str">
        <f t="shared" si="76"/>
        <v/>
      </c>
      <c r="Q99" s="40" t="str">
        <f t="shared" si="77"/>
        <v/>
      </c>
      <c r="S99" s="40" t="str">
        <f t="shared" si="78"/>
        <v/>
      </c>
      <c r="U99" s="7"/>
      <c r="V99" s="7" t="str">
        <f t="shared" si="79"/>
        <v/>
      </c>
      <c r="W99" s="80" t="str">
        <f t="shared" si="80"/>
        <v/>
      </c>
      <c r="X99" s="143"/>
      <c r="Y99" s="80"/>
      <c r="Z99" s="7" t="str">
        <f t="shared" si="81"/>
        <v/>
      </c>
      <c r="AA99" s="80"/>
      <c r="AB99" s="7" t="str">
        <f t="shared" si="82"/>
        <v/>
      </c>
      <c r="AC99" s="7"/>
      <c r="AD99" s="7"/>
      <c r="AE99" s="7"/>
      <c r="AF99" s="80"/>
      <c r="AG99" s="7"/>
      <c r="AH99" s="80"/>
      <c r="AI99" s="7"/>
      <c r="AJ99" s="7"/>
      <c r="AL99" s="1" t="str">
        <f t="shared" si="83"/>
        <v/>
      </c>
      <c r="AN99" s="1" t="str">
        <f t="shared" si="84"/>
        <v/>
      </c>
      <c r="AP99" s="1" t="str">
        <f t="shared" si="85"/>
        <v/>
      </c>
      <c r="AR99" s="1" t="str">
        <f t="shared" si="86"/>
        <v/>
      </c>
    </row>
    <row r="100" spans="1:44">
      <c r="A100" s="6"/>
      <c r="D100" s="1" t="str">
        <f t="shared" si="75"/>
        <v/>
      </c>
      <c r="G100" s="7" t="str">
        <f t="shared" si="88"/>
        <v/>
      </c>
      <c r="I100" s="10" t="str">
        <f t="shared" si="87"/>
        <v/>
      </c>
      <c r="J100" s="10"/>
      <c r="K100" s="10" t="str">
        <f>IF(A100&gt;0,IF(A100&lt;0.01,8.07,VLOOKUP(ROUNDUP(A100,2),#REF!,6))*1.63,"")</f>
        <v/>
      </c>
      <c r="L100" s="10" t="str">
        <f>IF(A100&gt;0,IF(A100&lt;0.01,8.07,VLOOKUP(ROUNDUP(A100,2),#REF!,7))*1.63,"")</f>
        <v/>
      </c>
      <c r="M100" s="10"/>
      <c r="N100" s="7"/>
      <c r="O100" s="40" t="str">
        <f t="shared" si="76"/>
        <v/>
      </c>
      <c r="Q100" s="40" t="str">
        <f t="shared" si="77"/>
        <v/>
      </c>
      <c r="S100" s="40" t="str">
        <f t="shared" si="78"/>
        <v/>
      </c>
      <c r="U100" s="7"/>
      <c r="V100" s="7" t="str">
        <f t="shared" si="79"/>
        <v/>
      </c>
      <c r="W100" s="80" t="str">
        <f t="shared" si="80"/>
        <v/>
      </c>
      <c r="X100" s="143"/>
      <c r="Y100" s="80"/>
      <c r="Z100" s="7" t="str">
        <f t="shared" si="81"/>
        <v/>
      </c>
      <c r="AA100" s="80"/>
      <c r="AB100" s="7" t="str">
        <f t="shared" si="82"/>
        <v/>
      </c>
      <c r="AC100" s="7"/>
      <c r="AD100" s="7"/>
      <c r="AE100" s="7"/>
      <c r="AF100" s="80"/>
      <c r="AG100" s="7"/>
      <c r="AH100" s="80"/>
      <c r="AI100" s="7"/>
      <c r="AJ100" s="7"/>
      <c r="AL100" s="1" t="str">
        <f t="shared" si="83"/>
        <v/>
      </c>
      <c r="AN100" s="1" t="str">
        <f t="shared" si="84"/>
        <v/>
      </c>
      <c r="AP100" s="1" t="str">
        <f t="shared" si="85"/>
        <v/>
      </c>
      <c r="AR100" s="1" t="str">
        <f t="shared" si="86"/>
        <v/>
      </c>
    </row>
    <row r="101" spans="1:44">
      <c r="A101" s="6"/>
      <c r="D101" s="1" t="str">
        <f t="shared" si="75"/>
        <v/>
      </c>
      <c r="G101" s="7" t="str">
        <f t="shared" si="88"/>
        <v/>
      </c>
      <c r="I101" s="10" t="str">
        <f t="shared" si="87"/>
        <v/>
      </c>
      <c r="J101" s="10"/>
      <c r="K101" s="10" t="str">
        <f>IF(A101&gt;0,IF(A101&lt;0.01,8.07,VLOOKUP(ROUNDUP(A101,2),#REF!,6))*1.63,"")</f>
        <v/>
      </c>
      <c r="L101" s="10" t="str">
        <f>IF(A101&gt;0,IF(A101&lt;0.01,8.07,VLOOKUP(ROUNDUP(A101,2),#REF!,7))*1.63,"")</f>
        <v/>
      </c>
      <c r="M101" s="10"/>
      <c r="N101" s="7"/>
      <c r="O101" s="40" t="str">
        <f t="shared" si="76"/>
        <v/>
      </c>
      <c r="Q101" s="40" t="str">
        <f t="shared" si="77"/>
        <v/>
      </c>
      <c r="S101" s="40" t="str">
        <f t="shared" si="78"/>
        <v/>
      </c>
      <c r="U101" s="7"/>
      <c r="V101" s="7" t="str">
        <f t="shared" si="79"/>
        <v/>
      </c>
      <c r="W101" s="80" t="str">
        <f t="shared" si="80"/>
        <v/>
      </c>
      <c r="X101" s="143"/>
      <c r="Y101" s="80"/>
      <c r="Z101" s="7" t="str">
        <f t="shared" si="81"/>
        <v/>
      </c>
      <c r="AA101" s="80"/>
      <c r="AB101" s="7" t="str">
        <f t="shared" si="82"/>
        <v/>
      </c>
      <c r="AC101" s="7"/>
      <c r="AD101" s="7"/>
      <c r="AE101" s="7"/>
      <c r="AF101" s="80"/>
      <c r="AG101" s="7"/>
      <c r="AH101" s="80"/>
      <c r="AI101" s="7"/>
      <c r="AJ101" s="7"/>
      <c r="AL101" s="1" t="str">
        <f t="shared" si="83"/>
        <v/>
      </c>
      <c r="AN101" s="1" t="str">
        <f t="shared" si="84"/>
        <v/>
      </c>
      <c r="AP101" s="1" t="str">
        <f t="shared" si="85"/>
        <v/>
      </c>
      <c r="AR101" s="1" t="str">
        <f t="shared" si="86"/>
        <v/>
      </c>
    </row>
    <row r="102" spans="1:44">
      <c r="A102" s="6"/>
      <c r="D102" s="1" t="str">
        <f t="shared" si="75"/>
        <v/>
      </c>
      <c r="G102" s="7" t="str">
        <f t="shared" si="88"/>
        <v/>
      </c>
      <c r="I102" s="10" t="str">
        <f t="shared" si="87"/>
        <v/>
      </c>
      <c r="J102" s="10"/>
      <c r="K102" s="10" t="str">
        <f>IF(A102&gt;0,IF(A102&lt;0.01,8.07,VLOOKUP(ROUNDUP(A102,2),#REF!,6))*1.63,"")</f>
        <v/>
      </c>
      <c r="L102" s="10" t="str">
        <f>IF(A102&gt;0,IF(A102&lt;0.01,8.07,VLOOKUP(ROUNDUP(A102,2),#REF!,7))*1.63,"")</f>
        <v/>
      </c>
      <c r="M102" s="10"/>
      <c r="N102" s="7"/>
      <c r="O102" s="40" t="str">
        <f t="shared" si="76"/>
        <v/>
      </c>
      <c r="Q102" s="40" t="str">
        <f t="shared" si="77"/>
        <v/>
      </c>
      <c r="S102" s="40" t="str">
        <f t="shared" si="78"/>
        <v/>
      </c>
      <c r="U102" s="7"/>
      <c r="V102" s="7" t="str">
        <f t="shared" si="79"/>
        <v/>
      </c>
      <c r="W102" s="80" t="str">
        <f t="shared" si="80"/>
        <v/>
      </c>
      <c r="X102" s="143"/>
      <c r="Y102" s="80"/>
      <c r="Z102" s="7" t="str">
        <f t="shared" si="81"/>
        <v/>
      </c>
      <c r="AA102" s="80"/>
      <c r="AB102" s="7" t="str">
        <f t="shared" si="82"/>
        <v/>
      </c>
      <c r="AC102" s="7"/>
      <c r="AD102" s="7"/>
      <c r="AE102" s="7"/>
      <c r="AF102" s="80"/>
      <c r="AG102" s="7"/>
      <c r="AH102" s="80"/>
      <c r="AI102" s="7"/>
      <c r="AJ102" s="7"/>
      <c r="AL102" s="1" t="str">
        <f t="shared" si="83"/>
        <v/>
      </c>
      <c r="AN102" s="1" t="str">
        <f t="shared" si="84"/>
        <v/>
      </c>
      <c r="AP102" s="1" t="str">
        <f t="shared" si="85"/>
        <v/>
      </c>
      <c r="AR102" s="1" t="str">
        <f t="shared" si="86"/>
        <v/>
      </c>
    </row>
    <row r="103" spans="1:44">
      <c r="A103" s="6"/>
      <c r="D103" s="1" t="str">
        <f t="shared" si="75"/>
        <v/>
      </c>
      <c r="G103" s="7" t="str">
        <f t="shared" si="88"/>
        <v/>
      </c>
      <c r="I103" s="10" t="str">
        <f t="shared" si="87"/>
        <v/>
      </c>
      <c r="J103" s="10"/>
      <c r="K103" s="10" t="str">
        <f>IF(A103&gt;0,IF(A103&lt;0.01,8.07,VLOOKUP(ROUNDUP(A103,2),#REF!,6))*1.63,"")</f>
        <v/>
      </c>
      <c r="L103" s="10" t="str">
        <f>IF(A103&gt;0,IF(A103&lt;0.01,8.07,VLOOKUP(ROUNDUP(A103,2),#REF!,7))*1.63,"")</f>
        <v/>
      </c>
      <c r="M103" s="10"/>
      <c r="N103" s="7"/>
      <c r="O103" s="40" t="str">
        <f t="shared" si="76"/>
        <v/>
      </c>
      <c r="Q103" s="40" t="str">
        <f t="shared" si="77"/>
        <v/>
      </c>
      <c r="S103" s="40" t="str">
        <f t="shared" si="78"/>
        <v/>
      </c>
      <c r="U103" s="7"/>
      <c r="V103" s="7" t="str">
        <f t="shared" si="79"/>
        <v/>
      </c>
      <c r="W103" s="80" t="str">
        <f t="shared" si="80"/>
        <v/>
      </c>
      <c r="X103" s="143"/>
      <c r="Y103" s="80"/>
      <c r="Z103" s="7" t="str">
        <f t="shared" si="81"/>
        <v/>
      </c>
      <c r="AA103" s="80"/>
      <c r="AB103" s="7" t="str">
        <f t="shared" si="82"/>
        <v/>
      </c>
      <c r="AC103" s="7"/>
      <c r="AD103" s="7"/>
      <c r="AE103" s="7"/>
      <c r="AF103" s="80"/>
      <c r="AG103" s="7"/>
      <c r="AH103" s="80"/>
      <c r="AI103" s="7"/>
      <c r="AJ103" s="7"/>
      <c r="AL103" s="1" t="str">
        <f t="shared" si="83"/>
        <v/>
      </c>
      <c r="AN103" s="1" t="str">
        <f t="shared" si="84"/>
        <v/>
      </c>
      <c r="AP103" s="1" t="str">
        <f t="shared" si="85"/>
        <v/>
      </c>
      <c r="AR103" s="1" t="str">
        <f t="shared" si="86"/>
        <v/>
      </c>
    </row>
    <row r="104" spans="1:44">
      <c r="A104" s="6"/>
      <c r="D104" s="1" t="str">
        <f t="shared" si="75"/>
        <v/>
      </c>
      <c r="G104" s="7" t="str">
        <f t="shared" si="88"/>
        <v/>
      </c>
      <c r="I104" s="10" t="str">
        <f t="shared" si="87"/>
        <v/>
      </c>
      <c r="J104" s="10"/>
      <c r="K104" s="10" t="str">
        <f>IF(A104&gt;0,IF(A104&lt;0.01,8.07,VLOOKUP(ROUNDUP(A104,2),#REF!,6))*1.63,"")</f>
        <v/>
      </c>
      <c r="L104" s="10" t="str">
        <f>IF(A104&gt;0,IF(A104&lt;0.01,8.07,VLOOKUP(ROUNDUP(A104,2),#REF!,7))*1.63,"")</f>
        <v/>
      </c>
      <c r="M104" s="10"/>
      <c r="N104" s="7"/>
      <c r="O104" s="40" t="str">
        <f t="shared" si="76"/>
        <v/>
      </c>
      <c r="Q104" s="40" t="str">
        <f t="shared" si="77"/>
        <v/>
      </c>
      <c r="S104" s="40" t="str">
        <f t="shared" si="78"/>
        <v/>
      </c>
      <c r="U104" s="7"/>
      <c r="V104" s="7" t="str">
        <f t="shared" si="79"/>
        <v/>
      </c>
      <c r="W104" s="80" t="str">
        <f t="shared" si="80"/>
        <v/>
      </c>
      <c r="X104" s="143"/>
      <c r="Y104" s="80"/>
      <c r="Z104" s="7" t="str">
        <f t="shared" si="81"/>
        <v/>
      </c>
      <c r="AA104" s="80"/>
      <c r="AB104" s="7" t="str">
        <f t="shared" si="82"/>
        <v/>
      </c>
      <c r="AC104" s="7"/>
      <c r="AD104" s="7"/>
      <c r="AE104" s="7"/>
      <c r="AF104" s="80"/>
      <c r="AG104" s="7"/>
      <c r="AH104" s="80"/>
      <c r="AI104" s="7"/>
      <c r="AJ104" s="7"/>
      <c r="AL104" s="1" t="str">
        <f t="shared" si="83"/>
        <v/>
      </c>
      <c r="AN104" s="1" t="str">
        <f t="shared" si="84"/>
        <v/>
      </c>
      <c r="AP104" s="1" t="str">
        <f t="shared" si="85"/>
        <v/>
      </c>
      <c r="AR104" s="1" t="str">
        <f t="shared" si="86"/>
        <v/>
      </c>
    </row>
    <row r="105" spans="1:44">
      <c r="A105" s="6"/>
      <c r="D105" s="1" t="str">
        <f t="shared" si="75"/>
        <v/>
      </c>
      <c r="G105" s="7" t="str">
        <f t="shared" si="88"/>
        <v/>
      </c>
      <c r="I105" s="10" t="str">
        <f t="shared" si="87"/>
        <v/>
      </c>
      <c r="J105" s="10"/>
      <c r="K105" s="10" t="str">
        <f>IF(A105&gt;0,IF(A105&lt;0.01,8.07,VLOOKUP(ROUNDUP(A105,2),#REF!,6))*1.63,"")</f>
        <v/>
      </c>
      <c r="L105" s="10" t="str">
        <f>IF(A105&gt;0,IF(A105&lt;0.01,8.07,VLOOKUP(ROUNDUP(A105,2),#REF!,7))*1.63,"")</f>
        <v/>
      </c>
      <c r="M105" s="10"/>
      <c r="N105" s="7"/>
      <c r="O105" s="40" t="str">
        <f t="shared" si="76"/>
        <v/>
      </c>
      <c r="Q105" s="40" t="str">
        <f t="shared" si="77"/>
        <v/>
      </c>
      <c r="S105" s="40" t="str">
        <f t="shared" si="78"/>
        <v/>
      </c>
      <c r="U105" s="7"/>
      <c r="V105" s="7" t="str">
        <f t="shared" si="79"/>
        <v/>
      </c>
      <c r="W105" s="80" t="str">
        <f t="shared" si="80"/>
        <v/>
      </c>
      <c r="X105" s="143"/>
      <c r="Y105" s="80"/>
      <c r="Z105" s="7" t="str">
        <f t="shared" si="81"/>
        <v/>
      </c>
      <c r="AA105" s="80"/>
      <c r="AB105" s="7" t="str">
        <f t="shared" si="82"/>
        <v/>
      </c>
      <c r="AC105" s="7"/>
      <c r="AD105" s="7"/>
      <c r="AE105" s="7"/>
      <c r="AF105" s="80"/>
      <c r="AG105" s="7"/>
      <c r="AH105" s="80"/>
      <c r="AI105" s="7"/>
      <c r="AJ105" s="7"/>
      <c r="AL105" s="1" t="str">
        <f t="shared" si="83"/>
        <v/>
      </c>
      <c r="AN105" s="1" t="str">
        <f t="shared" si="84"/>
        <v/>
      </c>
      <c r="AP105" s="1" t="str">
        <f t="shared" si="85"/>
        <v/>
      </c>
      <c r="AR105" s="1" t="str">
        <f t="shared" si="86"/>
        <v/>
      </c>
    </row>
    <row r="106" spans="1:44">
      <c r="A106" s="6"/>
      <c r="D106" s="1" t="str">
        <f t="shared" si="75"/>
        <v/>
      </c>
      <c r="G106" s="7" t="str">
        <f t="shared" si="88"/>
        <v/>
      </c>
      <c r="I106" s="10" t="str">
        <f t="shared" si="87"/>
        <v/>
      </c>
      <c r="J106" s="10"/>
      <c r="K106" s="10" t="str">
        <f>IF(A106&gt;0,IF(A106&lt;0.01,8.07,VLOOKUP(ROUNDUP(A106,2),#REF!,6))*1.63,"")</f>
        <v/>
      </c>
      <c r="L106" s="10" t="str">
        <f>IF(A106&gt;0,IF(A106&lt;0.01,8.07,VLOOKUP(ROUNDUP(A106,2),#REF!,7))*1.63,"")</f>
        <v/>
      </c>
      <c r="M106" s="10"/>
      <c r="N106" s="7"/>
      <c r="O106" s="40" t="str">
        <f t="shared" si="76"/>
        <v/>
      </c>
      <c r="Q106" s="40" t="str">
        <f t="shared" si="77"/>
        <v/>
      </c>
      <c r="S106" s="40" t="str">
        <f t="shared" si="78"/>
        <v/>
      </c>
      <c r="U106" s="7"/>
      <c r="V106" s="7" t="str">
        <f t="shared" si="79"/>
        <v/>
      </c>
      <c r="W106" s="80" t="str">
        <f t="shared" si="80"/>
        <v/>
      </c>
      <c r="X106" s="143"/>
      <c r="Y106" s="80"/>
      <c r="Z106" s="7" t="str">
        <f t="shared" si="81"/>
        <v/>
      </c>
      <c r="AA106" s="80"/>
      <c r="AB106" s="7" t="str">
        <f t="shared" si="82"/>
        <v/>
      </c>
      <c r="AC106" s="7"/>
      <c r="AD106" s="7"/>
      <c r="AE106" s="7"/>
      <c r="AF106" s="80"/>
      <c r="AG106" s="7"/>
      <c r="AH106" s="80"/>
      <c r="AI106" s="7"/>
      <c r="AJ106" s="7"/>
      <c r="AL106" s="1" t="str">
        <f t="shared" si="83"/>
        <v/>
      </c>
      <c r="AN106" s="1" t="str">
        <f t="shared" si="84"/>
        <v/>
      </c>
      <c r="AP106" s="1" t="str">
        <f t="shared" si="85"/>
        <v/>
      </c>
      <c r="AR106" s="1" t="str">
        <f t="shared" si="86"/>
        <v/>
      </c>
    </row>
    <row r="107" spans="1:44">
      <c r="A107" s="6"/>
      <c r="D107" s="1" t="str">
        <f t="shared" si="75"/>
        <v/>
      </c>
      <c r="G107" s="7" t="str">
        <f t="shared" si="88"/>
        <v/>
      </c>
      <c r="I107" s="10" t="str">
        <f t="shared" si="87"/>
        <v/>
      </c>
      <c r="J107" s="10"/>
      <c r="K107" s="10" t="str">
        <f>IF(A107&gt;0,IF(A107&lt;0.01,8.07,VLOOKUP(ROUNDUP(A107,2),#REF!,6))*1.63,"")</f>
        <v/>
      </c>
      <c r="L107" s="10" t="str">
        <f>IF(A107&gt;0,IF(A107&lt;0.01,8.07,VLOOKUP(ROUNDUP(A107,2),#REF!,7))*1.63,"")</f>
        <v/>
      </c>
      <c r="M107" s="10"/>
      <c r="N107" s="7"/>
      <c r="O107" s="40" t="str">
        <f t="shared" si="76"/>
        <v/>
      </c>
      <c r="Q107" s="40" t="str">
        <f t="shared" si="77"/>
        <v/>
      </c>
      <c r="S107" s="40" t="str">
        <f t="shared" si="78"/>
        <v/>
      </c>
      <c r="U107" s="7"/>
      <c r="V107" s="7" t="str">
        <f t="shared" si="79"/>
        <v/>
      </c>
      <c r="W107" s="80" t="str">
        <f t="shared" si="80"/>
        <v/>
      </c>
      <c r="X107" s="143"/>
      <c r="Y107" s="80"/>
      <c r="Z107" s="7" t="str">
        <f t="shared" si="81"/>
        <v/>
      </c>
      <c r="AA107" s="80"/>
      <c r="AB107" s="7" t="str">
        <f t="shared" si="82"/>
        <v/>
      </c>
      <c r="AC107" s="7"/>
      <c r="AD107" s="7"/>
      <c r="AE107" s="7"/>
      <c r="AF107" s="80"/>
      <c r="AG107" s="7"/>
      <c r="AH107" s="80"/>
      <c r="AI107" s="7"/>
      <c r="AJ107" s="7"/>
      <c r="AL107" s="1" t="str">
        <f t="shared" si="83"/>
        <v/>
      </c>
      <c r="AN107" s="1" t="str">
        <f t="shared" si="84"/>
        <v/>
      </c>
      <c r="AP107" s="1" t="str">
        <f t="shared" si="85"/>
        <v/>
      </c>
      <c r="AR107" s="1" t="str">
        <f t="shared" si="86"/>
        <v/>
      </c>
    </row>
    <row r="108" spans="1:44">
      <c r="A108" s="6"/>
      <c r="D108" s="1" t="str">
        <f t="shared" si="75"/>
        <v/>
      </c>
      <c r="G108" s="7" t="str">
        <f t="shared" si="88"/>
        <v/>
      </c>
      <c r="I108" s="10" t="str">
        <f t="shared" si="87"/>
        <v/>
      </c>
      <c r="J108" s="10"/>
      <c r="K108" s="10" t="str">
        <f>IF(A108&gt;0,IF(A108&lt;0.01,8.07,VLOOKUP(ROUNDUP(A108,2),#REF!,6))*1.63,"")</f>
        <v/>
      </c>
      <c r="L108" s="10" t="str">
        <f>IF(A108&gt;0,IF(A108&lt;0.01,8.07,VLOOKUP(ROUNDUP(A108,2),#REF!,7))*1.63,"")</f>
        <v/>
      </c>
      <c r="M108" s="10"/>
      <c r="N108" s="7"/>
      <c r="O108" s="40" t="str">
        <f t="shared" si="76"/>
        <v/>
      </c>
      <c r="Q108" s="40" t="str">
        <f t="shared" si="77"/>
        <v/>
      </c>
      <c r="S108" s="40" t="str">
        <f t="shared" si="78"/>
        <v/>
      </c>
      <c r="U108" s="7"/>
      <c r="V108" s="7" t="str">
        <f t="shared" si="79"/>
        <v/>
      </c>
      <c r="W108" s="80" t="str">
        <f t="shared" si="80"/>
        <v/>
      </c>
      <c r="X108" s="143"/>
      <c r="Y108" s="80"/>
      <c r="Z108" s="7" t="str">
        <f t="shared" si="81"/>
        <v/>
      </c>
      <c r="AA108" s="80"/>
      <c r="AB108" s="7" t="str">
        <f t="shared" si="82"/>
        <v/>
      </c>
      <c r="AC108" s="7"/>
      <c r="AD108" s="7"/>
      <c r="AE108" s="7"/>
      <c r="AF108" s="80"/>
      <c r="AG108" s="7"/>
      <c r="AH108" s="80"/>
      <c r="AI108" s="7"/>
      <c r="AJ108" s="7"/>
      <c r="AL108" s="1" t="str">
        <f t="shared" si="83"/>
        <v/>
      </c>
      <c r="AN108" s="1" t="str">
        <f t="shared" si="84"/>
        <v/>
      </c>
      <c r="AP108" s="1" t="str">
        <f t="shared" si="85"/>
        <v/>
      </c>
      <c r="AR108" s="1" t="str">
        <f t="shared" si="86"/>
        <v/>
      </c>
    </row>
    <row r="109" spans="1:44">
      <c r="A109" s="6"/>
      <c r="D109" s="1" t="str">
        <f t="shared" si="75"/>
        <v/>
      </c>
      <c r="G109" s="7" t="str">
        <f t="shared" si="88"/>
        <v/>
      </c>
      <c r="I109" s="10" t="str">
        <f t="shared" si="87"/>
        <v/>
      </c>
      <c r="J109" s="10"/>
      <c r="K109" s="10" t="str">
        <f>IF(A109&gt;0,IF(A109&lt;0.01,8.07,VLOOKUP(ROUNDUP(A109,2),#REF!,6))*1.63,"")</f>
        <v/>
      </c>
      <c r="L109" s="10" t="str">
        <f>IF(A109&gt;0,IF(A109&lt;0.01,8.07,VLOOKUP(ROUNDUP(A109,2),#REF!,7))*1.63,"")</f>
        <v/>
      </c>
      <c r="M109" s="10"/>
      <c r="N109" s="7"/>
      <c r="O109" s="40" t="str">
        <f t="shared" si="76"/>
        <v/>
      </c>
      <c r="Q109" s="40" t="str">
        <f t="shared" si="77"/>
        <v/>
      </c>
      <c r="S109" s="40" t="str">
        <f t="shared" si="78"/>
        <v/>
      </c>
      <c r="U109" s="7"/>
      <c r="V109" s="7" t="str">
        <f t="shared" si="79"/>
        <v/>
      </c>
      <c r="W109" s="80" t="str">
        <f t="shared" si="80"/>
        <v/>
      </c>
      <c r="X109" s="143"/>
      <c r="Y109" s="80"/>
      <c r="Z109" s="7" t="str">
        <f t="shared" si="81"/>
        <v/>
      </c>
      <c r="AA109" s="80"/>
      <c r="AB109" s="7" t="str">
        <f t="shared" si="82"/>
        <v/>
      </c>
      <c r="AC109" s="7"/>
      <c r="AD109" s="7"/>
      <c r="AE109" s="7"/>
      <c r="AF109" s="80"/>
      <c r="AG109" s="7"/>
      <c r="AH109" s="80"/>
      <c r="AI109" s="7"/>
      <c r="AJ109" s="7"/>
      <c r="AL109" s="1" t="str">
        <f t="shared" si="83"/>
        <v/>
      </c>
      <c r="AN109" s="1" t="str">
        <f t="shared" si="84"/>
        <v/>
      </c>
      <c r="AP109" s="1" t="str">
        <f t="shared" si="85"/>
        <v/>
      </c>
      <c r="AR109" s="1" t="str">
        <f t="shared" si="86"/>
        <v/>
      </c>
    </row>
    <row r="110" spans="1:44">
      <c r="A110" s="6"/>
      <c r="D110" s="1" t="str">
        <f t="shared" si="75"/>
        <v/>
      </c>
      <c r="G110" s="7" t="str">
        <f t="shared" si="88"/>
        <v/>
      </c>
      <c r="I110" s="10" t="str">
        <f t="shared" si="87"/>
        <v/>
      </c>
      <c r="J110" s="10"/>
      <c r="K110" s="10" t="str">
        <f>IF(A110&gt;0,IF(A110&lt;0.01,8.07,VLOOKUP(ROUNDUP(A110,2),#REF!,6))*1.63,"")</f>
        <v/>
      </c>
      <c r="L110" s="10" t="str">
        <f>IF(A110&gt;0,IF(A110&lt;0.01,8.07,VLOOKUP(ROUNDUP(A110,2),#REF!,7))*1.63,"")</f>
        <v/>
      </c>
      <c r="M110" s="10"/>
      <c r="N110" s="7"/>
      <c r="O110" s="40" t="str">
        <f t="shared" si="76"/>
        <v/>
      </c>
      <c r="Q110" s="40" t="str">
        <f t="shared" si="77"/>
        <v/>
      </c>
      <c r="S110" s="40" t="str">
        <f t="shared" si="78"/>
        <v/>
      </c>
      <c r="U110" s="7"/>
      <c r="V110" s="7" t="str">
        <f t="shared" si="79"/>
        <v/>
      </c>
      <c r="W110" s="80" t="str">
        <f t="shared" si="80"/>
        <v/>
      </c>
      <c r="X110" s="143"/>
      <c r="Y110" s="80"/>
      <c r="Z110" s="7" t="str">
        <f t="shared" si="81"/>
        <v/>
      </c>
      <c r="AA110" s="80"/>
      <c r="AB110" s="7" t="str">
        <f t="shared" si="82"/>
        <v/>
      </c>
      <c r="AC110" s="7"/>
      <c r="AD110" s="7"/>
      <c r="AE110" s="7"/>
      <c r="AF110" s="80"/>
      <c r="AG110" s="7"/>
      <c r="AH110" s="80"/>
      <c r="AI110" s="7"/>
      <c r="AJ110" s="7"/>
      <c r="AL110" s="1" t="str">
        <f t="shared" si="83"/>
        <v/>
      </c>
      <c r="AN110" s="1" t="str">
        <f t="shared" si="84"/>
        <v/>
      </c>
      <c r="AP110" s="1" t="str">
        <f t="shared" si="85"/>
        <v/>
      </c>
      <c r="AR110" s="1" t="str">
        <f t="shared" si="86"/>
        <v/>
      </c>
    </row>
    <row r="111" spans="1:44">
      <c r="A111" s="6"/>
      <c r="D111" s="1" t="str">
        <f t="shared" si="75"/>
        <v/>
      </c>
      <c r="G111" s="7" t="str">
        <f t="shared" si="88"/>
        <v/>
      </c>
      <c r="I111" s="10" t="str">
        <f t="shared" si="87"/>
        <v/>
      </c>
      <c r="J111" s="10"/>
      <c r="K111" s="10" t="str">
        <f>IF(A111&gt;0,IF(A111&lt;0.01,8.07,VLOOKUP(ROUNDUP(A111,2),#REF!,6))*1.63,"")</f>
        <v/>
      </c>
      <c r="L111" s="10" t="str">
        <f>IF(A111&gt;0,IF(A111&lt;0.01,8.07,VLOOKUP(ROUNDUP(A111,2),#REF!,7))*1.63,"")</f>
        <v/>
      </c>
      <c r="M111" s="10"/>
      <c r="N111" s="7"/>
      <c r="O111" s="40" t="str">
        <f t="shared" si="76"/>
        <v/>
      </c>
      <c r="Q111" s="40" t="str">
        <f t="shared" si="77"/>
        <v/>
      </c>
      <c r="S111" s="40" t="str">
        <f t="shared" si="78"/>
        <v/>
      </c>
      <c r="U111" s="7"/>
      <c r="V111" s="7" t="str">
        <f t="shared" si="79"/>
        <v/>
      </c>
      <c r="W111" s="80" t="str">
        <f t="shared" si="80"/>
        <v/>
      </c>
      <c r="X111" s="143"/>
      <c r="Y111" s="80"/>
      <c r="Z111" s="7" t="str">
        <f t="shared" si="81"/>
        <v/>
      </c>
      <c r="AA111" s="80"/>
      <c r="AB111" s="7" t="str">
        <f t="shared" si="82"/>
        <v/>
      </c>
      <c r="AC111" s="7"/>
      <c r="AD111" s="7"/>
      <c r="AE111" s="7"/>
      <c r="AF111" s="80"/>
      <c r="AG111" s="7"/>
      <c r="AH111" s="80"/>
      <c r="AI111" s="7"/>
      <c r="AJ111" s="7"/>
      <c r="AL111" s="1" t="str">
        <f t="shared" si="83"/>
        <v/>
      </c>
      <c r="AN111" s="1" t="str">
        <f t="shared" si="84"/>
        <v/>
      </c>
      <c r="AP111" s="1" t="str">
        <f t="shared" si="85"/>
        <v/>
      </c>
      <c r="AR111" s="1" t="str">
        <f t="shared" si="86"/>
        <v/>
      </c>
    </row>
    <row r="112" spans="1:44">
      <c r="A112" s="6"/>
      <c r="D112" s="1" t="str">
        <f t="shared" si="75"/>
        <v/>
      </c>
      <c r="G112" s="7" t="str">
        <f t="shared" si="88"/>
        <v/>
      </c>
      <c r="I112" s="10" t="str">
        <f t="shared" si="87"/>
        <v/>
      </c>
      <c r="J112" s="10"/>
      <c r="K112" s="10" t="str">
        <f>IF(A112&gt;0,IF(A112&lt;0.01,8.07,VLOOKUP(ROUNDUP(A112,2),#REF!,6))*1.63,"")</f>
        <v/>
      </c>
      <c r="L112" s="10" t="str">
        <f>IF(A112&gt;0,IF(A112&lt;0.01,8.07,VLOOKUP(ROUNDUP(A112,2),#REF!,7))*1.63,"")</f>
        <v/>
      </c>
      <c r="M112" s="10"/>
      <c r="N112" s="7"/>
      <c r="O112" s="40" t="str">
        <f t="shared" si="76"/>
        <v/>
      </c>
      <c r="Q112" s="40" t="str">
        <f t="shared" si="77"/>
        <v/>
      </c>
      <c r="S112" s="40" t="str">
        <f t="shared" si="78"/>
        <v/>
      </c>
      <c r="U112" s="7"/>
      <c r="V112" s="7" t="str">
        <f t="shared" si="79"/>
        <v/>
      </c>
      <c r="W112" s="80" t="str">
        <f t="shared" si="80"/>
        <v/>
      </c>
      <c r="X112" s="143"/>
      <c r="Y112" s="80"/>
      <c r="Z112" s="7" t="str">
        <f t="shared" si="81"/>
        <v/>
      </c>
      <c r="AA112" s="80"/>
      <c r="AB112" s="7" t="str">
        <f t="shared" si="82"/>
        <v/>
      </c>
      <c r="AC112" s="7"/>
      <c r="AD112" s="7"/>
      <c r="AE112" s="7"/>
      <c r="AF112" s="80"/>
      <c r="AG112" s="7"/>
      <c r="AH112" s="80"/>
      <c r="AI112" s="7"/>
      <c r="AJ112" s="7"/>
      <c r="AL112" s="1" t="str">
        <f t="shared" si="83"/>
        <v/>
      </c>
      <c r="AN112" s="1" t="str">
        <f t="shared" si="84"/>
        <v/>
      </c>
      <c r="AP112" s="1" t="str">
        <f t="shared" si="85"/>
        <v/>
      </c>
      <c r="AR112" s="1" t="str">
        <f t="shared" si="86"/>
        <v/>
      </c>
    </row>
    <row r="113" spans="1:44">
      <c r="A113" s="6"/>
      <c r="D113" s="1" t="str">
        <f t="shared" ref="D113:D144" si="89">IF(A113&gt;0,(IF(A113&lt;=0.05,3.24,3.24+ROUNDUP((A113-0.05)/0.01,0)*0.05)),"")</f>
        <v/>
      </c>
      <c r="G113" s="7" t="str">
        <f t="shared" si="88"/>
        <v/>
      </c>
      <c r="I113" s="10" t="str">
        <f t="shared" si="87"/>
        <v/>
      </c>
      <c r="J113" s="10"/>
      <c r="K113" s="10" t="str">
        <f>IF(A113&gt;0,IF(A113&lt;0.01,8.07,VLOOKUP(ROUNDUP(A113,2),#REF!,6))*1.63,"")</f>
        <v/>
      </c>
      <c r="L113" s="10" t="str">
        <f>IF(A113&gt;0,IF(A113&lt;0.01,8.07,VLOOKUP(ROUNDUP(A113,2),#REF!,7))*1.63,"")</f>
        <v/>
      </c>
      <c r="M113" s="10"/>
      <c r="N113" s="7"/>
      <c r="O113" s="40" t="str">
        <f t="shared" ref="O113:O144" si="90">IF(A113&gt;0,(CEILING(IF(A113&lt;=0.01,11200,11200+ROUNDUP((A113-0.01)/0.01,0)*1200),100)),"")</f>
        <v/>
      </c>
      <c r="Q113" s="40" t="str">
        <f t="shared" ref="Q113:Q144" si="91">IF(A113&gt;0,(CEILING(IF(A113&lt;=0.01,31200,31200+ROUNDUP((A113-0.01)/0.01,0)*1200),100)),"")</f>
        <v/>
      </c>
      <c r="S113" s="40" t="str">
        <f t="shared" ref="S113:S144" si="92">IF(A113&gt;0,(CEILING(IF(A113&lt;=0.01,41200,41200+ROUNDUP((A113-0.01)/0.01,0)*1200),100)),"")</f>
        <v/>
      </c>
      <c r="U113" s="7"/>
      <c r="V113" s="7" t="str">
        <f t="shared" ref="V113:V144" si="93">IF(A113&gt;0,(IF(A113&lt;=0.01,32,32+ROUNDUP((A113-0.01)/0.01,0)*2)),"")</f>
        <v/>
      </c>
      <c r="W113" s="80" t="str">
        <f t="shared" ref="W113:W144" si="94">IF(A113&gt;0,(IF(A113&lt;=0.01,22,22+ROUNDUP((A113-0.01)/0.01,0)*2)),"")</f>
        <v/>
      </c>
      <c r="X113" s="143"/>
      <c r="Y113" s="80"/>
      <c r="Z113" s="7" t="str">
        <f t="shared" ref="Z113:Z144" si="95">IF(A113&gt;0,(IF(A113&lt;=0.01,92,92+ROUNDUP((A113-0.01)/0.01,0)*2)),"")</f>
        <v/>
      </c>
      <c r="AA113" s="80"/>
      <c r="AB113" s="7" t="str">
        <f t="shared" ref="AB113:AB144" si="96">IF(A113&gt;0,(IF(A113&lt;=0.01,102,102+ROUNDUP((A113-0.01)/0.01,0)*2)),"")</f>
        <v/>
      </c>
      <c r="AC113" s="7"/>
      <c r="AD113" s="7"/>
      <c r="AE113" s="7"/>
      <c r="AF113" s="80"/>
      <c r="AG113" s="7"/>
      <c r="AH113" s="80"/>
      <c r="AI113" s="7"/>
      <c r="AJ113" s="7"/>
      <c r="AL113" s="1" t="str">
        <f t="shared" ref="AL113:AL144" si="97">IF(A113&gt;0,IF(A113&lt;=0.5,90,90+ROUNDUP((A113-0.5)/0.5,0)*40),"")</f>
        <v/>
      </c>
      <c r="AN113" s="1" t="str">
        <f t="shared" ref="AN113:AN144" si="98">IF(A113&gt;0,IF(A113&lt;=0.5,70,70+ROUNDUP((A113-0.5)/0.5,0)*30),"")</f>
        <v/>
      </c>
      <c r="AP113" s="1" t="str">
        <f t="shared" ref="AP113:AP144" si="99">IF(A113&gt;0,IF(A113&lt;=0.5,90,90+ROUNDUP((A113-0.5)/0.5,0)*40),"")</f>
        <v/>
      </c>
      <c r="AR113" s="1" t="str">
        <f t="shared" ref="AR113:AR144" si="100">IF(A113&gt;0,IF(A113&lt;=0.5,70,70+ROUNDUP((A113-0.5)/0.5,0)*30),"")</f>
        <v/>
      </c>
    </row>
    <row r="114" spans="1:44">
      <c r="A114" s="6"/>
      <c r="D114" s="1" t="str">
        <f t="shared" si="89"/>
        <v/>
      </c>
      <c r="G114" s="7" t="str">
        <f t="shared" si="88"/>
        <v/>
      </c>
      <c r="I114" s="10" t="str">
        <f t="shared" ref="I114:I145" si="101">IF(A114&gt;0,(IF(A114&lt;=0.01,6.07,6.07+ROUNDUP((A114-0.01)/0.01,0)*0.08))*1.63,"")</f>
        <v/>
      </c>
      <c r="J114" s="10"/>
      <c r="K114" s="10" t="str">
        <f>IF(A114&gt;0,IF(A114&lt;0.01,8.07,VLOOKUP(ROUNDUP(A114,2),#REF!,6))*1.63,"")</f>
        <v/>
      </c>
      <c r="L114" s="10" t="str">
        <f>IF(A114&gt;0,IF(A114&lt;0.01,8.07,VLOOKUP(ROUNDUP(A114,2),#REF!,7))*1.63,"")</f>
        <v/>
      </c>
      <c r="M114" s="10"/>
      <c r="N114" s="7"/>
      <c r="O114" s="40" t="str">
        <f t="shared" si="90"/>
        <v/>
      </c>
      <c r="Q114" s="40" t="str">
        <f t="shared" si="91"/>
        <v/>
      </c>
      <c r="S114" s="40" t="str">
        <f t="shared" si="92"/>
        <v/>
      </c>
      <c r="U114" s="7"/>
      <c r="V114" s="7" t="str">
        <f t="shared" si="93"/>
        <v/>
      </c>
      <c r="W114" s="80" t="str">
        <f t="shared" si="94"/>
        <v/>
      </c>
      <c r="X114" s="143"/>
      <c r="Y114" s="80"/>
      <c r="Z114" s="7" t="str">
        <f t="shared" si="95"/>
        <v/>
      </c>
      <c r="AA114" s="80"/>
      <c r="AB114" s="7" t="str">
        <f t="shared" si="96"/>
        <v/>
      </c>
      <c r="AC114" s="7"/>
      <c r="AD114" s="7"/>
      <c r="AE114" s="7"/>
      <c r="AF114" s="80"/>
      <c r="AG114" s="7"/>
      <c r="AH114" s="80"/>
      <c r="AI114" s="7"/>
      <c r="AJ114" s="7"/>
      <c r="AL114" s="1" t="str">
        <f t="shared" si="97"/>
        <v/>
      </c>
      <c r="AN114" s="1" t="str">
        <f t="shared" si="98"/>
        <v/>
      </c>
      <c r="AP114" s="1" t="str">
        <f t="shared" si="99"/>
        <v/>
      </c>
      <c r="AR114" s="1" t="str">
        <f t="shared" si="100"/>
        <v/>
      </c>
    </row>
    <row r="115" spans="1:44">
      <c r="A115" s="6"/>
      <c r="D115" s="1" t="str">
        <f t="shared" si="89"/>
        <v/>
      </c>
      <c r="G115" s="7" t="str">
        <f t="shared" si="88"/>
        <v/>
      </c>
      <c r="I115" s="10" t="str">
        <f t="shared" si="101"/>
        <v/>
      </c>
      <c r="J115" s="10"/>
      <c r="K115" s="10" t="str">
        <f>IF(A115&gt;0,IF(A115&lt;0.01,8.07,VLOOKUP(ROUNDUP(A115,2),#REF!,6))*1.63,"")</f>
        <v/>
      </c>
      <c r="L115" s="10" t="str">
        <f>IF(A115&gt;0,IF(A115&lt;0.01,8.07,VLOOKUP(ROUNDUP(A115,2),#REF!,7))*1.63,"")</f>
        <v/>
      </c>
      <c r="M115" s="10"/>
      <c r="N115" s="7"/>
      <c r="O115" s="40" t="str">
        <f t="shared" si="90"/>
        <v/>
      </c>
      <c r="Q115" s="40" t="str">
        <f t="shared" si="91"/>
        <v/>
      </c>
      <c r="S115" s="40" t="str">
        <f t="shared" si="92"/>
        <v/>
      </c>
      <c r="U115" s="7"/>
      <c r="V115" s="7" t="str">
        <f t="shared" si="93"/>
        <v/>
      </c>
      <c r="W115" s="80" t="str">
        <f t="shared" si="94"/>
        <v/>
      </c>
      <c r="X115" s="143"/>
      <c r="Y115" s="80"/>
      <c r="Z115" s="7" t="str">
        <f t="shared" si="95"/>
        <v/>
      </c>
      <c r="AA115" s="80"/>
      <c r="AB115" s="7" t="str">
        <f t="shared" si="96"/>
        <v/>
      </c>
      <c r="AC115" s="7"/>
      <c r="AD115" s="7"/>
      <c r="AE115" s="7"/>
      <c r="AF115" s="80"/>
      <c r="AG115" s="7"/>
      <c r="AH115" s="80"/>
      <c r="AI115" s="7"/>
      <c r="AJ115" s="7"/>
      <c r="AL115" s="1" t="str">
        <f t="shared" si="97"/>
        <v/>
      </c>
      <c r="AN115" s="1" t="str">
        <f t="shared" si="98"/>
        <v/>
      </c>
      <c r="AP115" s="1" t="str">
        <f t="shared" si="99"/>
        <v/>
      </c>
      <c r="AR115" s="1" t="str">
        <f t="shared" si="100"/>
        <v/>
      </c>
    </row>
    <row r="116" spans="1:44">
      <c r="A116" s="6"/>
      <c r="D116" s="1" t="str">
        <f t="shared" si="89"/>
        <v/>
      </c>
      <c r="G116" s="7" t="str">
        <f t="shared" si="88"/>
        <v/>
      </c>
      <c r="I116" s="10" t="str">
        <f t="shared" si="101"/>
        <v/>
      </c>
      <c r="J116" s="10"/>
      <c r="K116" s="10" t="str">
        <f>IF(A116&gt;0,IF(A116&lt;0.01,8.07,VLOOKUP(ROUNDUP(A116,2),#REF!,6))*1.63,"")</f>
        <v/>
      </c>
      <c r="L116" s="10" t="str">
        <f>IF(A116&gt;0,IF(A116&lt;0.01,8.07,VLOOKUP(ROUNDUP(A116,2),#REF!,7))*1.63,"")</f>
        <v/>
      </c>
      <c r="M116" s="10"/>
      <c r="N116" s="7"/>
      <c r="O116" s="40" t="str">
        <f t="shared" si="90"/>
        <v/>
      </c>
      <c r="Q116" s="40" t="str">
        <f t="shared" si="91"/>
        <v/>
      </c>
      <c r="S116" s="40" t="str">
        <f t="shared" si="92"/>
        <v/>
      </c>
      <c r="U116" s="7"/>
      <c r="V116" s="7" t="str">
        <f t="shared" si="93"/>
        <v/>
      </c>
      <c r="W116" s="80" t="str">
        <f t="shared" si="94"/>
        <v/>
      </c>
      <c r="X116" s="143"/>
      <c r="Y116" s="80"/>
      <c r="Z116" s="7" t="str">
        <f t="shared" si="95"/>
        <v/>
      </c>
      <c r="AA116" s="80"/>
      <c r="AB116" s="7" t="str">
        <f t="shared" si="96"/>
        <v/>
      </c>
      <c r="AC116" s="7"/>
      <c r="AD116" s="7"/>
      <c r="AE116" s="7"/>
      <c r="AF116" s="80"/>
      <c r="AG116" s="7"/>
      <c r="AH116" s="80"/>
      <c r="AI116" s="7"/>
      <c r="AJ116" s="7"/>
      <c r="AL116" s="1" t="str">
        <f t="shared" si="97"/>
        <v/>
      </c>
      <c r="AN116" s="1" t="str">
        <f t="shared" si="98"/>
        <v/>
      </c>
      <c r="AP116" s="1" t="str">
        <f t="shared" si="99"/>
        <v/>
      </c>
      <c r="AR116" s="1" t="str">
        <f t="shared" si="100"/>
        <v/>
      </c>
    </row>
    <row r="117" spans="1:44">
      <c r="A117" s="6"/>
      <c r="D117" s="1" t="str">
        <f t="shared" si="89"/>
        <v/>
      </c>
      <c r="G117" s="7" t="str">
        <f t="shared" si="88"/>
        <v/>
      </c>
      <c r="I117" s="10" t="str">
        <f t="shared" si="101"/>
        <v/>
      </c>
      <c r="J117" s="10"/>
      <c r="K117" s="10" t="str">
        <f>IF(A117&gt;0,IF(A117&lt;0.01,8.07,VLOOKUP(ROUNDUP(A117,2),#REF!,6))*1.63,"")</f>
        <v/>
      </c>
      <c r="L117" s="10" t="str">
        <f>IF(A117&gt;0,IF(A117&lt;0.01,8.07,VLOOKUP(ROUNDUP(A117,2),#REF!,7))*1.63,"")</f>
        <v/>
      </c>
      <c r="M117" s="10"/>
      <c r="N117" s="7"/>
      <c r="O117" s="40" t="str">
        <f t="shared" si="90"/>
        <v/>
      </c>
      <c r="Q117" s="40" t="str">
        <f t="shared" si="91"/>
        <v/>
      </c>
      <c r="S117" s="40" t="str">
        <f t="shared" si="92"/>
        <v/>
      </c>
      <c r="U117" s="7"/>
      <c r="V117" s="7" t="str">
        <f t="shared" si="93"/>
        <v/>
      </c>
      <c r="W117" s="80" t="str">
        <f t="shared" si="94"/>
        <v/>
      </c>
      <c r="X117" s="143"/>
      <c r="Y117" s="80"/>
      <c r="Z117" s="7" t="str">
        <f t="shared" si="95"/>
        <v/>
      </c>
      <c r="AA117" s="80"/>
      <c r="AB117" s="7" t="str">
        <f t="shared" si="96"/>
        <v/>
      </c>
      <c r="AC117" s="7"/>
      <c r="AD117" s="7"/>
      <c r="AE117" s="7"/>
      <c r="AF117" s="80"/>
      <c r="AG117" s="7"/>
      <c r="AH117" s="80"/>
      <c r="AI117" s="7"/>
      <c r="AJ117" s="7"/>
      <c r="AL117" s="1" t="str">
        <f t="shared" si="97"/>
        <v/>
      </c>
      <c r="AN117" s="1" t="str">
        <f t="shared" si="98"/>
        <v/>
      </c>
      <c r="AP117" s="1" t="str">
        <f t="shared" si="99"/>
        <v/>
      </c>
      <c r="AR117" s="1" t="str">
        <f t="shared" si="100"/>
        <v/>
      </c>
    </row>
    <row r="118" spans="1:44">
      <c r="A118" s="6"/>
      <c r="D118" s="1" t="str">
        <f t="shared" si="89"/>
        <v/>
      </c>
      <c r="G118" s="7" t="str">
        <f t="shared" si="88"/>
        <v/>
      </c>
      <c r="I118" s="10" t="str">
        <f t="shared" si="101"/>
        <v/>
      </c>
      <c r="J118" s="10"/>
      <c r="K118" s="10" t="str">
        <f>IF(A118&gt;0,IF(A118&lt;0.01,8.07,VLOOKUP(ROUNDUP(A118,2),#REF!,6))*1.63,"")</f>
        <v/>
      </c>
      <c r="L118" s="10" t="str">
        <f>IF(A118&gt;0,IF(A118&lt;0.01,8.07,VLOOKUP(ROUNDUP(A118,2),#REF!,7))*1.63,"")</f>
        <v/>
      </c>
      <c r="M118" s="10"/>
      <c r="N118" s="7"/>
      <c r="O118" s="40" t="str">
        <f t="shared" si="90"/>
        <v/>
      </c>
      <c r="Q118" s="40" t="str">
        <f t="shared" si="91"/>
        <v/>
      </c>
      <c r="S118" s="40" t="str">
        <f t="shared" si="92"/>
        <v/>
      </c>
      <c r="U118" s="7"/>
      <c r="V118" s="7" t="str">
        <f t="shared" si="93"/>
        <v/>
      </c>
      <c r="W118" s="80" t="str">
        <f t="shared" si="94"/>
        <v/>
      </c>
      <c r="X118" s="143"/>
      <c r="Y118" s="80"/>
      <c r="Z118" s="7" t="str">
        <f t="shared" si="95"/>
        <v/>
      </c>
      <c r="AA118" s="80"/>
      <c r="AB118" s="7" t="str">
        <f t="shared" si="96"/>
        <v/>
      </c>
      <c r="AC118" s="7"/>
      <c r="AD118" s="7"/>
      <c r="AE118" s="7"/>
      <c r="AF118" s="80"/>
      <c r="AG118" s="7"/>
      <c r="AH118" s="80"/>
      <c r="AI118" s="7"/>
      <c r="AJ118" s="7"/>
      <c r="AL118" s="1" t="str">
        <f t="shared" si="97"/>
        <v/>
      </c>
      <c r="AN118" s="1" t="str">
        <f t="shared" si="98"/>
        <v/>
      </c>
      <c r="AP118" s="1" t="str">
        <f t="shared" si="99"/>
        <v/>
      </c>
      <c r="AR118" s="1" t="str">
        <f t="shared" si="100"/>
        <v/>
      </c>
    </row>
    <row r="119" spans="1:44">
      <c r="A119" s="6"/>
      <c r="D119" s="1" t="str">
        <f t="shared" si="89"/>
        <v/>
      </c>
      <c r="G119" s="7" t="str">
        <f t="shared" si="88"/>
        <v/>
      </c>
      <c r="I119" s="10" t="str">
        <f t="shared" si="101"/>
        <v/>
      </c>
      <c r="J119" s="10"/>
      <c r="K119" s="10" t="str">
        <f>IF(A119&gt;0,IF(A119&lt;0.01,8.07,VLOOKUP(ROUNDUP(A119,2),#REF!,6))*1.63,"")</f>
        <v/>
      </c>
      <c r="L119" s="10" t="str">
        <f>IF(A119&gt;0,IF(A119&lt;0.01,8.07,VLOOKUP(ROUNDUP(A119,2),#REF!,7))*1.63,"")</f>
        <v/>
      </c>
      <c r="M119" s="10"/>
      <c r="N119" s="7"/>
      <c r="O119" s="40" t="str">
        <f t="shared" si="90"/>
        <v/>
      </c>
      <c r="Q119" s="40" t="str">
        <f t="shared" si="91"/>
        <v/>
      </c>
      <c r="S119" s="40" t="str">
        <f t="shared" si="92"/>
        <v/>
      </c>
      <c r="U119" s="7"/>
      <c r="V119" s="7" t="str">
        <f t="shared" si="93"/>
        <v/>
      </c>
      <c r="W119" s="80" t="str">
        <f t="shared" si="94"/>
        <v/>
      </c>
      <c r="X119" s="143"/>
      <c r="Y119" s="80"/>
      <c r="Z119" s="7" t="str">
        <f t="shared" si="95"/>
        <v/>
      </c>
      <c r="AA119" s="80"/>
      <c r="AB119" s="7" t="str">
        <f t="shared" si="96"/>
        <v/>
      </c>
      <c r="AC119" s="7"/>
      <c r="AD119" s="7"/>
      <c r="AE119" s="7"/>
      <c r="AF119" s="80"/>
      <c r="AG119" s="7"/>
      <c r="AH119" s="80"/>
      <c r="AI119" s="7"/>
      <c r="AJ119" s="7"/>
      <c r="AL119" s="1" t="str">
        <f t="shared" si="97"/>
        <v/>
      </c>
      <c r="AN119" s="1" t="str">
        <f t="shared" si="98"/>
        <v/>
      </c>
      <c r="AP119" s="1" t="str">
        <f t="shared" si="99"/>
        <v/>
      </c>
      <c r="AR119" s="1" t="str">
        <f t="shared" si="100"/>
        <v/>
      </c>
    </row>
    <row r="120" spans="1:44">
      <c r="A120" s="6"/>
      <c r="D120" s="1" t="str">
        <f t="shared" si="89"/>
        <v/>
      </c>
      <c r="G120" s="7" t="str">
        <f t="shared" si="88"/>
        <v/>
      </c>
      <c r="I120" s="10" t="str">
        <f t="shared" si="101"/>
        <v/>
      </c>
      <c r="J120" s="10"/>
      <c r="K120" s="10" t="str">
        <f>IF(A120&gt;0,IF(A120&lt;0.01,8.07,VLOOKUP(ROUNDUP(A120,2),#REF!,6))*1.63,"")</f>
        <v/>
      </c>
      <c r="L120" s="10" t="str">
        <f>IF(A120&gt;0,IF(A120&lt;0.01,8.07,VLOOKUP(ROUNDUP(A120,2),#REF!,7))*1.63,"")</f>
        <v/>
      </c>
      <c r="M120" s="10"/>
      <c r="N120" s="7"/>
      <c r="O120" s="40" t="str">
        <f t="shared" si="90"/>
        <v/>
      </c>
      <c r="Q120" s="40" t="str">
        <f t="shared" si="91"/>
        <v/>
      </c>
      <c r="S120" s="40" t="str">
        <f t="shared" si="92"/>
        <v/>
      </c>
      <c r="U120" s="7"/>
      <c r="V120" s="7" t="str">
        <f t="shared" si="93"/>
        <v/>
      </c>
      <c r="W120" s="80" t="str">
        <f t="shared" si="94"/>
        <v/>
      </c>
      <c r="X120" s="143"/>
      <c r="Y120" s="80"/>
      <c r="Z120" s="7" t="str">
        <f t="shared" si="95"/>
        <v/>
      </c>
      <c r="AA120" s="80"/>
      <c r="AB120" s="7" t="str">
        <f t="shared" si="96"/>
        <v/>
      </c>
      <c r="AC120" s="7"/>
      <c r="AD120" s="7"/>
      <c r="AE120" s="7"/>
      <c r="AF120" s="80"/>
      <c r="AG120" s="7"/>
      <c r="AH120" s="80"/>
      <c r="AI120" s="7"/>
      <c r="AJ120" s="7"/>
      <c r="AL120" s="1" t="str">
        <f t="shared" si="97"/>
        <v/>
      </c>
      <c r="AN120" s="1" t="str">
        <f t="shared" si="98"/>
        <v/>
      </c>
      <c r="AP120" s="1" t="str">
        <f t="shared" si="99"/>
        <v/>
      </c>
      <c r="AR120" s="1" t="str">
        <f t="shared" si="100"/>
        <v/>
      </c>
    </row>
    <row r="121" spans="1:44">
      <c r="A121" s="6"/>
      <c r="D121" s="1" t="str">
        <f t="shared" si="89"/>
        <v/>
      </c>
      <c r="G121" s="7" t="str">
        <f t="shared" si="88"/>
        <v/>
      </c>
      <c r="I121" s="10" t="str">
        <f t="shared" si="101"/>
        <v/>
      </c>
      <c r="J121" s="10"/>
      <c r="K121" s="10" t="str">
        <f>IF(A121&gt;0,IF(A121&lt;0.01,8.07,VLOOKUP(ROUNDUP(A121,2),#REF!,6))*1.63,"")</f>
        <v/>
      </c>
      <c r="L121" s="10" t="str">
        <f>IF(A121&gt;0,IF(A121&lt;0.01,8.07,VLOOKUP(ROUNDUP(A121,2),#REF!,7))*1.63,"")</f>
        <v/>
      </c>
      <c r="M121" s="10"/>
      <c r="N121" s="7"/>
      <c r="O121" s="40" t="str">
        <f t="shared" si="90"/>
        <v/>
      </c>
      <c r="Q121" s="40" t="str">
        <f t="shared" si="91"/>
        <v/>
      </c>
      <c r="S121" s="40" t="str">
        <f t="shared" si="92"/>
        <v/>
      </c>
      <c r="U121" s="7"/>
      <c r="V121" s="7" t="str">
        <f t="shared" si="93"/>
        <v/>
      </c>
      <c r="W121" s="80" t="str">
        <f t="shared" si="94"/>
        <v/>
      </c>
      <c r="X121" s="143"/>
      <c r="Y121" s="80"/>
      <c r="Z121" s="7" t="str">
        <f t="shared" si="95"/>
        <v/>
      </c>
      <c r="AA121" s="80"/>
      <c r="AB121" s="7" t="str">
        <f t="shared" si="96"/>
        <v/>
      </c>
      <c r="AC121" s="7"/>
      <c r="AD121" s="7"/>
      <c r="AE121" s="7"/>
      <c r="AF121" s="80"/>
      <c r="AG121" s="7"/>
      <c r="AH121" s="80"/>
      <c r="AI121" s="7"/>
      <c r="AJ121" s="7"/>
      <c r="AL121" s="1" t="str">
        <f t="shared" si="97"/>
        <v/>
      </c>
      <c r="AN121" s="1" t="str">
        <f t="shared" si="98"/>
        <v/>
      </c>
      <c r="AP121" s="1" t="str">
        <f t="shared" si="99"/>
        <v/>
      </c>
      <c r="AR121" s="1" t="str">
        <f t="shared" si="100"/>
        <v/>
      </c>
    </row>
    <row r="122" spans="1:44">
      <c r="A122" s="6"/>
      <c r="D122" s="1" t="str">
        <f t="shared" si="89"/>
        <v/>
      </c>
      <c r="G122" s="7" t="str">
        <f t="shared" si="88"/>
        <v/>
      </c>
      <c r="I122" s="10" t="str">
        <f t="shared" si="101"/>
        <v/>
      </c>
      <c r="J122" s="10"/>
      <c r="K122" s="10" t="str">
        <f>IF(A122&gt;0,IF(A122&lt;0.01,8.07,VLOOKUP(ROUNDUP(A122,2),#REF!,6))*1.63,"")</f>
        <v/>
      </c>
      <c r="L122" s="10" t="str">
        <f>IF(A122&gt;0,IF(A122&lt;0.01,8.07,VLOOKUP(ROUNDUP(A122,2),#REF!,7))*1.63,"")</f>
        <v/>
      </c>
      <c r="M122" s="10"/>
      <c r="N122" s="7"/>
      <c r="O122" s="40" t="str">
        <f t="shared" si="90"/>
        <v/>
      </c>
      <c r="Q122" s="40" t="str">
        <f t="shared" si="91"/>
        <v/>
      </c>
      <c r="S122" s="40" t="str">
        <f t="shared" si="92"/>
        <v/>
      </c>
      <c r="U122" s="7"/>
      <c r="V122" s="7" t="str">
        <f t="shared" si="93"/>
        <v/>
      </c>
      <c r="W122" s="80" t="str">
        <f t="shared" si="94"/>
        <v/>
      </c>
      <c r="X122" s="143"/>
      <c r="Y122" s="80"/>
      <c r="Z122" s="7" t="str">
        <f t="shared" si="95"/>
        <v/>
      </c>
      <c r="AA122" s="80"/>
      <c r="AB122" s="7" t="str">
        <f t="shared" si="96"/>
        <v/>
      </c>
      <c r="AC122" s="7"/>
      <c r="AD122" s="7"/>
      <c r="AE122" s="7"/>
      <c r="AF122" s="80"/>
      <c r="AG122" s="7"/>
      <c r="AH122" s="80"/>
      <c r="AI122" s="7"/>
      <c r="AJ122" s="7"/>
      <c r="AL122" s="1" t="str">
        <f t="shared" si="97"/>
        <v/>
      </c>
      <c r="AN122" s="1" t="str">
        <f t="shared" si="98"/>
        <v/>
      </c>
      <c r="AP122" s="1" t="str">
        <f t="shared" si="99"/>
        <v/>
      </c>
      <c r="AR122" s="1" t="str">
        <f t="shared" si="100"/>
        <v/>
      </c>
    </row>
    <row r="123" spans="1:44">
      <c r="A123" s="6"/>
      <c r="D123" s="1" t="str">
        <f t="shared" si="89"/>
        <v/>
      </c>
      <c r="G123" s="7" t="str">
        <f t="shared" si="88"/>
        <v/>
      </c>
      <c r="I123" s="10" t="str">
        <f t="shared" si="101"/>
        <v/>
      </c>
      <c r="J123" s="10"/>
      <c r="K123" s="10" t="str">
        <f>IF(A123&gt;0,IF(A123&lt;0.01,8.07,VLOOKUP(ROUNDUP(A123,2),#REF!,6))*1.63,"")</f>
        <v/>
      </c>
      <c r="L123" s="10" t="str">
        <f>IF(A123&gt;0,IF(A123&lt;0.01,8.07,VLOOKUP(ROUNDUP(A123,2),#REF!,7))*1.63,"")</f>
        <v/>
      </c>
      <c r="M123" s="10"/>
      <c r="N123" s="7"/>
      <c r="O123" s="40" t="str">
        <f t="shared" si="90"/>
        <v/>
      </c>
      <c r="Q123" s="40" t="str">
        <f t="shared" si="91"/>
        <v/>
      </c>
      <c r="S123" s="40" t="str">
        <f t="shared" si="92"/>
        <v/>
      </c>
      <c r="U123" s="7"/>
      <c r="V123" s="7" t="str">
        <f t="shared" si="93"/>
        <v/>
      </c>
      <c r="W123" s="80" t="str">
        <f t="shared" si="94"/>
        <v/>
      </c>
      <c r="X123" s="143"/>
      <c r="Y123" s="80"/>
      <c r="Z123" s="7" t="str">
        <f t="shared" si="95"/>
        <v/>
      </c>
      <c r="AA123" s="80"/>
      <c r="AB123" s="7" t="str">
        <f t="shared" si="96"/>
        <v/>
      </c>
      <c r="AC123" s="7"/>
      <c r="AD123" s="7"/>
      <c r="AE123" s="7"/>
      <c r="AF123" s="80"/>
      <c r="AG123" s="7"/>
      <c r="AH123" s="80"/>
      <c r="AI123" s="7"/>
      <c r="AJ123" s="7"/>
      <c r="AL123" s="1" t="str">
        <f t="shared" si="97"/>
        <v/>
      </c>
      <c r="AN123" s="1" t="str">
        <f t="shared" si="98"/>
        <v/>
      </c>
      <c r="AP123" s="1" t="str">
        <f t="shared" si="99"/>
        <v/>
      </c>
      <c r="AR123" s="1" t="str">
        <f t="shared" si="100"/>
        <v/>
      </c>
    </row>
    <row r="124" spans="1:44">
      <c r="A124" s="6"/>
      <c r="D124" s="1" t="str">
        <f t="shared" si="89"/>
        <v/>
      </c>
      <c r="G124" s="7" t="str">
        <f t="shared" ref="G124:G155" si="102">IF(A124&gt;0,(IF(A124&lt;=0.05,1.94,1.94+ROUNDUP((A124-0.05)/0.01,0)*0.05))*4.86,"")</f>
        <v/>
      </c>
      <c r="I124" s="10" t="str">
        <f t="shared" si="101"/>
        <v/>
      </c>
      <c r="J124" s="10"/>
      <c r="K124" s="10" t="str">
        <f>IF(A124&gt;0,IF(A124&lt;0.01,8.07,VLOOKUP(ROUNDUP(A124,2),#REF!,6))*1.63,"")</f>
        <v/>
      </c>
      <c r="L124" s="10" t="str">
        <f>IF(A124&gt;0,IF(A124&lt;0.01,8.07,VLOOKUP(ROUNDUP(A124,2),#REF!,7))*1.63,"")</f>
        <v/>
      </c>
      <c r="M124" s="10"/>
      <c r="N124" s="7"/>
      <c r="O124" s="40" t="str">
        <f t="shared" si="90"/>
        <v/>
      </c>
      <c r="Q124" s="40" t="str">
        <f t="shared" si="91"/>
        <v/>
      </c>
      <c r="S124" s="40" t="str">
        <f t="shared" si="92"/>
        <v/>
      </c>
      <c r="U124" s="7"/>
      <c r="V124" s="7" t="str">
        <f t="shared" si="93"/>
        <v/>
      </c>
      <c r="W124" s="80" t="str">
        <f t="shared" si="94"/>
        <v/>
      </c>
      <c r="X124" s="143"/>
      <c r="Y124" s="80"/>
      <c r="Z124" s="7" t="str">
        <f t="shared" si="95"/>
        <v/>
      </c>
      <c r="AA124" s="80"/>
      <c r="AB124" s="7" t="str">
        <f t="shared" si="96"/>
        <v/>
      </c>
      <c r="AC124" s="7"/>
      <c r="AD124" s="7"/>
      <c r="AE124" s="7"/>
      <c r="AF124" s="80"/>
      <c r="AG124" s="7"/>
      <c r="AH124" s="80"/>
      <c r="AI124" s="7"/>
      <c r="AJ124" s="7"/>
      <c r="AL124" s="1" t="str">
        <f t="shared" si="97"/>
        <v/>
      </c>
      <c r="AN124" s="1" t="str">
        <f t="shared" si="98"/>
        <v/>
      </c>
      <c r="AP124" s="1" t="str">
        <f t="shared" si="99"/>
        <v/>
      </c>
      <c r="AR124" s="1" t="str">
        <f t="shared" si="100"/>
        <v/>
      </c>
    </row>
    <row r="125" spans="1:44">
      <c r="A125" s="6"/>
      <c r="D125" s="1" t="str">
        <f t="shared" si="89"/>
        <v/>
      </c>
      <c r="G125" s="7" t="str">
        <f t="shared" si="102"/>
        <v/>
      </c>
      <c r="I125" s="10" t="str">
        <f t="shared" si="101"/>
        <v/>
      </c>
      <c r="J125" s="10"/>
      <c r="K125" s="10" t="str">
        <f>IF(A125&gt;0,IF(A125&lt;0.01,8.07,VLOOKUP(ROUNDUP(A125,2),#REF!,6))*1.63,"")</f>
        <v/>
      </c>
      <c r="L125" s="10" t="str">
        <f>IF(A125&gt;0,IF(A125&lt;0.01,8.07,VLOOKUP(ROUNDUP(A125,2),#REF!,7))*1.63,"")</f>
        <v/>
      </c>
      <c r="M125" s="10"/>
      <c r="N125" s="7"/>
      <c r="O125" s="40" t="str">
        <f t="shared" si="90"/>
        <v/>
      </c>
      <c r="Q125" s="40" t="str">
        <f t="shared" si="91"/>
        <v/>
      </c>
      <c r="S125" s="40" t="str">
        <f t="shared" si="92"/>
        <v/>
      </c>
      <c r="U125" s="7"/>
      <c r="V125" s="7" t="str">
        <f t="shared" si="93"/>
        <v/>
      </c>
      <c r="W125" s="80" t="str">
        <f t="shared" si="94"/>
        <v/>
      </c>
      <c r="X125" s="143"/>
      <c r="Y125" s="80"/>
      <c r="Z125" s="7" t="str">
        <f t="shared" si="95"/>
        <v/>
      </c>
      <c r="AA125" s="80"/>
      <c r="AB125" s="7" t="str">
        <f t="shared" si="96"/>
        <v/>
      </c>
      <c r="AC125" s="7"/>
      <c r="AD125" s="7"/>
      <c r="AE125" s="7"/>
      <c r="AF125" s="80"/>
      <c r="AG125" s="7"/>
      <c r="AH125" s="80"/>
      <c r="AI125" s="7"/>
      <c r="AJ125" s="7"/>
      <c r="AL125" s="1" t="str">
        <f t="shared" si="97"/>
        <v/>
      </c>
      <c r="AN125" s="1" t="str">
        <f t="shared" si="98"/>
        <v/>
      </c>
      <c r="AP125" s="1" t="str">
        <f t="shared" si="99"/>
        <v/>
      </c>
      <c r="AR125" s="1" t="str">
        <f t="shared" si="100"/>
        <v/>
      </c>
    </row>
    <row r="126" spans="1:44">
      <c r="A126" s="6"/>
      <c r="D126" s="1" t="str">
        <f t="shared" si="89"/>
        <v/>
      </c>
      <c r="G126" s="7" t="str">
        <f t="shared" si="102"/>
        <v/>
      </c>
      <c r="I126" s="10" t="str">
        <f t="shared" si="101"/>
        <v/>
      </c>
      <c r="J126" s="10"/>
      <c r="K126" s="10" t="str">
        <f>IF(A126&gt;0,IF(A126&lt;0.01,8.07,VLOOKUP(ROUNDUP(A126,2),#REF!,6))*1.63,"")</f>
        <v/>
      </c>
      <c r="L126" s="10" t="str">
        <f>IF(A126&gt;0,IF(A126&lt;0.01,8.07,VLOOKUP(ROUNDUP(A126,2),#REF!,7))*1.63,"")</f>
        <v/>
      </c>
      <c r="M126" s="10"/>
      <c r="N126" s="7"/>
      <c r="O126" s="40" t="str">
        <f t="shared" si="90"/>
        <v/>
      </c>
      <c r="Q126" s="40" t="str">
        <f t="shared" si="91"/>
        <v/>
      </c>
      <c r="S126" s="40" t="str">
        <f t="shared" si="92"/>
        <v/>
      </c>
      <c r="U126" s="7"/>
      <c r="V126" s="7" t="str">
        <f t="shared" si="93"/>
        <v/>
      </c>
      <c r="W126" s="80" t="str">
        <f t="shared" si="94"/>
        <v/>
      </c>
      <c r="X126" s="143"/>
      <c r="Y126" s="80"/>
      <c r="Z126" s="7" t="str">
        <f t="shared" si="95"/>
        <v/>
      </c>
      <c r="AA126" s="80"/>
      <c r="AB126" s="7" t="str">
        <f t="shared" si="96"/>
        <v/>
      </c>
      <c r="AC126" s="7"/>
      <c r="AD126" s="7"/>
      <c r="AE126" s="7"/>
      <c r="AF126" s="80"/>
      <c r="AG126" s="7"/>
      <c r="AH126" s="80"/>
      <c r="AI126" s="7"/>
      <c r="AJ126" s="7"/>
      <c r="AL126" s="1" t="str">
        <f t="shared" si="97"/>
        <v/>
      </c>
      <c r="AN126" s="1" t="str">
        <f t="shared" si="98"/>
        <v/>
      </c>
      <c r="AP126" s="1" t="str">
        <f t="shared" si="99"/>
        <v/>
      </c>
      <c r="AR126" s="1" t="str">
        <f t="shared" si="100"/>
        <v/>
      </c>
    </row>
    <row r="127" spans="1:44">
      <c r="A127" s="6"/>
      <c r="D127" s="1" t="str">
        <f t="shared" si="89"/>
        <v/>
      </c>
      <c r="G127" s="7" t="str">
        <f t="shared" si="102"/>
        <v/>
      </c>
      <c r="I127" s="10" t="str">
        <f t="shared" si="101"/>
        <v/>
      </c>
      <c r="J127" s="10"/>
      <c r="K127" s="10" t="str">
        <f>IF(A127&gt;0,IF(A127&lt;0.01,8.07,VLOOKUP(ROUNDUP(A127,2),#REF!,6))*1.63,"")</f>
        <v/>
      </c>
      <c r="L127" s="10" t="str">
        <f>IF(A127&gt;0,IF(A127&lt;0.01,8.07,VLOOKUP(ROUNDUP(A127,2),#REF!,7))*1.63,"")</f>
        <v/>
      </c>
      <c r="M127" s="10"/>
      <c r="N127" s="7"/>
      <c r="O127" s="40" t="str">
        <f t="shared" si="90"/>
        <v/>
      </c>
      <c r="Q127" s="40" t="str">
        <f t="shared" si="91"/>
        <v/>
      </c>
      <c r="S127" s="40" t="str">
        <f t="shared" si="92"/>
        <v/>
      </c>
      <c r="U127" s="7"/>
      <c r="V127" s="7" t="str">
        <f t="shared" si="93"/>
        <v/>
      </c>
      <c r="W127" s="80" t="str">
        <f t="shared" si="94"/>
        <v/>
      </c>
      <c r="X127" s="143"/>
      <c r="Y127" s="80"/>
      <c r="Z127" s="7" t="str">
        <f t="shared" si="95"/>
        <v/>
      </c>
      <c r="AA127" s="80"/>
      <c r="AB127" s="7" t="str">
        <f t="shared" si="96"/>
        <v/>
      </c>
      <c r="AC127" s="7"/>
      <c r="AD127" s="7"/>
      <c r="AE127" s="7"/>
      <c r="AF127" s="80"/>
      <c r="AG127" s="7"/>
      <c r="AH127" s="80"/>
      <c r="AI127" s="7"/>
      <c r="AJ127" s="7"/>
      <c r="AL127" s="1" t="str">
        <f t="shared" si="97"/>
        <v/>
      </c>
      <c r="AN127" s="1" t="str">
        <f t="shared" si="98"/>
        <v/>
      </c>
      <c r="AP127" s="1" t="str">
        <f t="shared" si="99"/>
        <v/>
      </c>
      <c r="AR127" s="1" t="str">
        <f t="shared" si="100"/>
        <v/>
      </c>
    </row>
    <row r="128" spans="1:44">
      <c r="A128" s="6"/>
      <c r="D128" s="1" t="str">
        <f t="shared" si="89"/>
        <v/>
      </c>
      <c r="G128" s="7" t="str">
        <f t="shared" si="102"/>
        <v/>
      </c>
      <c r="I128" s="10" t="str">
        <f t="shared" si="101"/>
        <v/>
      </c>
      <c r="J128" s="10"/>
      <c r="K128" s="10" t="str">
        <f>IF(A128&gt;0,IF(A128&lt;0.01,8.07,VLOOKUP(ROUNDUP(A128,2),#REF!,6))*1.63,"")</f>
        <v/>
      </c>
      <c r="L128" s="10" t="str">
        <f>IF(A128&gt;0,IF(A128&lt;0.01,8.07,VLOOKUP(ROUNDUP(A128,2),#REF!,7))*1.63,"")</f>
        <v/>
      </c>
      <c r="M128" s="10"/>
      <c r="N128" s="7"/>
      <c r="O128" s="40" t="str">
        <f t="shared" si="90"/>
        <v/>
      </c>
      <c r="Q128" s="40" t="str">
        <f t="shared" si="91"/>
        <v/>
      </c>
      <c r="S128" s="40" t="str">
        <f t="shared" si="92"/>
        <v/>
      </c>
      <c r="U128" s="7"/>
      <c r="V128" s="7" t="str">
        <f t="shared" si="93"/>
        <v/>
      </c>
      <c r="W128" s="80" t="str">
        <f t="shared" si="94"/>
        <v/>
      </c>
      <c r="X128" s="143"/>
      <c r="Y128" s="80"/>
      <c r="Z128" s="7" t="str">
        <f t="shared" si="95"/>
        <v/>
      </c>
      <c r="AA128" s="80"/>
      <c r="AB128" s="7" t="str">
        <f t="shared" si="96"/>
        <v/>
      </c>
      <c r="AC128" s="7"/>
      <c r="AD128" s="7"/>
      <c r="AE128" s="7"/>
      <c r="AF128" s="80"/>
      <c r="AG128" s="7"/>
      <c r="AH128" s="80"/>
      <c r="AI128" s="7"/>
      <c r="AJ128" s="7"/>
      <c r="AL128" s="1" t="str">
        <f t="shared" si="97"/>
        <v/>
      </c>
      <c r="AN128" s="1" t="str">
        <f t="shared" si="98"/>
        <v/>
      </c>
      <c r="AP128" s="1" t="str">
        <f t="shared" si="99"/>
        <v/>
      </c>
      <c r="AR128" s="1" t="str">
        <f t="shared" si="100"/>
        <v/>
      </c>
    </row>
    <row r="129" spans="1:44">
      <c r="A129" s="6"/>
      <c r="D129" s="1" t="str">
        <f t="shared" si="89"/>
        <v/>
      </c>
      <c r="G129" s="7" t="str">
        <f t="shared" si="102"/>
        <v/>
      </c>
      <c r="I129" s="10" t="str">
        <f t="shared" si="101"/>
        <v/>
      </c>
      <c r="J129" s="10"/>
      <c r="K129" s="10" t="str">
        <f>IF(A129&gt;0,IF(A129&lt;0.01,8.07,VLOOKUP(ROUNDUP(A129,2),#REF!,6))*1.63,"")</f>
        <v/>
      </c>
      <c r="L129" s="10" t="str">
        <f>IF(A129&gt;0,IF(A129&lt;0.01,8.07,VLOOKUP(ROUNDUP(A129,2),#REF!,7))*1.63,"")</f>
        <v/>
      </c>
      <c r="M129" s="10"/>
      <c r="N129" s="7"/>
      <c r="O129" s="40" t="str">
        <f t="shared" si="90"/>
        <v/>
      </c>
      <c r="Q129" s="40" t="str">
        <f t="shared" si="91"/>
        <v/>
      </c>
      <c r="S129" s="40" t="str">
        <f t="shared" si="92"/>
        <v/>
      </c>
      <c r="U129" s="7"/>
      <c r="V129" s="7" t="str">
        <f t="shared" si="93"/>
        <v/>
      </c>
      <c r="W129" s="80" t="str">
        <f t="shared" si="94"/>
        <v/>
      </c>
      <c r="X129" s="143"/>
      <c r="Y129" s="80"/>
      <c r="Z129" s="7" t="str">
        <f t="shared" si="95"/>
        <v/>
      </c>
      <c r="AA129" s="80"/>
      <c r="AB129" s="7" t="str">
        <f t="shared" si="96"/>
        <v/>
      </c>
      <c r="AC129" s="7"/>
      <c r="AD129" s="7"/>
      <c r="AE129" s="7"/>
      <c r="AF129" s="80"/>
      <c r="AG129" s="7"/>
      <c r="AH129" s="80"/>
      <c r="AI129" s="7"/>
      <c r="AJ129" s="7"/>
      <c r="AL129" s="1" t="str">
        <f t="shared" si="97"/>
        <v/>
      </c>
      <c r="AN129" s="1" t="str">
        <f t="shared" si="98"/>
        <v/>
      </c>
      <c r="AP129" s="1" t="str">
        <f t="shared" si="99"/>
        <v/>
      </c>
      <c r="AR129" s="1" t="str">
        <f t="shared" si="100"/>
        <v/>
      </c>
    </row>
    <row r="130" spans="1:44">
      <c r="A130" s="6"/>
      <c r="D130" s="1" t="str">
        <f t="shared" si="89"/>
        <v/>
      </c>
      <c r="G130" s="7" t="str">
        <f t="shared" si="102"/>
        <v/>
      </c>
      <c r="I130" s="10" t="str">
        <f t="shared" si="101"/>
        <v/>
      </c>
      <c r="J130" s="10"/>
      <c r="K130" s="10" t="str">
        <f>IF(A130&gt;0,IF(A130&lt;0.01,8.07,VLOOKUP(ROUNDUP(A130,2),#REF!,6))*1.63,"")</f>
        <v/>
      </c>
      <c r="L130" s="10" t="str">
        <f>IF(A130&gt;0,IF(A130&lt;0.01,8.07,VLOOKUP(ROUNDUP(A130,2),#REF!,7))*1.63,"")</f>
        <v/>
      </c>
      <c r="M130" s="10"/>
      <c r="N130" s="7"/>
      <c r="O130" s="40" t="str">
        <f t="shared" si="90"/>
        <v/>
      </c>
      <c r="Q130" s="40" t="str">
        <f t="shared" si="91"/>
        <v/>
      </c>
      <c r="S130" s="40" t="str">
        <f t="shared" si="92"/>
        <v/>
      </c>
      <c r="U130" s="7"/>
      <c r="V130" s="7" t="str">
        <f t="shared" si="93"/>
        <v/>
      </c>
      <c r="W130" s="80" t="str">
        <f t="shared" si="94"/>
        <v/>
      </c>
      <c r="X130" s="143"/>
      <c r="Y130" s="80"/>
      <c r="Z130" s="7" t="str">
        <f t="shared" si="95"/>
        <v/>
      </c>
      <c r="AA130" s="80"/>
      <c r="AB130" s="7" t="str">
        <f t="shared" si="96"/>
        <v/>
      </c>
      <c r="AC130" s="7"/>
      <c r="AD130" s="7"/>
      <c r="AE130" s="7"/>
      <c r="AF130" s="80"/>
      <c r="AG130" s="7"/>
      <c r="AH130" s="80"/>
      <c r="AI130" s="7"/>
      <c r="AJ130" s="7"/>
      <c r="AL130" s="1" t="str">
        <f t="shared" si="97"/>
        <v/>
      </c>
      <c r="AN130" s="1" t="str">
        <f t="shared" si="98"/>
        <v/>
      </c>
      <c r="AP130" s="1" t="str">
        <f t="shared" si="99"/>
        <v/>
      </c>
      <c r="AR130" s="1" t="str">
        <f t="shared" si="100"/>
        <v/>
      </c>
    </row>
    <row r="131" spans="1:44">
      <c r="A131" s="6"/>
      <c r="D131" s="1" t="str">
        <f t="shared" si="89"/>
        <v/>
      </c>
      <c r="G131" s="7" t="str">
        <f t="shared" si="102"/>
        <v/>
      </c>
      <c r="I131" s="10" t="str">
        <f t="shared" si="101"/>
        <v/>
      </c>
      <c r="J131" s="10"/>
      <c r="K131" s="10" t="str">
        <f>IF(A131&gt;0,IF(A131&lt;0.01,8.07,VLOOKUP(ROUNDUP(A131,2),#REF!,6))*1.63,"")</f>
        <v/>
      </c>
      <c r="L131" s="10" t="str">
        <f>IF(A131&gt;0,IF(A131&lt;0.01,8.07,VLOOKUP(ROUNDUP(A131,2),#REF!,7))*1.63,"")</f>
        <v/>
      </c>
      <c r="M131" s="10"/>
      <c r="N131" s="7"/>
      <c r="O131" s="40" t="str">
        <f t="shared" si="90"/>
        <v/>
      </c>
      <c r="Q131" s="40" t="str">
        <f t="shared" si="91"/>
        <v/>
      </c>
      <c r="S131" s="40" t="str">
        <f t="shared" si="92"/>
        <v/>
      </c>
      <c r="U131" s="7"/>
      <c r="V131" s="7" t="str">
        <f t="shared" si="93"/>
        <v/>
      </c>
      <c r="W131" s="80" t="str">
        <f t="shared" si="94"/>
        <v/>
      </c>
      <c r="X131" s="143"/>
      <c r="Y131" s="80"/>
      <c r="Z131" s="7" t="str">
        <f t="shared" si="95"/>
        <v/>
      </c>
      <c r="AA131" s="80"/>
      <c r="AB131" s="7" t="str">
        <f t="shared" si="96"/>
        <v/>
      </c>
      <c r="AC131" s="7"/>
      <c r="AD131" s="7"/>
      <c r="AE131" s="7"/>
      <c r="AF131" s="80"/>
      <c r="AG131" s="7"/>
      <c r="AH131" s="80"/>
      <c r="AI131" s="7"/>
      <c r="AJ131" s="7"/>
      <c r="AL131" s="1" t="str">
        <f t="shared" si="97"/>
        <v/>
      </c>
      <c r="AN131" s="1" t="str">
        <f t="shared" si="98"/>
        <v/>
      </c>
      <c r="AP131" s="1" t="str">
        <f t="shared" si="99"/>
        <v/>
      </c>
      <c r="AR131" s="1" t="str">
        <f t="shared" si="100"/>
        <v/>
      </c>
    </row>
    <row r="132" spans="1:44">
      <c r="A132" s="6"/>
      <c r="D132" s="1" t="str">
        <f t="shared" si="89"/>
        <v/>
      </c>
      <c r="G132" s="7" t="str">
        <f t="shared" si="102"/>
        <v/>
      </c>
      <c r="I132" s="10" t="str">
        <f t="shared" si="101"/>
        <v/>
      </c>
      <c r="J132" s="10"/>
      <c r="K132" s="10" t="str">
        <f>IF(A132&gt;0,IF(A132&lt;0.01,8.07,VLOOKUP(ROUNDUP(A132,2),#REF!,6))*1.63,"")</f>
        <v/>
      </c>
      <c r="L132" s="10" t="str">
        <f>IF(A132&gt;0,IF(A132&lt;0.01,8.07,VLOOKUP(ROUNDUP(A132,2),#REF!,7))*1.63,"")</f>
        <v/>
      </c>
      <c r="M132" s="10"/>
      <c r="N132" s="7"/>
      <c r="O132" s="40" t="str">
        <f t="shared" si="90"/>
        <v/>
      </c>
      <c r="Q132" s="40" t="str">
        <f t="shared" si="91"/>
        <v/>
      </c>
      <c r="S132" s="40" t="str">
        <f t="shared" si="92"/>
        <v/>
      </c>
      <c r="U132" s="7"/>
      <c r="V132" s="7" t="str">
        <f t="shared" si="93"/>
        <v/>
      </c>
      <c r="W132" s="80" t="str">
        <f t="shared" si="94"/>
        <v/>
      </c>
      <c r="X132" s="143"/>
      <c r="Y132" s="80"/>
      <c r="Z132" s="7" t="str">
        <f t="shared" si="95"/>
        <v/>
      </c>
      <c r="AA132" s="80"/>
      <c r="AB132" s="7" t="str">
        <f t="shared" si="96"/>
        <v/>
      </c>
      <c r="AC132" s="7"/>
      <c r="AD132" s="7"/>
      <c r="AE132" s="7"/>
      <c r="AF132" s="80"/>
      <c r="AG132" s="7"/>
      <c r="AH132" s="80"/>
      <c r="AI132" s="7"/>
      <c r="AJ132" s="7"/>
      <c r="AL132" s="1" t="str">
        <f t="shared" si="97"/>
        <v/>
      </c>
      <c r="AN132" s="1" t="str">
        <f t="shared" si="98"/>
        <v/>
      </c>
      <c r="AP132" s="1" t="str">
        <f t="shared" si="99"/>
        <v/>
      </c>
      <c r="AR132" s="1" t="str">
        <f t="shared" si="100"/>
        <v/>
      </c>
    </row>
    <row r="133" spans="1:44">
      <c r="A133" s="6"/>
      <c r="D133" s="1" t="str">
        <f t="shared" si="89"/>
        <v/>
      </c>
      <c r="G133" s="7" t="str">
        <f t="shared" si="102"/>
        <v/>
      </c>
      <c r="I133" s="10" t="str">
        <f t="shared" si="101"/>
        <v/>
      </c>
      <c r="J133" s="10"/>
      <c r="K133" s="10" t="str">
        <f>IF(A133&gt;0,IF(A133&lt;0.01,8.07,VLOOKUP(ROUNDUP(A133,2),#REF!,6))*1.63,"")</f>
        <v/>
      </c>
      <c r="L133" s="10" t="str">
        <f>IF(A133&gt;0,IF(A133&lt;0.01,8.07,VLOOKUP(ROUNDUP(A133,2),#REF!,7))*1.63,"")</f>
        <v/>
      </c>
      <c r="M133" s="10"/>
      <c r="N133" s="7"/>
      <c r="O133" s="40" t="str">
        <f t="shared" si="90"/>
        <v/>
      </c>
      <c r="Q133" s="40" t="str">
        <f t="shared" si="91"/>
        <v/>
      </c>
      <c r="S133" s="40" t="str">
        <f t="shared" si="92"/>
        <v/>
      </c>
      <c r="U133" s="7"/>
      <c r="V133" s="7" t="str">
        <f t="shared" si="93"/>
        <v/>
      </c>
      <c r="W133" s="80" t="str">
        <f t="shared" si="94"/>
        <v/>
      </c>
      <c r="X133" s="143"/>
      <c r="Y133" s="80"/>
      <c r="Z133" s="7" t="str">
        <f t="shared" si="95"/>
        <v/>
      </c>
      <c r="AA133" s="80"/>
      <c r="AB133" s="7" t="str">
        <f t="shared" si="96"/>
        <v/>
      </c>
      <c r="AC133" s="7"/>
      <c r="AD133" s="7"/>
      <c r="AE133" s="7"/>
      <c r="AF133" s="80"/>
      <c r="AG133" s="7"/>
      <c r="AH133" s="80"/>
      <c r="AI133" s="7"/>
      <c r="AJ133" s="7"/>
      <c r="AL133" s="1" t="str">
        <f t="shared" si="97"/>
        <v/>
      </c>
      <c r="AN133" s="1" t="str">
        <f t="shared" si="98"/>
        <v/>
      </c>
      <c r="AP133" s="1" t="str">
        <f t="shared" si="99"/>
        <v/>
      </c>
      <c r="AR133" s="1" t="str">
        <f t="shared" si="100"/>
        <v/>
      </c>
    </row>
    <row r="134" spans="1:44">
      <c r="A134" s="6"/>
      <c r="D134" s="1" t="str">
        <f t="shared" si="89"/>
        <v/>
      </c>
      <c r="G134" s="7" t="str">
        <f t="shared" si="102"/>
        <v/>
      </c>
      <c r="I134" s="10" t="str">
        <f t="shared" si="101"/>
        <v/>
      </c>
      <c r="J134" s="10"/>
      <c r="K134" s="10" t="str">
        <f>IF(A134&gt;0,IF(A134&lt;0.01,8.07,VLOOKUP(ROUNDUP(A134,2),#REF!,6))*1.63,"")</f>
        <v/>
      </c>
      <c r="L134" s="10" t="str">
        <f>IF(A134&gt;0,IF(A134&lt;0.01,8.07,VLOOKUP(ROUNDUP(A134,2),#REF!,7))*1.63,"")</f>
        <v/>
      </c>
      <c r="M134" s="10"/>
      <c r="N134" s="7"/>
      <c r="O134" s="40" t="str">
        <f t="shared" si="90"/>
        <v/>
      </c>
      <c r="Q134" s="40" t="str">
        <f t="shared" si="91"/>
        <v/>
      </c>
      <c r="S134" s="40" t="str">
        <f t="shared" si="92"/>
        <v/>
      </c>
      <c r="U134" s="7"/>
      <c r="V134" s="7" t="str">
        <f t="shared" si="93"/>
        <v/>
      </c>
      <c r="W134" s="80" t="str">
        <f t="shared" si="94"/>
        <v/>
      </c>
      <c r="X134" s="143"/>
      <c r="Y134" s="80"/>
      <c r="Z134" s="7" t="str">
        <f t="shared" si="95"/>
        <v/>
      </c>
      <c r="AA134" s="80"/>
      <c r="AB134" s="7" t="str">
        <f t="shared" si="96"/>
        <v/>
      </c>
      <c r="AC134" s="7"/>
      <c r="AD134" s="7"/>
      <c r="AE134" s="7"/>
      <c r="AF134" s="80"/>
      <c r="AG134" s="7"/>
      <c r="AH134" s="80"/>
      <c r="AI134" s="7"/>
      <c r="AJ134" s="7"/>
      <c r="AL134" s="1" t="str">
        <f t="shared" si="97"/>
        <v/>
      </c>
      <c r="AN134" s="1" t="str">
        <f t="shared" si="98"/>
        <v/>
      </c>
      <c r="AP134" s="1" t="str">
        <f t="shared" si="99"/>
        <v/>
      </c>
      <c r="AR134" s="1" t="str">
        <f t="shared" si="100"/>
        <v/>
      </c>
    </row>
    <row r="135" spans="1:44">
      <c r="A135" s="6"/>
      <c r="D135" s="1" t="str">
        <f t="shared" si="89"/>
        <v/>
      </c>
      <c r="G135" s="7" t="str">
        <f t="shared" si="102"/>
        <v/>
      </c>
      <c r="I135" s="10" t="str">
        <f t="shared" si="101"/>
        <v/>
      </c>
      <c r="J135" s="10"/>
      <c r="K135" s="10" t="str">
        <f>IF(A135&gt;0,IF(A135&lt;0.01,8.07,VLOOKUP(ROUNDUP(A135,2),#REF!,6))*1.63,"")</f>
        <v/>
      </c>
      <c r="L135" s="10" t="str">
        <f>IF(A135&gt;0,IF(A135&lt;0.01,8.07,VLOOKUP(ROUNDUP(A135,2),#REF!,7))*1.63,"")</f>
        <v/>
      </c>
      <c r="M135" s="10"/>
      <c r="N135" s="7"/>
      <c r="O135" s="40" t="str">
        <f t="shared" si="90"/>
        <v/>
      </c>
      <c r="Q135" s="40" t="str">
        <f t="shared" si="91"/>
        <v/>
      </c>
      <c r="S135" s="40" t="str">
        <f t="shared" si="92"/>
        <v/>
      </c>
      <c r="U135" s="7"/>
      <c r="V135" s="7" t="str">
        <f t="shared" si="93"/>
        <v/>
      </c>
      <c r="W135" s="80" t="str">
        <f t="shared" si="94"/>
        <v/>
      </c>
      <c r="X135" s="143"/>
      <c r="Y135" s="80"/>
      <c r="Z135" s="7" t="str">
        <f t="shared" si="95"/>
        <v/>
      </c>
      <c r="AA135" s="80"/>
      <c r="AB135" s="7" t="str">
        <f t="shared" si="96"/>
        <v/>
      </c>
      <c r="AC135" s="7"/>
      <c r="AD135" s="7"/>
      <c r="AE135" s="7"/>
      <c r="AF135" s="80"/>
      <c r="AG135" s="7"/>
      <c r="AH135" s="80"/>
      <c r="AI135" s="7"/>
      <c r="AJ135" s="7"/>
      <c r="AL135" s="1" t="str">
        <f t="shared" si="97"/>
        <v/>
      </c>
      <c r="AN135" s="1" t="str">
        <f t="shared" si="98"/>
        <v/>
      </c>
      <c r="AP135" s="1" t="str">
        <f t="shared" si="99"/>
        <v/>
      </c>
      <c r="AR135" s="1" t="str">
        <f t="shared" si="100"/>
        <v/>
      </c>
    </row>
    <row r="136" spans="1:44">
      <c r="A136" s="6"/>
      <c r="D136" s="1" t="str">
        <f t="shared" si="89"/>
        <v/>
      </c>
      <c r="G136" s="7" t="str">
        <f t="shared" si="102"/>
        <v/>
      </c>
      <c r="I136" s="10" t="str">
        <f t="shared" si="101"/>
        <v/>
      </c>
      <c r="J136" s="10"/>
      <c r="K136" s="10" t="str">
        <f>IF(A136&gt;0,IF(A136&lt;0.01,8.07,VLOOKUP(ROUNDUP(A136,2),#REF!,6))*1.63,"")</f>
        <v/>
      </c>
      <c r="L136" s="10" t="str">
        <f>IF(A136&gt;0,IF(A136&lt;0.01,8.07,VLOOKUP(ROUNDUP(A136,2),#REF!,7))*1.63,"")</f>
        <v/>
      </c>
      <c r="M136" s="10"/>
      <c r="N136" s="7"/>
      <c r="O136" s="40" t="str">
        <f t="shared" si="90"/>
        <v/>
      </c>
      <c r="Q136" s="40" t="str">
        <f t="shared" si="91"/>
        <v/>
      </c>
      <c r="S136" s="40" t="str">
        <f t="shared" si="92"/>
        <v/>
      </c>
      <c r="U136" s="7"/>
      <c r="V136" s="7" t="str">
        <f t="shared" si="93"/>
        <v/>
      </c>
      <c r="W136" s="80" t="str">
        <f t="shared" si="94"/>
        <v/>
      </c>
      <c r="X136" s="143"/>
      <c r="Y136" s="80"/>
      <c r="Z136" s="7" t="str">
        <f t="shared" si="95"/>
        <v/>
      </c>
      <c r="AA136" s="80"/>
      <c r="AB136" s="7" t="str">
        <f t="shared" si="96"/>
        <v/>
      </c>
      <c r="AC136" s="7"/>
      <c r="AD136" s="7"/>
      <c r="AE136" s="7"/>
      <c r="AF136" s="80"/>
      <c r="AG136" s="7"/>
      <c r="AH136" s="80"/>
      <c r="AI136" s="7"/>
      <c r="AJ136" s="7"/>
      <c r="AL136" s="1" t="str">
        <f t="shared" si="97"/>
        <v/>
      </c>
      <c r="AN136" s="1" t="str">
        <f t="shared" si="98"/>
        <v/>
      </c>
      <c r="AP136" s="1" t="str">
        <f t="shared" si="99"/>
        <v/>
      </c>
      <c r="AR136" s="1" t="str">
        <f t="shared" si="100"/>
        <v/>
      </c>
    </row>
    <row r="137" spans="1:44">
      <c r="A137" s="6"/>
      <c r="D137" s="1" t="str">
        <f t="shared" si="89"/>
        <v/>
      </c>
      <c r="G137" s="7" t="str">
        <f t="shared" si="102"/>
        <v/>
      </c>
      <c r="I137" s="10" t="str">
        <f t="shared" si="101"/>
        <v/>
      </c>
      <c r="J137" s="10"/>
      <c r="K137" s="10" t="str">
        <f>IF(A137&gt;0,IF(A137&lt;0.01,8.07,VLOOKUP(ROUNDUP(A137,2),#REF!,6))*1.63,"")</f>
        <v/>
      </c>
      <c r="L137" s="10" t="str">
        <f>IF(A137&gt;0,IF(A137&lt;0.01,8.07,VLOOKUP(ROUNDUP(A137,2),#REF!,7))*1.63,"")</f>
        <v/>
      </c>
      <c r="M137" s="10"/>
      <c r="N137" s="7"/>
      <c r="O137" s="40" t="str">
        <f t="shared" si="90"/>
        <v/>
      </c>
      <c r="Q137" s="40" t="str">
        <f t="shared" si="91"/>
        <v/>
      </c>
      <c r="S137" s="40" t="str">
        <f t="shared" si="92"/>
        <v/>
      </c>
      <c r="U137" s="7"/>
      <c r="V137" s="7" t="str">
        <f t="shared" si="93"/>
        <v/>
      </c>
      <c r="W137" s="80" t="str">
        <f t="shared" si="94"/>
        <v/>
      </c>
      <c r="X137" s="143"/>
      <c r="Y137" s="80"/>
      <c r="Z137" s="7" t="str">
        <f t="shared" si="95"/>
        <v/>
      </c>
      <c r="AA137" s="80"/>
      <c r="AB137" s="7" t="str">
        <f t="shared" si="96"/>
        <v/>
      </c>
      <c r="AC137" s="7"/>
      <c r="AD137" s="7"/>
      <c r="AE137" s="7"/>
      <c r="AF137" s="80"/>
      <c r="AG137" s="7"/>
      <c r="AH137" s="80"/>
      <c r="AI137" s="7"/>
      <c r="AJ137" s="7"/>
      <c r="AL137" s="1" t="str">
        <f t="shared" si="97"/>
        <v/>
      </c>
      <c r="AN137" s="1" t="str">
        <f t="shared" si="98"/>
        <v/>
      </c>
      <c r="AP137" s="1" t="str">
        <f t="shared" si="99"/>
        <v/>
      </c>
      <c r="AR137" s="1" t="str">
        <f t="shared" si="100"/>
        <v/>
      </c>
    </row>
    <row r="138" spans="1:44">
      <c r="A138" s="6"/>
      <c r="D138" s="1" t="str">
        <f t="shared" si="89"/>
        <v/>
      </c>
      <c r="G138" s="7" t="str">
        <f t="shared" si="102"/>
        <v/>
      </c>
      <c r="I138" s="10" t="str">
        <f t="shared" si="101"/>
        <v/>
      </c>
      <c r="J138" s="10"/>
      <c r="K138" s="10" t="str">
        <f>IF(A138&gt;0,IF(A138&lt;0.01,8.07,VLOOKUP(ROUNDUP(A138,2),#REF!,6))*1.63,"")</f>
        <v/>
      </c>
      <c r="L138" s="10" t="str">
        <f>IF(A138&gt;0,IF(A138&lt;0.01,8.07,VLOOKUP(ROUNDUP(A138,2),#REF!,7))*1.63,"")</f>
        <v/>
      </c>
      <c r="M138" s="10"/>
      <c r="N138" s="7"/>
      <c r="O138" s="40" t="str">
        <f t="shared" si="90"/>
        <v/>
      </c>
      <c r="Q138" s="40" t="str">
        <f t="shared" si="91"/>
        <v/>
      </c>
      <c r="S138" s="40" t="str">
        <f t="shared" si="92"/>
        <v/>
      </c>
      <c r="U138" s="7"/>
      <c r="V138" s="7" t="str">
        <f t="shared" si="93"/>
        <v/>
      </c>
      <c r="W138" s="80" t="str">
        <f t="shared" si="94"/>
        <v/>
      </c>
      <c r="X138" s="143"/>
      <c r="Y138" s="80"/>
      <c r="Z138" s="7" t="str">
        <f t="shared" si="95"/>
        <v/>
      </c>
      <c r="AA138" s="80"/>
      <c r="AB138" s="7" t="str">
        <f t="shared" si="96"/>
        <v/>
      </c>
      <c r="AC138" s="7"/>
      <c r="AD138" s="7"/>
      <c r="AE138" s="7"/>
      <c r="AF138" s="80"/>
      <c r="AG138" s="7"/>
      <c r="AH138" s="80"/>
      <c r="AI138" s="7"/>
      <c r="AJ138" s="7"/>
      <c r="AL138" s="1" t="str">
        <f t="shared" si="97"/>
        <v/>
      </c>
      <c r="AN138" s="1" t="str">
        <f t="shared" si="98"/>
        <v/>
      </c>
      <c r="AP138" s="1" t="str">
        <f t="shared" si="99"/>
        <v/>
      </c>
      <c r="AR138" s="1" t="str">
        <f t="shared" si="100"/>
        <v/>
      </c>
    </row>
    <row r="139" spans="1:44">
      <c r="A139" s="6"/>
      <c r="D139" s="1" t="str">
        <f t="shared" si="89"/>
        <v/>
      </c>
      <c r="G139" s="7" t="str">
        <f t="shared" si="102"/>
        <v/>
      </c>
      <c r="I139" s="10" t="str">
        <f t="shared" si="101"/>
        <v/>
      </c>
      <c r="J139" s="10"/>
      <c r="K139" s="10" t="str">
        <f>IF(A139&gt;0,IF(A139&lt;0.01,8.07,VLOOKUP(ROUNDUP(A139,2),#REF!,6))*1.63,"")</f>
        <v/>
      </c>
      <c r="L139" s="10" t="str">
        <f>IF(A139&gt;0,IF(A139&lt;0.01,8.07,VLOOKUP(ROUNDUP(A139,2),#REF!,7))*1.63,"")</f>
        <v/>
      </c>
      <c r="M139" s="10"/>
      <c r="N139" s="7"/>
      <c r="O139" s="40" t="str">
        <f t="shared" si="90"/>
        <v/>
      </c>
      <c r="Q139" s="40" t="str">
        <f t="shared" si="91"/>
        <v/>
      </c>
      <c r="S139" s="40" t="str">
        <f t="shared" si="92"/>
        <v/>
      </c>
      <c r="U139" s="7"/>
      <c r="V139" s="7" t="str">
        <f t="shared" si="93"/>
        <v/>
      </c>
      <c r="W139" s="80" t="str">
        <f t="shared" si="94"/>
        <v/>
      </c>
      <c r="X139" s="143"/>
      <c r="Y139" s="80"/>
      <c r="Z139" s="7" t="str">
        <f t="shared" si="95"/>
        <v/>
      </c>
      <c r="AA139" s="80"/>
      <c r="AB139" s="7" t="str">
        <f t="shared" si="96"/>
        <v/>
      </c>
      <c r="AC139" s="7"/>
      <c r="AD139" s="7"/>
      <c r="AE139" s="7"/>
      <c r="AF139" s="80"/>
      <c r="AG139" s="7"/>
      <c r="AH139" s="80"/>
      <c r="AI139" s="7"/>
      <c r="AJ139" s="7"/>
      <c r="AL139" s="1" t="str">
        <f t="shared" si="97"/>
        <v/>
      </c>
      <c r="AN139" s="1" t="str">
        <f t="shared" si="98"/>
        <v/>
      </c>
      <c r="AP139" s="1" t="str">
        <f t="shared" si="99"/>
        <v/>
      </c>
      <c r="AR139" s="1" t="str">
        <f t="shared" si="100"/>
        <v/>
      </c>
    </row>
    <row r="140" spans="1:44">
      <c r="A140" s="6"/>
      <c r="D140" s="1" t="str">
        <f t="shared" si="89"/>
        <v/>
      </c>
      <c r="G140" s="7" t="str">
        <f t="shared" si="102"/>
        <v/>
      </c>
      <c r="I140" s="10" t="str">
        <f t="shared" si="101"/>
        <v/>
      </c>
      <c r="J140" s="10"/>
      <c r="K140" s="10" t="str">
        <f>IF(A140&gt;0,IF(A140&lt;0.01,8.07,VLOOKUP(ROUNDUP(A140,2),#REF!,6))*1.63,"")</f>
        <v/>
      </c>
      <c r="L140" s="10" t="str">
        <f>IF(A140&gt;0,IF(A140&lt;0.01,8.07,VLOOKUP(ROUNDUP(A140,2),#REF!,7))*1.63,"")</f>
        <v/>
      </c>
      <c r="M140" s="10"/>
      <c r="N140" s="7"/>
      <c r="O140" s="40" t="str">
        <f t="shared" si="90"/>
        <v/>
      </c>
      <c r="Q140" s="40" t="str">
        <f t="shared" si="91"/>
        <v/>
      </c>
      <c r="S140" s="40" t="str">
        <f t="shared" si="92"/>
        <v/>
      </c>
      <c r="U140" s="7"/>
      <c r="V140" s="7" t="str">
        <f t="shared" si="93"/>
        <v/>
      </c>
      <c r="W140" s="80" t="str">
        <f t="shared" si="94"/>
        <v/>
      </c>
      <c r="X140" s="143"/>
      <c r="Y140" s="80"/>
      <c r="Z140" s="7" t="str">
        <f t="shared" si="95"/>
        <v/>
      </c>
      <c r="AA140" s="80"/>
      <c r="AB140" s="7" t="str">
        <f t="shared" si="96"/>
        <v/>
      </c>
      <c r="AC140" s="7"/>
      <c r="AD140" s="7"/>
      <c r="AE140" s="7"/>
      <c r="AF140" s="80"/>
      <c r="AG140" s="7"/>
      <c r="AH140" s="80"/>
      <c r="AI140" s="7"/>
      <c r="AJ140" s="7"/>
      <c r="AL140" s="1" t="str">
        <f t="shared" si="97"/>
        <v/>
      </c>
      <c r="AN140" s="1" t="str">
        <f t="shared" si="98"/>
        <v/>
      </c>
      <c r="AP140" s="1" t="str">
        <f t="shared" si="99"/>
        <v/>
      </c>
      <c r="AR140" s="1" t="str">
        <f t="shared" si="100"/>
        <v/>
      </c>
    </row>
    <row r="141" spans="1:44">
      <c r="A141" s="6"/>
      <c r="D141" s="1" t="str">
        <f t="shared" si="89"/>
        <v/>
      </c>
      <c r="G141" s="7" t="str">
        <f t="shared" si="102"/>
        <v/>
      </c>
      <c r="I141" s="10" t="str">
        <f t="shared" si="101"/>
        <v/>
      </c>
      <c r="J141" s="10"/>
      <c r="K141" s="10" t="str">
        <f>IF(A141&gt;0,IF(A141&lt;0.01,8.07,VLOOKUP(ROUNDUP(A141,2),#REF!,6))*1.63,"")</f>
        <v/>
      </c>
      <c r="L141" s="10" t="str">
        <f>IF(A141&gt;0,IF(A141&lt;0.01,8.07,VLOOKUP(ROUNDUP(A141,2),#REF!,7))*1.63,"")</f>
        <v/>
      </c>
      <c r="M141" s="10"/>
      <c r="N141" s="7"/>
      <c r="O141" s="40" t="str">
        <f t="shared" si="90"/>
        <v/>
      </c>
      <c r="Q141" s="40" t="str">
        <f t="shared" si="91"/>
        <v/>
      </c>
      <c r="S141" s="40" t="str">
        <f t="shared" si="92"/>
        <v/>
      </c>
      <c r="U141" s="7"/>
      <c r="V141" s="7" t="str">
        <f t="shared" si="93"/>
        <v/>
      </c>
      <c r="W141" s="80" t="str">
        <f t="shared" si="94"/>
        <v/>
      </c>
      <c r="X141" s="143"/>
      <c r="Y141" s="80"/>
      <c r="Z141" s="7" t="str">
        <f t="shared" si="95"/>
        <v/>
      </c>
      <c r="AA141" s="80"/>
      <c r="AB141" s="7" t="str">
        <f t="shared" si="96"/>
        <v/>
      </c>
      <c r="AC141" s="7"/>
      <c r="AD141" s="7"/>
      <c r="AE141" s="7"/>
      <c r="AF141" s="80"/>
      <c r="AG141" s="7"/>
      <c r="AH141" s="80"/>
      <c r="AI141" s="7"/>
      <c r="AJ141" s="7"/>
      <c r="AL141" s="1" t="str">
        <f t="shared" si="97"/>
        <v/>
      </c>
      <c r="AN141" s="1" t="str">
        <f t="shared" si="98"/>
        <v/>
      </c>
      <c r="AP141" s="1" t="str">
        <f t="shared" si="99"/>
        <v/>
      </c>
      <c r="AR141" s="1" t="str">
        <f t="shared" si="100"/>
        <v/>
      </c>
    </row>
    <row r="142" spans="1:44">
      <c r="A142" s="6"/>
      <c r="D142" s="1" t="str">
        <f t="shared" si="89"/>
        <v/>
      </c>
      <c r="G142" s="7" t="str">
        <f t="shared" si="102"/>
        <v/>
      </c>
      <c r="I142" s="10" t="str">
        <f t="shared" si="101"/>
        <v/>
      </c>
      <c r="J142" s="10"/>
      <c r="K142" s="10" t="str">
        <f>IF(A142&gt;0,IF(A142&lt;0.01,8.07,VLOOKUP(ROUNDUP(A142,2),#REF!,6))*1.63,"")</f>
        <v/>
      </c>
      <c r="L142" s="10" t="str">
        <f>IF(A142&gt;0,IF(A142&lt;0.01,8.07,VLOOKUP(ROUNDUP(A142,2),#REF!,7))*1.63,"")</f>
        <v/>
      </c>
      <c r="M142" s="10"/>
      <c r="N142" s="7"/>
      <c r="O142" s="40" t="str">
        <f t="shared" si="90"/>
        <v/>
      </c>
      <c r="Q142" s="40" t="str">
        <f t="shared" si="91"/>
        <v/>
      </c>
      <c r="S142" s="40" t="str">
        <f t="shared" si="92"/>
        <v/>
      </c>
      <c r="U142" s="7"/>
      <c r="V142" s="7" t="str">
        <f t="shared" si="93"/>
        <v/>
      </c>
      <c r="W142" s="80" t="str">
        <f t="shared" si="94"/>
        <v/>
      </c>
      <c r="X142" s="143"/>
      <c r="Y142" s="80"/>
      <c r="Z142" s="7" t="str">
        <f t="shared" si="95"/>
        <v/>
      </c>
      <c r="AA142" s="80"/>
      <c r="AB142" s="7" t="str">
        <f t="shared" si="96"/>
        <v/>
      </c>
      <c r="AC142" s="7"/>
      <c r="AD142" s="7"/>
      <c r="AE142" s="7"/>
      <c r="AF142" s="80"/>
      <c r="AG142" s="7"/>
      <c r="AH142" s="80"/>
      <c r="AI142" s="7"/>
      <c r="AJ142" s="7"/>
      <c r="AL142" s="1" t="str">
        <f t="shared" si="97"/>
        <v/>
      </c>
      <c r="AN142" s="1" t="str">
        <f t="shared" si="98"/>
        <v/>
      </c>
      <c r="AP142" s="1" t="str">
        <f t="shared" si="99"/>
        <v/>
      </c>
      <c r="AR142" s="1" t="str">
        <f t="shared" si="100"/>
        <v/>
      </c>
    </row>
    <row r="143" spans="1:44">
      <c r="A143" s="6"/>
      <c r="D143" s="1" t="str">
        <f t="shared" si="89"/>
        <v/>
      </c>
      <c r="G143" s="7" t="str">
        <f t="shared" si="102"/>
        <v/>
      </c>
      <c r="I143" s="10" t="str">
        <f t="shared" si="101"/>
        <v/>
      </c>
      <c r="J143" s="10"/>
      <c r="K143" s="10" t="str">
        <f>IF(A143&gt;0,IF(A143&lt;0.01,8.07,VLOOKUP(ROUNDUP(A143,2),#REF!,6))*1.63,"")</f>
        <v/>
      </c>
      <c r="L143" s="10" t="str">
        <f>IF(A143&gt;0,IF(A143&lt;0.01,8.07,VLOOKUP(ROUNDUP(A143,2),#REF!,7))*1.63,"")</f>
        <v/>
      </c>
      <c r="M143" s="10"/>
      <c r="N143" s="7"/>
      <c r="O143" s="40" t="str">
        <f t="shared" si="90"/>
        <v/>
      </c>
      <c r="Q143" s="40" t="str">
        <f t="shared" si="91"/>
        <v/>
      </c>
      <c r="S143" s="40" t="str">
        <f t="shared" si="92"/>
        <v/>
      </c>
      <c r="U143" s="7"/>
      <c r="V143" s="7" t="str">
        <f t="shared" si="93"/>
        <v/>
      </c>
      <c r="W143" s="80" t="str">
        <f t="shared" si="94"/>
        <v/>
      </c>
      <c r="X143" s="143"/>
      <c r="Y143" s="80"/>
      <c r="Z143" s="7" t="str">
        <f t="shared" si="95"/>
        <v/>
      </c>
      <c r="AA143" s="80"/>
      <c r="AB143" s="7" t="str">
        <f t="shared" si="96"/>
        <v/>
      </c>
      <c r="AC143" s="7"/>
      <c r="AD143" s="7"/>
      <c r="AE143" s="7"/>
      <c r="AF143" s="80"/>
      <c r="AG143" s="7"/>
      <c r="AH143" s="80"/>
      <c r="AI143" s="7"/>
      <c r="AJ143" s="7"/>
      <c r="AL143" s="1" t="str">
        <f t="shared" si="97"/>
        <v/>
      </c>
      <c r="AN143" s="1" t="str">
        <f t="shared" si="98"/>
        <v/>
      </c>
      <c r="AP143" s="1" t="str">
        <f t="shared" si="99"/>
        <v/>
      </c>
      <c r="AR143" s="1" t="str">
        <f t="shared" si="100"/>
        <v/>
      </c>
    </row>
    <row r="144" spans="1:44">
      <c r="A144" s="6"/>
      <c r="D144" s="1" t="str">
        <f t="shared" si="89"/>
        <v/>
      </c>
      <c r="G144" s="7" t="str">
        <f t="shared" si="102"/>
        <v/>
      </c>
      <c r="I144" s="10" t="str">
        <f t="shared" si="101"/>
        <v/>
      </c>
      <c r="J144" s="10"/>
      <c r="K144" s="10" t="str">
        <f>IF(A144&gt;0,IF(A144&lt;0.01,8.07,VLOOKUP(ROUNDUP(A144,2),#REF!,6))*1.63,"")</f>
        <v/>
      </c>
      <c r="L144" s="10" t="str">
        <f>IF(A144&gt;0,IF(A144&lt;0.01,8.07,VLOOKUP(ROUNDUP(A144,2),#REF!,7))*1.63,"")</f>
        <v/>
      </c>
      <c r="M144" s="10"/>
      <c r="N144" s="7"/>
      <c r="O144" s="40" t="str">
        <f t="shared" si="90"/>
        <v/>
      </c>
      <c r="Q144" s="40" t="str">
        <f t="shared" si="91"/>
        <v/>
      </c>
      <c r="S144" s="40" t="str">
        <f t="shared" si="92"/>
        <v/>
      </c>
      <c r="U144" s="7"/>
      <c r="V144" s="7" t="str">
        <f t="shared" si="93"/>
        <v/>
      </c>
      <c r="W144" s="80" t="str">
        <f t="shared" si="94"/>
        <v/>
      </c>
      <c r="X144" s="143"/>
      <c r="Y144" s="80"/>
      <c r="Z144" s="7" t="str">
        <f t="shared" si="95"/>
        <v/>
      </c>
      <c r="AA144" s="80"/>
      <c r="AB144" s="7" t="str">
        <f t="shared" si="96"/>
        <v/>
      </c>
      <c r="AC144" s="7"/>
      <c r="AD144" s="7"/>
      <c r="AE144" s="7"/>
      <c r="AF144" s="80"/>
      <c r="AG144" s="7"/>
      <c r="AH144" s="80"/>
      <c r="AI144" s="7"/>
      <c r="AJ144" s="7"/>
      <c r="AL144" s="1" t="str">
        <f t="shared" si="97"/>
        <v/>
      </c>
      <c r="AN144" s="1" t="str">
        <f t="shared" si="98"/>
        <v/>
      </c>
      <c r="AP144" s="1" t="str">
        <f t="shared" si="99"/>
        <v/>
      </c>
      <c r="AR144" s="1" t="str">
        <f t="shared" si="100"/>
        <v/>
      </c>
    </row>
    <row r="145" spans="1:44">
      <c r="A145" s="6"/>
      <c r="D145" s="1" t="str">
        <f t="shared" ref="D145:D176" si="103">IF(A145&gt;0,(IF(A145&lt;=0.05,3.24,3.24+ROUNDUP((A145-0.05)/0.01,0)*0.05)),"")</f>
        <v/>
      </c>
      <c r="G145" s="7" t="str">
        <f t="shared" si="102"/>
        <v/>
      </c>
      <c r="I145" s="10" t="str">
        <f t="shared" si="101"/>
        <v/>
      </c>
      <c r="J145" s="10"/>
      <c r="K145" s="10" t="str">
        <f>IF(A145&gt;0,IF(A145&lt;0.01,8.07,VLOOKUP(ROUNDUP(A145,2),#REF!,6))*1.63,"")</f>
        <v/>
      </c>
      <c r="L145" s="10" t="str">
        <f>IF(A145&gt;0,IF(A145&lt;0.01,8.07,VLOOKUP(ROUNDUP(A145,2),#REF!,7))*1.63,"")</f>
        <v/>
      </c>
      <c r="M145" s="10"/>
      <c r="N145" s="7"/>
      <c r="O145" s="40" t="str">
        <f t="shared" ref="O145:O176" si="104">IF(A145&gt;0,(CEILING(IF(A145&lt;=0.01,11200,11200+ROUNDUP((A145-0.01)/0.01,0)*1200),100)),"")</f>
        <v/>
      </c>
      <c r="Q145" s="40" t="str">
        <f t="shared" ref="Q145:Q176" si="105">IF(A145&gt;0,(CEILING(IF(A145&lt;=0.01,31200,31200+ROUNDUP((A145-0.01)/0.01,0)*1200),100)),"")</f>
        <v/>
      </c>
      <c r="S145" s="40" t="str">
        <f t="shared" ref="S145:S176" si="106">IF(A145&gt;0,(CEILING(IF(A145&lt;=0.01,41200,41200+ROUNDUP((A145-0.01)/0.01,0)*1200),100)),"")</f>
        <v/>
      </c>
      <c r="U145" s="7"/>
      <c r="V145" s="7" t="str">
        <f t="shared" ref="V145:V176" si="107">IF(A145&gt;0,(IF(A145&lt;=0.01,32,32+ROUNDUP((A145-0.01)/0.01,0)*2)),"")</f>
        <v/>
      </c>
      <c r="W145" s="80" t="str">
        <f t="shared" ref="W145:W176" si="108">IF(A145&gt;0,(IF(A145&lt;=0.01,22,22+ROUNDUP((A145-0.01)/0.01,0)*2)),"")</f>
        <v/>
      </c>
      <c r="X145" s="143"/>
      <c r="Y145" s="80"/>
      <c r="Z145" s="7" t="str">
        <f t="shared" ref="Z145:Z176" si="109">IF(A145&gt;0,(IF(A145&lt;=0.01,92,92+ROUNDUP((A145-0.01)/0.01,0)*2)),"")</f>
        <v/>
      </c>
      <c r="AA145" s="80"/>
      <c r="AB145" s="7" t="str">
        <f t="shared" ref="AB145:AB176" si="110">IF(A145&gt;0,(IF(A145&lt;=0.01,102,102+ROUNDUP((A145-0.01)/0.01,0)*2)),"")</f>
        <v/>
      </c>
      <c r="AC145" s="7"/>
      <c r="AD145" s="7"/>
      <c r="AE145" s="7"/>
      <c r="AF145" s="80"/>
      <c r="AG145" s="7"/>
      <c r="AH145" s="80"/>
      <c r="AI145" s="7"/>
      <c r="AJ145" s="7"/>
      <c r="AL145" s="1" t="str">
        <f t="shared" ref="AL145:AL176" si="111">IF(A145&gt;0,IF(A145&lt;=0.5,90,90+ROUNDUP((A145-0.5)/0.5,0)*40),"")</f>
        <v/>
      </c>
      <c r="AN145" s="1" t="str">
        <f t="shared" ref="AN145:AN176" si="112">IF(A145&gt;0,IF(A145&lt;=0.5,70,70+ROUNDUP((A145-0.5)/0.5,0)*30),"")</f>
        <v/>
      </c>
      <c r="AP145" s="1" t="str">
        <f t="shared" ref="AP145:AP176" si="113">IF(A145&gt;0,IF(A145&lt;=0.5,90,90+ROUNDUP((A145-0.5)/0.5,0)*40),"")</f>
        <v/>
      </c>
      <c r="AR145" s="1" t="str">
        <f t="shared" ref="AR145:AR176" si="114">IF(A145&gt;0,IF(A145&lt;=0.5,70,70+ROUNDUP((A145-0.5)/0.5,0)*30),"")</f>
        <v/>
      </c>
    </row>
    <row r="146" spans="1:44">
      <c r="A146" s="6"/>
      <c r="D146" s="1" t="str">
        <f t="shared" si="103"/>
        <v/>
      </c>
      <c r="G146" s="7" t="str">
        <f t="shared" si="102"/>
        <v/>
      </c>
      <c r="I146" s="10" t="str">
        <f t="shared" ref="I146:I177" si="115">IF(A146&gt;0,(IF(A146&lt;=0.01,6.07,6.07+ROUNDUP((A146-0.01)/0.01,0)*0.08))*1.63,"")</f>
        <v/>
      </c>
      <c r="J146" s="10"/>
      <c r="K146" s="10" t="str">
        <f>IF(A146&gt;0,IF(A146&lt;0.01,8.07,VLOOKUP(ROUNDUP(A146,2),#REF!,6))*1.63,"")</f>
        <v/>
      </c>
      <c r="L146" s="10" t="str">
        <f>IF(A146&gt;0,IF(A146&lt;0.01,8.07,VLOOKUP(ROUNDUP(A146,2),#REF!,7))*1.63,"")</f>
        <v/>
      </c>
      <c r="M146" s="10"/>
      <c r="N146" s="7"/>
      <c r="O146" s="40" t="str">
        <f t="shared" si="104"/>
        <v/>
      </c>
      <c r="Q146" s="40" t="str">
        <f t="shared" si="105"/>
        <v/>
      </c>
      <c r="S146" s="40" t="str">
        <f t="shared" si="106"/>
        <v/>
      </c>
      <c r="U146" s="7"/>
      <c r="V146" s="7" t="str">
        <f t="shared" si="107"/>
        <v/>
      </c>
      <c r="W146" s="80" t="str">
        <f t="shared" si="108"/>
        <v/>
      </c>
      <c r="X146" s="143"/>
      <c r="Y146" s="80"/>
      <c r="Z146" s="7" t="str">
        <f t="shared" si="109"/>
        <v/>
      </c>
      <c r="AA146" s="80"/>
      <c r="AB146" s="7" t="str">
        <f t="shared" si="110"/>
        <v/>
      </c>
      <c r="AC146" s="7"/>
      <c r="AD146" s="7"/>
      <c r="AE146" s="7"/>
      <c r="AF146" s="80"/>
      <c r="AG146" s="7"/>
      <c r="AH146" s="80"/>
      <c r="AI146" s="7"/>
      <c r="AJ146" s="7"/>
      <c r="AL146" s="1" t="str">
        <f t="shared" si="111"/>
        <v/>
      </c>
      <c r="AN146" s="1" t="str">
        <f t="shared" si="112"/>
        <v/>
      </c>
      <c r="AP146" s="1" t="str">
        <f t="shared" si="113"/>
        <v/>
      </c>
      <c r="AR146" s="1" t="str">
        <f t="shared" si="114"/>
        <v/>
      </c>
    </row>
    <row r="147" spans="1:44">
      <c r="A147" s="6"/>
      <c r="D147" s="1" t="str">
        <f t="shared" si="103"/>
        <v/>
      </c>
      <c r="G147" s="7" t="str">
        <f t="shared" si="102"/>
        <v/>
      </c>
      <c r="I147" s="10" t="str">
        <f t="shared" si="115"/>
        <v/>
      </c>
      <c r="J147" s="10"/>
      <c r="K147" s="10" t="str">
        <f>IF(A147&gt;0,IF(A147&lt;0.01,8.07,VLOOKUP(ROUNDUP(A147,2),#REF!,6))*1.63,"")</f>
        <v/>
      </c>
      <c r="L147" s="10" t="str">
        <f>IF(A147&gt;0,IF(A147&lt;0.01,8.07,VLOOKUP(ROUNDUP(A147,2),#REF!,7))*1.63,"")</f>
        <v/>
      </c>
      <c r="M147" s="10"/>
      <c r="N147" s="7"/>
      <c r="O147" s="40" t="str">
        <f t="shared" si="104"/>
        <v/>
      </c>
      <c r="Q147" s="40" t="str">
        <f t="shared" si="105"/>
        <v/>
      </c>
      <c r="S147" s="40" t="str">
        <f t="shared" si="106"/>
        <v/>
      </c>
      <c r="U147" s="7"/>
      <c r="V147" s="7" t="str">
        <f t="shared" si="107"/>
        <v/>
      </c>
      <c r="W147" s="80" t="str">
        <f t="shared" si="108"/>
        <v/>
      </c>
      <c r="X147" s="143"/>
      <c r="Y147" s="80"/>
      <c r="Z147" s="7" t="str">
        <f t="shared" si="109"/>
        <v/>
      </c>
      <c r="AA147" s="80"/>
      <c r="AB147" s="7" t="str">
        <f t="shared" si="110"/>
        <v/>
      </c>
      <c r="AC147" s="7"/>
      <c r="AD147" s="7"/>
      <c r="AE147" s="7"/>
      <c r="AF147" s="80"/>
      <c r="AG147" s="7"/>
      <c r="AH147" s="80"/>
      <c r="AI147" s="7"/>
      <c r="AJ147" s="7"/>
      <c r="AL147" s="1" t="str">
        <f t="shared" si="111"/>
        <v/>
      </c>
      <c r="AN147" s="1" t="str">
        <f t="shared" si="112"/>
        <v/>
      </c>
      <c r="AP147" s="1" t="str">
        <f t="shared" si="113"/>
        <v/>
      </c>
      <c r="AR147" s="1" t="str">
        <f t="shared" si="114"/>
        <v/>
      </c>
    </row>
    <row r="148" spans="1:44">
      <c r="A148" s="6"/>
      <c r="D148" s="1" t="str">
        <f t="shared" si="103"/>
        <v/>
      </c>
      <c r="G148" s="7" t="str">
        <f t="shared" si="102"/>
        <v/>
      </c>
      <c r="I148" s="10" t="str">
        <f t="shared" si="115"/>
        <v/>
      </c>
      <c r="J148" s="10"/>
      <c r="K148" s="10" t="str">
        <f>IF(A148&gt;0,IF(A148&lt;0.01,8.07,VLOOKUP(ROUNDUP(A148,2),#REF!,6))*1.63,"")</f>
        <v/>
      </c>
      <c r="L148" s="10" t="str">
        <f>IF(A148&gt;0,IF(A148&lt;0.01,8.07,VLOOKUP(ROUNDUP(A148,2),#REF!,7))*1.63,"")</f>
        <v/>
      </c>
      <c r="M148" s="10"/>
      <c r="N148" s="7"/>
      <c r="O148" s="40" t="str">
        <f t="shared" si="104"/>
        <v/>
      </c>
      <c r="Q148" s="40" t="str">
        <f t="shared" si="105"/>
        <v/>
      </c>
      <c r="S148" s="40" t="str">
        <f t="shared" si="106"/>
        <v/>
      </c>
      <c r="U148" s="7"/>
      <c r="V148" s="7" t="str">
        <f t="shared" si="107"/>
        <v/>
      </c>
      <c r="W148" s="80" t="str">
        <f t="shared" si="108"/>
        <v/>
      </c>
      <c r="X148" s="143"/>
      <c r="Y148" s="80"/>
      <c r="Z148" s="7" t="str">
        <f t="shared" si="109"/>
        <v/>
      </c>
      <c r="AA148" s="80"/>
      <c r="AB148" s="7" t="str">
        <f t="shared" si="110"/>
        <v/>
      </c>
      <c r="AC148" s="7"/>
      <c r="AD148" s="7"/>
      <c r="AE148" s="7"/>
      <c r="AF148" s="80"/>
      <c r="AG148" s="7"/>
      <c r="AH148" s="80"/>
      <c r="AI148" s="7"/>
      <c r="AJ148" s="7"/>
      <c r="AL148" s="1" t="str">
        <f t="shared" si="111"/>
        <v/>
      </c>
      <c r="AN148" s="1" t="str">
        <f t="shared" si="112"/>
        <v/>
      </c>
      <c r="AP148" s="1" t="str">
        <f t="shared" si="113"/>
        <v/>
      </c>
      <c r="AR148" s="1" t="str">
        <f t="shared" si="114"/>
        <v/>
      </c>
    </row>
    <row r="149" spans="1:44">
      <c r="A149" s="6"/>
      <c r="D149" s="1" t="str">
        <f t="shared" si="103"/>
        <v/>
      </c>
      <c r="G149" s="7" t="str">
        <f t="shared" si="102"/>
        <v/>
      </c>
      <c r="I149" s="10" t="str">
        <f t="shared" si="115"/>
        <v/>
      </c>
      <c r="J149" s="10"/>
      <c r="K149" s="10" t="str">
        <f>IF(A149&gt;0,IF(A149&lt;0.01,8.07,VLOOKUP(ROUNDUP(A149,2),#REF!,6))*1.63,"")</f>
        <v/>
      </c>
      <c r="L149" s="10" t="str">
        <f>IF(A149&gt;0,IF(A149&lt;0.01,8.07,VLOOKUP(ROUNDUP(A149,2),#REF!,7))*1.63,"")</f>
        <v/>
      </c>
      <c r="M149" s="10"/>
      <c r="N149" s="7"/>
      <c r="O149" s="40" t="str">
        <f t="shared" si="104"/>
        <v/>
      </c>
      <c r="Q149" s="40" t="str">
        <f t="shared" si="105"/>
        <v/>
      </c>
      <c r="S149" s="40" t="str">
        <f t="shared" si="106"/>
        <v/>
      </c>
      <c r="U149" s="7"/>
      <c r="V149" s="7" t="str">
        <f t="shared" si="107"/>
        <v/>
      </c>
      <c r="W149" s="80" t="str">
        <f t="shared" si="108"/>
        <v/>
      </c>
      <c r="X149" s="143"/>
      <c r="Y149" s="80"/>
      <c r="Z149" s="7" t="str">
        <f t="shared" si="109"/>
        <v/>
      </c>
      <c r="AA149" s="80"/>
      <c r="AB149" s="7" t="str">
        <f t="shared" si="110"/>
        <v/>
      </c>
      <c r="AC149" s="7"/>
      <c r="AD149" s="7"/>
      <c r="AE149" s="7"/>
      <c r="AF149" s="80"/>
      <c r="AG149" s="7"/>
      <c r="AH149" s="80"/>
      <c r="AI149" s="7"/>
      <c r="AJ149" s="7"/>
      <c r="AL149" s="1" t="str">
        <f t="shared" si="111"/>
        <v/>
      </c>
      <c r="AN149" s="1" t="str">
        <f t="shared" si="112"/>
        <v/>
      </c>
      <c r="AP149" s="1" t="str">
        <f t="shared" si="113"/>
        <v/>
      </c>
      <c r="AR149" s="1" t="str">
        <f t="shared" si="114"/>
        <v/>
      </c>
    </row>
    <row r="150" spans="1:44">
      <c r="A150" s="6"/>
      <c r="D150" s="1" t="str">
        <f t="shared" si="103"/>
        <v/>
      </c>
      <c r="G150" s="7" t="str">
        <f t="shared" si="102"/>
        <v/>
      </c>
      <c r="I150" s="10" t="str">
        <f t="shared" si="115"/>
        <v/>
      </c>
      <c r="J150" s="10"/>
      <c r="K150" s="10" t="str">
        <f>IF(A150&gt;0,IF(A150&lt;0.01,8.07,VLOOKUP(ROUNDUP(A150,2),#REF!,6))*1.63,"")</f>
        <v/>
      </c>
      <c r="L150" s="10" t="str">
        <f>IF(A150&gt;0,IF(A150&lt;0.01,8.07,VLOOKUP(ROUNDUP(A150,2),#REF!,7))*1.63,"")</f>
        <v/>
      </c>
      <c r="M150" s="10"/>
      <c r="N150" s="7"/>
      <c r="O150" s="40" t="str">
        <f t="shared" si="104"/>
        <v/>
      </c>
      <c r="Q150" s="40" t="str">
        <f t="shared" si="105"/>
        <v/>
      </c>
      <c r="S150" s="40" t="str">
        <f t="shared" si="106"/>
        <v/>
      </c>
      <c r="U150" s="7"/>
      <c r="V150" s="7" t="str">
        <f t="shared" si="107"/>
        <v/>
      </c>
      <c r="W150" s="80" t="str">
        <f t="shared" si="108"/>
        <v/>
      </c>
      <c r="X150" s="143"/>
      <c r="Y150" s="80"/>
      <c r="Z150" s="7" t="str">
        <f t="shared" si="109"/>
        <v/>
      </c>
      <c r="AA150" s="80"/>
      <c r="AB150" s="7" t="str">
        <f t="shared" si="110"/>
        <v/>
      </c>
      <c r="AC150" s="7"/>
      <c r="AD150" s="7"/>
      <c r="AE150" s="7"/>
      <c r="AF150" s="80"/>
      <c r="AG150" s="7"/>
      <c r="AH150" s="80"/>
      <c r="AI150" s="7"/>
      <c r="AJ150" s="7"/>
      <c r="AL150" s="1" t="str">
        <f t="shared" si="111"/>
        <v/>
      </c>
      <c r="AN150" s="1" t="str">
        <f t="shared" si="112"/>
        <v/>
      </c>
      <c r="AP150" s="1" t="str">
        <f t="shared" si="113"/>
        <v/>
      </c>
      <c r="AR150" s="1" t="str">
        <f t="shared" si="114"/>
        <v/>
      </c>
    </row>
    <row r="151" spans="1:44">
      <c r="A151" s="6"/>
      <c r="D151" s="1" t="str">
        <f t="shared" si="103"/>
        <v/>
      </c>
      <c r="G151" s="7" t="str">
        <f t="shared" si="102"/>
        <v/>
      </c>
      <c r="I151" s="10" t="str">
        <f t="shared" si="115"/>
        <v/>
      </c>
      <c r="J151" s="10"/>
      <c r="K151" s="10" t="str">
        <f>IF(A151&gt;0,IF(A151&lt;0.01,8.07,VLOOKUP(ROUNDUP(A151,2),#REF!,6))*1.63,"")</f>
        <v/>
      </c>
      <c r="L151" s="10" t="str">
        <f>IF(A151&gt;0,IF(A151&lt;0.01,8.07,VLOOKUP(ROUNDUP(A151,2),#REF!,7))*1.63,"")</f>
        <v/>
      </c>
      <c r="M151" s="10"/>
      <c r="N151" s="7"/>
      <c r="O151" s="40" t="str">
        <f t="shared" si="104"/>
        <v/>
      </c>
      <c r="Q151" s="40" t="str">
        <f t="shared" si="105"/>
        <v/>
      </c>
      <c r="S151" s="40" t="str">
        <f t="shared" si="106"/>
        <v/>
      </c>
      <c r="U151" s="7"/>
      <c r="V151" s="7" t="str">
        <f t="shared" si="107"/>
        <v/>
      </c>
      <c r="W151" s="80" t="str">
        <f t="shared" si="108"/>
        <v/>
      </c>
      <c r="X151" s="143"/>
      <c r="Y151" s="80"/>
      <c r="Z151" s="7" t="str">
        <f t="shared" si="109"/>
        <v/>
      </c>
      <c r="AA151" s="80"/>
      <c r="AB151" s="7" t="str">
        <f t="shared" si="110"/>
        <v/>
      </c>
      <c r="AC151" s="7"/>
      <c r="AD151" s="7"/>
      <c r="AE151" s="7"/>
      <c r="AF151" s="80"/>
      <c r="AG151" s="7"/>
      <c r="AH151" s="80"/>
      <c r="AI151" s="7"/>
      <c r="AJ151" s="7"/>
      <c r="AL151" s="1" t="str">
        <f t="shared" si="111"/>
        <v/>
      </c>
      <c r="AN151" s="1" t="str">
        <f t="shared" si="112"/>
        <v/>
      </c>
      <c r="AP151" s="1" t="str">
        <f t="shared" si="113"/>
        <v/>
      </c>
      <c r="AR151" s="1" t="str">
        <f t="shared" si="114"/>
        <v/>
      </c>
    </row>
    <row r="152" spans="1:44">
      <c r="A152" s="6"/>
      <c r="D152" s="1" t="str">
        <f t="shared" si="103"/>
        <v/>
      </c>
      <c r="G152" s="7" t="str">
        <f t="shared" si="102"/>
        <v/>
      </c>
      <c r="I152" s="10" t="str">
        <f t="shared" si="115"/>
        <v/>
      </c>
      <c r="J152" s="10"/>
      <c r="K152" s="10" t="str">
        <f>IF(A152&gt;0,IF(A152&lt;0.01,8.07,VLOOKUP(ROUNDUP(A152,2),#REF!,6))*1.63,"")</f>
        <v/>
      </c>
      <c r="L152" s="10" t="str">
        <f>IF(A152&gt;0,IF(A152&lt;0.01,8.07,VLOOKUP(ROUNDUP(A152,2),#REF!,7))*1.63,"")</f>
        <v/>
      </c>
      <c r="M152" s="10"/>
      <c r="N152" s="7"/>
      <c r="O152" s="40" t="str">
        <f t="shared" si="104"/>
        <v/>
      </c>
      <c r="Q152" s="40" t="str">
        <f t="shared" si="105"/>
        <v/>
      </c>
      <c r="S152" s="40" t="str">
        <f t="shared" si="106"/>
        <v/>
      </c>
      <c r="U152" s="7"/>
      <c r="V152" s="7" t="str">
        <f t="shared" si="107"/>
        <v/>
      </c>
      <c r="W152" s="80" t="str">
        <f t="shared" si="108"/>
        <v/>
      </c>
      <c r="X152" s="143"/>
      <c r="Y152" s="80"/>
      <c r="Z152" s="7" t="str">
        <f t="shared" si="109"/>
        <v/>
      </c>
      <c r="AA152" s="80"/>
      <c r="AB152" s="7" t="str">
        <f t="shared" si="110"/>
        <v/>
      </c>
      <c r="AC152" s="7"/>
      <c r="AD152" s="7"/>
      <c r="AE152" s="7"/>
      <c r="AF152" s="80"/>
      <c r="AG152" s="7"/>
      <c r="AH152" s="80"/>
      <c r="AI152" s="7"/>
      <c r="AJ152" s="7"/>
      <c r="AL152" s="1" t="str">
        <f t="shared" si="111"/>
        <v/>
      </c>
      <c r="AN152" s="1" t="str">
        <f t="shared" si="112"/>
        <v/>
      </c>
      <c r="AP152" s="1" t="str">
        <f t="shared" si="113"/>
        <v/>
      </c>
      <c r="AR152" s="1" t="str">
        <f t="shared" si="114"/>
        <v/>
      </c>
    </row>
    <row r="153" spans="1:44">
      <c r="A153" s="6"/>
      <c r="D153" s="1" t="str">
        <f t="shared" si="103"/>
        <v/>
      </c>
      <c r="G153" s="7" t="str">
        <f t="shared" si="102"/>
        <v/>
      </c>
      <c r="I153" s="10" t="str">
        <f t="shared" si="115"/>
        <v/>
      </c>
      <c r="J153" s="10"/>
      <c r="K153" s="10" t="str">
        <f>IF(A153&gt;0,IF(A153&lt;0.01,8.07,VLOOKUP(ROUNDUP(A153,2),#REF!,6))*1.63,"")</f>
        <v/>
      </c>
      <c r="L153" s="10" t="str">
        <f>IF(A153&gt;0,IF(A153&lt;0.01,8.07,VLOOKUP(ROUNDUP(A153,2),#REF!,7))*1.63,"")</f>
        <v/>
      </c>
      <c r="M153" s="10"/>
      <c r="N153" s="7"/>
      <c r="O153" s="40" t="str">
        <f t="shared" si="104"/>
        <v/>
      </c>
      <c r="Q153" s="40" t="str">
        <f t="shared" si="105"/>
        <v/>
      </c>
      <c r="S153" s="40" t="str">
        <f t="shared" si="106"/>
        <v/>
      </c>
      <c r="U153" s="7"/>
      <c r="V153" s="7" t="str">
        <f t="shared" si="107"/>
        <v/>
      </c>
      <c r="W153" s="80" t="str">
        <f t="shared" si="108"/>
        <v/>
      </c>
      <c r="X153" s="143"/>
      <c r="Y153" s="80"/>
      <c r="Z153" s="7" t="str">
        <f t="shared" si="109"/>
        <v/>
      </c>
      <c r="AA153" s="80"/>
      <c r="AB153" s="7" t="str">
        <f t="shared" si="110"/>
        <v/>
      </c>
      <c r="AC153" s="7"/>
      <c r="AD153" s="7"/>
      <c r="AE153" s="7"/>
      <c r="AF153" s="80"/>
      <c r="AG153" s="7"/>
      <c r="AH153" s="80"/>
      <c r="AI153" s="7"/>
      <c r="AJ153" s="7"/>
      <c r="AL153" s="1" t="str">
        <f t="shared" si="111"/>
        <v/>
      </c>
      <c r="AN153" s="1" t="str">
        <f t="shared" si="112"/>
        <v/>
      </c>
      <c r="AP153" s="1" t="str">
        <f t="shared" si="113"/>
        <v/>
      </c>
      <c r="AR153" s="1" t="str">
        <f t="shared" si="114"/>
        <v/>
      </c>
    </row>
    <row r="154" spans="1:44">
      <c r="A154" s="6"/>
      <c r="D154" s="1" t="str">
        <f t="shared" si="103"/>
        <v/>
      </c>
      <c r="G154" s="7" t="str">
        <f t="shared" si="102"/>
        <v/>
      </c>
      <c r="I154" s="10" t="str">
        <f t="shared" si="115"/>
        <v/>
      </c>
      <c r="J154" s="10"/>
      <c r="K154" s="10" t="str">
        <f>IF(A154&gt;0,IF(A154&lt;0.01,8.07,VLOOKUP(ROUNDUP(A154,2),#REF!,6))*1.63,"")</f>
        <v/>
      </c>
      <c r="L154" s="10" t="str">
        <f>IF(A154&gt;0,IF(A154&lt;0.01,8.07,VLOOKUP(ROUNDUP(A154,2),#REF!,7))*1.63,"")</f>
        <v/>
      </c>
      <c r="M154" s="10"/>
      <c r="N154" s="7"/>
      <c r="O154" s="40" t="str">
        <f t="shared" si="104"/>
        <v/>
      </c>
      <c r="Q154" s="40" t="str">
        <f t="shared" si="105"/>
        <v/>
      </c>
      <c r="S154" s="40" t="str">
        <f t="shared" si="106"/>
        <v/>
      </c>
      <c r="U154" s="7"/>
      <c r="V154" s="7" t="str">
        <f t="shared" si="107"/>
        <v/>
      </c>
      <c r="W154" s="80" t="str">
        <f t="shared" si="108"/>
        <v/>
      </c>
      <c r="X154" s="143"/>
      <c r="Y154" s="80"/>
      <c r="Z154" s="7" t="str">
        <f t="shared" si="109"/>
        <v/>
      </c>
      <c r="AA154" s="80"/>
      <c r="AB154" s="7" t="str">
        <f t="shared" si="110"/>
        <v/>
      </c>
      <c r="AC154" s="7"/>
      <c r="AD154" s="7"/>
      <c r="AE154" s="7"/>
      <c r="AF154" s="80"/>
      <c r="AG154" s="7"/>
      <c r="AH154" s="80"/>
      <c r="AI154" s="7"/>
      <c r="AJ154" s="7"/>
      <c r="AL154" s="1" t="str">
        <f t="shared" si="111"/>
        <v/>
      </c>
      <c r="AN154" s="1" t="str">
        <f t="shared" si="112"/>
        <v/>
      </c>
      <c r="AP154" s="1" t="str">
        <f t="shared" si="113"/>
        <v/>
      </c>
      <c r="AR154" s="1" t="str">
        <f t="shared" si="114"/>
        <v/>
      </c>
    </row>
    <row r="155" spans="1:44">
      <c r="A155" s="6"/>
      <c r="D155" s="1" t="str">
        <f t="shared" si="103"/>
        <v/>
      </c>
      <c r="G155" s="7" t="str">
        <f t="shared" si="102"/>
        <v/>
      </c>
      <c r="I155" s="10" t="str">
        <f t="shared" si="115"/>
        <v/>
      </c>
      <c r="J155" s="10"/>
      <c r="K155" s="10" t="str">
        <f>IF(A155&gt;0,IF(A155&lt;0.01,8.07,VLOOKUP(ROUNDUP(A155,2),#REF!,6))*1.63,"")</f>
        <v/>
      </c>
      <c r="L155" s="10" t="str">
        <f>IF(A155&gt;0,IF(A155&lt;0.01,8.07,VLOOKUP(ROUNDUP(A155,2),#REF!,7))*1.63,"")</f>
        <v/>
      </c>
      <c r="M155" s="10"/>
      <c r="N155" s="7"/>
      <c r="O155" s="40" t="str">
        <f t="shared" si="104"/>
        <v/>
      </c>
      <c r="Q155" s="40" t="str">
        <f t="shared" si="105"/>
        <v/>
      </c>
      <c r="S155" s="40" t="str">
        <f t="shared" si="106"/>
        <v/>
      </c>
      <c r="U155" s="7"/>
      <c r="V155" s="7" t="str">
        <f t="shared" si="107"/>
        <v/>
      </c>
      <c r="W155" s="80" t="str">
        <f t="shared" si="108"/>
        <v/>
      </c>
      <c r="X155" s="143"/>
      <c r="Y155" s="80"/>
      <c r="Z155" s="7" t="str">
        <f t="shared" si="109"/>
        <v/>
      </c>
      <c r="AA155" s="80"/>
      <c r="AB155" s="7" t="str">
        <f t="shared" si="110"/>
        <v/>
      </c>
      <c r="AC155" s="7"/>
      <c r="AD155" s="7"/>
      <c r="AE155" s="7"/>
      <c r="AF155" s="80"/>
      <c r="AG155" s="7"/>
      <c r="AH155" s="80"/>
      <c r="AI155" s="7"/>
      <c r="AJ155" s="7"/>
      <c r="AL155" s="1" t="str">
        <f t="shared" si="111"/>
        <v/>
      </c>
      <c r="AN155" s="1" t="str">
        <f t="shared" si="112"/>
        <v/>
      </c>
      <c r="AP155" s="1" t="str">
        <f t="shared" si="113"/>
        <v/>
      </c>
      <c r="AR155" s="1" t="str">
        <f t="shared" si="114"/>
        <v/>
      </c>
    </row>
    <row r="156" spans="1:44">
      <c r="A156" s="6"/>
      <c r="D156" s="1" t="str">
        <f t="shared" si="103"/>
        <v/>
      </c>
      <c r="G156" s="7" t="str">
        <f t="shared" ref="G156:G187" si="116">IF(A156&gt;0,(IF(A156&lt;=0.05,1.94,1.94+ROUNDUP((A156-0.05)/0.01,0)*0.05))*4.86,"")</f>
        <v/>
      </c>
      <c r="I156" s="10" t="str">
        <f t="shared" si="115"/>
        <v/>
      </c>
      <c r="J156" s="10"/>
      <c r="K156" s="10" t="str">
        <f>IF(A156&gt;0,IF(A156&lt;0.01,8.07,VLOOKUP(ROUNDUP(A156,2),#REF!,6))*1.63,"")</f>
        <v/>
      </c>
      <c r="L156" s="10" t="str">
        <f>IF(A156&gt;0,IF(A156&lt;0.01,8.07,VLOOKUP(ROUNDUP(A156,2),#REF!,7))*1.63,"")</f>
        <v/>
      </c>
      <c r="M156" s="10"/>
      <c r="N156" s="7"/>
      <c r="O156" s="40" t="str">
        <f t="shared" si="104"/>
        <v/>
      </c>
      <c r="Q156" s="40" t="str">
        <f t="shared" si="105"/>
        <v/>
      </c>
      <c r="S156" s="40" t="str">
        <f t="shared" si="106"/>
        <v/>
      </c>
      <c r="U156" s="7"/>
      <c r="V156" s="7" t="str">
        <f t="shared" si="107"/>
        <v/>
      </c>
      <c r="W156" s="80" t="str">
        <f t="shared" si="108"/>
        <v/>
      </c>
      <c r="X156" s="143"/>
      <c r="Y156" s="80"/>
      <c r="Z156" s="7" t="str">
        <f t="shared" si="109"/>
        <v/>
      </c>
      <c r="AA156" s="80"/>
      <c r="AB156" s="7" t="str">
        <f t="shared" si="110"/>
        <v/>
      </c>
      <c r="AC156" s="7"/>
      <c r="AD156" s="7"/>
      <c r="AE156" s="7"/>
      <c r="AF156" s="80"/>
      <c r="AG156" s="7"/>
      <c r="AH156" s="80"/>
      <c r="AI156" s="7"/>
      <c r="AJ156" s="7"/>
      <c r="AL156" s="1" t="str">
        <f t="shared" si="111"/>
        <v/>
      </c>
      <c r="AN156" s="1" t="str">
        <f t="shared" si="112"/>
        <v/>
      </c>
      <c r="AP156" s="1" t="str">
        <f t="shared" si="113"/>
        <v/>
      </c>
      <c r="AR156" s="1" t="str">
        <f t="shared" si="114"/>
        <v/>
      </c>
    </row>
    <row r="157" spans="1:44">
      <c r="A157" s="6"/>
      <c r="D157" s="1" t="str">
        <f t="shared" si="103"/>
        <v/>
      </c>
      <c r="G157" s="7" t="str">
        <f t="shared" si="116"/>
        <v/>
      </c>
      <c r="I157" s="10" t="str">
        <f t="shared" si="115"/>
        <v/>
      </c>
      <c r="J157" s="10"/>
      <c r="K157" s="10" t="str">
        <f>IF(A157&gt;0,IF(A157&lt;0.01,8.07,VLOOKUP(ROUNDUP(A157,2),#REF!,6))*1.63,"")</f>
        <v/>
      </c>
      <c r="L157" s="10" t="str">
        <f>IF(A157&gt;0,IF(A157&lt;0.01,8.07,VLOOKUP(ROUNDUP(A157,2),#REF!,7))*1.63,"")</f>
        <v/>
      </c>
      <c r="M157" s="10"/>
      <c r="N157" s="7"/>
      <c r="O157" s="40" t="str">
        <f t="shared" si="104"/>
        <v/>
      </c>
      <c r="Q157" s="40" t="str">
        <f t="shared" si="105"/>
        <v/>
      </c>
      <c r="S157" s="40" t="str">
        <f t="shared" si="106"/>
        <v/>
      </c>
      <c r="U157" s="7"/>
      <c r="V157" s="7" t="str">
        <f t="shared" si="107"/>
        <v/>
      </c>
      <c r="W157" s="80" t="str">
        <f t="shared" si="108"/>
        <v/>
      </c>
      <c r="X157" s="143"/>
      <c r="Y157" s="80"/>
      <c r="Z157" s="7" t="str">
        <f t="shared" si="109"/>
        <v/>
      </c>
      <c r="AA157" s="80"/>
      <c r="AB157" s="7" t="str">
        <f t="shared" si="110"/>
        <v/>
      </c>
      <c r="AC157" s="7"/>
      <c r="AD157" s="7"/>
      <c r="AE157" s="7"/>
      <c r="AF157" s="80"/>
      <c r="AG157" s="7"/>
      <c r="AH157" s="80"/>
      <c r="AI157" s="7"/>
      <c r="AJ157" s="7"/>
      <c r="AL157" s="1" t="str">
        <f t="shared" si="111"/>
        <v/>
      </c>
      <c r="AN157" s="1" t="str">
        <f t="shared" si="112"/>
        <v/>
      </c>
      <c r="AP157" s="1" t="str">
        <f t="shared" si="113"/>
        <v/>
      </c>
      <c r="AR157" s="1" t="str">
        <f t="shared" si="114"/>
        <v/>
      </c>
    </row>
    <row r="158" spans="1:44">
      <c r="A158" s="6"/>
      <c r="D158" s="1" t="str">
        <f t="shared" si="103"/>
        <v/>
      </c>
      <c r="G158" s="7" t="str">
        <f t="shared" si="116"/>
        <v/>
      </c>
      <c r="I158" s="10" t="str">
        <f t="shared" si="115"/>
        <v/>
      </c>
      <c r="J158" s="10"/>
      <c r="K158" s="10" t="str">
        <f>IF(A158&gt;0,IF(A158&lt;0.01,8.07,VLOOKUP(ROUNDUP(A158,2),#REF!,6))*1.63,"")</f>
        <v/>
      </c>
      <c r="L158" s="10" t="str">
        <f>IF(A158&gt;0,IF(A158&lt;0.01,8.07,VLOOKUP(ROUNDUP(A158,2),#REF!,7))*1.63,"")</f>
        <v/>
      </c>
      <c r="M158" s="10"/>
      <c r="N158" s="7"/>
      <c r="O158" s="40" t="str">
        <f t="shared" si="104"/>
        <v/>
      </c>
      <c r="Q158" s="40" t="str">
        <f t="shared" si="105"/>
        <v/>
      </c>
      <c r="S158" s="40" t="str">
        <f t="shared" si="106"/>
        <v/>
      </c>
      <c r="U158" s="7"/>
      <c r="V158" s="7" t="str">
        <f t="shared" si="107"/>
        <v/>
      </c>
      <c r="W158" s="80" t="str">
        <f t="shared" si="108"/>
        <v/>
      </c>
      <c r="X158" s="143"/>
      <c r="Y158" s="80"/>
      <c r="Z158" s="7" t="str">
        <f t="shared" si="109"/>
        <v/>
      </c>
      <c r="AA158" s="80"/>
      <c r="AB158" s="7" t="str">
        <f t="shared" si="110"/>
        <v/>
      </c>
      <c r="AC158" s="7"/>
      <c r="AD158" s="7"/>
      <c r="AE158" s="7"/>
      <c r="AF158" s="80"/>
      <c r="AG158" s="7"/>
      <c r="AH158" s="80"/>
      <c r="AI158" s="7"/>
      <c r="AJ158" s="7"/>
      <c r="AL158" s="1" t="str">
        <f t="shared" si="111"/>
        <v/>
      </c>
      <c r="AN158" s="1" t="str">
        <f t="shared" si="112"/>
        <v/>
      </c>
      <c r="AP158" s="1" t="str">
        <f t="shared" si="113"/>
        <v/>
      </c>
      <c r="AR158" s="1" t="str">
        <f t="shared" si="114"/>
        <v/>
      </c>
    </row>
    <row r="159" spans="1:44">
      <c r="A159" s="6"/>
      <c r="D159" s="1" t="str">
        <f t="shared" si="103"/>
        <v/>
      </c>
      <c r="G159" s="7" t="str">
        <f t="shared" si="116"/>
        <v/>
      </c>
      <c r="I159" s="10" t="str">
        <f t="shared" si="115"/>
        <v/>
      </c>
      <c r="J159" s="10"/>
      <c r="K159" s="10" t="str">
        <f>IF(A159&gt;0,IF(A159&lt;0.01,8.07,VLOOKUP(ROUNDUP(A159,2),#REF!,6))*1.63,"")</f>
        <v/>
      </c>
      <c r="L159" s="10" t="str">
        <f>IF(A159&gt;0,IF(A159&lt;0.01,8.07,VLOOKUP(ROUNDUP(A159,2),#REF!,7))*1.63,"")</f>
        <v/>
      </c>
      <c r="M159" s="10"/>
      <c r="N159" s="7"/>
      <c r="O159" s="40" t="str">
        <f t="shared" si="104"/>
        <v/>
      </c>
      <c r="Q159" s="40" t="str">
        <f t="shared" si="105"/>
        <v/>
      </c>
      <c r="S159" s="40" t="str">
        <f t="shared" si="106"/>
        <v/>
      </c>
      <c r="U159" s="7"/>
      <c r="V159" s="7" t="str">
        <f t="shared" si="107"/>
        <v/>
      </c>
      <c r="W159" s="80" t="str">
        <f t="shared" si="108"/>
        <v/>
      </c>
      <c r="X159" s="143"/>
      <c r="Y159" s="80"/>
      <c r="Z159" s="7" t="str">
        <f t="shared" si="109"/>
        <v/>
      </c>
      <c r="AA159" s="80"/>
      <c r="AB159" s="7" t="str">
        <f t="shared" si="110"/>
        <v/>
      </c>
      <c r="AC159" s="7"/>
      <c r="AD159" s="7"/>
      <c r="AE159" s="7"/>
      <c r="AF159" s="80"/>
      <c r="AG159" s="7"/>
      <c r="AH159" s="80"/>
      <c r="AI159" s="7"/>
      <c r="AJ159" s="7"/>
      <c r="AL159" s="1" t="str">
        <f t="shared" si="111"/>
        <v/>
      </c>
      <c r="AN159" s="1" t="str">
        <f t="shared" si="112"/>
        <v/>
      </c>
      <c r="AP159" s="1" t="str">
        <f t="shared" si="113"/>
        <v/>
      </c>
      <c r="AR159" s="1" t="str">
        <f t="shared" si="114"/>
        <v/>
      </c>
    </row>
    <row r="160" spans="1:44">
      <c r="A160" s="6"/>
      <c r="D160" s="1" t="str">
        <f t="shared" si="103"/>
        <v/>
      </c>
      <c r="G160" s="7" t="str">
        <f t="shared" si="116"/>
        <v/>
      </c>
      <c r="I160" s="10" t="str">
        <f t="shared" si="115"/>
        <v/>
      </c>
      <c r="J160" s="10"/>
      <c r="K160" s="10" t="str">
        <f>IF(A160&gt;0,IF(A160&lt;0.01,8.07,VLOOKUP(ROUNDUP(A160,2),#REF!,6))*1.63,"")</f>
        <v/>
      </c>
      <c r="L160" s="10" t="str">
        <f>IF(A160&gt;0,IF(A160&lt;0.01,8.07,VLOOKUP(ROUNDUP(A160,2),#REF!,7))*1.63,"")</f>
        <v/>
      </c>
      <c r="M160" s="10"/>
      <c r="N160" s="7"/>
      <c r="O160" s="40" t="str">
        <f t="shared" si="104"/>
        <v/>
      </c>
      <c r="Q160" s="40" t="str">
        <f t="shared" si="105"/>
        <v/>
      </c>
      <c r="S160" s="40" t="str">
        <f t="shared" si="106"/>
        <v/>
      </c>
      <c r="U160" s="7"/>
      <c r="V160" s="7" t="str">
        <f t="shared" si="107"/>
        <v/>
      </c>
      <c r="W160" s="80" t="str">
        <f t="shared" si="108"/>
        <v/>
      </c>
      <c r="X160" s="143"/>
      <c r="Y160" s="80"/>
      <c r="Z160" s="7" t="str">
        <f t="shared" si="109"/>
        <v/>
      </c>
      <c r="AA160" s="80"/>
      <c r="AB160" s="7" t="str">
        <f t="shared" si="110"/>
        <v/>
      </c>
      <c r="AC160" s="7"/>
      <c r="AD160" s="7"/>
      <c r="AE160" s="7"/>
      <c r="AF160" s="80"/>
      <c r="AG160" s="7"/>
      <c r="AH160" s="80"/>
      <c r="AI160" s="7"/>
      <c r="AJ160" s="7"/>
      <c r="AL160" s="1" t="str">
        <f t="shared" si="111"/>
        <v/>
      </c>
      <c r="AN160" s="1" t="str">
        <f t="shared" si="112"/>
        <v/>
      </c>
      <c r="AP160" s="1" t="str">
        <f t="shared" si="113"/>
        <v/>
      </c>
      <c r="AR160" s="1" t="str">
        <f t="shared" si="114"/>
        <v/>
      </c>
    </row>
    <row r="161" spans="1:44">
      <c r="A161" s="6"/>
      <c r="D161" s="1" t="str">
        <f t="shared" si="103"/>
        <v/>
      </c>
      <c r="G161" s="7" t="str">
        <f t="shared" si="116"/>
        <v/>
      </c>
      <c r="I161" s="10" t="str">
        <f t="shared" si="115"/>
        <v/>
      </c>
      <c r="J161" s="10"/>
      <c r="K161" s="10" t="str">
        <f>IF(A161&gt;0,IF(A161&lt;0.01,8.07,VLOOKUP(ROUNDUP(A161,2),#REF!,6))*1.63,"")</f>
        <v/>
      </c>
      <c r="L161" s="10" t="str">
        <f>IF(A161&gt;0,IF(A161&lt;0.01,8.07,VLOOKUP(ROUNDUP(A161,2),#REF!,7))*1.63,"")</f>
        <v/>
      </c>
      <c r="M161" s="10"/>
      <c r="N161" s="7"/>
      <c r="O161" s="40" t="str">
        <f t="shared" si="104"/>
        <v/>
      </c>
      <c r="Q161" s="40" t="str">
        <f t="shared" si="105"/>
        <v/>
      </c>
      <c r="S161" s="40" t="str">
        <f t="shared" si="106"/>
        <v/>
      </c>
      <c r="U161" s="7"/>
      <c r="V161" s="7" t="str">
        <f t="shared" si="107"/>
        <v/>
      </c>
      <c r="W161" s="80" t="str">
        <f t="shared" si="108"/>
        <v/>
      </c>
      <c r="X161" s="143"/>
      <c r="Y161" s="80"/>
      <c r="Z161" s="7" t="str">
        <f t="shared" si="109"/>
        <v/>
      </c>
      <c r="AA161" s="80"/>
      <c r="AB161" s="7" t="str">
        <f t="shared" si="110"/>
        <v/>
      </c>
      <c r="AC161" s="7"/>
      <c r="AD161" s="7"/>
      <c r="AE161" s="7"/>
      <c r="AF161" s="80"/>
      <c r="AG161" s="7"/>
      <c r="AH161" s="80"/>
      <c r="AI161" s="7"/>
      <c r="AJ161" s="7"/>
      <c r="AL161" s="1" t="str">
        <f t="shared" si="111"/>
        <v/>
      </c>
      <c r="AN161" s="1" t="str">
        <f t="shared" si="112"/>
        <v/>
      </c>
      <c r="AP161" s="1" t="str">
        <f t="shared" si="113"/>
        <v/>
      </c>
      <c r="AR161" s="1" t="str">
        <f t="shared" si="114"/>
        <v/>
      </c>
    </row>
    <row r="162" spans="1:44">
      <c r="A162" s="6"/>
      <c r="D162" s="1" t="str">
        <f t="shared" si="103"/>
        <v/>
      </c>
      <c r="G162" s="7" t="str">
        <f t="shared" si="116"/>
        <v/>
      </c>
      <c r="I162" s="10" t="str">
        <f t="shared" si="115"/>
        <v/>
      </c>
      <c r="J162" s="10"/>
      <c r="K162" s="10" t="str">
        <f>IF(A162&gt;0,IF(A162&lt;0.01,8.07,VLOOKUP(ROUNDUP(A162,2),#REF!,6))*1.63,"")</f>
        <v/>
      </c>
      <c r="L162" s="10" t="str">
        <f>IF(A162&gt;0,IF(A162&lt;0.01,8.07,VLOOKUP(ROUNDUP(A162,2),#REF!,7))*1.63,"")</f>
        <v/>
      </c>
      <c r="M162" s="10"/>
      <c r="N162" s="7"/>
      <c r="O162" s="40" t="str">
        <f t="shared" si="104"/>
        <v/>
      </c>
      <c r="Q162" s="40" t="str">
        <f t="shared" si="105"/>
        <v/>
      </c>
      <c r="S162" s="40" t="str">
        <f t="shared" si="106"/>
        <v/>
      </c>
      <c r="U162" s="7"/>
      <c r="V162" s="7" t="str">
        <f t="shared" si="107"/>
        <v/>
      </c>
      <c r="W162" s="80" t="str">
        <f t="shared" si="108"/>
        <v/>
      </c>
      <c r="X162" s="143"/>
      <c r="Y162" s="80"/>
      <c r="Z162" s="7" t="str">
        <f t="shared" si="109"/>
        <v/>
      </c>
      <c r="AA162" s="80"/>
      <c r="AB162" s="7" t="str">
        <f t="shared" si="110"/>
        <v/>
      </c>
      <c r="AC162" s="7"/>
      <c r="AD162" s="7"/>
      <c r="AE162" s="7"/>
      <c r="AF162" s="80"/>
      <c r="AG162" s="7"/>
      <c r="AH162" s="80"/>
      <c r="AI162" s="7"/>
      <c r="AJ162" s="7"/>
      <c r="AL162" s="1" t="str">
        <f t="shared" si="111"/>
        <v/>
      </c>
      <c r="AN162" s="1" t="str">
        <f t="shared" si="112"/>
        <v/>
      </c>
      <c r="AP162" s="1" t="str">
        <f t="shared" si="113"/>
        <v/>
      </c>
      <c r="AR162" s="1" t="str">
        <f t="shared" si="114"/>
        <v/>
      </c>
    </row>
    <row r="163" spans="1:44">
      <c r="A163" s="6"/>
      <c r="D163" s="1" t="str">
        <f t="shared" si="103"/>
        <v/>
      </c>
      <c r="G163" s="7" t="str">
        <f t="shared" si="116"/>
        <v/>
      </c>
      <c r="I163" s="10" t="str">
        <f t="shared" si="115"/>
        <v/>
      </c>
      <c r="J163" s="10"/>
      <c r="K163" s="10" t="str">
        <f>IF(A163&gt;0,IF(A163&lt;0.01,8.07,VLOOKUP(ROUNDUP(A163,2),#REF!,6))*1.63,"")</f>
        <v/>
      </c>
      <c r="L163" s="10" t="str">
        <f>IF(A163&gt;0,IF(A163&lt;0.01,8.07,VLOOKUP(ROUNDUP(A163,2),#REF!,7))*1.63,"")</f>
        <v/>
      </c>
      <c r="M163" s="10"/>
      <c r="N163" s="7"/>
      <c r="O163" s="40" t="str">
        <f t="shared" si="104"/>
        <v/>
      </c>
      <c r="Q163" s="40" t="str">
        <f t="shared" si="105"/>
        <v/>
      </c>
      <c r="S163" s="40" t="str">
        <f t="shared" si="106"/>
        <v/>
      </c>
      <c r="U163" s="7"/>
      <c r="V163" s="7" t="str">
        <f t="shared" si="107"/>
        <v/>
      </c>
      <c r="W163" s="80" t="str">
        <f t="shared" si="108"/>
        <v/>
      </c>
      <c r="X163" s="143"/>
      <c r="Y163" s="80"/>
      <c r="Z163" s="7" t="str">
        <f t="shared" si="109"/>
        <v/>
      </c>
      <c r="AA163" s="80"/>
      <c r="AB163" s="7" t="str">
        <f t="shared" si="110"/>
        <v/>
      </c>
      <c r="AC163" s="7"/>
      <c r="AD163" s="7"/>
      <c r="AE163" s="7"/>
      <c r="AF163" s="80"/>
      <c r="AG163" s="7"/>
      <c r="AH163" s="80"/>
      <c r="AI163" s="7"/>
      <c r="AJ163" s="7"/>
      <c r="AL163" s="1" t="str">
        <f t="shared" si="111"/>
        <v/>
      </c>
      <c r="AN163" s="1" t="str">
        <f t="shared" si="112"/>
        <v/>
      </c>
      <c r="AP163" s="1" t="str">
        <f t="shared" si="113"/>
        <v/>
      </c>
      <c r="AR163" s="1" t="str">
        <f t="shared" si="114"/>
        <v/>
      </c>
    </row>
    <row r="164" spans="1:44">
      <c r="A164" s="6"/>
      <c r="D164" s="1" t="str">
        <f t="shared" si="103"/>
        <v/>
      </c>
      <c r="G164" s="7" t="str">
        <f t="shared" si="116"/>
        <v/>
      </c>
      <c r="I164" s="10" t="str">
        <f t="shared" si="115"/>
        <v/>
      </c>
      <c r="J164" s="10"/>
      <c r="K164" s="10" t="str">
        <f>IF(A164&gt;0,IF(A164&lt;0.01,8.07,VLOOKUP(ROUNDUP(A164,2),#REF!,6))*1.63,"")</f>
        <v/>
      </c>
      <c r="L164" s="10" t="str">
        <f>IF(A164&gt;0,IF(A164&lt;0.01,8.07,VLOOKUP(ROUNDUP(A164,2),#REF!,7))*1.63,"")</f>
        <v/>
      </c>
      <c r="M164" s="10"/>
      <c r="N164" s="7"/>
      <c r="O164" s="40" t="str">
        <f t="shared" si="104"/>
        <v/>
      </c>
      <c r="Q164" s="40" t="str">
        <f t="shared" si="105"/>
        <v/>
      </c>
      <c r="S164" s="40" t="str">
        <f t="shared" si="106"/>
        <v/>
      </c>
      <c r="U164" s="7"/>
      <c r="V164" s="7" t="str">
        <f t="shared" si="107"/>
        <v/>
      </c>
      <c r="W164" s="80" t="str">
        <f t="shared" si="108"/>
        <v/>
      </c>
      <c r="X164" s="143"/>
      <c r="Y164" s="80"/>
      <c r="Z164" s="7" t="str">
        <f t="shared" si="109"/>
        <v/>
      </c>
      <c r="AA164" s="80"/>
      <c r="AB164" s="7" t="str">
        <f t="shared" si="110"/>
        <v/>
      </c>
      <c r="AC164" s="7"/>
      <c r="AD164" s="7"/>
      <c r="AE164" s="7"/>
      <c r="AF164" s="80"/>
      <c r="AG164" s="7"/>
      <c r="AH164" s="80"/>
      <c r="AI164" s="7"/>
      <c r="AJ164" s="7"/>
      <c r="AL164" s="1" t="str">
        <f t="shared" si="111"/>
        <v/>
      </c>
      <c r="AN164" s="1" t="str">
        <f t="shared" si="112"/>
        <v/>
      </c>
      <c r="AP164" s="1" t="str">
        <f t="shared" si="113"/>
        <v/>
      </c>
      <c r="AR164" s="1" t="str">
        <f t="shared" si="114"/>
        <v/>
      </c>
    </row>
    <row r="165" spans="1:44">
      <c r="A165" s="6"/>
      <c r="D165" s="1" t="str">
        <f t="shared" si="103"/>
        <v/>
      </c>
      <c r="G165" s="7" t="str">
        <f t="shared" si="116"/>
        <v/>
      </c>
      <c r="I165" s="10" t="str">
        <f t="shared" si="115"/>
        <v/>
      </c>
      <c r="J165" s="10"/>
      <c r="K165" s="10" t="str">
        <f>IF(A165&gt;0,IF(A165&lt;0.01,8.07,VLOOKUP(ROUNDUP(A165,2),#REF!,6))*1.63,"")</f>
        <v/>
      </c>
      <c r="L165" s="10" t="str">
        <f>IF(A165&gt;0,IF(A165&lt;0.01,8.07,VLOOKUP(ROUNDUP(A165,2),#REF!,7))*1.63,"")</f>
        <v/>
      </c>
      <c r="M165" s="10"/>
      <c r="N165" s="7"/>
      <c r="O165" s="40" t="str">
        <f t="shared" si="104"/>
        <v/>
      </c>
      <c r="Q165" s="40" t="str">
        <f t="shared" si="105"/>
        <v/>
      </c>
      <c r="S165" s="40" t="str">
        <f t="shared" si="106"/>
        <v/>
      </c>
      <c r="U165" s="7"/>
      <c r="V165" s="7" t="str">
        <f t="shared" si="107"/>
        <v/>
      </c>
      <c r="W165" s="80" t="str">
        <f t="shared" si="108"/>
        <v/>
      </c>
      <c r="X165" s="143"/>
      <c r="Y165" s="80"/>
      <c r="Z165" s="7" t="str">
        <f t="shared" si="109"/>
        <v/>
      </c>
      <c r="AA165" s="80"/>
      <c r="AB165" s="7" t="str">
        <f t="shared" si="110"/>
        <v/>
      </c>
      <c r="AC165" s="7"/>
      <c r="AD165" s="7"/>
      <c r="AE165" s="7"/>
      <c r="AF165" s="80"/>
      <c r="AG165" s="7"/>
      <c r="AH165" s="80"/>
      <c r="AI165" s="7"/>
      <c r="AJ165" s="7"/>
      <c r="AL165" s="1" t="str">
        <f t="shared" si="111"/>
        <v/>
      </c>
      <c r="AN165" s="1" t="str">
        <f t="shared" si="112"/>
        <v/>
      </c>
      <c r="AP165" s="1" t="str">
        <f t="shared" si="113"/>
        <v/>
      </c>
      <c r="AR165" s="1" t="str">
        <f t="shared" si="114"/>
        <v/>
      </c>
    </row>
    <row r="166" spans="1:44">
      <c r="A166" s="6"/>
      <c r="D166" s="1" t="str">
        <f t="shared" si="103"/>
        <v/>
      </c>
      <c r="G166" s="7" t="str">
        <f t="shared" si="116"/>
        <v/>
      </c>
      <c r="I166" s="10" t="str">
        <f t="shared" si="115"/>
        <v/>
      </c>
      <c r="J166" s="10"/>
      <c r="K166" s="10" t="str">
        <f>IF(A166&gt;0,IF(A166&lt;0.01,8.07,VLOOKUP(ROUNDUP(A166,2),#REF!,6))*1.63,"")</f>
        <v/>
      </c>
      <c r="L166" s="10" t="str">
        <f>IF(A166&gt;0,IF(A166&lt;0.01,8.07,VLOOKUP(ROUNDUP(A166,2),#REF!,7))*1.63,"")</f>
        <v/>
      </c>
      <c r="M166" s="10"/>
      <c r="N166" s="7"/>
      <c r="O166" s="40" t="str">
        <f t="shared" si="104"/>
        <v/>
      </c>
      <c r="Q166" s="40" t="str">
        <f t="shared" si="105"/>
        <v/>
      </c>
      <c r="S166" s="40" t="str">
        <f t="shared" si="106"/>
        <v/>
      </c>
      <c r="U166" s="7"/>
      <c r="V166" s="7" t="str">
        <f t="shared" si="107"/>
        <v/>
      </c>
      <c r="W166" s="80" t="str">
        <f t="shared" si="108"/>
        <v/>
      </c>
      <c r="X166" s="143"/>
      <c r="Y166" s="80"/>
      <c r="Z166" s="7" t="str">
        <f t="shared" si="109"/>
        <v/>
      </c>
      <c r="AA166" s="80"/>
      <c r="AB166" s="7" t="str">
        <f t="shared" si="110"/>
        <v/>
      </c>
      <c r="AC166" s="7"/>
      <c r="AD166" s="7"/>
      <c r="AE166" s="7"/>
      <c r="AF166" s="80"/>
      <c r="AG166" s="7"/>
      <c r="AH166" s="80"/>
      <c r="AI166" s="7"/>
      <c r="AJ166" s="7"/>
      <c r="AL166" s="1" t="str">
        <f t="shared" si="111"/>
        <v/>
      </c>
      <c r="AN166" s="1" t="str">
        <f t="shared" si="112"/>
        <v/>
      </c>
      <c r="AP166" s="1" t="str">
        <f t="shared" si="113"/>
        <v/>
      </c>
      <c r="AR166" s="1" t="str">
        <f t="shared" si="114"/>
        <v/>
      </c>
    </row>
    <row r="167" spans="1:44">
      <c r="A167" s="6"/>
      <c r="D167" s="1" t="str">
        <f t="shared" si="103"/>
        <v/>
      </c>
      <c r="G167" s="7" t="str">
        <f t="shared" si="116"/>
        <v/>
      </c>
      <c r="I167" s="10" t="str">
        <f t="shared" si="115"/>
        <v/>
      </c>
      <c r="J167" s="10"/>
      <c r="K167" s="10" t="str">
        <f>IF(A167&gt;0,IF(A167&lt;0.01,8.07,VLOOKUP(ROUNDUP(A167,2),#REF!,6))*1.63,"")</f>
        <v/>
      </c>
      <c r="L167" s="10" t="str">
        <f>IF(A167&gt;0,IF(A167&lt;0.01,8.07,VLOOKUP(ROUNDUP(A167,2),#REF!,7))*1.63,"")</f>
        <v/>
      </c>
      <c r="M167" s="10"/>
      <c r="N167" s="7"/>
      <c r="O167" s="40" t="str">
        <f t="shared" si="104"/>
        <v/>
      </c>
      <c r="Q167" s="40" t="str">
        <f t="shared" si="105"/>
        <v/>
      </c>
      <c r="S167" s="40" t="str">
        <f t="shared" si="106"/>
        <v/>
      </c>
      <c r="U167" s="7"/>
      <c r="V167" s="7" t="str">
        <f t="shared" si="107"/>
        <v/>
      </c>
      <c r="W167" s="80" t="str">
        <f t="shared" si="108"/>
        <v/>
      </c>
      <c r="X167" s="143"/>
      <c r="Y167" s="80"/>
      <c r="Z167" s="7" t="str">
        <f t="shared" si="109"/>
        <v/>
      </c>
      <c r="AA167" s="80"/>
      <c r="AB167" s="7" t="str">
        <f t="shared" si="110"/>
        <v/>
      </c>
      <c r="AC167" s="7"/>
      <c r="AD167" s="7"/>
      <c r="AE167" s="7"/>
      <c r="AF167" s="80"/>
      <c r="AG167" s="7"/>
      <c r="AH167" s="80"/>
      <c r="AI167" s="7"/>
      <c r="AJ167" s="7"/>
      <c r="AL167" s="1" t="str">
        <f t="shared" si="111"/>
        <v/>
      </c>
      <c r="AN167" s="1" t="str">
        <f t="shared" si="112"/>
        <v/>
      </c>
      <c r="AP167" s="1" t="str">
        <f t="shared" si="113"/>
        <v/>
      </c>
      <c r="AR167" s="1" t="str">
        <f t="shared" si="114"/>
        <v/>
      </c>
    </row>
    <row r="168" spans="1:44">
      <c r="A168" s="6"/>
      <c r="D168" s="1" t="str">
        <f t="shared" si="103"/>
        <v/>
      </c>
      <c r="G168" s="7" t="str">
        <f t="shared" si="116"/>
        <v/>
      </c>
      <c r="I168" s="10" t="str">
        <f t="shared" si="115"/>
        <v/>
      </c>
      <c r="J168" s="10"/>
      <c r="K168" s="10" t="str">
        <f>IF(A168&gt;0,IF(A168&lt;0.01,8.07,VLOOKUP(ROUNDUP(A168,2),#REF!,6))*1.63,"")</f>
        <v/>
      </c>
      <c r="L168" s="10" t="str">
        <f>IF(A168&gt;0,IF(A168&lt;0.01,8.07,VLOOKUP(ROUNDUP(A168,2),#REF!,7))*1.63,"")</f>
        <v/>
      </c>
      <c r="M168" s="10"/>
      <c r="N168" s="7"/>
      <c r="O168" s="40" t="str">
        <f t="shared" si="104"/>
        <v/>
      </c>
      <c r="Q168" s="40" t="str">
        <f t="shared" si="105"/>
        <v/>
      </c>
      <c r="S168" s="40" t="str">
        <f t="shared" si="106"/>
        <v/>
      </c>
      <c r="U168" s="7"/>
      <c r="V168" s="7" t="str">
        <f t="shared" si="107"/>
        <v/>
      </c>
      <c r="W168" s="80" t="str">
        <f t="shared" si="108"/>
        <v/>
      </c>
      <c r="X168" s="143"/>
      <c r="Y168" s="80"/>
      <c r="Z168" s="7" t="str">
        <f t="shared" si="109"/>
        <v/>
      </c>
      <c r="AA168" s="80"/>
      <c r="AB168" s="7" t="str">
        <f t="shared" si="110"/>
        <v/>
      </c>
      <c r="AC168" s="7"/>
      <c r="AD168" s="7"/>
      <c r="AE168" s="7"/>
      <c r="AF168" s="80"/>
      <c r="AG168" s="7"/>
      <c r="AH168" s="80"/>
      <c r="AI168" s="7"/>
      <c r="AJ168" s="7"/>
      <c r="AL168" s="1" t="str">
        <f t="shared" si="111"/>
        <v/>
      </c>
      <c r="AN168" s="1" t="str">
        <f t="shared" si="112"/>
        <v/>
      </c>
      <c r="AP168" s="1" t="str">
        <f t="shared" si="113"/>
        <v/>
      </c>
      <c r="AR168" s="1" t="str">
        <f t="shared" si="114"/>
        <v/>
      </c>
    </row>
    <row r="169" spans="1:44">
      <c r="A169" s="6"/>
      <c r="D169" s="1" t="str">
        <f t="shared" si="103"/>
        <v/>
      </c>
      <c r="G169" s="7" t="str">
        <f t="shared" si="116"/>
        <v/>
      </c>
      <c r="I169" s="10" t="str">
        <f t="shared" si="115"/>
        <v/>
      </c>
      <c r="J169" s="10"/>
      <c r="K169" s="10" t="str">
        <f>IF(A169&gt;0,IF(A169&lt;0.01,8.07,VLOOKUP(ROUNDUP(A169,2),#REF!,6))*1.63,"")</f>
        <v/>
      </c>
      <c r="L169" s="10" t="str">
        <f>IF(A169&gt;0,IF(A169&lt;0.01,8.07,VLOOKUP(ROUNDUP(A169,2),#REF!,7))*1.63,"")</f>
        <v/>
      </c>
      <c r="M169" s="10"/>
      <c r="N169" s="7"/>
      <c r="O169" s="40" t="str">
        <f t="shared" si="104"/>
        <v/>
      </c>
      <c r="Q169" s="40" t="str">
        <f t="shared" si="105"/>
        <v/>
      </c>
      <c r="S169" s="40" t="str">
        <f t="shared" si="106"/>
        <v/>
      </c>
      <c r="U169" s="7"/>
      <c r="V169" s="7" t="str">
        <f t="shared" si="107"/>
        <v/>
      </c>
      <c r="W169" s="80" t="str">
        <f t="shared" si="108"/>
        <v/>
      </c>
      <c r="X169" s="143"/>
      <c r="Y169" s="80"/>
      <c r="Z169" s="7" t="str">
        <f t="shared" si="109"/>
        <v/>
      </c>
      <c r="AA169" s="80"/>
      <c r="AB169" s="7" t="str">
        <f t="shared" si="110"/>
        <v/>
      </c>
      <c r="AC169" s="7"/>
      <c r="AD169" s="7"/>
      <c r="AE169" s="7"/>
      <c r="AF169" s="80"/>
      <c r="AG169" s="7"/>
      <c r="AH169" s="80"/>
      <c r="AI169" s="7"/>
      <c r="AJ169" s="7"/>
      <c r="AL169" s="1" t="str">
        <f t="shared" si="111"/>
        <v/>
      </c>
      <c r="AN169" s="1" t="str">
        <f t="shared" si="112"/>
        <v/>
      </c>
      <c r="AP169" s="1" t="str">
        <f t="shared" si="113"/>
        <v/>
      </c>
      <c r="AR169" s="1" t="str">
        <f t="shared" si="114"/>
        <v/>
      </c>
    </row>
    <row r="170" spans="1:44">
      <c r="A170" s="6"/>
      <c r="D170" s="1" t="str">
        <f t="shared" si="103"/>
        <v/>
      </c>
      <c r="G170" s="7" t="str">
        <f t="shared" si="116"/>
        <v/>
      </c>
      <c r="I170" s="10" t="str">
        <f t="shared" si="115"/>
        <v/>
      </c>
      <c r="J170" s="10"/>
      <c r="K170" s="10" t="str">
        <f>IF(A170&gt;0,IF(A170&lt;0.01,8.07,VLOOKUP(ROUNDUP(A170,2),#REF!,6))*1.63,"")</f>
        <v/>
      </c>
      <c r="L170" s="10" t="str">
        <f>IF(A170&gt;0,IF(A170&lt;0.01,8.07,VLOOKUP(ROUNDUP(A170,2),#REF!,7))*1.63,"")</f>
        <v/>
      </c>
      <c r="M170" s="10"/>
      <c r="N170" s="7"/>
      <c r="O170" s="40" t="str">
        <f t="shared" si="104"/>
        <v/>
      </c>
      <c r="Q170" s="40" t="str">
        <f t="shared" si="105"/>
        <v/>
      </c>
      <c r="S170" s="40" t="str">
        <f t="shared" si="106"/>
        <v/>
      </c>
      <c r="U170" s="7"/>
      <c r="V170" s="7" t="str">
        <f t="shared" si="107"/>
        <v/>
      </c>
      <c r="W170" s="80" t="str">
        <f t="shared" si="108"/>
        <v/>
      </c>
      <c r="X170" s="143"/>
      <c r="Y170" s="80"/>
      <c r="Z170" s="7" t="str">
        <f t="shared" si="109"/>
        <v/>
      </c>
      <c r="AA170" s="80"/>
      <c r="AB170" s="7" t="str">
        <f t="shared" si="110"/>
        <v/>
      </c>
      <c r="AC170" s="7"/>
      <c r="AD170" s="7"/>
      <c r="AE170" s="7"/>
      <c r="AF170" s="80"/>
      <c r="AG170" s="7"/>
      <c r="AH170" s="80"/>
      <c r="AI170" s="7"/>
      <c r="AJ170" s="7"/>
      <c r="AL170" s="1" t="str">
        <f t="shared" si="111"/>
        <v/>
      </c>
      <c r="AN170" s="1" t="str">
        <f t="shared" si="112"/>
        <v/>
      </c>
      <c r="AP170" s="1" t="str">
        <f t="shared" si="113"/>
        <v/>
      </c>
      <c r="AR170" s="1" t="str">
        <f t="shared" si="114"/>
        <v/>
      </c>
    </row>
    <row r="171" spans="1:44">
      <c r="A171" s="6"/>
      <c r="D171" s="1" t="str">
        <f t="shared" si="103"/>
        <v/>
      </c>
      <c r="G171" s="7" t="str">
        <f t="shared" si="116"/>
        <v/>
      </c>
      <c r="I171" s="10" t="str">
        <f t="shared" si="115"/>
        <v/>
      </c>
      <c r="J171" s="10"/>
      <c r="K171" s="10" t="str">
        <f>IF(A171&gt;0,IF(A171&lt;0.01,8.07,VLOOKUP(ROUNDUP(A171,2),#REF!,6))*1.63,"")</f>
        <v/>
      </c>
      <c r="L171" s="10" t="str">
        <f>IF(A171&gt;0,IF(A171&lt;0.01,8.07,VLOOKUP(ROUNDUP(A171,2),#REF!,7))*1.63,"")</f>
        <v/>
      </c>
      <c r="M171" s="10"/>
      <c r="N171" s="7"/>
      <c r="O171" s="40" t="str">
        <f t="shared" si="104"/>
        <v/>
      </c>
      <c r="Q171" s="40" t="str">
        <f t="shared" si="105"/>
        <v/>
      </c>
      <c r="S171" s="40" t="str">
        <f t="shared" si="106"/>
        <v/>
      </c>
      <c r="U171" s="7"/>
      <c r="V171" s="7" t="str">
        <f t="shared" si="107"/>
        <v/>
      </c>
      <c r="W171" s="80" t="str">
        <f t="shared" si="108"/>
        <v/>
      </c>
      <c r="X171" s="143"/>
      <c r="Y171" s="80"/>
      <c r="Z171" s="7" t="str">
        <f t="shared" si="109"/>
        <v/>
      </c>
      <c r="AA171" s="80"/>
      <c r="AB171" s="7" t="str">
        <f t="shared" si="110"/>
        <v/>
      </c>
      <c r="AC171" s="7"/>
      <c r="AD171" s="7"/>
      <c r="AE171" s="7"/>
      <c r="AF171" s="80"/>
      <c r="AG171" s="7"/>
      <c r="AH171" s="80"/>
      <c r="AI171" s="7"/>
      <c r="AJ171" s="7"/>
      <c r="AL171" s="1" t="str">
        <f t="shared" si="111"/>
        <v/>
      </c>
      <c r="AN171" s="1" t="str">
        <f t="shared" si="112"/>
        <v/>
      </c>
      <c r="AP171" s="1" t="str">
        <f t="shared" si="113"/>
        <v/>
      </c>
      <c r="AR171" s="1" t="str">
        <f t="shared" si="114"/>
        <v/>
      </c>
    </row>
    <row r="172" spans="1:44">
      <c r="A172" s="6"/>
      <c r="D172" s="1" t="str">
        <f t="shared" si="103"/>
        <v/>
      </c>
      <c r="G172" s="7" t="str">
        <f t="shared" si="116"/>
        <v/>
      </c>
      <c r="I172" s="10" t="str">
        <f t="shared" si="115"/>
        <v/>
      </c>
      <c r="J172" s="10"/>
      <c r="K172" s="10" t="str">
        <f>IF(A172&gt;0,IF(A172&lt;0.01,8.07,VLOOKUP(ROUNDUP(A172,2),#REF!,6))*1.63,"")</f>
        <v/>
      </c>
      <c r="L172" s="10" t="str">
        <f>IF(A172&gt;0,IF(A172&lt;0.01,8.07,VLOOKUP(ROUNDUP(A172,2),#REF!,7))*1.63,"")</f>
        <v/>
      </c>
      <c r="M172" s="10"/>
      <c r="N172" s="7"/>
      <c r="O172" s="40" t="str">
        <f t="shared" si="104"/>
        <v/>
      </c>
      <c r="Q172" s="40" t="str">
        <f t="shared" si="105"/>
        <v/>
      </c>
      <c r="S172" s="40" t="str">
        <f t="shared" si="106"/>
        <v/>
      </c>
      <c r="U172" s="7"/>
      <c r="V172" s="7" t="str">
        <f t="shared" si="107"/>
        <v/>
      </c>
      <c r="W172" s="80" t="str">
        <f t="shared" si="108"/>
        <v/>
      </c>
      <c r="X172" s="143"/>
      <c r="Y172" s="80"/>
      <c r="Z172" s="7" t="str">
        <f t="shared" si="109"/>
        <v/>
      </c>
      <c r="AA172" s="80"/>
      <c r="AB172" s="7" t="str">
        <f t="shared" si="110"/>
        <v/>
      </c>
      <c r="AC172" s="7"/>
      <c r="AD172" s="7"/>
      <c r="AE172" s="7"/>
      <c r="AF172" s="80"/>
      <c r="AG172" s="7"/>
      <c r="AH172" s="80"/>
      <c r="AI172" s="7"/>
      <c r="AJ172" s="7"/>
      <c r="AL172" s="1" t="str">
        <f t="shared" si="111"/>
        <v/>
      </c>
      <c r="AN172" s="1" t="str">
        <f t="shared" si="112"/>
        <v/>
      </c>
      <c r="AP172" s="1" t="str">
        <f t="shared" si="113"/>
        <v/>
      </c>
      <c r="AR172" s="1" t="str">
        <f t="shared" si="114"/>
        <v/>
      </c>
    </row>
    <row r="173" spans="1:44">
      <c r="A173" s="6"/>
      <c r="D173" s="1" t="str">
        <f t="shared" si="103"/>
        <v/>
      </c>
      <c r="G173" s="7" t="str">
        <f t="shared" si="116"/>
        <v/>
      </c>
      <c r="I173" s="10" t="str">
        <f t="shared" si="115"/>
        <v/>
      </c>
      <c r="J173" s="10"/>
      <c r="K173" s="10" t="str">
        <f>IF(A173&gt;0,IF(A173&lt;0.01,8.07,VLOOKUP(ROUNDUP(A173,2),#REF!,6))*1.63,"")</f>
        <v/>
      </c>
      <c r="L173" s="10" t="str">
        <f>IF(A173&gt;0,IF(A173&lt;0.01,8.07,VLOOKUP(ROUNDUP(A173,2),#REF!,7))*1.63,"")</f>
        <v/>
      </c>
      <c r="M173" s="10"/>
      <c r="N173" s="7"/>
      <c r="O173" s="40" t="str">
        <f t="shared" si="104"/>
        <v/>
      </c>
      <c r="Q173" s="40" t="str">
        <f t="shared" si="105"/>
        <v/>
      </c>
      <c r="S173" s="40" t="str">
        <f t="shared" si="106"/>
        <v/>
      </c>
      <c r="U173" s="7"/>
      <c r="V173" s="7" t="str">
        <f t="shared" si="107"/>
        <v/>
      </c>
      <c r="W173" s="80" t="str">
        <f t="shared" si="108"/>
        <v/>
      </c>
      <c r="X173" s="143"/>
      <c r="Y173" s="80"/>
      <c r="Z173" s="7" t="str">
        <f t="shared" si="109"/>
        <v/>
      </c>
      <c r="AA173" s="80"/>
      <c r="AB173" s="7" t="str">
        <f t="shared" si="110"/>
        <v/>
      </c>
      <c r="AC173" s="7"/>
      <c r="AD173" s="7"/>
      <c r="AE173" s="7"/>
      <c r="AF173" s="80"/>
      <c r="AG173" s="7"/>
      <c r="AH173" s="80"/>
      <c r="AI173" s="7"/>
      <c r="AJ173" s="7"/>
      <c r="AL173" s="1" t="str">
        <f t="shared" si="111"/>
        <v/>
      </c>
      <c r="AN173" s="1" t="str">
        <f t="shared" si="112"/>
        <v/>
      </c>
      <c r="AP173" s="1" t="str">
        <f t="shared" si="113"/>
        <v/>
      </c>
      <c r="AR173" s="1" t="str">
        <f t="shared" si="114"/>
        <v/>
      </c>
    </row>
    <row r="174" spans="1:44">
      <c r="A174" s="6"/>
      <c r="D174" s="1" t="str">
        <f t="shared" si="103"/>
        <v/>
      </c>
      <c r="G174" s="7" t="str">
        <f t="shared" si="116"/>
        <v/>
      </c>
      <c r="I174" s="10" t="str">
        <f t="shared" si="115"/>
        <v/>
      </c>
      <c r="J174" s="10"/>
      <c r="K174" s="10" t="str">
        <f>IF(A174&gt;0,IF(A174&lt;0.01,8.07,VLOOKUP(ROUNDUP(A174,2),#REF!,6))*1.63,"")</f>
        <v/>
      </c>
      <c r="L174" s="10" t="str">
        <f>IF(A174&gt;0,IF(A174&lt;0.01,8.07,VLOOKUP(ROUNDUP(A174,2),#REF!,7))*1.63,"")</f>
        <v/>
      </c>
      <c r="M174" s="10"/>
      <c r="N174" s="7"/>
      <c r="O174" s="40" t="str">
        <f t="shared" si="104"/>
        <v/>
      </c>
      <c r="Q174" s="40" t="str">
        <f t="shared" si="105"/>
        <v/>
      </c>
      <c r="S174" s="40" t="str">
        <f t="shared" si="106"/>
        <v/>
      </c>
      <c r="U174" s="7"/>
      <c r="V174" s="7" t="str">
        <f t="shared" si="107"/>
        <v/>
      </c>
      <c r="W174" s="80" t="str">
        <f t="shared" si="108"/>
        <v/>
      </c>
      <c r="X174" s="143"/>
      <c r="Y174" s="80"/>
      <c r="Z174" s="7" t="str">
        <f t="shared" si="109"/>
        <v/>
      </c>
      <c r="AA174" s="80"/>
      <c r="AB174" s="7" t="str">
        <f t="shared" si="110"/>
        <v/>
      </c>
      <c r="AC174" s="7"/>
      <c r="AD174" s="7"/>
      <c r="AE174" s="7"/>
      <c r="AF174" s="80"/>
      <c r="AG174" s="7"/>
      <c r="AH174" s="80"/>
      <c r="AI174" s="7"/>
      <c r="AJ174" s="7"/>
      <c r="AL174" s="1" t="str">
        <f t="shared" si="111"/>
        <v/>
      </c>
      <c r="AN174" s="1" t="str">
        <f t="shared" si="112"/>
        <v/>
      </c>
      <c r="AP174" s="1" t="str">
        <f t="shared" si="113"/>
        <v/>
      </c>
      <c r="AR174" s="1" t="str">
        <f t="shared" si="114"/>
        <v/>
      </c>
    </row>
    <row r="175" spans="1:44">
      <c r="A175" s="6"/>
      <c r="D175" s="1" t="str">
        <f t="shared" si="103"/>
        <v/>
      </c>
      <c r="G175" s="7" t="str">
        <f t="shared" si="116"/>
        <v/>
      </c>
      <c r="I175" s="10" t="str">
        <f t="shared" si="115"/>
        <v/>
      </c>
      <c r="J175" s="10"/>
      <c r="K175" s="10" t="str">
        <f>IF(A175&gt;0,IF(A175&lt;0.01,8.07,VLOOKUP(ROUNDUP(A175,2),#REF!,6))*1.63,"")</f>
        <v/>
      </c>
      <c r="L175" s="10" t="str">
        <f>IF(A175&gt;0,IF(A175&lt;0.01,8.07,VLOOKUP(ROUNDUP(A175,2),#REF!,7))*1.63,"")</f>
        <v/>
      </c>
      <c r="M175" s="10"/>
      <c r="N175" s="7"/>
      <c r="O175" s="40" t="str">
        <f t="shared" si="104"/>
        <v/>
      </c>
      <c r="Q175" s="40" t="str">
        <f t="shared" si="105"/>
        <v/>
      </c>
      <c r="S175" s="40" t="str">
        <f t="shared" si="106"/>
        <v/>
      </c>
      <c r="U175" s="7"/>
      <c r="V175" s="7" t="str">
        <f t="shared" si="107"/>
        <v/>
      </c>
      <c r="W175" s="80" t="str">
        <f t="shared" si="108"/>
        <v/>
      </c>
      <c r="X175" s="143"/>
      <c r="Y175" s="80"/>
      <c r="Z175" s="7" t="str">
        <f t="shared" si="109"/>
        <v/>
      </c>
      <c r="AA175" s="80"/>
      <c r="AB175" s="7" t="str">
        <f t="shared" si="110"/>
        <v/>
      </c>
      <c r="AC175" s="7"/>
      <c r="AD175" s="7"/>
      <c r="AE175" s="7"/>
      <c r="AF175" s="80"/>
      <c r="AG175" s="7"/>
      <c r="AH175" s="80"/>
      <c r="AI175" s="7"/>
      <c r="AJ175" s="7"/>
      <c r="AL175" s="1" t="str">
        <f t="shared" si="111"/>
        <v/>
      </c>
      <c r="AN175" s="1" t="str">
        <f t="shared" si="112"/>
        <v/>
      </c>
      <c r="AP175" s="1" t="str">
        <f t="shared" si="113"/>
        <v/>
      </c>
      <c r="AR175" s="1" t="str">
        <f t="shared" si="114"/>
        <v/>
      </c>
    </row>
    <row r="176" spans="1:44">
      <c r="A176" s="6"/>
      <c r="D176" s="1" t="str">
        <f t="shared" si="103"/>
        <v/>
      </c>
      <c r="G176" s="7" t="str">
        <f t="shared" si="116"/>
        <v/>
      </c>
      <c r="I176" s="10" t="str">
        <f t="shared" si="115"/>
        <v/>
      </c>
      <c r="J176" s="10"/>
      <c r="K176" s="10" t="str">
        <f>IF(A176&gt;0,IF(A176&lt;0.01,8.07,VLOOKUP(ROUNDUP(A176,2),#REF!,6))*1.63,"")</f>
        <v/>
      </c>
      <c r="L176" s="10" t="str">
        <f>IF(A176&gt;0,IF(A176&lt;0.01,8.07,VLOOKUP(ROUNDUP(A176,2),#REF!,7))*1.63,"")</f>
        <v/>
      </c>
      <c r="M176" s="10"/>
      <c r="N176" s="7"/>
      <c r="O176" s="40" t="str">
        <f t="shared" si="104"/>
        <v/>
      </c>
      <c r="Q176" s="40" t="str">
        <f t="shared" si="105"/>
        <v/>
      </c>
      <c r="S176" s="40" t="str">
        <f t="shared" si="106"/>
        <v/>
      </c>
      <c r="U176" s="7"/>
      <c r="V176" s="7" t="str">
        <f t="shared" si="107"/>
        <v/>
      </c>
      <c r="W176" s="80" t="str">
        <f t="shared" si="108"/>
        <v/>
      </c>
      <c r="X176" s="143"/>
      <c r="Y176" s="80"/>
      <c r="Z176" s="7" t="str">
        <f t="shared" si="109"/>
        <v/>
      </c>
      <c r="AA176" s="80"/>
      <c r="AB176" s="7" t="str">
        <f t="shared" si="110"/>
        <v/>
      </c>
      <c r="AC176" s="7"/>
      <c r="AD176" s="7"/>
      <c r="AE176" s="7"/>
      <c r="AF176" s="80"/>
      <c r="AG176" s="7"/>
      <c r="AH176" s="80"/>
      <c r="AI176" s="7"/>
      <c r="AJ176" s="7"/>
      <c r="AL176" s="1" t="str">
        <f t="shared" si="111"/>
        <v/>
      </c>
      <c r="AN176" s="1" t="str">
        <f t="shared" si="112"/>
        <v/>
      </c>
      <c r="AP176" s="1" t="str">
        <f t="shared" si="113"/>
        <v/>
      </c>
      <c r="AR176" s="1" t="str">
        <f t="shared" si="114"/>
        <v/>
      </c>
    </row>
    <row r="177" spans="1:44">
      <c r="A177" s="6"/>
      <c r="D177" s="1" t="str">
        <f t="shared" ref="D177:D208" si="117">IF(A177&gt;0,(IF(A177&lt;=0.05,3.24,3.24+ROUNDUP((A177-0.05)/0.01,0)*0.05)),"")</f>
        <v/>
      </c>
      <c r="G177" s="7" t="str">
        <f t="shared" si="116"/>
        <v/>
      </c>
      <c r="I177" s="10" t="str">
        <f t="shared" si="115"/>
        <v/>
      </c>
      <c r="J177" s="10"/>
      <c r="K177" s="10" t="str">
        <f>IF(A177&gt;0,IF(A177&lt;0.01,8.07,VLOOKUP(ROUNDUP(A177,2),#REF!,6))*1.63,"")</f>
        <v/>
      </c>
      <c r="L177" s="10" t="str">
        <f>IF(A177&gt;0,IF(A177&lt;0.01,8.07,VLOOKUP(ROUNDUP(A177,2),#REF!,7))*1.63,"")</f>
        <v/>
      </c>
      <c r="M177" s="10"/>
      <c r="N177" s="7"/>
      <c r="O177" s="40" t="str">
        <f t="shared" ref="O177:O208" si="118">IF(A177&gt;0,(CEILING(IF(A177&lt;=0.01,11200,11200+ROUNDUP((A177-0.01)/0.01,0)*1200),100)),"")</f>
        <v/>
      </c>
      <c r="Q177" s="40" t="str">
        <f t="shared" ref="Q177:Q208" si="119">IF(A177&gt;0,(CEILING(IF(A177&lt;=0.01,31200,31200+ROUNDUP((A177-0.01)/0.01,0)*1200),100)),"")</f>
        <v/>
      </c>
      <c r="S177" s="40" t="str">
        <f t="shared" ref="S177:S208" si="120">IF(A177&gt;0,(CEILING(IF(A177&lt;=0.01,41200,41200+ROUNDUP((A177-0.01)/0.01,0)*1200),100)),"")</f>
        <v/>
      </c>
      <c r="U177" s="7"/>
      <c r="V177" s="7" t="str">
        <f t="shared" ref="V177:V208" si="121">IF(A177&gt;0,(IF(A177&lt;=0.01,32,32+ROUNDUP((A177-0.01)/0.01,0)*2)),"")</f>
        <v/>
      </c>
      <c r="W177" s="80" t="str">
        <f t="shared" ref="W177:W208" si="122">IF(A177&gt;0,(IF(A177&lt;=0.01,22,22+ROUNDUP((A177-0.01)/0.01,0)*2)),"")</f>
        <v/>
      </c>
      <c r="X177" s="143"/>
      <c r="Y177" s="80"/>
      <c r="Z177" s="7" t="str">
        <f t="shared" ref="Z177:Z208" si="123">IF(A177&gt;0,(IF(A177&lt;=0.01,92,92+ROUNDUP((A177-0.01)/0.01,0)*2)),"")</f>
        <v/>
      </c>
      <c r="AA177" s="80"/>
      <c r="AB177" s="7" t="str">
        <f t="shared" ref="AB177:AB208" si="124">IF(A177&gt;0,(IF(A177&lt;=0.01,102,102+ROUNDUP((A177-0.01)/0.01,0)*2)),"")</f>
        <v/>
      </c>
      <c r="AC177" s="7"/>
      <c r="AD177" s="7"/>
      <c r="AE177" s="7"/>
      <c r="AF177" s="80"/>
      <c r="AG177" s="7"/>
      <c r="AH177" s="80"/>
      <c r="AI177" s="7"/>
      <c r="AJ177" s="7"/>
      <c r="AL177" s="1" t="str">
        <f t="shared" ref="AL177:AL208" si="125">IF(A177&gt;0,IF(A177&lt;=0.5,90,90+ROUNDUP((A177-0.5)/0.5,0)*40),"")</f>
        <v/>
      </c>
      <c r="AN177" s="1" t="str">
        <f t="shared" ref="AN177:AN208" si="126">IF(A177&gt;0,IF(A177&lt;=0.5,70,70+ROUNDUP((A177-0.5)/0.5,0)*30),"")</f>
        <v/>
      </c>
      <c r="AP177" s="1" t="str">
        <f t="shared" ref="AP177:AP208" si="127">IF(A177&gt;0,IF(A177&lt;=0.5,90,90+ROUNDUP((A177-0.5)/0.5,0)*40),"")</f>
        <v/>
      </c>
      <c r="AR177" s="1" t="str">
        <f t="shared" ref="AR177:AR208" si="128">IF(A177&gt;0,IF(A177&lt;=0.5,70,70+ROUNDUP((A177-0.5)/0.5,0)*30),"")</f>
        <v/>
      </c>
    </row>
    <row r="178" spans="1:44">
      <c r="A178" s="6"/>
      <c r="D178" s="1" t="str">
        <f t="shared" si="117"/>
        <v/>
      </c>
      <c r="G178" s="7" t="str">
        <f t="shared" si="116"/>
        <v/>
      </c>
      <c r="I178" s="10" t="str">
        <f t="shared" ref="I178:I208" si="129">IF(A178&gt;0,(IF(A178&lt;=0.01,6.07,6.07+ROUNDUP((A178-0.01)/0.01,0)*0.08))*1.63,"")</f>
        <v/>
      </c>
      <c r="J178" s="10"/>
      <c r="K178" s="10" t="str">
        <f>IF(A178&gt;0,IF(A178&lt;0.01,8.07,VLOOKUP(ROUNDUP(A178,2),#REF!,6))*1.63,"")</f>
        <v/>
      </c>
      <c r="L178" s="10" t="str">
        <f>IF(A178&gt;0,IF(A178&lt;0.01,8.07,VLOOKUP(ROUNDUP(A178,2),#REF!,7))*1.63,"")</f>
        <v/>
      </c>
      <c r="M178" s="10"/>
      <c r="N178" s="7"/>
      <c r="O178" s="40" t="str">
        <f t="shared" si="118"/>
        <v/>
      </c>
      <c r="Q178" s="40" t="str">
        <f t="shared" si="119"/>
        <v/>
      </c>
      <c r="S178" s="40" t="str">
        <f t="shared" si="120"/>
        <v/>
      </c>
      <c r="U178" s="7"/>
      <c r="V178" s="7" t="str">
        <f t="shared" si="121"/>
        <v/>
      </c>
      <c r="W178" s="80" t="str">
        <f t="shared" si="122"/>
        <v/>
      </c>
      <c r="X178" s="143"/>
      <c r="Y178" s="80"/>
      <c r="Z178" s="7" t="str">
        <f t="shared" si="123"/>
        <v/>
      </c>
      <c r="AA178" s="80"/>
      <c r="AB178" s="7" t="str">
        <f t="shared" si="124"/>
        <v/>
      </c>
      <c r="AC178" s="7"/>
      <c r="AD178" s="7"/>
      <c r="AE178" s="7"/>
      <c r="AF178" s="80"/>
      <c r="AG178" s="7"/>
      <c r="AH178" s="80"/>
      <c r="AI178" s="7"/>
      <c r="AJ178" s="7"/>
      <c r="AL178" s="1" t="str">
        <f t="shared" si="125"/>
        <v/>
      </c>
      <c r="AN178" s="1" t="str">
        <f t="shared" si="126"/>
        <v/>
      </c>
      <c r="AP178" s="1" t="str">
        <f t="shared" si="127"/>
        <v/>
      </c>
      <c r="AR178" s="1" t="str">
        <f t="shared" si="128"/>
        <v/>
      </c>
    </row>
    <row r="179" spans="1:44">
      <c r="A179" s="6"/>
      <c r="D179" s="1" t="str">
        <f t="shared" si="117"/>
        <v/>
      </c>
      <c r="G179" s="7" t="str">
        <f t="shared" si="116"/>
        <v/>
      </c>
      <c r="I179" s="10" t="str">
        <f t="shared" si="129"/>
        <v/>
      </c>
      <c r="J179" s="10"/>
      <c r="K179" s="10" t="str">
        <f>IF(A179&gt;0,IF(A179&lt;0.01,8.07,VLOOKUP(ROUNDUP(A179,2),#REF!,6))*1.63,"")</f>
        <v/>
      </c>
      <c r="L179" s="10" t="str">
        <f>IF(A179&gt;0,IF(A179&lt;0.01,8.07,VLOOKUP(ROUNDUP(A179,2),#REF!,7))*1.63,"")</f>
        <v/>
      </c>
      <c r="M179" s="10"/>
      <c r="N179" s="7"/>
      <c r="O179" s="40" t="str">
        <f t="shared" si="118"/>
        <v/>
      </c>
      <c r="Q179" s="40" t="str">
        <f t="shared" si="119"/>
        <v/>
      </c>
      <c r="S179" s="40" t="str">
        <f t="shared" si="120"/>
        <v/>
      </c>
      <c r="U179" s="7"/>
      <c r="V179" s="7" t="str">
        <f t="shared" si="121"/>
        <v/>
      </c>
      <c r="W179" s="80" t="str">
        <f t="shared" si="122"/>
        <v/>
      </c>
      <c r="X179" s="143"/>
      <c r="Y179" s="80"/>
      <c r="Z179" s="7" t="str">
        <f t="shared" si="123"/>
        <v/>
      </c>
      <c r="AA179" s="80"/>
      <c r="AB179" s="7" t="str">
        <f t="shared" si="124"/>
        <v/>
      </c>
      <c r="AC179" s="7"/>
      <c r="AD179" s="7"/>
      <c r="AE179" s="7"/>
      <c r="AF179" s="80"/>
      <c r="AG179" s="7"/>
      <c r="AH179" s="80"/>
      <c r="AI179" s="7"/>
      <c r="AJ179" s="7"/>
      <c r="AL179" s="1" t="str">
        <f t="shared" si="125"/>
        <v/>
      </c>
      <c r="AN179" s="1" t="str">
        <f t="shared" si="126"/>
        <v/>
      </c>
      <c r="AP179" s="1" t="str">
        <f t="shared" si="127"/>
        <v/>
      </c>
      <c r="AR179" s="1" t="str">
        <f t="shared" si="128"/>
        <v/>
      </c>
    </row>
    <row r="180" spans="1:44">
      <c r="A180" s="6"/>
      <c r="D180" s="1" t="str">
        <f t="shared" si="117"/>
        <v/>
      </c>
      <c r="G180" s="7" t="str">
        <f t="shared" si="116"/>
        <v/>
      </c>
      <c r="I180" s="10" t="str">
        <f t="shared" si="129"/>
        <v/>
      </c>
      <c r="J180" s="10"/>
      <c r="K180" s="10" t="str">
        <f>IF(A180&gt;0,IF(A180&lt;0.01,8.07,VLOOKUP(ROUNDUP(A180,2),#REF!,6))*1.63,"")</f>
        <v/>
      </c>
      <c r="L180" s="10" t="str">
        <f>IF(A180&gt;0,IF(A180&lt;0.01,8.07,VLOOKUP(ROUNDUP(A180,2),#REF!,7))*1.63,"")</f>
        <v/>
      </c>
      <c r="M180" s="10"/>
      <c r="N180" s="7"/>
      <c r="O180" s="40" t="str">
        <f t="shared" si="118"/>
        <v/>
      </c>
      <c r="Q180" s="40" t="str">
        <f t="shared" si="119"/>
        <v/>
      </c>
      <c r="S180" s="40" t="str">
        <f t="shared" si="120"/>
        <v/>
      </c>
      <c r="U180" s="7"/>
      <c r="V180" s="7" t="str">
        <f t="shared" si="121"/>
        <v/>
      </c>
      <c r="W180" s="80" t="str">
        <f t="shared" si="122"/>
        <v/>
      </c>
      <c r="X180" s="143"/>
      <c r="Y180" s="80"/>
      <c r="Z180" s="7" t="str">
        <f t="shared" si="123"/>
        <v/>
      </c>
      <c r="AA180" s="80"/>
      <c r="AB180" s="7" t="str">
        <f t="shared" si="124"/>
        <v/>
      </c>
      <c r="AC180" s="7"/>
      <c r="AD180" s="7"/>
      <c r="AE180" s="7"/>
      <c r="AF180" s="80"/>
      <c r="AG180" s="7"/>
      <c r="AH180" s="80"/>
      <c r="AI180" s="7"/>
      <c r="AJ180" s="7"/>
      <c r="AL180" s="1" t="str">
        <f t="shared" si="125"/>
        <v/>
      </c>
      <c r="AN180" s="1" t="str">
        <f t="shared" si="126"/>
        <v/>
      </c>
      <c r="AP180" s="1" t="str">
        <f t="shared" si="127"/>
        <v/>
      </c>
      <c r="AR180" s="1" t="str">
        <f t="shared" si="128"/>
        <v/>
      </c>
    </row>
    <row r="181" spans="1:44">
      <c r="A181" s="6"/>
      <c r="D181" s="1" t="str">
        <f t="shared" si="117"/>
        <v/>
      </c>
      <c r="G181" s="7" t="str">
        <f t="shared" si="116"/>
        <v/>
      </c>
      <c r="I181" s="10" t="str">
        <f t="shared" si="129"/>
        <v/>
      </c>
      <c r="J181" s="10"/>
      <c r="K181" s="10" t="str">
        <f>IF(A181&gt;0,IF(A181&lt;0.01,8.07,VLOOKUP(ROUNDUP(A181,2),#REF!,6))*1.63,"")</f>
        <v/>
      </c>
      <c r="L181" s="10" t="str">
        <f>IF(A181&gt;0,IF(A181&lt;0.01,8.07,VLOOKUP(ROUNDUP(A181,2),#REF!,7))*1.63,"")</f>
        <v/>
      </c>
      <c r="M181" s="10"/>
      <c r="N181" s="7"/>
      <c r="O181" s="40" t="str">
        <f t="shared" si="118"/>
        <v/>
      </c>
      <c r="Q181" s="40" t="str">
        <f t="shared" si="119"/>
        <v/>
      </c>
      <c r="S181" s="40" t="str">
        <f t="shared" si="120"/>
        <v/>
      </c>
      <c r="U181" s="7"/>
      <c r="V181" s="7" t="str">
        <f t="shared" si="121"/>
        <v/>
      </c>
      <c r="W181" s="80" t="str">
        <f t="shared" si="122"/>
        <v/>
      </c>
      <c r="X181" s="143"/>
      <c r="Y181" s="80"/>
      <c r="Z181" s="7" t="str">
        <f t="shared" si="123"/>
        <v/>
      </c>
      <c r="AA181" s="80"/>
      <c r="AB181" s="7" t="str">
        <f t="shared" si="124"/>
        <v/>
      </c>
      <c r="AC181" s="7"/>
      <c r="AD181" s="7"/>
      <c r="AE181" s="7"/>
      <c r="AF181" s="80"/>
      <c r="AG181" s="7"/>
      <c r="AH181" s="80"/>
      <c r="AI181" s="7"/>
      <c r="AJ181" s="7"/>
      <c r="AL181" s="1" t="str">
        <f t="shared" si="125"/>
        <v/>
      </c>
      <c r="AN181" s="1" t="str">
        <f t="shared" si="126"/>
        <v/>
      </c>
      <c r="AP181" s="1" t="str">
        <f t="shared" si="127"/>
        <v/>
      </c>
      <c r="AR181" s="1" t="str">
        <f t="shared" si="128"/>
        <v/>
      </c>
    </row>
    <row r="182" spans="1:44">
      <c r="A182" s="6"/>
      <c r="D182" s="1" t="str">
        <f t="shared" si="117"/>
        <v/>
      </c>
      <c r="G182" s="7" t="str">
        <f t="shared" si="116"/>
        <v/>
      </c>
      <c r="I182" s="10" t="str">
        <f t="shared" si="129"/>
        <v/>
      </c>
      <c r="J182" s="10"/>
      <c r="K182" s="10" t="str">
        <f>IF(A182&gt;0,IF(A182&lt;0.01,8.07,VLOOKUP(ROUNDUP(A182,2),#REF!,6))*1.63,"")</f>
        <v/>
      </c>
      <c r="L182" s="10" t="str">
        <f>IF(A182&gt;0,IF(A182&lt;0.01,8.07,VLOOKUP(ROUNDUP(A182,2),#REF!,7))*1.63,"")</f>
        <v/>
      </c>
      <c r="M182" s="10"/>
      <c r="N182" s="7"/>
      <c r="O182" s="40" t="str">
        <f t="shared" si="118"/>
        <v/>
      </c>
      <c r="Q182" s="40" t="str">
        <f t="shared" si="119"/>
        <v/>
      </c>
      <c r="S182" s="40" t="str">
        <f t="shared" si="120"/>
        <v/>
      </c>
      <c r="U182" s="7"/>
      <c r="V182" s="7" t="str">
        <f t="shared" si="121"/>
        <v/>
      </c>
      <c r="W182" s="80" t="str">
        <f t="shared" si="122"/>
        <v/>
      </c>
      <c r="X182" s="143"/>
      <c r="Y182" s="80"/>
      <c r="Z182" s="7" t="str">
        <f t="shared" si="123"/>
        <v/>
      </c>
      <c r="AA182" s="80"/>
      <c r="AB182" s="7" t="str">
        <f t="shared" si="124"/>
        <v/>
      </c>
      <c r="AC182" s="7"/>
      <c r="AD182" s="7"/>
      <c r="AE182" s="7"/>
      <c r="AF182" s="80"/>
      <c r="AG182" s="7"/>
      <c r="AH182" s="80"/>
      <c r="AI182" s="7"/>
      <c r="AJ182" s="7"/>
      <c r="AL182" s="1" t="str">
        <f t="shared" si="125"/>
        <v/>
      </c>
      <c r="AN182" s="1" t="str">
        <f t="shared" si="126"/>
        <v/>
      </c>
      <c r="AP182" s="1" t="str">
        <f t="shared" si="127"/>
        <v/>
      </c>
      <c r="AR182" s="1" t="str">
        <f t="shared" si="128"/>
        <v/>
      </c>
    </row>
    <row r="183" spans="1:44">
      <c r="A183" s="6"/>
      <c r="D183" s="1" t="str">
        <f t="shared" si="117"/>
        <v/>
      </c>
      <c r="G183" s="7" t="str">
        <f t="shared" si="116"/>
        <v/>
      </c>
      <c r="I183" s="10" t="str">
        <f t="shared" si="129"/>
        <v/>
      </c>
      <c r="J183" s="10"/>
      <c r="K183" s="10" t="str">
        <f>IF(A183&gt;0,IF(A183&lt;0.01,8.07,VLOOKUP(ROUNDUP(A183,2),#REF!,6))*1.63,"")</f>
        <v/>
      </c>
      <c r="L183" s="10" t="str">
        <f>IF(A183&gt;0,IF(A183&lt;0.01,8.07,VLOOKUP(ROUNDUP(A183,2),#REF!,7))*1.63,"")</f>
        <v/>
      </c>
      <c r="M183" s="10"/>
      <c r="N183" s="7"/>
      <c r="O183" s="40" t="str">
        <f t="shared" si="118"/>
        <v/>
      </c>
      <c r="Q183" s="40" t="str">
        <f t="shared" si="119"/>
        <v/>
      </c>
      <c r="S183" s="40" t="str">
        <f t="shared" si="120"/>
        <v/>
      </c>
      <c r="U183" s="7"/>
      <c r="V183" s="7" t="str">
        <f t="shared" si="121"/>
        <v/>
      </c>
      <c r="W183" s="80" t="str">
        <f t="shared" si="122"/>
        <v/>
      </c>
      <c r="X183" s="143"/>
      <c r="Y183" s="80"/>
      <c r="Z183" s="7" t="str">
        <f t="shared" si="123"/>
        <v/>
      </c>
      <c r="AA183" s="80"/>
      <c r="AB183" s="7" t="str">
        <f t="shared" si="124"/>
        <v/>
      </c>
      <c r="AC183" s="7"/>
      <c r="AD183" s="7"/>
      <c r="AE183" s="7"/>
      <c r="AF183" s="80"/>
      <c r="AG183" s="7"/>
      <c r="AH183" s="80"/>
      <c r="AI183" s="7"/>
      <c r="AJ183" s="7"/>
      <c r="AL183" s="1" t="str">
        <f t="shared" si="125"/>
        <v/>
      </c>
      <c r="AN183" s="1" t="str">
        <f t="shared" si="126"/>
        <v/>
      </c>
      <c r="AP183" s="1" t="str">
        <f t="shared" si="127"/>
        <v/>
      </c>
      <c r="AR183" s="1" t="str">
        <f t="shared" si="128"/>
        <v/>
      </c>
    </row>
    <row r="184" spans="1:44">
      <c r="A184" s="6"/>
      <c r="D184" s="1" t="str">
        <f t="shared" si="117"/>
        <v/>
      </c>
      <c r="G184" s="7" t="str">
        <f t="shared" si="116"/>
        <v/>
      </c>
      <c r="I184" s="10" t="str">
        <f t="shared" si="129"/>
        <v/>
      </c>
      <c r="J184" s="10"/>
      <c r="K184" s="10" t="str">
        <f>IF(A184&gt;0,IF(A184&lt;0.01,8.07,VLOOKUP(ROUNDUP(A184,2),#REF!,6))*1.63,"")</f>
        <v/>
      </c>
      <c r="L184" s="10" t="str">
        <f>IF(A184&gt;0,IF(A184&lt;0.01,8.07,VLOOKUP(ROUNDUP(A184,2),#REF!,7))*1.63,"")</f>
        <v/>
      </c>
      <c r="M184" s="10"/>
      <c r="N184" s="7"/>
      <c r="O184" s="40" t="str">
        <f t="shared" si="118"/>
        <v/>
      </c>
      <c r="Q184" s="40" t="str">
        <f t="shared" si="119"/>
        <v/>
      </c>
      <c r="S184" s="40" t="str">
        <f t="shared" si="120"/>
        <v/>
      </c>
      <c r="U184" s="7"/>
      <c r="V184" s="7" t="str">
        <f t="shared" si="121"/>
        <v/>
      </c>
      <c r="W184" s="80" t="str">
        <f t="shared" si="122"/>
        <v/>
      </c>
      <c r="X184" s="143"/>
      <c r="Y184" s="80"/>
      <c r="Z184" s="7" t="str">
        <f t="shared" si="123"/>
        <v/>
      </c>
      <c r="AA184" s="80"/>
      <c r="AB184" s="7" t="str">
        <f t="shared" si="124"/>
        <v/>
      </c>
      <c r="AC184" s="7"/>
      <c r="AD184" s="7"/>
      <c r="AE184" s="7"/>
      <c r="AF184" s="80"/>
      <c r="AG184" s="7"/>
      <c r="AH184" s="80"/>
      <c r="AI184" s="7"/>
      <c r="AJ184" s="7"/>
      <c r="AL184" s="1" t="str">
        <f t="shared" si="125"/>
        <v/>
      </c>
      <c r="AN184" s="1" t="str">
        <f t="shared" si="126"/>
        <v/>
      </c>
      <c r="AP184" s="1" t="str">
        <f t="shared" si="127"/>
        <v/>
      </c>
      <c r="AR184" s="1" t="str">
        <f t="shared" si="128"/>
        <v/>
      </c>
    </row>
    <row r="185" spans="1:44">
      <c r="A185" s="6"/>
      <c r="D185" s="1" t="str">
        <f t="shared" si="117"/>
        <v/>
      </c>
      <c r="G185" s="7" t="str">
        <f t="shared" si="116"/>
        <v/>
      </c>
      <c r="I185" s="10" t="str">
        <f t="shared" si="129"/>
        <v/>
      </c>
      <c r="J185" s="10"/>
      <c r="K185" s="10" t="str">
        <f>IF(A185&gt;0,IF(A185&lt;0.01,8.07,VLOOKUP(ROUNDUP(A185,2),#REF!,6))*1.63,"")</f>
        <v/>
      </c>
      <c r="L185" s="10" t="str">
        <f>IF(A185&gt;0,IF(A185&lt;0.01,8.07,VLOOKUP(ROUNDUP(A185,2),#REF!,7))*1.63,"")</f>
        <v/>
      </c>
      <c r="M185" s="10"/>
      <c r="N185" s="7"/>
      <c r="O185" s="40" t="str">
        <f t="shared" si="118"/>
        <v/>
      </c>
      <c r="Q185" s="40" t="str">
        <f t="shared" si="119"/>
        <v/>
      </c>
      <c r="S185" s="40" t="str">
        <f t="shared" si="120"/>
        <v/>
      </c>
      <c r="U185" s="7"/>
      <c r="V185" s="7" t="str">
        <f t="shared" si="121"/>
        <v/>
      </c>
      <c r="W185" s="80" t="str">
        <f t="shared" si="122"/>
        <v/>
      </c>
      <c r="X185" s="143"/>
      <c r="Y185" s="80"/>
      <c r="Z185" s="7" t="str">
        <f t="shared" si="123"/>
        <v/>
      </c>
      <c r="AA185" s="80"/>
      <c r="AB185" s="7" t="str">
        <f t="shared" si="124"/>
        <v/>
      </c>
      <c r="AC185" s="7"/>
      <c r="AD185" s="7"/>
      <c r="AE185" s="7"/>
      <c r="AF185" s="80"/>
      <c r="AG185" s="7"/>
      <c r="AH185" s="80"/>
      <c r="AI185" s="7"/>
      <c r="AJ185" s="7"/>
      <c r="AL185" s="1" t="str">
        <f t="shared" si="125"/>
        <v/>
      </c>
      <c r="AN185" s="1" t="str">
        <f t="shared" si="126"/>
        <v/>
      </c>
      <c r="AP185" s="1" t="str">
        <f t="shared" si="127"/>
        <v/>
      </c>
      <c r="AR185" s="1" t="str">
        <f t="shared" si="128"/>
        <v/>
      </c>
    </row>
    <row r="186" spans="1:44">
      <c r="A186" s="6"/>
      <c r="D186" s="1" t="str">
        <f t="shared" si="117"/>
        <v/>
      </c>
      <c r="G186" s="7" t="str">
        <f t="shared" si="116"/>
        <v/>
      </c>
      <c r="I186" s="10" t="str">
        <f t="shared" si="129"/>
        <v/>
      </c>
      <c r="J186" s="10"/>
      <c r="K186" s="10" t="str">
        <f>IF(A186&gt;0,IF(A186&lt;0.01,8.07,VLOOKUP(ROUNDUP(A186,2),#REF!,6))*1.63,"")</f>
        <v/>
      </c>
      <c r="L186" s="10" t="str">
        <f>IF(A186&gt;0,IF(A186&lt;0.01,8.07,VLOOKUP(ROUNDUP(A186,2),#REF!,7))*1.63,"")</f>
        <v/>
      </c>
      <c r="M186" s="10"/>
      <c r="N186" s="7"/>
      <c r="O186" s="40" t="str">
        <f t="shared" si="118"/>
        <v/>
      </c>
      <c r="Q186" s="40" t="str">
        <f t="shared" si="119"/>
        <v/>
      </c>
      <c r="S186" s="40" t="str">
        <f t="shared" si="120"/>
        <v/>
      </c>
      <c r="U186" s="7"/>
      <c r="V186" s="7" t="str">
        <f t="shared" si="121"/>
        <v/>
      </c>
      <c r="W186" s="80" t="str">
        <f t="shared" si="122"/>
        <v/>
      </c>
      <c r="X186" s="143"/>
      <c r="Y186" s="80"/>
      <c r="Z186" s="7" t="str">
        <f t="shared" si="123"/>
        <v/>
      </c>
      <c r="AA186" s="80"/>
      <c r="AB186" s="7" t="str">
        <f t="shared" si="124"/>
        <v/>
      </c>
      <c r="AC186" s="7"/>
      <c r="AD186" s="7"/>
      <c r="AE186" s="7"/>
      <c r="AF186" s="80"/>
      <c r="AG186" s="7"/>
      <c r="AH186" s="80"/>
      <c r="AI186" s="7"/>
      <c r="AJ186" s="7"/>
      <c r="AL186" s="1" t="str">
        <f t="shared" si="125"/>
        <v/>
      </c>
      <c r="AN186" s="1" t="str">
        <f t="shared" si="126"/>
        <v/>
      </c>
      <c r="AP186" s="1" t="str">
        <f t="shared" si="127"/>
        <v/>
      </c>
      <c r="AR186" s="1" t="str">
        <f t="shared" si="128"/>
        <v/>
      </c>
    </row>
    <row r="187" spans="1:44">
      <c r="A187" s="6"/>
      <c r="D187" s="1" t="str">
        <f t="shared" si="117"/>
        <v/>
      </c>
      <c r="G187" s="7" t="str">
        <f t="shared" si="116"/>
        <v/>
      </c>
      <c r="I187" s="10" t="str">
        <f t="shared" si="129"/>
        <v/>
      </c>
      <c r="J187" s="10"/>
      <c r="K187" s="10" t="str">
        <f>IF(A187&gt;0,IF(A187&lt;0.01,8.07,VLOOKUP(ROUNDUP(A187,2),#REF!,6))*1.63,"")</f>
        <v/>
      </c>
      <c r="L187" s="10" t="str">
        <f>IF(A187&gt;0,IF(A187&lt;0.01,8.07,VLOOKUP(ROUNDUP(A187,2),#REF!,7))*1.63,"")</f>
        <v/>
      </c>
      <c r="M187" s="10"/>
      <c r="N187" s="7"/>
      <c r="O187" s="40" t="str">
        <f t="shared" si="118"/>
        <v/>
      </c>
      <c r="Q187" s="40" t="str">
        <f t="shared" si="119"/>
        <v/>
      </c>
      <c r="S187" s="40" t="str">
        <f t="shared" si="120"/>
        <v/>
      </c>
      <c r="U187" s="7"/>
      <c r="V187" s="7" t="str">
        <f t="shared" si="121"/>
        <v/>
      </c>
      <c r="W187" s="80" t="str">
        <f t="shared" si="122"/>
        <v/>
      </c>
      <c r="X187" s="143"/>
      <c r="Y187" s="80"/>
      <c r="Z187" s="7" t="str">
        <f t="shared" si="123"/>
        <v/>
      </c>
      <c r="AA187" s="80"/>
      <c r="AB187" s="7" t="str">
        <f t="shared" si="124"/>
        <v/>
      </c>
      <c r="AC187" s="7"/>
      <c r="AD187" s="7"/>
      <c r="AE187" s="7"/>
      <c r="AF187" s="80"/>
      <c r="AG187" s="7"/>
      <c r="AH187" s="80"/>
      <c r="AI187" s="7"/>
      <c r="AJ187" s="7"/>
      <c r="AL187" s="1" t="str">
        <f t="shared" si="125"/>
        <v/>
      </c>
      <c r="AN187" s="1" t="str">
        <f t="shared" si="126"/>
        <v/>
      </c>
      <c r="AP187" s="1" t="str">
        <f t="shared" si="127"/>
        <v/>
      </c>
      <c r="AR187" s="1" t="str">
        <f t="shared" si="128"/>
        <v/>
      </c>
    </row>
    <row r="188" spans="1:44">
      <c r="A188" s="6"/>
      <c r="D188" s="1" t="str">
        <f t="shared" si="117"/>
        <v/>
      </c>
      <c r="G188" s="7" t="str">
        <f t="shared" ref="G188:G208" si="130">IF(A188&gt;0,(IF(A188&lt;=0.05,1.94,1.94+ROUNDUP((A188-0.05)/0.01,0)*0.05))*4.86,"")</f>
        <v/>
      </c>
      <c r="I188" s="10" t="str">
        <f t="shared" si="129"/>
        <v/>
      </c>
      <c r="J188" s="10"/>
      <c r="K188" s="10" t="str">
        <f>IF(A188&gt;0,IF(A188&lt;0.01,8.07,VLOOKUP(ROUNDUP(A188,2),#REF!,6))*1.63,"")</f>
        <v/>
      </c>
      <c r="L188" s="10" t="str">
        <f>IF(A188&gt;0,IF(A188&lt;0.01,8.07,VLOOKUP(ROUNDUP(A188,2),#REF!,7))*1.63,"")</f>
        <v/>
      </c>
      <c r="M188" s="10"/>
      <c r="N188" s="7"/>
      <c r="O188" s="40" t="str">
        <f t="shared" si="118"/>
        <v/>
      </c>
      <c r="Q188" s="40" t="str">
        <f t="shared" si="119"/>
        <v/>
      </c>
      <c r="S188" s="40" t="str">
        <f t="shared" si="120"/>
        <v/>
      </c>
      <c r="U188" s="7"/>
      <c r="V188" s="7" t="str">
        <f t="shared" si="121"/>
        <v/>
      </c>
      <c r="W188" s="80" t="str">
        <f t="shared" si="122"/>
        <v/>
      </c>
      <c r="X188" s="143"/>
      <c r="Y188" s="80"/>
      <c r="Z188" s="7" t="str">
        <f t="shared" si="123"/>
        <v/>
      </c>
      <c r="AA188" s="80"/>
      <c r="AB188" s="7" t="str">
        <f t="shared" si="124"/>
        <v/>
      </c>
      <c r="AC188" s="7"/>
      <c r="AD188" s="7"/>
      <c r="AE188" s="7"/>
      <c r="AF188" s="80"/>
      <c r="AG188" s="7"/>
      <c r="AH188" s="80"/>
      <c r="AI188" s="7"/>
      <c r="AJ188" s="7"/>
      <c r="AL188" s="1" t="str">
        <f t="shared" si="125"/>
        <v/>
      </c>
      <c r="AN188" s="1" t="str">
        <f t="shared" si="126"/>
        <v/>
      </c>
      <c r="AP188" s="1" t="str">
        <f t="shared" si="127"/>
        <v/>
      </c>
      <c r="AR188" s="1" t="str">
        <f t="shared" si="128"/>
        <v/>
      </c>
    </row>
    <row r="189" spans="1:44">
      <c r="A189" s="6"/>
      <c r="D189" s="1" t="str">
        <f t="shared" si="117"/>
        <v/>
      </c>
      <c r="G189" s="7" t="str">
        <f t="shared" si="130"/>
        <v/>
      </c>
      <c r="I189" s="10" t="str">
        <f t="shared" si="129"/>
        <v/>
      </c>
      <c r="J189" s="10"/>
      <c r="K189" s="10" t="str">
        <f>IF(A189&gt;0,IF(A189&lt;0.01,8.07,VLOOKUP(ROUNDUP(A189,2),#REF!,6))*1.63,"")</f>
        <v/>
      </c>
      <c r="L189" s="10" t="str">
        <f>IF(A189&gt;0,IF(A189&lt;0.01,8.07,VLOOKUP(ROUNDUP(A189,2),#REF!,7))*1.63,"")</f>
        <v/>
      </c>
      <c r="M189" s="10"/>
      <c r="N189" s="7"/>
      <c r="O189" s="40" t="str">
        <f t="shared" si="118"/>
        <v/>
      </c>
      <c r="Q189" s="40" t="str">
        <f t="shared" si="119"/>
        <v/>
      </c>
      <c r="S189" s="40" t="str">
        <f t="shared" si="120"/>
        <v/>
      </c>
      <c r="U189" s="7"/>
      <c r="V189" s="7" t="str">
        <f t="shared" si="121"/>
        <v/>
      </c>
      <c r="W189" s="80" t="str">
        <f t="shared" si="122"/>
        <v/>
      </c>
      <c r="X189" s="143"/>
      <c r="Y189" s="80"/>
      <c r="Z189" s="7" t="str">
        <f t="shared" si="123"/>
        <v/>
      </c>
      <c r="AA189" s="80"/>
      <c r="AB189" s="7" t="str">
        <f t="shared" si="124"/>
        <v/>
      </c>
      <c r="AC189" s="7"/>
      <c r="AD189" s="7"/>
      <c r="AE189" s="7"/>
      <c r="AF189" s="80"/>
      <c r="AG189" s="7"/>
      <c r="AH189" s="80"/>
      <c r="AI189" s="7"/>
      <c r="AJ189" s="7"/>
      <c r="AL189" s="1" t="str">
        <f t="shared" si="125"/>
        <v/>
      </c>
      <c r="AN189" s="1" t="str">
        <f t="shared" si="126"/>
        <v/>
      </c>
      <c r="AP189" s="1" t="str">
        <f t="shared" si="127"/>
        <v/>
      </c>
      <c r="AR189" s="1" t="str">
        <f t="shared" si="128"/>
        <v/>
      </c>
    </row>
    <row r="190" spans="1:44">
      <c r="A190" s="6"/>
      <c r="D190" s="1" t="str">
        <f t="shared" si="117"/>
        <v/>
      </c>
      <c r="G190" s="7" t="str">
        <f t="shared" si="130"/>
        <v/>
      </c>
      <c r="I190" s="10" t="str">
        <f t="shared" si="129"/>
        <v/>
      </c>
      <c r="J190" s="10"/>
      <c r="K190" s="10" t="str">
        <f>IF(A190&gt;0,IF(A190&lt;0.01,8.07,VLOOKUP(ROUNDUP(A190,2),#REF!,6))*1.63,"")</f>
        <v/>
      </c>
      <c r="L190" s="10" t="str">
        <f>IF(A190&gt;0,IF(A190&lt;0.01,8.07,VLOOKUP(ROUNDUP(A190,2),#REF!,7))*1.63,"")</f>
        <v/>
      </c>
      <c r="M190" s="10"/>
      <c r="N190" s="7"/>
      <c r="O190" s="40" t="str">
        <f t="shared" si="118"/>
        <v/>
      </c>
      <c r="Q190" s="40" t="str">
        <f t="shared" si="119"/>
        <v/>
      </c>
      <c r="S190" s="40" t="str">
        <f t="shared" si="120"/>
        <v/>
      </c>
      <c r="U190" s="7"/>
      <c r="V190" s="7" t="str">
        <f t="shared" si="121"/>
        <v/>
      </c>
      <c r="W190" s="80" t="str">
        <f t="shared" si="122"/>
        <v/>
      </c>
      <c r="X190" s="143"/>
      <c r="Y190" s="80"/>
      <c r="Z190" s="7" t="str">
        <f t="shared" si="123"/>
        <v/>
      </c>
      <c r="AA190" s="80"/>
      <c r="AB190" s="7" t="str">
        <f t="shared" si="124"/>
        <v/>
      </c>
      <c r="AC190" s="7"/>
      <c r="AD190" s="7"/>
      <c r="AE190" s="7"/>
      <c r="AF190" s="80"/>
      <c r="AG190" s="7"/>
      <c r="AH190" s="80"/>
      <c r="AI190" s="7"/>
      <c r="AJ190" s="7"/>
      <c r="AL190" s="1" t="str">
        <f t="shared" si="125"/>
        <v/>
      </c>
      <c r="AN190" s="1" t="str">
        <f t="shared" si="126"/>
        <v/>
      </c>
      <c r="AP190" s="1" t="str">
        <f t="shared" si="127"/>
        <v/>
      </c>
      <c r="AR190" s="1" t="str">
        <f t="shared" si="128"/>
        <v/>
      </c>
    </row>
    <row r="191" spans="1:44">
      <c r="A191" s="6"/>
      <c r="D191" s="1" t="str">
        <f t="shared" si="117"/>
        <v/>
      </c>
      <c r="G191" s="7" t="str">
        <f t="shared" si="130"/>
        <v/>
      </c>
      <c r="I191" s="10" t="str">
        <f t="shared" si="129"/>
        <v/>
      </c>
      <c r="J191" s="10"/>
      <c r="K191" s="10" t="str">
        <f>IF(A191&gt;0,IF(A191&lt;0.01,8.07,VLOOKUP(ROUNDUP(A191,2),#REF!,6))*1.63,"")</f>
        <v/>
      </c>
      <c r="L191" s="10" t="str">
        <f>IF(A191&gt;0,IF(A191&lt;0.01,8.07,VLOOKUP(ROUNDUP(A191,2),#REF!,7))*1.63,"")</f>
        <v/>
      </c>
      <c r="M191" s="10"/>
      <c r="N191" s="7"/>
      <c r="O191" s="40" t="str">
        <f t="shared" si="118"/>
        <v/>
      </c>
      <c r="Q191" s="40" t="str">
        <f t="shared" si="119"/>
        <v/>
      </c>
      <c r="S191" s="40" t="str">
        <f t="shared" si="120"/>
        <v/>
      </c>
      <c r="U191" s="7"/>
      <c r="V191" s="7" t="str">
        <f t="shared" si="121"/>
        <v/>
      </c>
      <c r="W191" s="80" t="str">
        <f t="shared" si="122"/>
        <v/>
      </c>
      <c r="X191" s="143"/>
      <c r="Y191" s="80"/>
      <c r="Z191" s="7" t="str">
        <f t="shared" si="123"/>
        <v/>
      </c>
      <c r="AA191" s="80"/>
      <c r="AB191" s="7" t="str">
        <f t="shared" si="124"/>
        <v/>
      </c>
      <c r="AC191" s="7"/>
      <c r="AD191" s="7"/>
      <c r="AE191" s="7"/>
      <c r="AF191" s="80"/>
      <c r="AG191" s="7"/>
      <c r="AH191" s="80"/>
      <c r="AI191" s="7"/>
      <c r="AJ191" s="7"/>
      <c r="AL191" s="1" t="str">
        <f t="shared" si="125"/>
        <v/>
      </c>
      <c r="AN191" s="1" t="str">
        <f t="shared" si="126"/>
        <v/>
      </c>
      <c r="AP191" s="1" t="str">
        <f t="shared" si="127"/>
        <v/>
      </c>
      <c r="AR191" s="1" t="str">
        <f t="shared" si="128"/>
        <v/>
      </c>
    </row>
    <row r="192" spans="1:44">
      <c r="A192" s="6"/>
      <c r="D192" s="1" t="str">
        <f t="shared" si="117"/>
        <v/>
      </c>
      <c r="G192" s="7" t="str">
        <f t="shared" si="130"/>
        <v/>
      </c>
      <c r="I192" s="10" t="str">
        <f t="shared" si="129"/>
        <v/>
      </c>
      <c r="J192" s="10"/>
      <c r="K192" s="10" t="str">
        <f>IF(A192&gt;0,IF(A192&lt;0.01,8.07,VLOOKUP(ROUNDUP(A192,2),#REF!,6))*1.63,"")</f>
        <v/>
      </c>
      <c r="L192" s="10" t="str">
        <f>IF(A192&gt;0,IF(A192&lt;0.01,8.07,VLOOKUP(ROUNDUP(A192,2),#REF!,7))*1.63,"")</f>
        <v/>
      </c>
      <c r="M192" s="10"/>
      <c r="N192" s="7"/>
      <c r="O192" s="40" t="str">
        <f t="shared" si="118"/>
        <v/>
      </c>
      <c r="Q192" s="40" t="str">
        <f t="shared" si="119"/>
        <v/>
      </c>
      <c r="S192" s="40" t="str">
        <f t="shared" si="120"/>
        <v/>
      </c>
      <c r="U192" s="7"/>
      <c r="V192" s="7" t="str">
        <f t="shared" si="121"/>
        <v/>
      </c>
      <c r="W192" s="80" t="str">
        <f t="shared" si="122"/>
        <v/>
      </c>
      <c r="X192" s="143"/>
      <c r="Y192" s="80"/>
      <c r="Z192" s="7" t="str">
        <f t="shared" si="123"/>
        <v/>
      </c>
      <c r="AA192" s="80"/>
      <c r="AB192" s="7" t="str">
        <f t="shared" si="124"/>
        <v/>
      </c>
      <c r="AC192" s="7"/>
      <c r="AD192" s="7"/>
      <c r="AE192" s="7"/>
      <c r="AF192" s="80"/>
      <c r="AG192" s="7"/>
      <c r="AH192" s="80"/>
      <c r="AI192" s="7"/>
      <c r="AJ192" s="7"/>
      <c r="AL192" s="1" t="str">
        <f t="shared" si="125"/>
        <v/>
      </c>
      <c r="AN192" s="1" t="str">
        <f t="shared" si="126"/>
        <v/>
      </c>
      <c r="AP192" s="1" t="str">
        <f t="shared" si="127"/>
        <v/>
      </c>
      <c r="AR192" s="1" t="str">
        <f t="shared" si="128"/>
        <v/>
      </c>
    </row>
    <row r="193" spans="1:44">
      <c r="A193" s="6"/>
      <c r="D193" s="1" t="str">
        <f t="shared" si="117"/>
        <v/>
      </c>
      <c r="G193" s="7" t="str">
        <f t="shared" si="130"/>
        <v/>
      </c>
      <c r="I193" s="10" t="str">
        <f t="shared" si="129"/>
        <v/>
      </c>
      <c r="J193" s="10"/>
      <c r="K193" s="10" t="str">
        <f>IF(A193&gt;0,IF(A193&lt;0.01,8.07,VLOOKUP(ROUNDUP(A193,2),#REF!,6))*1.63,"")</f>
        <v/>
      </c>
      <c r="L193" s="10" t="str">
        <f>IF(A193&gt;0,IF(A193&lt;0.01,8.07,VLOOKUP(ROUNDUP(A193,2),#REF!,7))*1.63,"")</f>
        <v/>
      </c>
      <c r="M193" s="10"/>
      <c r="N193" s="7"/>
      <c r="O193" s="40" t="str">
        <f t="shared" si="118"/>
        <v/>
      </c>
      <c r="Q193" s="40" t="str">
        <f t="shared" si="119"/>
        <v/>
      </c>
      <c r="S193" s="40" t="str">
        <f t="shared" si="120"/>
        <v/>
      </c>
      <c r="U193" s="7"/>
      <c r="V193" s="7" t="str">
        <f t="shared" si="121"/>
        <v/>
      </c>
      <c r="W193" s="80" t="str">
        <f t="shared" si="122"/>
        <v/>
      </c>
      <c r="X193" s="143"/>
      <c r="Y193" s="80"/>
      <c r="Z193" s="7" t="str">
        <f t="shared" si="123"/>
        <v/>
      </c>
      <c r="AA193" s="80"/>
      <c r="AB193" s="7" t="str">
        <f t="shared" si="124"/>
        <v/>
      </c>
      <c r="AC193" s="7"/>
      <c r="AD193" s="7"/>
      <c r="AE193" s="7"/>
      <c r="AF193" s="80"/>
      <c r="AG193" s="7"/>
      <c r="AH193" s="80"/>
      <c r="AI193" s="7"/>
      <c r="AJ193" s="7"/>
      <c r="AL193" s="1" t="str">
        <f t="shared" si="125"/>
        <v/>
      </c>
      <c r="AN193" s="1" t="str">
        <f t="shared" si="126"/>
        <v/>
      </c>
      <c r="AP193" s="1" t="str">
        <f t="shared" si="127"/>
        <v/>
      </c>
      <c r="AR193" s="1" t="str">
        <f t="shared" si="128"/>
        <v/>
      </c>
    </row>
    <row r="194" spans="1:44">
      <c r="A194" s="6"/>
      <c r="D194" s="1" t="str">
        <f t="shared" si="117"/>
        <v/>
      </c>
      <c r="G194" s="7" t="str">
        <f t="shared" si="130"/>
        <v/>
      </c>
      <c r="I194" s="10" t="str">
        <f t="shared" si="129"/>
        <v/>
      </c>
      <c r="J194" s="10"/>
      <c r="K194" s="10" t="str">
        <f>IF(A194&gt;0,IF(A194&lt;0.01,8.07,VLOOKUP(ROUNDUP(A194,2),#REF!,6))*1.63,"")</f>
        <v/>
      </c>
      <c r="L194" s="10" t="str">
        <f>IF(A194&gt;0,IF(A194&lt;0.01,8.07,VLOOKUP(ROUNDUP(A194,2),#REF!,7))*1.63,"")</f>
        <v/>
      </c>
      <c r="M194" s="10"/>
      <c r="N194" s="7"/>
      <c r="O194" s="40" t="str">
        <f t="shared" si="118"/>
        <v/>
      </c>
      <c r="Q194" s="40" t="str">
        <f t="shared" si="119"/>
        <v/>
      </c>
      <c r="S194" s="40" t="str">
        <f t="shared" si="120"/>
        <v/>
      </c>
      <c r="U194" s="7"/>
      <c r="V194" s="7" t="str">
        <f t="shared" si="121"/>
        <v/>
      </c>
      <c r="W194" s="80" t="str">
        <f t="shared" si="122"/>
        <v/>
      </c>
      <c r="X194" s="143"/>
      <c r="Y194" s="80"/>
      <c r="Z194" s="7" t="str">
        <f t="shared" si="123"/>
        <v/>
      </c>
      <c r="AA194" s="80"/>
      <c r="AB194" s="7" t="str">
        <f t="shared" si="124"/>
        <v/>
      </c>
      <c r="AC194" s="7"/>
      <c r="AD194" s="7"/>
      <c r="AE194" s="7"/>
      <c r="AF194" s="80"/>
      <c r="AG194" s="7"/>
      <c r="AH194" s="80"/>
      <c r="AI194" s="7"/>
      <c r="AJ194" s="7"/>
      <c r="AL194" s="1" t="str">
        <f t="shared" si="125"/>
        <v/>
      </c>
      <c r="AN194" s="1" t="str">
        <f t="shared" si="126"/>
        <v/>
      </c>
      <c r="AP194" s="1" t="str">
        <f t="shared" si="127"/>
        <v/>
      </c>
      <c r="AR194" s="1" t="str">
        <f t="shared" si="128"/>
        <v/>
      </c>
    </row>
    <row r="195" spans="1:44">
      <c r="A195" s="6"/>
      <c r="D195" s="1" t="str">
        <f t="shared" si="117"/>
        <v/>
      </c>
      <c r="G195" s="7" t="str">
        <f t="shared" si="130"/>
        <v/>
      </c>
      <c r="I195" s="10" t="str">
        <f t="shared" si="129"/>
        <v/>
      </c>
      <c r="J195" s="10"/>
      <c r="K195" s="10" t="str">
        <f>IF(A195&gt;0,IF(A195&lt;0.01,8.07,VLOOKUP(ROUNDUP(A195,2),#REF!,6))*1.63,"")</f>
        <v/>
      </c>
      <c r="L195" s="10" t="str">
        <f>IF(A195&gt;0,IF(A195&lt;0.01,8.07,VLOOKUP(ROUNDUP(A195,2),#REF!,7))*1.63,"")</f>
        <v/>
      </c>
      <c r="M195" s="10"/>
      <c r="N195" s="7"/>
      <c r="O195" s="40" t="str">
        <f t="shared" si="118"/>
        <v/>
      </c>
      <c r="Q195" s="40" t="str">
        <f t="shared" si="119"/>
        <v/>
      </c>
      <c r="S195" s="40" t="str">
        <f t="shared" si="120"/>
        <v/>
      </c>
      <c r="U195" s="7"/>
      <c r="V195" s="7" t="str">
        <f t="shared" si="121"/>
        <v/>
      </c>
      <c r="W195" s="80" t="str">
        <f t="shared" si="122"/>
        <v/>
      </c>
      <c r="X195" s="143"/>
      <c r="Y195" s="80"/>
      <c r="Z195" s="7" t="str">
        <f t="shared" si="123"/>
        <v/>
      </c>
      <c r="AA195" s="80"/>
      <c r="AB195" s="7" t="str">
        <f t="shared" si="124"/>
        <v/>
      </c>
      <c r="AC195" s="7"/>
      <c r="AD195" s="7"/>
      <c r="AE195" s="7"/>
      <c r="AF195" s="80"/>
      <c r="AG195" s="7"/>
      <c r="AH195" s="80"/>
      <c r="AI195" s="7"/>
      <c r="AJ195" s="7"/>
      <c r="AL195" s="1" t="str">
        <f t="shared" si="125"/>
        <v/>
      </c>
      <c r="AN195" s="1" t="str">
        <f t="shared" si="126"/>
        <v/>
      </c>
      <c r="AP195" s="1" t="str">
        <f t="shared" si="127"/>
        <v/>
      </c>
      <c r="AR195" s="1" t="str">
        <f t="shared" si="128"/>
        <v/>
      </c>
    </row>
    <row r="196" spans="1:44">
      <c r="A196" s="6"/>
      <c r="D196" s="1" t="str">
        <f t="shared" si="117"/>
        <v/>
      </c>
      <c r="G196" s="7" t="str">
        <f t="shared" si="130"/>
        <v/>
      </c>
      <c r="I196" s="10" t="str">
        <f t="shared" si="129"/>
        <v/>
      </c>
      <c r="J196" s="10"/>
      <c r="K196" s="10" t="str">
        <f>IF(A196&gt;0,IF(A196&lt;0.01,8.07,VLOOKUP(ROUNDUP(A196,2),#REF!,6))*1.63,"")</f>
        <v/>
      </c>
      <c r="L196" s="10" t="str">
        <f>IF(A196&gt;0,IF(A196&lt;0.01,8.07,VLOOKUP(ROUNDUP(A196,2),#REF!,7))*1.63,"")</f>
        <v/>
      </c>
      <c r="M196" s="10"/>
      <c r="N196" s="7"/>
      <c r="O196" s="40" t="str">
        <f t="shared" si="118"/>
        <v/>
      </c>
      <c r="Q196" s="40" t="str">
        <f t="shared" si="119"/>
        <v/>
      </c>
      <c r="S196" s="40" t="str">
        <f t="shared" si="120"/>
        <v/>
      </c>
      <c r="U196" s="7"/>
      <c r="V196" s="7" t="str">
        <f t="shared" si="121"/>
        <v/>
      </c>
      <c r="W196" s="80" t="str">
        <f t="shared" si="122"/>
        <v/>
      </c>
      <c r="X196" s="143"/>
      <c r="Y196" s="80"/>
      <c r="Z196" s="7" t="str">
        <f t="shared" si="123"/>
        <v/>
      </c>
      <c r="AA196" s="80"/>
      <c r="AB196" s="7" t="str">
        <f t="shared" si="124"/>
        <v/>
      </c>
      <c r="AC196" s="7"/>
      <c r="AD196" s="7"/>
      <c r="AE196" s="7"/>
      <c r="AF196" s="80"/>
      <c r="AG196" s="7"/>
      <c r="AH196" s="80"/>
      <c r="AI196" s="7"/>
      <c r="AJ196" s="7"/>
      <c r="AL196" s="1" t="str">
        <f t="shared" si="125"/>
        <v/>
      </c>
      <c r="AN196" s="1" t="str">
        <f t="shared" si="126"/>
        <v/>
      </c>
      <c r="AP196" s="1" t="str">
        <f t="shared" si="127"/>
        <v/>
      </c>
      <c r="AR196" s="1" t="str">
        <f t="shared" si="128"/>
        <v/>
      </c>
    </row>
    <row r="197" spans="1:44">
      <c r="A197" s="6"/>
      <c r="D197" s="1" t="str">
        <f t="shared" si="117"/>
        <v/>
      </c>
      <c r="G197" s="7" t="str">
        <f t="shared" si="130"/>
        <v/>
      </c>
      <c r="I197" s="10" t="str">
        <f t="shared" si="129"/>
        <v/>
      </c>
      <c r="J197" s="10"/>
      <c r="K197" s="10" t="str">
        <f>IF(A197&gt;0,IF(A197&lt;0.01,8.07,VLOOKUP(ROUNDUP(A197,2),#REF!,6))*1.63,"")</f>
        <v/>
      </c>
      <c r="L197" s="10" t="str">
        <f>IF(A197&gt;0,IF(A197&lt;0.01,8.07,VLOOKUP(ROUNDUP(A197,2),#REF!,7))*1.63,"")</f>
        <v/>
      </c>
      <c r="M197" s="10"/>
      <c r="N197" s="7"/>
      <c r="O197" s="40" t="str">
        <f t="shared" si="118"/>
        <v/>
      </c>
      <c r="Q197" s="40" t="str">
        <f t="shared" si="119"/>
        <v/>
      </c>
      <c r="S197" s="40" t="str">
        <f t="shared" si="120"/>
        <v/>
      </c>
      <c r="U197" s="7"/>
      <c r="V197" s="7" t="str">
        <f t="shared" si="121"/>
        <v/>
      </c>
      <c r="W197" s="80" t="str">
        <f t="shared" si="122"/>
        <v/>
      </c>
      <c r="X197" s="143"/>
      <c r="Y197" s="80"/>
      <c r="Z197" s="7" t="str">
        <f t="shared" si="123"/>
        <v/>
      </c>
      <c r="AA197" s="80"/>
      <c r="AB197" s="7" t="str">
        <f t="shared" si="124"/>
        <v/>
      </c>
      <c r="AC197" s="7"/>
      <c r="AD197" s="7"/>
      <c r="AE197" s="7"/>
      <c r="AF197" s="80"/>
      <c r="AG197" s="7"/>
      <c r="AH197" s="80"/>
      <c r="AI197" s="7"/>
      <c r="AJ197" s="7"/>
      <c r="AL197" s="1" t="str">
        <f t="shared" si="125"/>
        <v/>
      </c>
      <c r="AN197" s="1" t="str">
        <f t="shared" si="126"/>
        <v/>
      </c>
      <c r="AP197" s="1" t="str">
        <f t="shared" si="127"/>
        <v/>
      </c>
      <c r="AR197" s="1" t="str">
        <f t="shared" si="128"/>
        <v/>
      </c>
    </row>
    <row r="198" spans="1:44">
      <c r="A198" s="6"/>
      <c r="D198" s="1" t="str">
        <f t="shared" si="117"/>
        <v/>
      </c>
      <c r="G198" s="7" t="str">
        <f t="shared" si="130"/>
        <v/>
      </c>
      <c r="I198" s="10" t="str">
        <f t="shared" si="129"/>
        <v/>
      </c>
      <c r="J198" s="10"/>
      <c r="K198" s="10" t="str">
        <f>IF(A198&gt;0,IF(A198&lt;0.01,8.07,VLOOKUP(ROUNDUP(A198,2),#REF!,6))*1.63,"")</f>
        <v/>
      </c>
      <c r="L198" s="10" t="str">
        <f>IF(A198&gt;0,IF(A198&lt;0.01,8.07,VLOOKUP(ROUNDUP(A198,2),#REF!,7))*1.63,"")</f>
        <v/>
      </c>
      <c r="M198" s="10"/>
      <c r="N198" s="7"/>
      <c r="O198" s="40" t="str">
        <f t="shared" si="118"/>
        <v/>
      </c>
      <c r="Q198" s="40" t="str">
        <f t="shared" si="119"/>
        <v/>
      </c>
      <c r="S198" s="40" t="str">
        <f t="shared" si="120"/>
        <v/>
      </c>
      <c r="U198" s="7"/>
      <c r="V198" s="7" t="str">
        <f t="shared" si="121"/>
        <v/>
      </c>
      <c r="W198" s="80" t="str">
        <f t="shared" si="122"/>
        <v/>
      </c>
      <c r="X198" s="143"/>
      <c r="Y198" s="80"/>
      <c r="Z198" s="7" t="str">
        <f t="shared" si="123"/>
        <v/>
      </c>
      <c r="AA198" s="80"/>
      <c r="AB198" s="7" t="str">
        <f t="shared" si="124"/>
        <v/>
      </c>
      <c r="AC198" s="7"/>
      <c r="AD198" s="7"/>
      <c r="AE198" s="7"/>
      <c r="AF198" s="80"/>
      <c r="AG198" s="7"/>
      <c r="AH198" s="80"/>
      <c r="AI198" s="7"/>
      <c r="AJ198" s="7"/>
      <c r="AL198" s="1" t="str">
        <f t="shared" si="125"/>
        <v/>
      </c>
      <c r="AN198" s="1" t="str">
        <f t="shared" si="126"/>
        <v/>
      </c>
      <c r="AP198" s="1" t="str">
        <f t="shared" si="127"/>
        <v/>
      </c>
      <c r="AR198" s="1" t="str">
        <f t="shared" si="128"/>
        <v/>
      </c>
    </row>
    <row r="199" spans="1:44">
      <c r="A199" s="6"/>
      <c r="D199" s="1" t="str">
        <f t="shared" si="117"/>
        <v/>
      </c>
      <c r="G199" s="7" t="str">
        <f t="shared" si="130"/>
        <v/>
      </c>
      <c r="I199" s="10" t="str">
        <f t="shared" si="129"/>
        <v/>
      </c>
      <c r="J199" s="10"/>
      <c r="K199" s="10" t="str">
        <f>IF(A199&gt;0,IF(A199&lt;0.01,8.07,VLOOKUP(ROUNDUP(A199,2),#REF!,6))*1.63,"")</f>
        <v/>
      </c>
      <c r="L199" s="10" t="str">
        <f>IF(A199&gt;0,IF(A199&lt;0.01,8.07,VLOOKUP(ROUNDUP(A199,2),#REF!,7))*1.63,"")</f>
        <v/>
      </c>
      <c r="M199" s="10"/>
      <c r="N199" s="7"/>
      <c r="O199" s="40" t="str">
        <f t="shared" si="118"/>
        <v/>
      </c>
      <c r="Q199" s="40" t="str">
        <f t="shared" si="119"/>
        <v/>
      </c>
      <c r="S199" s="40" t="str">
        <f t="shared" si="120"/>
        <v/>
      </c>
      <c r="U199" s="7"/>
      <c r="V199" s="7" t="str">
        <f t="shared" si="121"/>
        <v/>
      </c>
      <c r="W199" s="80" t="str">
        <f t="shared" si="122"/>
        <v/>
      </c>
      <c r="X199" s="143"/>
      <c r="Y199" s="80"/>
      <c r="Z199" s="7" t="str">
        <f t="shared" si="123"/>
        <v/>
      </c>
      <c r="AA199" s="80"/>
      <c r="AB199" s="7" t="str">
        <f t="shared" si="124"/>
        <v/>
      </c>
      <c r="AC199" s="7"/>
      <c r="AD199" s="7"/>
      <c r="AE199" s="7"/>
      <c r="AF199" s="80"/>
      <c r="AG199" s="7"/>
      <c r="AH199" s="80"/>
      <c r="AI199" s="7"/>
      <c r="AJ199" s="7"/>
      <c r="AL199" s="1" t="str">
        <f t="shared" si="125"/>
        <v/>
      </c>
      <c r="AN199" s="1" t="str">
        <f t="shared" si="126"/>
        <v/>
      </c>
      <c r="AP199" s="1" t="str">
        <f t="shared" si="127"/>
        <v/>
      </c>
      <c r="AR199" s="1" t="str">
        <f t="shared" si="128"/>
        <v/>
      </c>
    </row>
    <row r="200" spans="1:44">
      <c r="A200" s="6"/>
      <c r="D200" s="1" t="str">
        <f t="shared" si="117"/>
        <v/>
      </c>
      <c r="G200" s="7" t="str">
        <f t="shared" si="130"/>
        <v/>
      </c>
      <c r="I200" s="10" t="str">
        <f t="shared" si="129"/>
        <v/>
      </c>
      <c r="J200" s="10"/>
      <c r="K200" s="10" t="str">
        <f>IF(A200&gt;0,IF(A200&lt;0.01,8.07,VLOOKUP(ROUNDUP(A200,2),#REF!,6))*1.63,"")</f>
        <v/>
      </c>
      <c r="L200" s="10" t="str">
        <f>IF(A200&gt;0,IF(A200&lt;0.01,8.07,VLOOKUP(ROUNDUP(A200,2),#REF!,7))*1.63,"")</f>
        <v/>
      </c>
      <c r="M200" s="10"/>
      <c r="N200" s="7"/>
      <c r="O200" s="40" t="str">
        <f t="shared" si="118"/>
        <v/>
      </c>
      <c r="Q200" s="40" t="str">
        <f t="shared" si="119"/>
        <v/>
      </c>
      <c r="S200" s="40" t="str">
        <f t="shared" si="120"/>
        <v/>
      </c>
      <c r="U200" s="7"/>
      <c r="V200" s="7" t="str">
        <f t="shared" si="121"/>
        <v/>
      </c>
      <c r="W200" s="80" t="str">
        <f t="shared" si="122"/>
        <v/>
      </c>
      <c r="X200" s="143"/>
      <c r="Y200" s="80"/>
      <c r="Z200" s="7" t="str">
        <f t="shared" si="123"/>
        <v/>
      </c>
      <c r="AA200" s="80"/>
      <c r="AB200" s="7" t="str">
        <f t="shared" si="124"/>
        <v/>
      </c>
      <c r="AC200" s="7"/>
      <c r="AD200" s="7"/>
      <c r="AE200" s="7"/>
      <c r="AF200" s="80"/>
      <c r="AG200" s="7"/>
      <c r="AH200" s="80"/>
      <c r="AI200" s="7"/>
      <c r="AJ200" s="7"/>
      <c r="AL200" s="1" t="str">
        <f t="shared" si="125"/>
        <v/>
      </c>
      <c r="AN200" s="1" t="str">
        <f t="shared" si="126"/>
        <v/>
      </c>
      <c r="AP200" s="1" t="str">
        <f t="shared" si="127"/>
        <v/>
      </c>
      <c r="AR200" s="1" t="str">
        <f t="shared" si="128"/>
        <v/>
      </c>
    </row>
    <row r="201" spans="1:44">
      <c r="A201" s="6"/>
      <c r="D201" s="1" t="str">
        <f t="shared" si="117"/>
        <v/>
      </c>
      <c r="G201" s="7" t="str">
        <f t="shared" si="130"/>
        <v/>
      </c>
      <c r="I201" s="10" t="str">
        <f t="shared" si="129"/>
        <v/>
      </c>
      <c r="J201" s="10"/>
      <c r="K201" s="10" t="str">
        <f>IF(A201&gt;0,IF(A201&lt;0.01,8.07,VLOOKUP(ROUNDUP(A201,2),#REF!,6))*1.63,"")</f>
        <v/>
      </c>
      <c r="L201" s="10" t="str">
        <f>IF(A201&gt;0,IF(A201&lt;0.01,8.07,VLOOKUP(ROUNDUP(A201,2),#REF!,7))*1.63,"")</f>
        <v/>
      </c>
      <c r="M201" s="10"/>
      <c r="N201" s="7"/>
      <c r="O201" s="40" t="str">
        <f t="shared" si="118"/>
        <v/>
      </c>
      <c r="Q201" s="40" t="str">
        <f t="shared" si="119"/>
        <v/>
      </c>
      <c r="S201" s="40" t="str">
        <f t="shared" si="120"/>
        <v/>
      </c>
      <c r="U201" s="7"/>
      <c r="V201" s="7" t="str">
        <f t="shared" si="121"/>
        <v/>
      </c>
      <c r="W201" s="80" t="str">
        <f t="shared" si="122"/>
        <v/>
      </c>
      <c r="X201" s="143"/>
      <c r="Y201" s="80"/>
      <c r="Z201" s="7" t="str">
        <f t="shared" si="123"/>
        <v/>
      </c>
      <c r="AA201" s="80"/>
      <c r="AB201" s="7" t="str">
        <f t="shared" si="124"/>
        <v/>
      </c>
      <c r="AC201" s="7"/>
      <c r="AD201" s="7"/>
      <c r="AE201" s="7"/>
      <c r="AF201" s="80"/>
      <c r="AG201" s="7"/>
      <c r="AH201" s="80"/>
      <c r="AI201" s="7"/>
      <c r="AJ201" s="7"/>
      <c r="AL201" s="1" t="str">
        <f t="shared" si="125"/>
        <v/>
      </c>
      <c r="AN201" s="1" t="str">
        <f t="shared" si="126"/>
        <v/>
      </c>
      <c r="AP201" s="1" t="str">
        <f t="shared" si="127"/>
        <v/>
      </c>
      <c r="AR201" s="1" t="str">
        <f t="shared" si="128"/>
        <v/>
      </c>
    </row>
    <row r="202" spans="1:44">
      <c r="A202" s="6"/>
      <c r="D202" s="1" t="str">
        <f t="shared" si="117"/>
        <v/>
      </c>
      <c r="G202" s="7" t="str">
        <f t="shared" si="130"/>
        <v/>
      </c>
      <c r="I202" s="10" t="str">
        <f t="shared" si="129"/>
        <v/>
      </c>
      <c r="J202" s="10"/>
      <c r="K202" s="10" t="str">
        <f>IF(A202&gt;0,IF(A202&lt;0.01,8.07,VLOOKUP(ROUNDUP(A202,2),#REF!,6))*1.63,"")</f>
        <v/>
      </c>
      <c r="L202" s="10" t="str">
        <f>IF(A202&gt;0,IF(A202&lt;0.01,8.07,VLOOKUP(ROUNDUP(A202,2),#REF!,7))*1.63,"")</f>
        <v/>
      </c>
      <c r="M202" s="10"/>
      <c r="N202" s="7"/>
      <c r="O202" s="40" t="str">
        <f t="shared" si="118"/>
        <v/>
      </c>
      <c r="Q202" s="40" t="str">
        <f t="shared" si="119"/>
        <v/>
      </c>
      <c r="S202" s="40" t="str">
        <f t="shared" si="120"/>
        <v/>
      </c>
      <c r="U202" s="7"/>
      <c r="V202" s="7" t="str">
        <f t="shared" si="121"/>
        <v/>
      </c>
      <c r="W202" s="80" t="str">
        <f t="shared" si="122"/>
        <v/>
      </c>
      <c r="X202" s="143"/>
      <c r="Y202" s="80"/>
      <c r="Z202" s="7" t="str">
        <f t="shared" si="123"/>
        <v/>
      </c>
      <c r="AA202" s="80"/>
      <c r="AB202" s="7" t="str">
        <f t="shared" si="124"/>
        <v/>
      </c>
      <c r="AC202" s="7"/>
      <c r="AD202" s="7"/>
      <c r="AE202" s="7"/>
      <c r="AF202" s="80"/>
      <c r="AG202" s="7"/>
      <c r="AH202" s="80"/>
      <c r="AI202" s="7"/>
      <c r="AJ202" s="7"/>
      <c r="AL202" s="1" t="str">
        <f t="shared" si="125"/>
        <v/>
      </c>
      <c r="AN202" s="1" t="str">
        <f t="shared" si="126"/>
        <v/>
      </c>
      <c r="AP202" s="1" t="str">
        <f t="shared" si="127"/>
        <v/>
      </c>
      <c r="AR202" s="1" t="str">
        <f t="shared" si="128"/>
        <v/>
      </c>
    </row>
    <row r="203" spans="1:44">
      <c r="A203" s="6"/>
      <c r="D203" s="1" t="str">
        <f t="shared" si="117"/>
        <v/>
      </c>
      <c r="G203" s="7" t="str">
        <f t="shared" si="130"/>
        <v/>
      </c>
      <c r="I203" s="10" t="str">
        <f t="shared" si="129"/>
        <v/>
      </c>
      <c r="J203" s="10"/>
      <c r="K203" s="10" t="str">
        <f>IF(A203&gt;0,IF(A203&lt;0.01,8.07,VLOOKUP(ROUNDUP(A203,2),#REF!,6))*1.63,"")</f>
        <v/>
      </c>
      <c r="L203" s="10" t="str">
        <f>IF(A203&gt;0,IF(A203&lt;0.01,8.07,VLOOKUP(ROUNDUP(A203,2),#REF!,7))*1.63,"")</f>
        <v/>
      </c>
      <c r="M203" s="10"/>
      <c r="N203" s="7"/>
      <c r="O203" s="40" t="str">
        <f t="shared" si="118"/>
        <v/>
      </c>
      <c r="Q203" s="40" t="str">
        <f t="shared" si="119"/>
        <v/>
      </c>
      <c r="S203" s="40" t="str">
        <f t="shared" si="120"/>
        <v/>
      </c>
      <c r="U203" s="7"/>
      <c r="V203" s="7" t="str">
        <f t="shared" si="121"/>
        <v/>
      </c>
      <c r="W203" s="80" t="str">
        <f t="shared" si="122"/>
        <v/>
      </c>
      <c r="X203" s="143"/>
      <c r="Y203" s="80"/>
      <c r="Z203" s="7" t="str">
        <f t="shared" si="123"/>
        <v/>
      </c>
      <c r="AA203" s="80"/>
      <c r="AB203" s="7" t="str">
        <f t="shared" si="124"/>
        <v/>
      </c>
      <c r="AC203" s="7"/>
      <c r="AD203" s="7"/>
      <c r="AE203" s="7"/>
      <c r="AF203" s="80"/>
      <c r="AG203" s="7"/>
      <c r="AH203" s="80"/>
      <c r="AI203" s="7"/>
      <c r="AJ203" s="7"/>
      <c r="AL203" s="1" t="str">
        <f t="shared" si="125"/>
        <v/>
      </c>
      <c r="AN203" s="1" t="str">
        <f t="shared" si="126"/>
        <v/>
      </c>
      <c r="AP203" s="1" t="str">
        <f t="shared" si="127"/>
        <v/>
      </c>
      <c r="AR203" s="1" t="str">
        <f t="shared" si="128"/>
        <v/>
      </c>
    </row>
    <row r="204" spans="1:44">
      <c r="A204" s="6"/>
      <c r="D204" s="1" t="str">
        <f t="shared" si="117"/>
        <v/>
      </c>
      <c r="G204" s="7" t="str">
        <f t="shared" si="130"/>
        <v/>
      </c>
      <c r="I204" s="10" t="str">
        <f t="shared" si="129"/>
        <v/>
      </c>
      <c r="J204" s="10"/>
      <c r="K204" s="10" t="str">
        <f>IF(A204&gt;0,IF(A204&lt;0.01,8.07,VLOOKUP(ROUNDUP(A204,2),#REF!,6))*1.63,"")</f>
        <v/>
      </c>
      <c r="L204" s="10" t="str">
        <f>IF(A204&gt;0,IF(A204&lt;0.01,8.07,VLOOKUP(ROUNDUP(A204,2),#REF!,7))*1.63,"")</f>
        <v/>
      </c>
      <c r="M204" s="10"/>
      <c r="N204" s="7"/>
      <c r="O204" s="40" t="str">
        <f t="shared" si="118"/>
        <v/>
      </c>
      <c r="Q204" s="40" t="str">
        <f t="shared" si="119"/>
        <v/>
      </c>
      <c r="S204" s="40" t="str">
        <f t="shared" si="120"/>
        <v/>
      </c>
      <c r="U204" s="7"/>
      <c r="V204" s="7" t="str">
        <f t="shared" si="121"/>
        <v/>
      </c>
      <c r="W204" s="80" t="str">
        <f t="shared" si="122"/>
        <v/>
      </c>
      <c r="X204" s="143"/>
      <c r="Y204" s="80"/>
      <c r="Z204" s="7" t="str">
        <f t="shared" si="123"/>
        <v/>
      </c>
      <c r="AA204" s="80"/>
      <c r="AB204" s="7" t="str">
        <f t="shared" si="124"/>
        <v/>
      </c>
      <c r="AC204" s="7"/>
      <c r="AD204" s="7"/>
      <c r="AE204" s="7"/>
      <c r="AF204" s="80"/>
      <c r="AG204" s="7"/>
      <c r="AH204" s="80"/>
      <c r="AI204" s="7"/>
      <c r="AJ204" s="7"/>
      <c r="AL204" s="1" t="str">
        <f t="shared" si="125"/>
        <v/>
      </c>
      <c r="AN204" s="1" t="str">
        <f t="shared" si="126"/>
        <v/>
      </c>
      <c r="AP204" s="1" t="str">
        <f t="shared" si="127"/>
        <v/>
      </c>
      <c r="AR204" s="1" t="str">
        <f t="shared" si="128"/>
        <v/>
      </c>
    </row>
    <row r="205" spans="1:44">
      <c r="A205" s="6"/>
      <c r="D205" s="1" t="str">
        <f t="shared" si="117"/>
        <v/>
      </c>
      <c r="G205" s="7" t="str">
        <f t="shared" si="130"/>
        <v/>
      </c>
      <c r="I205" s="10" t="str">
        <f t="shared" si="129"/>
        <v/>
      </c>
      <c r="J205" s="10"/>
      <c r="K205" s="10" t="str">
        <f>IF(A205&gt;0,IF(A205&lt;0.01,8.07,VLOOKUP(ROUNDUP(A205,2),#REF!,6))*1.63,"")</f>
        <v/>
      </c>
      <c r="L205" s="10" t="str">
        <f>IF(A205&gt;0,IF(A205&lt;0.01,8.07,VLOOKUP(ROUNDUP(A205,2),#REF!,7))*1.63,"")</f>
        <v/>
      </c>
      <c r="M205" s="10"/>
      <c r="N205" s="7"/>
      <c r="O205" s="40" t="str">
        <f t="shared" si="118"/>
        <v/>
      </c>
      <c r="Q205" s="40" t="str">
        <f t="shared" si="119"/>
        <v/>
      </c>
      <c r="S205" s="40" t="str">
        <f t="shared" si="120"/>
        <v/>
      </c>
      <c r="U205" s="7"/>
      <c r="V205" s="7" t="str">
        <f t="shared" si="121"/>
        <v/>
      </c>
      <c r="W205" s="80" t="str">
        <f t="shared" si="122"/>
        <v/>
      </c>
      <c r="X205" s="143"/>
      <c r="Y205" s="80"/>
      <c r="Z205" s="7" t="str">
        <f t="shared" si="123"/>
        <v/>
      </c>
      <c r="AA205" s="80"/>
      <c r="AB205" s="7" t="str">
        <f t="shared" si="124"/>
        <v/>
      </c>
      <c r="AC205" s="7"/>
      <c r="AD205" s="7"/>
      <c r="AE205" s="7"/>
      <c r="AF205" s="80"/>
      <c r="AG205" s="7"/>
      <c r="AH205" s="80"/>
      <c r="AI205" s="7"/>
      <c r="AJ205" s="7"/>
      <c r="AL205" s="1" t="str">
        <f t="shared" si="125"/>
        <v/>
      </c>
      <c r="AN205" s="1" t="str">
        <f t="shared" si="126"/>
        <v/>
      </c>
      <c r="AP205" s="1" t="str">
        <f t="shared" si="127"/>
        <v/>
      </c>
      <c r="AR205" s="1" t="str">
        <f t="shared" si="128"/>
        <v/>
      </c>
    </row>
    <row r="206" spans="1:44">
      <c r="A206" s="6"/>
      <c r="D206" s="1" t="str">
        <f t="shared" si="117"/>
        <v/>
      </c>
      <c r="G206" s="7" t="str">
        <f t="shared" si="130"/>
        <v/>
      </c>
      <c r="I206" s="10" t="str">
        <f t="shared" si="129"/>
        <v/>
      </c>
      <c r="J206" s="10"/>
      <c r="K206" s="10" t="str">
        <f>IF(A206&gt;0,IF(A206&lt;0.01,8.07,VLOOKUP(ROUNDUP(A206,2),#REF!,6))*1.63,"")</f>
        <v/>
      </c>
      <c r="L206" s="10" t="str">
        <f>IF(A206&gt;0,IF(A206&lt;0.01,8.07,VLOOKUP(ROUNDUP(A206,2),#REF!,7))*1.63,"")</f>
        <v/>
      </c>
      <c r="M206" s="10"/>
      <c r="N206" s="7"/>
      <c r="O206" s="40" t="str">
        <f t="shared" si="118"/>
        <v/>
      </c>
      <c r="Q206" s="40" t="str">
        <f t="shared" si="119"/>
        <v/>
      </c>
      <c r="S206" s="40" t="str">
        <f t="shared" si="120"/>
        <v/>
      </c>
      <c r="U206" s="7"/>
      <c r="V206" s="7" t="str">
        <f t="shared" si="121"/>
        <v/>
      </c>
      <c r="W206" s="80" t="str">
        <f t="shared" si="122"/>
        <v/>
      </c>
      <c r="X206" s="143"/>
      <c r="Y206" s="80"/>
      <c r="Z206" s="7" t="str">
        <f t="shared" si="123"/>
        <v/>
      </c>
      <c r="AA206" s="80"/>
      <c r="AB206" s="7" t="str">
        <f t="shared" si="124"/>
        <v/>
      </c>
      <c r="AC206" s="7"/>
      <c r="AD206" s="7"/>
      <c r="AE206" s="7"/>
      <c r="AF206" s="80"/>
      <c r="AG206" s="7"/>
      <c r="AH206" s="80"/>
      <c r="AI206" s="7"/>
      <c r="AJ206" s="7"/>
      <c r="AL206" s="1" t="str">
        <f t="shared" si="125"/>
        <v/>
      </c>
      <c r="AN206" s="1" t="str">
        <f t="shared" si="126"/>
        <v/>
      </c>
      <c r="AP206" s="1" t="str">
        <f t="shared" si="127"/>
        <v/>
      </c>
      <c r="AR206" s="1" t="str">
        <f t="shared" si="128"/>
        <v/>
      </c>
    </row>
    <row r="207" spans="1:44">
      <c r="A207" s="6"/>
      <c r="D207" s="1" t="str">
        <f t="shared" si="117"/>
        <v/>
      </c>
      <c r="G207" s="7" t="str">
        <f t="shared" si="130"/>
        <v/>
      </c>
      <c r="I207" s="10" t="str">
        <f t="shared" si="129"/>
        <v/>
      </c>
      <c r="J207" s="10"/>
      <c r="K207" s="10" t="str">
        <f>IF(A207&gt;0,IF(A207&lt;0.01,8.07,VLOOKUP(ROUNDUP(A207,2),#REF!,6))*1.63,"")</f>
        <v/>
      </c>
      <c r="L207" s="10" t="str">
        <f>IF(A207&gt;0,IF(A207&lt;0.01,8.07,VLOOKUP(ROUNDUP(A207,2),#REF!,7))*1.63,"")</f>
        <v/>
      </c>
      <c r="M207" s="10"/>
      <c r="N207" s="7"/>
      <c r="O207" s="40" t="str">
        <f t="shared" si="118"/>
        <v/>
      </c>
      <c r="Q207" s="40" t="str">
        <f t="shared" si="119"/>
        <v/>
      </c>
      <c r="S207" s="40" t="str">
        <f t="shared" si="120"/>
        <v/>
      </c>
      <c r="U207" s="7"/>
      <c r="V207" s="7" t="str">
        <f t="shared" si="121"/>
        <v/>
      </c>
      <c r="W207" s="80" t="str">
        <f t="shared" si="122"/>
        <v/>
      </c>
      <c r="X207" s="143"/>
      <c r="Y207" s="80"/>
      <c r="Z207" s="7" t="str">
        <f t="shared" si="123"/>
        <v/>
      </c>
      <c r="AA207" s="80"/>
      <c r="AB207" s="7" t="str">
        <f t="shared" si="124"/>
        <v/>
      </c>
      <c r="AC207" s="7"/>
      <c r="AD207" s="7"/>
      <c r="AE207" s="7"/>
      <c r="AF207" s="80"/>
      <c r="AG207" s="7"/>
      <c r="AH207" s="80"/>
      <c r="AI207" s="7"/>
      <c r="AJ207" s="7"/>
      <c r="AL207" s="1" t="str">
        <f t="shared" si="125"/>
        <v/>
      </c>
      <c r="AN207" s="1" t="str">
        <f t="shared" si="126"/>
        <v/>
      </c>
      <c r="AP207" s="1" t="str">
        <f t="shared" si="127"/>
        <v/>
      </c>
      <c r="AR207" s="1" t="str">
        <f t="shared" si="128"/>
        <v/>
      </c>
    </row>
    <row r="208" spans="1:44">
      <c r="A208" s="6"/>
      <c r="D208" s="1" t="str">
        <f t="shared" si="117"/>
        <v/>
      </c>
      <c r="G208" s="7" t="str">
        <f t="shared" si="130"/>
        <v/>
      </c>
      <c r="I208" s="10" t="str">
        <f t="shared" si="129"/>
        <v/>
      </c>
      <c r="J208" s="10"/>
      <c r="K208" s="10" t="str">
        <f>IF(A208&gt;0,IF(A208&lt;0.01,8.07,VLOOKUP(ROUNDUP(A208,2),#REF!,6))*1.63,"")</f>
        <v/>
      </c>
      <c r="L208" s="10" t="str">
        <f>IF(A208&gt;0,IF(A208&lt;0.01,8.07,VLOOKUP(ROUNDUP(A208,2),#REF!,7))*1.63,"")</f>
        <v/>
      </c>
      <c r="M208" s="10"/>
      <c r="N208" s="7"/>
      <c r="O208" s="40" t="str">
        <f t="shared" si="118"/>
        <v/>
      </c>
      <c r="Q208" s="40" t="str">
        <f t="shared" si="119"/>
        <v/>
      </c>
      <c r="S208" s="40" t="str">
        <f t="shared" si="120"/>
        <v/>
      </c>
      <c r="U208" s="7"/>
      <c r="V208" s="7" t="str">
        <f t="shared" si="121"/>
        <v/>
      </c>
      <c r="W208" s="80" t="str">
        <f t="shared" si="122"/>
        <v/>
      </c>
      <c r="X208" s="143"/>
      <c r="Y208" s="80"/>
      <c r="Z208" s="7" t="str">
        <f t="shared" si="123"/>
        <v/>
      </c>
      <c r="AA208" s="80"/>
      <c r="AB208" s="7" t="str">
        <f t="shared" si="124"/>
        <v/>
      </c>
      <c r="AC208" s="7"/>
      <c r="AD208" s="7"/>
      <c r="AE208" s="7"/>
      <c r="AF208" s="80"/>
      <c r="AG208" s="7"/>
      <c r="AH208" s="80"/>
      <c r="AI208" s="7"/>
      <c r="AJ208" s="7"/>
      <c r="AL208" s="1" t="str">
        <f t="shared" si="125"/>
        <v/>
      </c>
      <c r="AN208" s="1" t="str">
        <f t="shared" si="126"/>
        <v/>
      </c>
      <c r="AP208" s="1" t="str">
        <f t="shared" si="127"/>
        <v/>
      </c>
      <c r="AR208" s="1" t="str">
        <f t="shared" si="128"/>
        <v/>
      </c>
    </row>
  </sheetData>
  <mergeCells count="64">
    <mergeCell ref="BA8:BB8"/>
    <mergeCell ref="AL4:AS4"/>
    <mergeCell ref="AL8:AO8"/>
    <mergeCell ref="AP8:AS8"/>
    <mergeCell ref="AL3:AS3"/>
    <mergeCell ref="AU3:BB3"/>
    <mergeCell ref="AU4:BB4"/>
    <mergeCell ref="AU5:BB5"/>
    <mergeCell ref="AL6:AM6"/>
    <mergeCell ref="AN6:AO6"/>
    <mergeCell ref="AL5:AO5"/>
    <mergeCell ref="AP5:AS5"/>
    <mergeCell ref="AP6:AQ6"/>
    <mergeCell ref="AR6:AS6"/>
    <mergeCell ref="AU6:AV6"/>
    <mergeCell ref="BA6:BB6"/>
    <mergeCell ref="O4:T4"/>
    <mergeCell ref="O3:T3"/>
    <mergeCell ref="V3:AC3"/>
    <mergeCell ref="AB8:AC8"/>
    <mergeCell ref="AE4:AJ4"/>
    <mergeCell ref="AE3:AJ3"/>
    <mergeCell ref="AE5:AJ5"/>
    <mergeCell ref="AE6:AF6"/>
    <mergeCell ref="AG6:AH6"/>
    <mergeCell ref="AI6:AJ6"/>
    <mergeCell ref="AE8:AF8"/>
    <mergeCell ref="AG8:AH8"/>
    <mergeCell ref="AI8:AJ8"/>
    <mergeCell ref="Z8:AA8"/>
    <mergeCell ref="V4:AC4"/>
    <mergeCell ref="V5:Y5"/>
    <mergeCell ref="I5:L5"/>
    <mergeCell ref="O6:P6"/>
    <mergeCell ref="O5:T5"/>
    <mergeCell ref="O8:P8"/>
    <mergeCell ref="Q8:R8"/>
    <mergeCell ref="S8:T8"/>
    <mergeCell ref="I8:J8"/>
    <mergeCell ref="K6:M6"/>
    <mergeCell ref="I6:J6"/>
    <mergeCell ref="K8:M8"/>
    <mergeCell ref="C1:AT1"/>
    <mergeCell ref="A3:A8"/>
    <mergeCell ref="D3:G3"/>
    <mergeCell ref="I3:L3"/>
    <mergeCell ref="I4:L4"/>
    <mergeCell ref="D4:G4"/>
    <mergeCell ref="D5:E5"/>
    <mergeCell ref="F5:G5"/>
    <mergeCell ref="F8:G8"/>
    <mergeCell ref="V8:W8"/>
    <mergeCell ref="Q6:R6"/>
    <mergeCell ref="S6:T6"/>
    <mergeCell ref="Z5:AC5"/>
    <mergeCell ref="Z6:AA6"/>
    <mergeCell ref="AB6:AC6"/>
    <mergeCell ref="D8:E8"/>
    <mergeCell ref="X8:Y8"/>
    <mergeCell ref="AW6:AX6"/>
    <mergeCell ref="AW8:AX8"/>
    <mergeCell ref="AY6:AZ6"/>
    <mergeCell ref="AY8:AZ8"/>
    <mergeCell ref="AU8:AV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C95E-F199-4C6B-8FD2-207EDBAD5755}">
  <dimension ref="A1:Q1000"/>
  <sheetViews>
    <sheetView topLeftCell="B1" workbookViewId="0">
      <selection activeCell="B1" sqref="B1:G1"/>
    </sheetView>
  </sheetViews>
  <sheetFormatPr defaultRowHeight="14"/>
  <cols>
    <col min="2" max="2" width="11.58203125" customWidth="1"/>
    <col min="3" max="3" width="11.83203125" customWidth="1"/>
    <col min="4" max="5" width="10.9140625" customWidth="1"/>
    <col min="6" max="6" width="10" customWidth="1"/>
    <col min="10" max="10" width="13.9140625" customWidth="1"/>
    <col min="11" max="11" width="10.4140625" customWidth="1"/>
    <col min="12" max="12" width="12.5" customWidth="1"/>
    <col min="13" max="13" width="15.83203125" customWidth="1"/>
    <col min="14" max="14" width="10.08203125" customWidth="1"/>
    <col min="15" max="15" width="12.25" customWidth="1"/>
    <col min="16" max="16" width="13.25" customWidth="1"/>
    <col min="17" max="17" width="14.1640625" customWidth="1"/>
  </cols>
  <sheetData>
    <row r="1" spans="1:15" ht="33.5" thickBot="1">
      <c r="A1" s="97" t="s">
        <v>4</v>
      </c>
      <c r="B1" s="102" t="s">
        <v>409</v>
      </c>
      <c r="C1" s="102" t="s">
        <v>408</v>
      </c>
      <c r="D1" s="104" t="s">
        <v>410</v>
      </c>
      <c r="E1" s="102" t="s">
        <v>412</v>
      </c>
      <c r="F1" s="102" t="s">
        <v>411</v>
      </c>
      <c r="G1" s="105" t="s">
        <v>413</v>
      </c>
      <c r="I1" t="s">
        <v>406</v>
      </c>
    </row>
    <row r="2" spans="1:15" ht="15" thickBot="1">
      <c r="A2" s="98">
        <v>100</v>
      </c>
      <c r="B2" s="103">
        <v>60</v>
      </c>
      <c r="C2" s="99">
        <v>75</v>
      </c>
      <c r="D2" s="101">
        <f>C2-B2</f>
        <v>15</v>
      </c>
      <c r="E2" s="103">
        <v>60</v>
      </c>
      <c r="F2" s="99">
        <v>95</v>
      </c>
      <c r="G2" s="101">
        <f>F2-E2</f>
        <v>35</v>
      </c>
      <c r="I2" s="106" t="s">
        <v>407</v>
      </c>
      <c r="K2" s="106"/>
      <c r="L2" s="192" t="s">
        <v>414</v>
      </c>
      <c r="M2" s="192"/>
      <c r="N2" s="192"/>
    </row>
    <row r="3" spans="1:15" ht="15" thickBot="1">
      <c r="A3" s="98">
        <v>200</v>
      </c>
      <c r="B3" s="103">
        <v>60</v>
      </c>
      <c r="C3" s="99">
        <v>75</v>
      </c>
      <c r="D3" s="101">
        <f t="shared" ref="D3:D51" si="0">C3-B3</f>
        <v>15</v>
      </c>
      <c r="E3" s="103">
        <v>60</v>
      </c>
      <c r="F3" s="99">
        <v>95</v>
      </c>
      <c r="G3" s="101">
        <f t="shared" ref="G3:G51" si="1">F3-E3</f>
        <v>35</v>
      </c>
    </row>
    <row r="4" spans="1:15" ht="15" thickBot="1">
      <c r="A4" s="98">
        <v>300</v>
      </c>
      <c r="B4" s="103">
        <v>60</v>
      </c>
      <c r="C4" s="99">
        <v>75</v>
      </c>
      <c r="D4" s="101">
        <f t="shared" si="0"/>
        <v>15</v>
      </c>
      <c r="E4" s="103">
        <v>60</v>
      </c>
      <c r="F4" s="99">
        <v>95</v>
      </c>
      <c r="G4" s="101">
        <f t="shared" si="1"/>
        <v>35</v>
      </c>
    </row>
    <row r="5" spans="1:15" ht="15" thickBot="1">
      <c r="A5" s="98">
        <v>400</v>
      </c>
      <c r="B5" s="103">
        <v>60</v>
      </c>
      <c r="C5" s="99">
        <v>75</v>
      </c>
      <c r="D5" s="101">
        <f t="shared" si="0"/>
        <v>15</v>
      </c>
      <c r="E5" s="103">
        <v>60</v>
      </c>
      <c r="F5" s="99">
        <v>95</v>
      </c>
      <c r="G5" s="101">
        <f t="shared" si="1"/>
        <v>35</v>
      </c>
    </row>
    <row r="6" spans="1:15" ht="15" thickBot="1">
      <c r="A6" s="98">
        <v>500</v>
      </c>
      <c r="B6" s="103">
        <v>60</v>
      </c>
      <c r="C6" s="99">
        <v>75</v>
      </c>
      <c r="D6" s="101">
        <f t="shared" si="0"/>
        <v>15</v>
      </c>
      <c r="E6" s="103">
        <v>60</v>
      </c>
      <c r="F6" s="99">
        <v>95</v>
      </c>
      <c r="G6" s="101">
        <f t="shared" si="1"/>
        <v>35</v>
      </c>
    </row>
    <row r="7" spans="1:15" ht="15" thickBot="1">
      <c r="A7" s="98">
        <v>600</v>
      </c>
      <c r="B7" s="103">
        <v>60</v>
      </c>
      <c r="C7" s="99">
        <v>105</v>
      </c>
      <c r="D7" s="101">
        <f t="shared" si="0"/>
        <v>45</v>
      </c>
      <c r="E7" s="103">
        <v>60</v>
      </c>
      <c r="F7" s="99">
        <v>135</v>
      </c>
      <c r="G7" s="101">
        <f t="shared" si="1"/>
        <v>75</v>
      </c>
    </row>
    <row r="8" spans="1:15" ht="15" thickBot="1">
      <c r="A8" s="98">
        <v>700</v>
      </c>
      <c r="B8" s="103">
        <v>60</v>
      </c>
      <c r="C8" s="99">
        <v>105</v>
      </c>
      <c r="D8" s="101">
        <f t="shared" si="0"/>
        <v>45</v>
      </c>
      <c r="E8" s="103">
        <v>60</v>
      </c>
      <c r="F8" s="99">
        <v>135</v>
      </c>
      <c r="G8" s="101">
        <f t="shared" si="1"/>
        <v>75</v>
      </c>
    </row>
    <row r="9" spans="1:15" ht="15" thickBot="1">
      <c r="A9" s="98">
        <v>800</v>
      </c>
      <c r="B9" s="103">
        <v>60</v>
      </c>
      <c r="C9" s="99">
        <v>105</v>
      </c>
      <c r="D9" s="101">
        <f t="shared" si="0"/>
        <v>45</v>
      </c>
      <c r="E9" s="103">
        <v>60</v>
      </c>
      <c r="F9" s="99">
        <v>135</v>
      </c>
      <c r="G9" s="101">
        <f t="shared" si="1"/>
        <v>75</v>
      </c>
    </row>
    <row r="10" spans="1:15" ht="15" thickBot="1">
      <c r="A10" s="98">
        <v>900</v>
      </c>
      <c r="B10" s="103">
        <v>60</v>
      </c>
      <c r="C10" s="99">
        <v>105</v>
      </c>
      <c r="D10" s="101">
        <f t="shared" si="0"/>
        <v>45</v>
      </c>
      <c r="E10" s="103">
        <v>60</v>
      </c>
      <c r="F10" s="99">
        <v>135</v>
      </c>
      <c r="G10" s="101">
        <f t="shared" si="1"/>
        <v>75</v>
      </c>
    </row>
    <row r="11" spans="1:15" ht="15" thickBot="1">
      <c r="A11" s="98">
        <v>1000</v>
      </c>
      <c r="B11" s="103">
        <v>60</v>
      </c>
      <c r="C11" s="99">
        <v>105</v>
      </c>
      <c r="D11" s="101">
        <f t="shared" si="0"/>
        <v>45</v>
      </c>
      <c r="E11" s="103">
        <v>60</v>
      </c>
      <c r="F11" s="99">
        <v>135</v>
      </c>
      <c r="G11" s="101">
        <f t="shared" si="1"/>
        <v>75</v>
      </c>
    </row>
    <row r="12" spans="1:15" ht="15" thickBot="1">
      <c r="A12" s="98">
        <v>1100</v>
      </c>
      <c r="B12" s="103">
        <v>60</v>
      </c>
      <c r="C12" s="99">
        <v>135</v>
      </c>
      <c r="D12" s="101">
        <f t="shared" si="0"/>
        <v>75</v>
      </c>
      <c r="E12" s="103">
        <v>60</v>
      </c>
      <c r="F12" s="99">
        <v>175</v>
      </c>
      <c r="G12" s="101">
        <f t="shared" si="1"/>
        <v>115</v>
      </c>
    </row>
    <row r="13" spans="1:15" ht="15" thickBot="1">
      <c r="A13" s="98">
        <v>1200</v>
      </c>
      <c r="B13" s="103">
        <v>60</v>
      </c>
      <c r="C13" s="99">
        <v>135</v>
      </c>
      <c r="D13" s="101">
        <f t="shared" si="0"/>
        <v>75</v>
      </c>
      <c r="E13" s="103">
        <v>60</v>
      </c>
      <c r="F13" s="99">
        <v>175</v>
      </c>
      <c r="G13" s="101">
        <f t="shared" si="1"/>
        <v>115</v>
      </c>
    </row>
    <row r="14" spans="1:15" ht="15" thickBot="1">
      <c r="A14" s="98">
        <v>1300</v>
      </c>
      <c r="B14" s="103">
        <v>60</v>
      </c>
      <c r="C14" s="99">
        <v>135</v>
      </c>
      <c r="D14" s="101">
        <f t="shared" si="0"/>
        <v>75</v>
      </c>
      <c r="E14" s="103">
        <v>60</v>
      </c>
      <c r="F14" s="99">
        <v>175</v>
      </c>
      <c r="G14" s="101">
        <f t="shared" si="1"/>
        <v>115</v>
      </c>
      <c r="J14" s="20" t="s">
        <v>7</v>
      </c>
      <c r="K14" s="20"/>
      <c r="L14" s="20"/>
      <c r="M14" s="20"/>
      <c r="N14" s="20"/>
    </row>
    <row r="15" spans="1:15" ht="15" thickBot="1">
      <c r="A15" s="98">
        <v>1400</v>
      </c>
      <c r="B15" s="103">
        <v>60</v>
      </c>
      <c r="C15" s="99">
        <v>135</v>
      </c>
      <c r="D15" s="101">
        <f t="shared" si="0"/>
        <v>75</v>
      </c>
      <c r="E15" s="103">
        <v>60</v>
      </c>
      <c r="F15" s="99">
        <v>175</v>
      </c>
      <c r="G15" s="101">
        <f t="shared" si="1"/>
        <v>115</v>
      </c>
      <c r="J15" s="20"/>
      <c r="K15" s="20"/>
      <c r="L15" s="20"/>
      <c r="M15" s="20"/>
      <c r="N15" s="20"/>
    </row>
    <row r="16" spans="1:15" ht="15" thickBot="1">
      <c r="A16" s="98">
        <v>1500</v>
      </c>
      <c r="B16" s="103">
        <v>60</v>
      </c>
      <c r="C16" s="99">
        <v>135</v>
      </c>
      <c r="D16" s="101">
        <f t="shared" si="0"/>
        <v>75</v>
      </c>
      <c r="E16" s="103">
        <v>60</v>
      </c>
      <c r="F16" s="99">
        <v>175</v>
      </c>
      <c r="G16" s="101">
        <f t="shared" si="1"/>
        <v>115</v>
      </c>
      <c r="J16" s="22"/>
      <c r="K16" s="22"/>
      <c r="L16" s="23" t="s">
        <v>362</v>
      </c>
      <c r="M16" s="23" t="s">
        <v>363</v>
      </c>
      <c r="N16" s="23" t="s">
        <v>365</v>
      </c>
      <c r="O16" s="23" t="s">
        <v>364</v>
      </c>
    </row>
    <row r="17" spans="1:17" ht="15" thickBot="1">
      <c r="A17" s="98">
        <v>1600</v>
      </c>
      <c r="B17" s="103">
        <v>60</v>
      </c>
      <c r="C17" s="99">
        <v>165</v>
      </c>
      <c r="D17" s="101">
        <f t="shared" si="0"/>
        <v>105</v>
      </c>
      <c r="E17" s="103">
        <v>60</v>
      </c>
      <c r="F17" s="99">
        <v>215</v>
      </c>
      <c r="G17" s="101">
        <f t="shared" si="1"/>
        <v>155</v>
      </c>
      <c r="J17" s="22" t="s">
        <v>32</v>
      </c>
      <c r="K17" s="22" t="s">
        <v>12</v>
      </c>
      <c r="L17" s="68">
        <v>100</v>
      </c>
      <c r="M17" s="44">
        <v>100</v>
      </c>
      <c r="N17" s="68">
        <v>15</v>
      </c>
      <c r="O17" s="68">
        <f>L17+N17</f>
        <v>115</v>
      </c>
    </row>
    <row r="18" spans="1:17" ht="15" thickBot="1">
      <c r="A18" s="98">
        <v>1700</v>
      </c>
      <c r="B18" s="103">
        <v>60</v>
      </c>
      <c r="C18" s="99">
        <v>165</v>
      </c>
      <c r="D18" s="101">
        <f t="shared" si="0"/>
        <v>105</v>
      </c>
      <c r="E18" s="103">
        <v>60</v>
      </c>
      <c r="F18" s="99">
        <v>215</v>
      </c>
      <c r="G18" s="101">
        <f t="shared" si="1"/>
        <v>155</v>
      </c>
      <c r="J18" s="22" t="s">
        <v>32</v>
      </c>
      <c r="K18" s="22" t="s">
        <v>13</v>
      </c>
      <c r="L18" s="68">
        <v>100</v>
      </c>
      <c r="M18" s="44">
        <v>800</v>
      </c>
      <c r="N18" s="68">
        <v>45</v>
      </c>
      <c r="O18" s="68">
        <f>L18+N18</f>
        <v>145</v>
      </c>
    </row>
    <row r="19" spans="1:17" ht="15" thickBot="1">
      <c r="A19" s="98">
        <v>1800</v>
      </c>
      <c r="B19" s="103">
        <v>60</v>
      </c>
      <c r="C19" s="99">
        <v>165</v>
      </c>
      <c r="D19" s="101">
        <f t="shared" si="0"/>
        <v>105</v>
      </c>
      <c r="E19" s="103">
        <v>60</v>
      </c>
      <c r="F19" s="99">
        <v>215</v>
      </c>
      <c r="G19" s="101">
        <f t="shared" si="1"/>
        <v>155</v>
      </c>
      <c r="J19" s="22" t="s">
        <v>33</v>
      </c>
      <c r="K19" s="22" t="s">
        <v>368</v>
      </c>
      <c r="L19" s="68">
        <v>100</v>
      </c>
      <c r="M19" s="44">
        <v>800</v>
      </c>
      <c r="N19" s="68">
        <v>75</v>
      </c>
      <c r="O19" s="68">
        <f>L19+N19</f>
        <v>175</v>
      </c>
    </row>
    <row r="20" spans="1:17" ht="15" thickBot="1">
      <c r="A20" s="98">
        <v>1900</v>
      </c>
      <c r="B20" s="103">
        <v>60</v>
      </c>
      <c r="C20" s="99">
        <v>165</v>
      </c>
      <c r="D20" s="101">
        <f t="shared" si="0"/>
        <v>105</v>
      </c>
      <c r="E20" s="103">
        <v>60</v>
      </c>
      <c r="F20" s="99">
        <v>215</v>
      </c>
      <c r="G20" s="101">
        <f t="shared" si="1"/>
        <v>155</v>
      </c>
    </row>
    <row r="21" spans="1:17" ht="15" thickBot="1">
      <c r="A21" s="98">
        <v>2000</v>
      </c>
      <c r="B21" s="103">
        <v>60</v>
      </c>
      <c r="C21" s="99">
        <v>165</v>
      </c>
      <c r="D21" s="101">
        <f t="shared" si="0"/>
        <v>105</v>
      </c>
      <c r="E21" s="103">
        <v>60</v>
      </c>
      <c r="F21" s="99">
        <v>215</v>
      </c>
      <c r="G21" s="101">
        <f t="shared" si="1"/>
        <v>155</v>
      </c>
      <c r="J21" t="s">
        <v>366</v>
      </c>
      <c r="M21" t="s">
        <v>371</v>
      </c>
      <c r="P21" t="s">
        <v>372</v>
      </c>
    </row>
    <row r="22" spans="1:17" ht="15" thickBot="1">
      <c r="A22" s="98">
        <v>2100</v>
      </c>
      <c r="B22" s="103">
        <v>60</v>
      </c>
      <c r="C22" s="99">
        <v>195</v>
      </c>
      <c r="D22" s="101">
        <f t="shared" si="0"/>
        <v>135</v>
      </c>
      <c r="E22" s="103">
        <v>60</v>
      </c>
      <c r="F22" s="99">
        <v>255</v>
      </c>
      <c r="G22" s="101">
        <f t="shared" si="1"/>
        <v>195</v>
      </c>
      <c r="J22" s="56" t="s">
        <v>364</v>
      </c>
      <c r="K22" s="70">
        <v>115</v>
      </c>
      <c r="L22" s="19"/>
      <c r="M22" s="56" t="s">
        <v>364</v>
      </c>
      <c r="N22" s="70">
        <v>145</v>
      </c>
      <c r="O22" s="19"/>
      <c r="P22" s="56" t="s">
        <v>364</v>
      </c>
      <c r="Q22" s="70">
        <v>175</v>
      </c>
    </row>
    <row r="23" spans="1:17" ht="15" thickBot="1">
      <c r="A23" s="98">
        <v>2200</v>
      </c>
      <c r="B23" s="103">
        <v>60</v>
      </c>
      <c r="C23" s="99">
        <v>195</v>
      </c>
      <c r="D23" s="101">
        <f t="shared" si="0"/>
        <v>135</v>
      </c>
      <c r="E23" s="103">
        <v>60</v>
      </c>
      <c r="F23" s="99">
        <v>255</v>
      </c>
      <c r="G23" s="101">
        <f t="shared" si="1"/>
        <v>195</v>
      </c>
      <c r="J23" s="56" t="s">
        <v>367</v>
      </c>
      <c r="K23" s="70">
        <v>70</v>
      </c>
      <c r="L23" s="19"/>
      <c r="M23" s="56" t="s">
        <v>367</v>
      </c>
      <c r="N23" s="70">
        <v>100</v>
      </c>
      <c r="O23" s="19"/>
      <c r="P23" s="56" t="s">
        <v>367</v>
      </c>
      <c r="Q23" s="70">
        <v>130</v>
      </c>
    </row>
    <row r="24" spans="1:17" ht="15" thickBot="1">
      <c r="A24" s="98">
        <v>2300</v>
      </c>
      <c r="B24" s="103">
        <v>60</v>
      </c>
      <c r="C24" s="99">
        <v>195</v>
      </c>
      <c r="D24" s="101">
        <f t="shared" si="0"/>
        <v>135</v>
      </c>
      <c r="E24" s="103">
        <v>60</v>
      </c>
      <c r="F24" s="99">
        <v>255</v>
      </c>
      <c r="G24" s="101">
        <f t="shared" si="1"/>
        <v>195</v>
      </c>
      <c r="J24" s="56" t="s">
        <v>369</v>
      </c>
      <c r="K24" s="70">
        <v>55</v>
      </c>
      <c r="L24" s="19"/>
      <c r="M24" s="56" t="s">
        <v>369</v>
      </c>
      <c r="N24" s="70">
        <v>55</v>
      </c>
      <c r="O24" s="19"/>
      <c r="P24" s="56" t="s">
        <v>369</v>
      </c>
      <c r="Q24" s="70">
        <v>55</v>
      </c>
    </row>
    <row r="25" spans="1:17" ht="15" thickBot="1">
      <c r="A25" s="98">
        <v>2400</v>
      </c>
      <c r="B25" s="103">
        <v>60</v>
      </c>
      <c r="C25" s="99">
        <v>195</v>
      </c>
      <c r="D25" s="101">
        <f t="shared" si="0"/>
        <v>135</v>
      </c>
      <c r="E25" s="103">
        <v>60</v>
      </c>
      <c r="F25" s="99">
        <v>255</v>
      </c>
      <c r="G25" s="101">
        <f t="shared" si="1"/>
        <v>195</v>
      </c>
      <c r="J25" s="56" t="s">
        <v>34</v>
      </c>
      <c r="K25" s="70">
        <f>K23-K24</f>
        <v>15</v>
      </c>
      <c r="L25" s="19"/>
      <c r="M25" s="56" t="s">
        <v>34</v>
      </c>
      <c r="N25" s="70">
        <f>N23-N24</f>
        <v>45</v>
      </c>
      <c r="O25" s="19"/>
      <c r="P25" s="56" t="s">
        <v>34</v>
      </c>
      <c r="Q25" s="70">
        <f>Q23-Q24</f>
        <v>75</v>
      </c>
    </row>
    <row r="26" spans="1:17" ht="15" thickBot="1">
      <c r="A26" s="98">
        <v>2500</v>
      </c>
      <c r="B26" s="103">
        <v>60</v>
      </c>
      <c r="C26" s="99">
        <v>195</v>
      </c>
      <c r="D26" s="101">
        <f t="shared" si="0"/>
        <v>135</v>
      </c>
      <c r="E26" s="103">
        <v>60</v>
      </c>
      <c r="F26" s="99">
        <v>255</v>
      </c>
      <c r="G26" s="101">
        <f t="shared" si="1"/>
        <v>195</v>
      </c>
      <c r="J26" s="56" t="s">
        <v>370</v>
      </c>
      <c r="K26" s="70">
        <f>K22-K25</f>
        <v>100</v>
      </c>
      <c r="L26" s="19"/>
      <c r="M26" s="56" t="s">
        <v>370</v>
      </c>
      <c r="N26" s="70">
        <f>N22-N25</f>
        <v>100</v>
      </c>
      <c r="O26" s="19"/>
      <c r="P26" s="56" t="s">
        <v>370</v>
      </c>
      <c r="Q26" s="70">
        <f>Q22-Q25</f>
        <v>100</v>
      </c>
    </row>
    <row r="27" spans="1:17" ht="15" thickBot="1">
      <c r="A27" s="98">
        <v>2600</v>
      </c>
      <c r="B27" s="103">
        <v>60</v>
      </c>
      <c r="C27" s="99">
        <v>225</v>
      </c>
      <c r="D27" s="101">
        <f t="shared" si="0"/>
        <v>165</v>
      </c>
      <c r="E27" s="103">
        <v>60</v>
      </c>
      <c r="F27" s="99">
        <v>295</v>
      </c>
      <c r="G27" s="101">
        <f t="shared" si="1"/>
        <v>235</v>
      </c>
    </row>
    <row r="28" spans="1:17" ht="15" thickBot="1">
      <c r="A28" s="98">
        <v>2700</v>
      </c>
      <c r="B28" s="103">
        <v>60</v>
      </c>
      <c r="C28" s="99">
        <v>225</v>
      </c>
      <c r="D28" s="101">
        <f t="shared" si="0"/>
        <v>165</v>
      </c>
      <c r="E28" s="103">
        <v>60</v>
      </c>
      <c r="F28" s="99">
        <v>295</v>
      </c>
      <c r="G28" s="101">
        <f t="shared" si="1"/>
        <v>235</v>
      </c>
    </row>
    <row r="29" spans="1:17" ht="15" thickBot="1">
      <c r="A29" s="98">
        <v>2800</v>
      </c>
      <c r="B29" s="103">
        <v>60</v>
      </c>
      <c r="C29" s="99">
        <v>225</v>
      </c>
      <c r="D29" s="101">
        <f t="shared" si="0"/>
        <v>165</v>
      </c>
      <c r="E29" s="103">
        <v>60</v>
      </c>
      <c r="F29" s="99">
        <v>295</v>
      </c>
      <c r="G29" s="101">
        <f t="shared" si="1"/>
        <v>235</v>
      </c>
    </row>
    <row r="30" spans="1:17" ht="15" thickBot="1">
      <c r="A30" s="98">
        <v>2900</v>
      </c>
      <c r="B30" s="103">
        <v>60</v>
      </c>
      <c r="C30" s="99">
        <v>225</v>
      </c>
      <c r="D30" s="101">
        <f t="shared" si="0"/>
        <v>165</v>
      </c>
      <c r="E30" s="103">
        <v>60</v>
      </c>
      <c r="F30" s="99">
        <v>295</v>
      </c>
      <c r="G30" s="101">
        <f t="shared" si="1"/>
        <v>235</v>
      </c>
    </row>
    <row r="31" spans="1:17" ht="15" thickBot="1">
      <c r="A31" s="98">
        <v>3000</v>
      </c>
      <c r="B31" s="103">
        <v>60</v>
      </c>
      <c r="C31" s="99">
        <v>225</v>
      </c>
      <c r="D31" s="101">
        <f t="shared" si="0"/>
        <v>165</v>
      </c>
      <c r="E31" s="103">
        <v>60</v>
      </c>
      <c r="F31" s="99">
        <v>295</v>
      </c>
      <c r="G31" s="101">
        <f t="shared" si="1"/>
        <v>235</v>
      </c>
    </row>
    <row r="32" spans="1:17" ht="15" thickBot="1">
      <c r="A32" s="98">
        <v>3100</v>
      </c>
      <c r="B32" s="103">
        <v>60</v>
      </c>
      <c r="C32" s="99">
        <v>255</v>
      </c>
      <c r="D32" s="101">
        <f t="shared" si="0"/>
        <v>195</v>
      </c>
      <c r="E32" s="103">
        <v>60</v>
      </c>
      <c r="F32" s="99">
        <v>335</v>
      </c>
      <c r="G32" s="101">
        <f t="shared" si="1"/>
        <v>275</v>
      </c>
    </row>
    <row r="33" spans="1:7" ht="15" thickBot="1">
      <c r="A33" s="98">
        <v>3200</v>
      </c>
      <c r="B33" s="103">
        <v>60</v>
      </c>
      <c r="C33" s="99">
        <v>255</v>
      </c>
      <c r="D33" s="101">
        <f t="shared" si="0"/>
        <v>195</v>
      </c>
      <c r="E33" s="103">
        <v>60</v>
      </c>
      <c r="F33" s="99">
        <v>335</v>
      </c>
      <c r="G33" s="101">
        <f t="shared" si="1"/>
        <v>275</v>
      </c>
    </row>
    <row r="34" spans="1:7" ht="15" thickBot="1">
      <c r="A34" s="98">
        <v>3300</v>
      </c>
      <c r="B34" s="103">
        <v>60</v>
      </c>
      <c r="C34" s="99">
        <v>255</v>
      </c>
      <c r="D34" s="101">
        <f t="shared" si="0"/>
        <v>195</v>
      </c>
      <c r="E34" s="103">
        <v>60</v>
      </c>
      <c r="F34" s="99">
        <v>335</v>
      </c>
      <c r="G34" s="101">
        <f t="shared" si="1"/>
        <v>275</v>
      </c>
    </row>
    <row r="35" spans="1:7" ht="15" thickBot="1">
      <c r="A35" s="98">
        <v>3400</v>
      </c>
      <c r="B35" s="103">
        <v>60</v>
      </c>
      <c r="C35" s="99">
        <v>255</v>
      </c>
      <c r="D35" s="101">
        <f t="shared" si="0"/>
        <v>195</v>
      </c>
      <c r="E35" s="103">
        <v>60</v>
      </c>
      <c r="F35" s="99">
        <v>335</v>
      </c>
      <c r="G35" s="101">
        <f t="shared" si="1"/>
        <v>275</v>
      </c>
    </row>
    <row r="36" spans="1:7" ht="15" thickBot="1">
      <c r="A36" s="98">
        <v>3500</v>
      </c>
      <c r="B36" s="103">
        <v>60</v>
      </c>
      <c r="C36" s="99">
        <v>255</v>
      </c>
      <c r="D36" s="101">
        <f t="shared" si="0"/>
        <v>195</v>
      </c>
      <c r="E36" s="103">
        <v>60</v>
      </c>
      <c r="F36" s="99">
        <v>335</v>
      </c>
      <c r="G36" s="101">
        <f t="shared" si="1"/>
        <v>275</v>
      </c>
    </row>
    <row r="37" spans="1:7" ht="15" thickBot="1">
      <c r="A37" s="98">
        <v>3600</v>
      </c>
      <c r="B37" s="103">
        <v>60</v>
      </c>
      <c r="C37" s="99">
        <v>285</v>
      </c>
      <c r="D37" s="101">
        <f t="shared" si="0"/>
        <v>225</v>
      </c>
      <c r="E37" s="103">
        <v>60</v>
      </c>
      <c r="F37" s="99">
        <v>375</v>
      </c>
      <c r="G37" s="101">
        <f t="shared" si="1"/>
        <v>315</v>
      </c>
    </row>
    <row r="38" spans="1:7" ht="15" thickBot="1">
      <c r="A38" s="98">
        <v>3700</v>
      </c>
      <c r="B38" s="103">
        <v>60</v>
      </c>
      <c r="C38" s="99">
        <v>285</v>
      </c>
      <c r="D38" s="101">
        <f t="shared" si="0"/>
        <v>225</v>
      </c>
      <c r="E38" s="103">
        <v>60</v>
      </c>
      <c r="F38" s="99">
        <v>375</v>
      </c>
      <c r="G38" s="101">
        <f t="shared" si="1"/>
        <v>315</v>
      </c>
    </row>
    <row r="39" spans="1:7" ht="15" thickBot="1">
      <c r="A39" s="98">
        <v>3800</v>
      </c>
      <c r="B39" s="103">
        <v>60</v>
      </c>
      <c r="C39" s="99">
        <v>285</v>
      </c>
      <c r="D39" s="101">
        <f t="shared" si="0"/>
        <v>225</v>
      </c>
      <c r="E39" s="103">
        <v>60</v>
      </c>
      <c r="F39" s="99">
        <v>375</v>
      </c>
      <c r="G39" s="101">
        <f t="shared" si="1"/>
        <v>315</v>
      </c>
    </row>
    <row r="40" spans="1:7" ht="15" thickBot="1">
      <c r="A40" s="98">
        <v>3900</v>
      </c>
      <c r="B40" s="103">
        <v>60</v>
      </c>
      <c r="C40" s="99">
        <v>285</v>
      </c>
      <c r="D40" s="101">
        <f t="shared" si="0"/>
        <v>225</v>
      </c>
      <c r="E40" s="103">
        <v>60</v>
      </c>
      <c r="F40" s="99">
        <v>375</v>
      </c>
      <c r="G40" s="101">
        <f t="shared" si="1"/>
        <v>315</v>
      </c>
    </row>
    <row r="41" spans="1:7" ht="15" thickBot="1">
      <c r="A41" s="98">
        <v>4000</v>
      </c>
      <c r="B41" s="103">
        <v>60</v>
      </c>
      <c r="C41" s="99">
        <v>285</v>
      </c>
      <c r="D41" s="101">
        <f t="shared" si="0"/>
        <v>225</v>
      </c>
      <c r="E41" s="103">
        <v>60</v>
      </c>
      <c r="F41" s="99">
        <v>375</v>
      </c>
      <c r="G41" s="101">
        <f t="shared" si="1"/>
        <v>315</v>
      </c>
    </row>
    <row r="42" spans="1:7" ht="15" thickBot="1">
      <c r="A42" s="98">
        <v>4100</v>
      </c>
      <c r="B42" s="103">
        <v>60</v>
      </c>
      <c r="C42" s="99">
        <v>315</v>
      </c>
      <c r="D42" s="101">
        <f t="shared" si="0"/>
        <v>255</v>
      </c>
      <c r="E42" s="103">
        <v>60</v>
      </c>
      <c r="F42" s="99">
        <v>415</v>
      </c>
      <c r="G42" s="101">
        <f t="shared" si="1"/>
        <v>355</v>
      </c>
    </row>
    <row r="43" spans="1:7" ht="15" thickBot="1">
      <c r="A43" s="98">
        <v>4200</v>
      </c>
      <c r="B43" s="103">
        <v>60</v>
      </c>
      <c r="C43" s="99">
        <v>315</v>
      </c>
      <c r="D43" s="101">
        <f t="shared" si="0"/>
        <v>255</v>
      </c>
      <c r="E43" s="103">
        <v>60</v>
      </c>
      <c r="F43" s="99">
        <v>415</v>
      </c>
      <c r="G43" s="101">
        <f t="shared" si="1"/>
        <v>355</v>
      </c>
    </row>
    <row r="44" spans="1:7" ht="15" thickBot="1">
      <c r="A44" s="98">
        <v>4300</v>
      </c>
      <c r="B44" s="103">
        <v>60</v>
      </c>
      <c r="C44" s="99">
        <v>315</v>
      </c>
      <c r="D44" s="101">
        <f t="shared" si="0"/>
        <v>255</v>
      </c>
      <c r="E44" s="103">
        <v>60</v>
      </c>
      <c r="F44" s="99">
        <v>415</v>
      </c>
      <c r="G44" s="101">
        <f t="shared" si="1"/>
        <v>355</v>
      </c>
    </row>
    <row r="45" spans="1:7" ht="15" thickBot="1">
      <c r="A45" s="98">
        <v>4400</v>
      </c>
      <c r="B45" s="103">
        <v>60</v>
      </c>
      <c r="C45" s="99">
        <v>315</v>
      </c>
      <c r="D45" s="101">
        <f t="shared" si="0"/>
        <v>255</v>
      </c>
      <c r="E45" s="103">
        <v>60</v>
      </c>
      <c r="F45" s="99">
        <v>415</v>
      </c>
      <c r="G45" s="101">
        <f t="shared" si="1"/>
        <v>355</v>
      </c>
    </row>
    <row r="46" spans="1:7" ht="15" thickBot="1">
      <c r="A46" s="98">
        <v>4500</v>
      </c>
      <c r="B46" s="103">
        <v>60</v>
      </c>
      <c r="C46" s="99">
        <v>315</v>
      </c>
      <c r="D46" s="101">
        <f t="shared" si="0"/>
        <v>255</v>
      </c>
      <c r="E46" s="103">
        <v>60</v>
      </c>
      <c r="F46" s="99">
        <v>415</v>
      </c>
      <c r="G46" s="101">
        <f t="shared" si="1"/>
        <v>355</v>
      </c>
    </row>
    <row r="47" spans="1:7" ht="15" thickBot="1">
      <c r="A47" s="98">
        <v>4600</v>
      </c>
      <c r="B47" s="103">
        <v>60</v>
      </c>
      <c r="C47" s="99">
        <v>345</v>
      </c>
      <c r="D47" s="101">
        <f t="shared" si="0"/>
        <v>285</v>
      </c>
      <c r="E47" s="103">
        <v>60</v>
      </c>
      <c r="F47" s="99">
        <v>455</v>
      </c>
      <c r="G47" s="101">
        <f t="shared" si="1"/>
        <v>395</v>
      </c>
    </row>
    <row r="48" spans="1:7" ht="15" thickBot="1">
      <c r="A48" s="98">
        <v>4700</v>
      </c>
      <c r="B48" s="103">
        <v>60</v>
      </c>
      <c r="C48" s="99">
        <v>345</v>
      </c>
      <c r="D48" s="101">
        <f t="shared" si="0"/>
        <v>285</v>
      </c>
      <c r="E48" s="103">
        <v>60</v>
      </c>
      <c r="F48" s="99">
        <v>455</v>
      </c>
      <c r="G48" s="101">
        <f t="shared" si="1"/>
        <v>395</v>
      </c>
    </row>
    <row r="49" spans="1:7" ht="15" thickBot="1">
      <c r="A49" s="98">
        <v>4800</v>
      </c>
      <c r="B49" s="103">
        <v>60</v>
      </c>
      <c r="C49" s="99">
        <v>345</v>
      </c>
      <c r="D49" s="101">
        <f t="shared" si="0"/>
        <v>285</v>
      </c>
      <c r="E49" s="103">
        <v>60</v>
      </c>
      <c r="F49" s="99">
        <v>455</v>
      </c>
      <c r="G49" s="101">
        <f t="shared" si="1"/>
        <v>395</v>
      </c>
    </row>
    <row r="50" spans="1:7" ht="15" thickBot="1">
      <c r="A50" s="98">
        <v>4900</v>
      </c>
      <c r="B50" s="103">
        <v>60</v>
      </c>
      <c r="C50" s="99">
        <v>345</v>
      </c>
      <c r="D50" s="101">
        <f t="shared" si="0"/>
        <v>285</v>
      </c>
      <c r="E50" s="103">
        <v>60</v>
      </c>
      <c r="F50" s="99">
        <v>455</v>
      </c>
      <c r="G50" s="101">
        <f t="shared" si="1"/>
        <v>395</v>
      </c>
    </row>
    <row r="51" spans="1:7" ht="15" thickBot="1">
      <c r="A51" s="98">
        <v>5000</v>
      </c>
      <c r="B51" s="103">
        <v>60</v>
      </c>
      <c r="C51" s="99">
        <v>345</v>
      </c>
      <c r="D51" s="101">
        <f t="shared" si="0"/>
        <v>285</v>
      </c>
      <c r="E51" s="103">
        <v>60</v>
      </c>
      <c r="F51" s="99">
        <v>455</v>
      </c>
      <c r="G51" s="101">
        <f t="shared" si="1"/>
        <v>395</v>
      </c>
    </row>
    <row r="52" spans="1:7" ht="15" thickBot="1">
      <c r="A52" s="100"/>
      <c r="B52" s="100"/>
      <c r="C52" s="100"/>
      <c r="D52" s="100"/>
      <c r="E52" s="100"/>
      <c r="F52" s="100"/>
      <c r="G52" s="100"/>
    </row>
    <row r="53" spans="1:7" ht="15" thickBot="1">
      <c r="A53" s="100"/>
      <c r="B53" s="100"/>
      <c r="C53" s="100"/>
      <c r="D53" s="100"/>
      <c r="E53" s="100"/>
      <c r="F53" s="100"/>
      <c r="G53" s="100"/>
    </row>
    <row r="54" spans="1:7" ht="15" thickBot="1">
      <c r="A54" s="100"/>
      <c r="B54" s="100"/>
      <c r="C54" s="100"/>
      <c r="D54" s="100"/>
      <c r="E54" s="100"/>
      <c r="F54" s="100"/>
      <c r="G54" s="100"/>
    </row>
    <row r="55" spans="1:7" ht="15" thickBot="1">
      <c r="A55" s="100"/>
      <c r="B55" s="100"/>
      <c r="C55" s="100"/>
      <c r="D55" s="100"/>
      <c r="E55" s="100"/>
      <c r="F55" s="100"/>
      <c r="G55" s="100"/>
    </row>
    <row r="56" spans="1:7" ht="15" thickBot="1">
      <c r="A56" s="100"/>
      <c r="B56" s="100"/>
      <c r="C56" s="100"/>
      <c r="D56" s="100"/>
      <c r="E56" s="100"/>
      <c r="F56" s="100"/>
      <c r="G56" s="100"/>
    </row>
    <row r="57" spans="1:7" ht="15" thickBot="1">
      <c r="A57" s="100"/>
      <c r="B57" s="100"/>
      <c r="C57" s="100"/>
      <c r="D57" s="100"/>
      <c r="E57" s="100"/>
      <c r="F57" s="100"/>
      <c r="G57" s="100"/>
    </row>
    <row r="58" spans="1:7" ht="15" thickBot="1">
      <c r="A58" s="100"/>
      <c r="B58" s="100"/>
      <c r="C58" s="100"/>
      <c r="D58" s="100"/>
      <c r="E58" s="100"/>
      <c r="F58" s="100"/>
      <c r="G58" s="100"/>
    </row>
    <row r="59" spans="1:7" ht="15" thickBot="1">
      <c r="A59" s="100"/>
      <c r="B59" s="100"/>
      <c r="C59" s="100"/>
      <c r="D59" s="100"/>
      <c r="E59" s="100"/>
      <c r="F59" s="100"/>
      <c r="G59" s="100"/>
    </row>
    <row r="60" spans="1:7" ht="15" thickBot="1">
      <c r="A60" s="100"/>
      <c r="B60" s="100"/>
      <c r="C60" s="100"/>
      <c r="D60" s="100"/>
      <c r="E60" s="100"/>
      <c r="F60" s="100"/>
      <c r="G60" s="100"/>
    </row>
    <row r="61" spans="1:7" ht="15" thickBot="1">
      <c r="A61" s="100"/>
      <c r="B61" s="100"/>
      <c r="C61" s="100"/>
      <c r="D61" s="100"/>
      <c r="E61" s="100"/>
      <c r="F61" s="100"/>
      <c r="G61" s="100"/>
    </row>
    <row r="62" spans="1:7" ht="15" thickBot="1">
      <c r="A62" s="100"/>
      <c r="B62" s="100"/>
      <c r="C62" s="100"/>
      <c r="D62" s="100"/>
      <c r="E62" s="100"/>
      <c r="F62" s="100"/>
      <c r="G62" s="100"/>
    </row>
    <row r="63" spans="1:7" ht="15" thickBot="1">
      <c r="A63" s="100"/>
      <c r="B63" s="100"/>
      <c r="C63" s="100"/>
      <c r="D63" s="100"/>
      <c r="E63" s="100"/>
      <c r="F63" s="100"/>
      <c r="G63" s="100"/>
    </row>
    <row r="64" spans="1:7" ht="15" thickBot="1">
      <c r="A64" s="100"/>
      <c r="B64" s="100"/>
      <c r="C64" s="100"/>
      <c r="D64" s="100"/>
      <c r="E64" s="100"/>
      <c r="F64" s="100"/>
      <c r="G64" s="100"/>
    </row>
    <row r="65" spans="1:7" ht="15" thickBot="1">
      <c r="A65" s="100"/>
      <c r="B65" s="100"/>
      <c r="C65" s="100"/>
      <c r="D65" s="100"/>
      <c r="E65" s="100"/>
      <c r="F65" s="100"/>
      <c r="G65" s="100"/>
    </row>
    <row r="66" spans="1:7" ht="15" thickBot="1">
      <c r="A66" s="100"/>
      <c r="B66" s="100"/>
      <c r="C66" s="100"/>
      <c r="D66" s="100"/>
      <c r="E66" s="100"/>
      <c r="F66" s="100"/>
      <c r="G66" s="100"/>
    </row>
    <row r="67" spans="1:7" ht="15" thickBot="1">
      <c r="A67" s="100"/>
      <c r="B67" s="100"/>
      <c r="C67" s="100"/>
      <c r="D67" s="100"/>
      <c r="E67" s="100"/>
      <c r="F67" s="100"/>
      <c r="G67" s="100"/>
    </row>
    <row r="68" spans="1:7" ht="15" thickBot="1">
      <c r="A68" s="100"/>
      <c r="B68" s="100"/>
      <c r="C68" s="100"/>
      <c r="D68" s="100"/>
      <c r="E68" s="100"/>
      <c r="F68" s="100"/>
      <c r="G68" s="100"/>
    </row>
    <row r="69" spans="1:7" ht="15" thickBot="1">
      <c r="A69" s="100"/>
      <c r="B69" s="100"/>
      <c r="C69" s="100"/>
      <c r="D69" s="100"/>
      <c r="E69" s="100"/>
      <c r="F69" s="100"/>
      <c r="G69" s="100"/>
    </row>
    <row r="70" spans="1:7" ht="15" thickBot="1">
      <c r="A70" s="100"/>
      <c r="B70" s="100"/>
      <c r="C70" s="100"/>
      <c r="D70" s="100"/>
      <c r="E70" s="100"/>
      <c r="F70" s="100"/>
      <c r="G70" s="100"/>
    </row>
    <row r="71" spans="1:7" ht="15" thickBot="1">
      <c r="A71" s="100"/>
      <c r="B71" s="100"/>
      <c r="C71" s="100"/>
      <c r="D71" s="100"/>
      <c r="E71" s="100"/>
      <c r="F71" s="100"/>
      <c r="G71" s="100"/>
    </row>
    <row r="72" spans="1:7" ht="15" thickBot="1">
      <c r="A72" s="100"/>
      <c r="B72" s="100"/>
      <c r="C72" s="100"/>
      <c r="D72" s="100"/>
      <c r="E72" s="100"/>
      <c r="F72" s="100"/>
      <c r="G72" s="100"/>
    </row>
    <row r="73" spans="1:7" ht="15" thickBot="1">
      <c r="A73" s="100"/>
      <c r="B73" s="100"/>
      <c r="C73" s="100"/>
      <c r="D73" s="100"/>
      <c r="E73" s="100"/>
      <c r="F73" s="100"/>
      <c r="G73" s="100"/>
    </row>
    <row r="74" spans="1:7" ht="15" thickBot="1">
      <c r="A74" s="100"/>
      <c r="B74" s="100"/>
      <c r="C74" s="100"/>
      <c r="D74" s="100"/>
      <c r="E74" s="100"/>
      <c r="F74" s="100"/>
      <c r="G74" s="100"/>
    </row>
    <row r="75" spans="1:7" ht="15" thickBot="1">
      <c r="A75" s="100"/>
      <c r="B75" s="100"/>
      <c r="C75" s="100"/>
      <c r="D75" s="100"/>
      <c r="E75" s="100"/>
      <c r="F75" s="100"/>
      <c r="G75" s="100"/>
    </row>
    <row r="76" spans="1:7" ht="15" thickBot="1">
      <c r="A76" s="100"/>
      <c r="B76" s="100"/>
      <c r="C76" s="100"/>
      <c r="D76" s="100"/>
      <c r="E76" s="100"/>
      <c r="F76" s="100"/>
      <c r="G76" s="100"/>
    </row>
    <row r="77" spans="1:7" ht="15" thickBot="1">
      <c r="A77" s="100"/>
      <c r="B77" s="100"/>
      <c r="C77" s="100"/>
      <c r="D77" s="100"/>
      <c r="E77" s="100"/>
      <c r="F77" s="100"/>
      <c r="G77" s="100"/>
    </row>
    <row r="78" spans="1:7" ht="15" thickBot="1">
      <c r="A78" s="100"/>
      <c r="B78" s="100"/>
      <c r="C78" s="100"/>
      <c r="D78" s="100"/>
      <c r="E78" s="100"/>
      <c r="F78" s="100"/>
      <c r="G78" s="100"/>
    </row>
    <row r="79" spans="1:7" ht="15" thickBot="1">
      <c r="A79" s="100"/>
      <c r="B79" s="100"/>
      <c r="C79" s="100"/>
      <c r="D79" s="100"/>
      <c r="E79" s="100"/>
      <c r="F79" s="100"/>
      <c r="G79" s="100"/>
    </row>
    <row r="80" spans="1:7" ht="15" thickBot="1">
      <c r="A80" s="100"/>
      <c r="B80" s="100"/>
      <c r="C80" s="100"/>
      <c r="D80" s="100"/>
      <c r="E80" s="100"/>
      <c r="F80" s="100"/>
      <c r="G80" s="100"/>
    </row>
    <row r="81" spans="1:7" ht="15" thickBot="1">
      <c r="A81" s="100"/>
      <c r="B81" s="100"/>
      <c r="C81" s="100"/>
      <c r="D81" s="100"/>
      <c r="E81" s="100"/>
      <c r="F81" s="100"/>
      <c r="G81" s="100"/>
    </row>
    <row r="82" spans="1:7" ht="15" thickBot="1">
      <c r="A82" s="100"/>
      <c r="B82" s="100"/>
      <c r="C82" s="100"/>
      <c r="D82" s="100"/>
      <c r="E82" s="100"/>
      <c r="F82" s="100"/>
      <c r="G82" s="100"/>
    </row>
    <row r="83" spans="1:7" ht="15" thickBot="1">
      <c r="A83" s="100"/>
      <c r="B83" s="100"/>
      <c r="C83" s="100"/>
      <c r="D83" s="100"/>
      <c r="E83" s="100"/>
      <c r="F83" s="100"/>
      <c r="G83" s="100"/>
    </row>
    <row r="84" spans="1:7" ht="15" thickBot="1">
      <c r="A84" s="100"/>
      <c r="B84" s="100"/>
      <c r="C84" s="100"/>
      <c r="D84" s="100"/>
      <c r="E84" s="100"/>
      <c r="F84" s="100"/>
      <c r="G84" s="100"/>
    </row>
    <row r="85" spans="1:7" ht="15" thickBot="1">
      <c r="A85" s="100"/>
      <c r="B85" s="100"/>
      <c r="C85" s="100"/>
      <c r="D85" s="100"/>
      <c r="E85" s="100"/>
      <c r="F85" s="100"/>
      <c r="G85" s="100"/>
    </row>
    <row r="86" spans="1:7" ht="15" thickBot="1">
      <c r="A86" s="100"/>
      <c r="B86" s="100"/>
      <c r="C86" s="100"/>
      <c r="D86" s="100"/>
      <c r="E86" s="100"/>
      <c r="F86" s="100"/>
      <c r="G86" s="100"/>
    </row>
    <row r="87" spans="1:7" ht="15" thickBot="1">
      <c r="A87" s="100"/>
      <c r="B87" s="100"/>
      <c r="C87" s="100"/>
      <c r="D87" s="100"/>
      <c r="E87" s="100"/>
      <c r="F87" s="100"/>
      <c r="G87" s="100"/>
    </row>
    <row r="88" spans="1:7" ht="15" thickBot="1">
      <c r="A88" s="100"/>
      <c r="B88" s="100"/>
      <c r="C88" s="100"/>
      <c r="D88" s="100"/>
      <c r="E88" s="100"/>
      <c r="F88" s="100"/>
      <c r="G88" s="100"/>
    </row>
    <row r="89" spans="1:7" ht="15" thickBot="1">
      <c r="A89" s="100"/>
      <c r="B89" s="100"/>
      <c r="C89" s="100"/>
      <c r="D89" s="100"/>
      <c r="E89" s="100"/>
      <c r="F89" s="100"/>
      <c r="G89" s="100"/>
    </row>
    <row r="90" spans="1:7" ht="15" thickBot="1">
      <c r="A90" s="100"/>
      <c r="B90" s="100"/>
      <c r="C90" s="100"/>
      <c r="D90" s="100"/>
      <c r="E90" s="100"/>
      <c r="F90" s="100"/>
      <c r="G90" s="100"/>
    </row>
    <row r="91" spans="1:7" ht="15" thickBot="1">
      <c r="A91" s="100"/>
      <c r="B91" s="100"/>
      <c r="C91" s="100"/>
      <c r="D91" s="100"/>
      <c r="E91" s="100"/>
      <c r="F91" s="100"/>
      <c r="G91" s="100"/>
    </row>
    <row r="92" spans="1:7" ht="15" thickBot="1">
      <c r="A92" s="100"/>
      <c r="B92" s="100"/>
      <c r="C92" s="100"/>
      <c r="D92" s="100"/>
      <c r="E92" s="100"/>
      <c r="F92" s="100"/>
      <c r="G92" s="100"/>
    </row>
    <row r="93" spans="1:7" ht="15" thickBot="1">
      <c r="A93" s="100"/>
      <c r="B93" s="100"/>
      <c r="C93" s="100"/>
      <c r="D93" s="100"/>
      <c r="E93" s="100"/>
      <c r="F93" s="100"/>
      <c r="G93" s="100"/>
    </row>
    <row r="94" spans="1:7" ht="15" thickBot="1">
      <c r="A94" s="100"/>
      <c r="B94" s="100"/>
      <c r="C94" s="100"/>
      <c r="D94" s="100"/>
      <c r="E94" s="100"/>
      <c r="F94" s="100"/>
      <c r="G94" s="100"/>
    </row>
    <row r="95" spans="1:7" ht="15" thickBot="1">
      <c r="A95" s="100"/>
      <c r="B95" s="100"/>
      <c r="C95" s="100"/>
      <c r="D95" s="100"/>
      <c r="E95" s="100"/>
      <c r="F95" s="100"/>
      <c r="G95" s="100"/>
    </row>
    <row r="96" spans="1:7" ht="15" thickBot="1">
      <c r="A96" s="100"/>
      <c r="B96" s="100"/>
      <c r="C96" s="100"/>
      <c r="D96" s="100"/>
      <c r="E96" s="100"/>
      <c r="F96" s="100"/>
      <c r="G96" s="100"/>
    </row>
    <row r="97" spans="1:7" ht="15" thickBot="1">
      <c r="A97" s="100"/>
      <c r="B97" s="100"/>
      <c r="C97" s="100"/>
      <c r="D97" s="100"/>
      <c r="E97" s="100"/>
      <c r="F97" s="100"/>
      <c r="G97" s="100"/>
    </row>
    <row r="98" spans="1:7" ht="15" thickBot="1">
      <c r="A98" s="100"/>
      <c r="B98" s="100"/>
      <c r="C98" s="100"/>
      <c r="D98" s="100"/>
      <c r="E98" s="100"/>
      <c r="F98" s="100"/>
      <c r="G98" s="100"/>
    </row>
    <row r="99" spans="1:7" ht="15" thickBot="1">
      <c r="A99" s="100"/>
      <c r="B99" s="100"/>
      <c r="C99" s="100"/>
      <c r="D99" s="100"/>
      <c r="E99" s="100"/>
      <c r="F99" s="100"/>
      <c r="G99" s="100"/>
    </row>
    <row r="100" spans="1:7" ht="15" thickBot="1">
      <c r="A100" s="100"/>
      <c r="B100" s="100"/>
      <c r="C100" s="100"/>
      <c r="D100" s="100"/>
      <c r="E100" s="100"/>
      <c r="F100" s="100"/>
      <c r="G100" s="100"/>
    </row>
    <row r="101" spans="1:7" ht="15" thickBot="1">
      <c r="A101" s="100"/>
      <c r="B101" s="100"/>
      <c r="C101" s="100"/>
      <c r="D101" s="100"/>
      <c r="E101" s="100"/>
      <c r="F101" s="100"/>
      <c r="G101" s="100"/>
    </row>
    <row r="102" spans="1:7" ht="15" thickBot="1">
      <c r="A102" s="100"/>
      <c r="B102" s="100"/>
      <c r="C102" s="100"/>
      <c r="D102" s="100"/>
      <c r="E102" s="100"/>
      <c r="F102" s="100"/>
      <c r="G102" s="100"/>
    </row>
    <row r="103" spans="1:7" ht="15" thickBot="1">
      <c r="A103" s="100"/>
      <c r="B103" s="100"/>
      <c r="C103" s="100"/>
      <c r="D103" s="100"/>
      <c r="E103" s="100"/>
      <c r="F103" s="100"/>
      <c r="G103" s="100"/>
    </row>
    <row r="104" spans="1:7" ht="15" thickBot="1">
      <c r="A104" s="100"/>
      <c r="B104" s="100"/>
      <c r="C104" s="100"/>
      <c r="D104" s="100"/>
      <c r="E104" s="100"/>
      <c r="F104" s="100"/>
      <c r="G104" s="100"/>
    </row>
    <row r="105" spans="1:7" ht="15" thickBot="1">
      <c r="A105" s="100"/>
      <c r="B105" s="100"/>
      <c r="C105" s="100"/>
      <c r="D105" s="100"/>
      <c r="E105" s="100"/>
      <c r="F105" s="100"/>
      <c r="G105" s="100"/>
    </row>
    <row r="106" spans="1:7" ht="15" thickBot="1">
      <c r="A106" s="100"/>
      <c r="B106" s="100"/>
      <c r="C106" s="100"/>
      <c r="D106" s="100"/>
      <c r="E106" s="100"/>
      <c r="F106" s="100"/>
      <c r="G106" s="100"/>
    </row>
    <row r="107" spans="1:7" ht="15" thickBot="1">
      <c r="A107" s="100"/>
      <c r="B107" s="100"/>
      <c r="C107" s="100"/>
      <c r="D107" s="100"/>
      <c r="E107" s="100"/>
      <c r="F107" s="100"/>
      <c r="G107" s="100"/>
    </row>
    <row r="108" spans="1:7" ht="15" thickBot="1">
      <c r="A108" s="100"/>
      <c r="B108" s="100"/>
      <c r="C108" s="100"/>
      <c r="D108" s="100"/>
      <c r="E108" s="100"/>
      <c r="F108" s="100"/>
      <c r="G108" s="100"/>
    </row>
    <row r="109" spans="1:7" ht="15" thickBot="1">
      <c r="A109" s="100"/>
      <c r="B109" s="100"/>
      <c r="C109" s="100"/>
      <c r="D109" s="100"/>
      <c r="E109" s="100"/>
      <c r="F109" s="100"/>
      <c r="G109" s="100"/>
    </row>
    <row r="110" spans="1:7" ht="15" thickBot="1">
      <c r="A110" s="100"/>
      <c r="B110" s="100"/>
      <c r="C110" s="100"/>
      <c r="D110" s="100"/>
      <c r="E110" s="100"/>
      <c r="F110" s="100"/>
      <c r="G110" s="100"/>
    </row>
    <row r="111" spans="1:7" ht="15" thickBot="1">
      <c r="A111" s="100"/>
      <c r="B111" s="100"/>
      <c r="C111" s="100"/>
      <c r="D111" s="100"/>
      <c r="E111" s="100"/>
      <c r="F111" s="100"/>
      <c r="G111" s="100"/>
    </row>
    <row r="112" spans="1:7" ht="15" thickBot="1">
      <c r="A112" s="100"/>
      <c r="B112" s="100"/>
      <c r="C112" s="100"/>
      <c r="D112" s="100"/>
      <c r="E112" s="100"/>
      <c r="F112" s="100"/>
      <c r="G112" s="100"/>
    </row>
    <row r="113" spans="1:7" ht="15" thickBot="1">
      <c r="A113" s="100"/>
      <c r="B113" s="100"/>
      <c r="C113" s="100"/>
      <c r="D113" s="100"/>
      <c r="E113" s="100"/>
      <c r="F113" s="100"/>
      <c r="G113" s="100"/>
    </row>
    <row r="114" spans="1:7" ht="15" thickBot="1">
      <c r="A114" s="100"/>
      <c r="B114" s="100"/>
      <c r="C114" s="100"/>
      <c r="D114" s="100"/>
      <c r="E114" s="100"/>
      <c r="F114" s="100"/>
      <c r="G114" s="100"/>
    </row>
    <row r="115" spans="1:7" ht="15" thickBot="1">
      <c r="A115" s="100"/>
      <c r="B115" s="100"/>
      <c r="C115" s="100"/>
      <c r="D115" s="100"/>
      <c r="E115" s="100"/>
      <c r="F115" s="100"/>
      <c r="G115" s="100"/>
    </row>
    <row r="116" spans="1:7" ht="15" thickBot="1">
      <c r="A116" s="100"/>
      <c r="B116" s="100"/>
      <c r="C116" s="100"/>
      <c r="D116" s="100"/>
      <c r="E116" s="100"/>
      <c r="F116" s="100"/>
      <c r="G116" s="100"/>
    </row>
    <row r="117" spans="1:7" ht="15" thickBot="1">
      <c r="A117" s="100"/>
      <c r="B117" s="100"/>
      <c r="C117" s="100"/>
      <c r="D117" s="100"/>
      <c r="E117" s="100"/>
      <c r="F117" s="100"/>
      <c r="G117" s="100"/>
    </row>
    <row r="118" spans="1:7" ht="15" thickBot="1">
      <c r="A118" s="100"/>
      <c r="B118" s="100"/>
      <c r="C118" s="100"/>
      <c r="D118" s="100"/>
      <c r="E118" s="100"/>
      <c r="F118" s="100"/>
      <c r="G118" s="100"/>
    </row>
    <row r="119" spans="1:7" ht="15" thickBot="1">
      <c r="A119" s="100"/>
      <c r="B119" s="100"/>
      <c r="C119" s="100"/>
      <c r="D119" s="100"/>
      <c r="E119" s="100"/>
      <c r="F119" s="100"/>
      <c r="G119" s="100"/>
    </row>
    <row r="120" spans="1:7" ht="15" thickBot="1">
      <c r="A120" s="100"/>
      <c r="B120" s="100"/>
      <c r="C120" s="100"/>
      <c r="D120" s="100"/>
      <c r="E120" s="100"/>
      <c r="F120" s="100"/>
      <c r="G120" s="100"/>
    </row>
    <row r="121" spans="1:7" ht="15" thickBot="1">
      <c r="A121" s="100"/>
      <c r="B121" s="100"/>
      <c r="C121" s="100"/>
      <c r="D121" s="100"/>
      <c r="E121" s="100"/>
      <c r="F121" s="100"/>
      <c r="G121" s="100"/>
    </row>
    <row r="122" spans="1:7" ht="15" thickBot="1">
      <c r="A122" s="100"/>
      <c r="B122" s="100"/>
      <c r="C122" s="100"/>
      <c r="D122" s="100"/>
      <c r="E122" s="100"/>
      <c r="F122" s="100"/>
      <c r="G122" s="100"/>
    </row>
    <row r="123" spans="1:7" ht="15" thickBot="1">
      <c r="A123" s="100"/>
      <c r="B123" s="100"/>
      <c r="C123" s="100"/>
      <c r="D123" s="100"/>
      <c r="E123" s="100"/>
      <c r="F123" s="100"/>
      <c r="G123" s="100"/>
    </row>
    <row r="124" spans="1:7" ht="15" thickBot="1">
      <c r="A124" s="100"/>
      <c r="B124" s="100"/>
      <c r="C124" s="100"/>
      <c r="D124" s="100"/>
      <c r="E124" s="100"/>
      <c r="F124" s="100"/>
      <c r="G124" s="100"/>
    </row>
    <row r="125" spans="1:7" ht="15" thickBot="1">
      <c r="A125" s="100"/>
      <c r="B125" s="100"/>
      <c r="C125" s="100"/>
      <c r="D125" s="100"/>
      <c r="E125" s="100"/>
      <c r="F125" s="100"/>
      <c r="G125" s="100"/>
    </row>
    <row r="126" spans="1:7" ht="15" thickBot="1">
      <c r="A126" s="100"/>
      <c r="B126" s="100"/>
      <c r="C126" s="100"/>
      <c r="D126" s="100"/>
      <c r="E126" s="100"/>
      <c r="F126" s="100"/>
      <c r="G126" s="100"/>
    </row>
    <row r="127" spans="1:7" ht="15" thickBot="1">
      <c r="A127" s="100"/>
      <c r="B127" s="100"/>
      <c r="C127" s="100"/>
      <c r="D127" s="100"/>
      <c r="E127" s="100"/>
      <c r="F127" s="100"/>
      <c r="G127" s="100"/>
    </row>
    <row r="128" spans="1:7" ht="15" thickBot="1">
      <c r="A128" s="100"/>
      <c r="B128" s="100"/>
      <c r="C128" s="100"/>
      <c r="D128" s="100"/>
      <c r="E128" s="100"/>
      <c r="F128" s="100"/>
      <c r="G128" s="100"/>
    </row>
    <row r="129" spans="1:7" ht="15" thickBot="1">
      <c r="A129" s="100"/>
      <c r="B129" s="100"/>
      <c r="C129" s="100"/>
      <c r="D129" s="100"/>
      <c r="E129" s="100"/>
      <c r="F129" s="100"/>
      <c r="G129" s="100"/>
    </row>
    <row r="130" spans="1:7" ht="15" thickBot="1">
      <c r="A130" s="100"/>
      <c r="B130" s="100"/>
      <c r="C130" s="100"/>
      <c r="D130" s="100"/>
      <c r="E130" s="100"/>
      <c r="F130" s="100"/>
      <c r="G130" s="100"/>
    </row>
    <row r="131" spans="1:7" ht="15" thickBot="1">
      <c r="A131" s="100"/>
      <c r="B131" s="100"/>
      <c r="C131" s="100"/>
      <c r="D131" s="100"/>
      <c r="E131" s="100"/>
      <c r="F131" s="100"/>
      <c r="G131" s="100"/>
    </row>
    <row r="132" spans="1:7" ht="15" thickBot="1">
      <c r="A132" s="100"/>
      <c r="B132" s="100"/>
      <c r="C132" s="100"/>
      <c r="D132" s="100"/>
      <c r="E132" s="100"/>
      <c r="F132" s="100"/>
      <c r="G132" s="100"/>
    </row>
    <row r="133" spans="1:7" ht="15" thickBot="1">
      <c r="A133" s="100"/>
      <c r="B133" s="100"/>
      <c r="C133" s="100"/>
      <c r="D133" s="100"/>
      <c r="E133" s="100"/>
      <c r="F133" s="100"/>
      <c r="G133" s="100"/>
    </row>
    <row r="134" spans="1:7" ht="15" thickBot="1">
      <c r="A134" s="100"/>
      <c r="B134" s="100"/>
      <c r="C134" s="100"/>
      <c r="D134" s="100"/>
      <c r="E134" s="100"/>
      <c r="F134" s="100"/>
      <c r="G134" s="100"/>
    </row>
    <row r="135" spans="1:7" ht="15" thickBot="1">
      <c r="A135" s="100"/>
      <c r="B135" s="100"/>
      <c r="C135" s="100"/>
      <c r="D135" s="100"/>
      <c r="E135" s="100"/>
      <c r="F135" s="100"/>
      <c r="G135" s="100"/>
    </row>
    <row r="136" spans="1:7" ht="15" thickBot="1">
      <c r="A136" s="100"/>
      <c r="B136" s="100"/>
      <c r="C136" s="100"/>
      <c r="D136" s="100"/>
      <c r="E136" s="100"/>
      <c r="F136" s="100"/>
      <c r="G136" s="100"/>
    </row>
    <row r="137" spans="1:7" ht="15" thickBot="1">
      <c r="A137" s="100"/>
      <c r="B137" s="100"/>
      <c r="C137" s="100"/>
      <c r="D137" s="100"/>
      <c r="E137" s="100"/>
      <c r="F137" s="100"/>
      <c r="G137" s="100"/>
    </row>
    <row r="138" spans="1:7" ht="15" thickBot="1">
      <c r="A138" s="100"/>
      <c r="B138" s="100"/>
      <c r="C138" s="100"/>
      <c r="D138" s="100"/>
      <c r="E138" s="100"/>
      <c r="F138" s="100"/>
      <c r="G138" s="100"/>
    </row>
    <row r="139" spans="1:7" ht="15" thickBot="1">
      <c r="A139" s="100"/>
      <c r="B139" s="100"/>
      <c r="C139" s="100"/>
      <c r="D139" s="100"/>
      <c r="E139" s="100"/>
      <c r="F139" s="100"/>
      <c r="G139" s="100"/>
    </row>
    <row r="140" spans="1:7" ht="15" thickBot="1">
      <c r="A140" s="100"/>
      <c r="B140" s="100"/>
      <c r="C140" s="100"/>
      <c r="D140" s="100"/>
      <c r="E140" s="100"/>
      <c r="F140" s="100"/>
      <c r="G140" s="100"/>
    </row>
    <row r="141" spans="1:7" ht="15" thickBot="1">
      <c r="A141" s="100"/>
      <c r="B141" s="100"/>
      <c r="C141" s="100"/>
      <c r="D141" s="100"/>
      <c r="E141" s="100"/>
      <c r="F141" s="100"/>
      <c r="G141" s="100"/>
    </row>
    <row r="142" spans="1:7" ht="15" thickBot="1">
      <c r="A142" s="100"/>
      <c r="B142" s="100"/>
      <c r="C142" s="100"/>
      <c r="D142" s="100"/>
      <c r="E142" s="100"/>
      <c r="F142" s="100"/>
      <c r="G142" s="100"/>
    </row>
    <row r="143" spans="1:7" ht="15" thickBot="1">
      <c r="A143" s="100"/>
      <c r="B143" s="100"/>
      <c r="C143" s="100"/>
      <c r="D143" s="100"/>
      <c r="E143" s="100"/>
      <c r="F143" s="100"/>
      <c r="G143" s="100"/>
    </row>
    <row r="144" spans="1:7" ht="15" thickBot="1">
      <c r="A144" s="100"/>
      <c r="B144" s="100"/>
      <c r="C144" s="100"/>
      <c r="D144" s="100"/>
      <c r="E144" s="100"/>
      <c r="F144" s="100"/>
      <c r="G144" s="100"/>
    </row>
    <row r="145" spans="1:7" ht="15" thickBot="1">
      <c r="A145" s="100"/>
      <c r="B145" s="100"/>
      <c r="C145" s="100"/>
      <c r="D145" s="100"/>
      <c r="E145" s="100"/>
      <c r="F145" s="100"/>
      <c r="G145" s="100"/>
    </row>
    <row r="146" spans="1:7" ht="15" thickBot="1">
      <c r="A146" s="100"/>
      <c r="B146" s="100"/>
      <c r="C146" s="100"/>
      <c r="D146" s="100"/>
      <c r="E146" s="100"/>
      <c r="F146" s="100"/>
      <c r="G146" s="100"/>
    </row>
    <row r="147" spans="1:7" ht="15" thickBot="1">
      <c r="A147" s="100"/>
      <c r="B147" s="100"/>
      <c r="C147" s="100"/>
      <c r="D147" s="100"/>
      <c r="E147" s="100"/>
      <c r="F147" s="100"/>
      <c r="G147" s="100"/>
    </row>
    <row r="148" spans="1:7" ht="15" thickBot="1">
      <c r="A148" s="100"/>
      <c r="B148" s="100"/>
      <c r="C148" s="100"/>
      <c r="D148" s="100"/>
      <c r="E148" s="100"/>
      <c r="F148" s="100"/>
      <c r="G148" s="100"/>
    </row>
    <row r="149" spans="1:7" ht="15" thickBot="1">
      <c r="A149" s="100"/>
      <c r="B149" s="100"/>
      <c r="C149" s="100"/>
      <c r="D149" s="100"/>
      <c r="E149" s="100"/>
      <c r="F149" s="100"/>
      <c r="G149" s="100"/>
    </row>
    <row r="150" spans="1:7" ht="15" thickBot="1">
      <c r="A150" s="100"/>
      <c r="B150" s="100"/>
      <c r="C150" s="100"/>
      <c r="D150" s="100"/>
      <c r="E150" s="100"/>
      <c r="F150" s="100"/>
      <c r="G150" s="100"/>
    </row>
    <row r="151" spans="1:7" ht="15" thickBot="1">
      <c r="A151" s="100"/>
      <c r="B151" s="100"/>
      <c r="C151" s="100"/>
      <c r="D151" s="100"/>
      <c r="E151" s="100"/>
      <c r="F151" s="100"/>
      <c r="G151" s="100"/>
    </row>
    <row r="152" spans="1:7" ht="15" thickBot="1">
      <c r="A152" s="100"/>
      <c r="B152" s="100"/>
      <c r="C152" s="100"/>
      <c r="D152" s="100"/>
      <c r="E152" s="100"/>
      <c r="F152" s="100"/>
      <c r="G152" s="100"/>
    </row>
    <row r="153" spans="1:7" ht="15" thickBot="1">
      <c r="A153" s="100"/>
      <c r="B153" s="100"/>
      <c r="C153" s="100"/>
      <c r="D153" s="100"/>
      <c r="E153" s="100"/>
      <c r="F153" s="100"/>
      <c r="G153" s="100"/>
    </row>
    <row r="154" spans="1:7" ht="15" thickBot="1">
      <c r="A154" s="100"/>
      <c r="B154" s="100"/>
      <c r="C154" s="100"/>
      <c r="D154" s="100"/>
      <c r="E154" s="100"/>
      <c r="F154" s="100"/>
      <c r="G154" s="100"/>
    </row>
    <row r="155" spans="1:7" ht="15" thickBot="1">
      <c r="A155" s="100"/>
      <c r="B155" s="100"/>
      <c r="C155" s="100"/>
      <c r="D155" s="100"/>
      <c r="E155" s="100"/>
      <c r="F155" s="100"/>
      <c r="G155" s="100"/>
    </row>
    <row r="156" spans="1:7" ht="15" thickBot="1">
      <c r="A156" s="100"/>
      <c r="B156" s="100"/>
      <c r="C156" s="100"/>
      <c r="D156" s="100"/>
      <c r="E156" s="100"/>
      <c r="F156" s="100"/>
      <c r="G156" s="100"/>
    </row>
    <row r="157" spans="1:7" ht="15" thickBot="1">
      <c r="A157" s="100"/>
      <c r="B157" s="100"/>
      <c r="C157" s="100"/>
      <c r="D157" s="100"/>
      <c r="E157" s="100"/>
      <c r="F157" s="100"/>
      <c r="G157" s="100"/>
    </row>
    <row r="158" spans="1:7" ht="15" thickBot="1">
      <c r="A158" s="100"/>
      <c r="B158" s="100"/>
      <c r="C158" s="100"/>
      <c r="D158" s="100"/>
      <c r="E158" s="100"/>
      <c r="F158" s="100"/>
      <c r="G158" s="100"/>
    </row>
    <row r="159" spans="1:7" ht="15" thickBot="1">
      <c r="A159" s="100"/>
      <c r="B159" s="100"/>
      <c r="C159" s="100"/>
      <c r="D159" s="100"/>
      <c r="E159" s="100"/>
      <c r="F159" s="100"/>
      <c r="G159" s="100"/>
    </row>
    <row r="160" spans="1:7" ht="15" thickBot="1">
      <c r="A160" s="100"/>
      <c r="B160" s="100"/>
      <c r="C160" s="100"/>
      <c r="D160" s="100"/>
      <c r="E160" s="100"/>
      <c r="F160" s="100"/>
      <c r="G160" s="100"/>
    </row>
    <row r="161" spans="1:7" ht="15" thickBot="1">
      <c r="A161" s="100"/>
      <c r="B161" s="100"/>
      <c r="C161" s="100"/>
      <c r="D161" s="100"/>
      <c r="E161" s="100"/>
      <c r="F161" s="100"/>
      <c r="G161" s="100"/>
    </row>
    <row r="162" spans="1:7" ht="15" thickBot="1">
      <c r="A162" s="100"/>
      <c r="B162" s="100"/>
      <c r="C162" s="100"/>
      <c r="D162" s="100"/>
      <c r="E162" s="100"/>
      <c r="F162" s="100"/>
      <c r="G162" s="100"/>
    </row>
    <row r="163" spans="1:7" ht="15" thickBot="1">
      <c r="A163" s="100"/>
      <c r="B163" s="100"/>
      <c r="C163" s="100"/>
      <c r="D163" s="100"/>
      <c r="E163" s="100"/>
      <c r="F163" s="100"/>
      <c r="G163" s="100"/>
    </row>
    <row r="164" spans="1:7" ht="15" thickBot="1">
      <c r="A164" s="100"/>
      <c r="B164" s="100"/>
      <c r="C164" s="100"/>
      <c r="D164" s="100"/>
      <c r="E164" s="100"/>
      <c r="F164" s="100"/>
      <c r="G164" s="100"/>
    </row>
    <row r="165" spans="1:7" ht="15" thickBot="1">
      <c r="A165" s="100"/>
      <c r="B165" s="100"/>
      <c r="C165" s="100"/>
      <c r="D165" s="100"/>
      <c r="E165" s="100"/>
      <c r="F165" s="100"/>
      <c r="G165" s="100"/>
    </row>
    <row r="166" spans="1:7" ht="15" thickBot="1">
      <c r="A166" s="100"/>
      <c r="B166" s="100"/>
      <c r="C166" s="100"/>
      <c r="D166" s="100"/>
      <c r="E166" s="100"/>
      <c r="F166" s="100"/>
      <c r="G166" s="100"/>
    </row>
    <row r="167" spans="1:7" ht="15" thickBot="1">
      <c r="A167" s="100"/>
      <c r="B167" s="100"/>
      <c r="C167" s="100"/>
      <c r="D167" s="100"/>
      <c r="E167" s="100"/>
      <c r="F167" s="100"/>
      <c r="G167" s="100"/>
    </row>
    <row r="168" spans="1:7" ht="15" thickBot="1">
      <c r="A168" s="100"/>
      <c r="B168" s="100"/>
      <c r="C168" s="100"/>
      <c r="D168" s="100"/>
      <c r="E168" s="100"/>
      <c r="F168" s="100"/>
      <c r="G168" s="100"/>
    </row>
    <row r="169" spans="1:7" ht="15" thickBot="1">
      <c r="A169" s="100"/>
      <c r="B169" s="100"/>
      <c r="C169" s="100"/>
      <c r="D169" s="100"/>
      <c r="E169" s="100"/>
      <c r="F169" s="100"/>
      <c r="G169" s="100"/>
    </row>
    <row r="170" spans="1:7" ht="15" thickBot="1">
      <c r="A170" s="100"/>
      <c r="B170" s="100"/>
      <c r="C170" s="100"/>
      <c r="D170" s="100"/>
      <c r="E170" s="100"/>
      <c r="F170" s="100"/>
      <c r="G170" s="100"/>
    </row>
    <row r="171" spans="1:7" ht="15" thickBot="1">
      <c r="A171" s="100"/>
      <c r="B171" s="100"/>
      <c r="C171" s="100"/>
      <c r="D171" s="100"/>
      <c r="E171" s="100"/>
      <c r="F171" s="100"/>
      <c r="G171" s="100"/>
    </row>
    <row r="172" spans="1:7" ht="15" thickBot="1">
      <c r="A172" s="100"/>
      <c r="B172" s="100"/>
      <c r="C172" s="100"/>
      <c r="D172" s="100"/>
      <c r="E172" s="100"/>
      <c r="F172" s="100"/>
      <c r="G172" s="100"/>
    </row>
    <row r="173" spans="1:7" ht="15" thickBot="1">
      <c r="A173" s="100"/>
      <c r="B173" s="100"/>
      <c r="C173" s="100"/>
      <c r="D173" s="100"/>
      <c r="E173" s="100"/>
      <c r="F173" s="100"/>
      <c r="G173" s="100"/>
    </row>
    <row r="174" spans="1:7" ht="15" thickBot="1">
      <c r="A174" s="100"/>
      <c r="B174" s="100"/>
      <c r="C174" s="100"/>
      <c r="D174" s="100"/>
      <c r="E174" s="100"/>
      <c r="F174" s="100"/>
      <c r="G174" s="100"/>
    </row>
    <row r="175" spans="1:7" ht="15" thickBot="1">
      <c r="A175" s="100"/>
      <c r="B175" s="100"/>
      <c r="C175" s="100"/>
      <c r="D175" s="100"/>
      <c r="E175" s="100"/>
      <c r="F175" s="100"/>
      <c r="G175" s="100"/>
    </row>
    <row r="176" spans="1:7" ht="15" thickBot="1">
      <c r="A176" s="100"/>
      <c r="B176" s="100"/>
      <c r="C176" s="100"/>
      <c r="D176" s="100"/>
      <c r="E176" s="100"/>
      <c r="F176" s="100"/>
      <c r="G176" s="100"/>
    </row>
    <row r="177" spans="1:7" ht="15" thickBot="1">
      <c r="A177" s="100"/>
      <c r="B177" s="100"/>
      <c r="C177" s="100"/>
      <c r="D177" s="100"/>
      <c r="E177" s="100"/>
      <c r="F177" s="100"/>
      <c r="G177" s="100"/>
    </row>
    <row r="178" spans="1:7" ht="15" thickBot="1">
      <c r="A178" s="100"/>
      <c r="B178" s="100"/>
      <c r="C178" s="100"/>
      <c r="D178" s="100"/>
      <c r="E178" s="100"/>
      <c r="F178" s="100"/>
      <c r="G178" s="100"/>
    </row>
    <row r="179" spans="1:7" ht="15" thickBot="1">
      <c r="A179" s="100"/>
      <c r="B179" s="100"/>
      <c r="C179" s="100"/>
      <c r="D179" s="100"/>
      <c r="E179" s="100"/>
      <c r="F179" s="100"/>
      <c r="G179" s="100"/>
    </row>
    <row r="180" spans="1:7" ht="15" thickBot="1">
      <c r="A180" s="100"/>
      <c r="B180" s="100"/>
      <c r="C180" s="100"/>
      <c r="D180" s="100"/>
      <c r="E180" s="100"/>
      <c r="F180" s="100"/>
      <c r="G180" s="100"/>
    </row>
    <row r="181" spans="1:7" ht="15" thickBot="1">
      <c r="A181" s="100"/>
      <c r="B181" s="100"/>
      <c r="C181" s="100"/>
      <c r="D181" s="100"/>
      <c r="E181" s="100"/>
      <c r="F181" s="100"/>
      <c r="G181" s="100"/>
    </row>
    <row r="182" spans="1:7" ht="15" thickBot="1">
      <c r="A182" s="100"/>
      <c r="B182" s="100"/>
      <c r="C182" s="100"/>
      <c r="D182" s="100"/>
      <c r="E182" s="100"/>
      <c r="F182" s="100"/>
      <c r="G182" s="100"/>
    </row>
    <row r="183" spans="1:7" ht="15" thickBot="1">
      <c r="A183" s="100"/>
      <c r="B183" s="100"/>
      <c r="C183" s="100"/>
      <c r="D183" s="100"/>
      <c r="E183" s="100"/>
      <c r="F183" s="100"/>
      <c r="G183" s="100"/>
    </row>
    <row r="184" spans="1:7" ht="15" thickBot="1">
      <c r="A184" s="100"/>
      <c r="B184" s="100"/>
      <c r="C184" s="100"/>
      <c r="D184" s="100"/>
      <c r="E184" s="100"/>
      <c r="F184" s="100"/>
      <c r="G184" s="100"/>
    </row>
    <row r="185" spans="1:7" ht="15" thickBot="1">
      <c r="A185" s="100"/>
      <c r="B185" s="100"/>
      <c r="C185" s="100"/>
      <c r="D185" s="100"/>
      <c r="E185" s="100"/>
      <c r="F185" s="100"/>
      <c r="G185" s="100"/>
    </row>
    <row r="186" spans="1:7" ht="15" thickBot="1">
      <c r="A186" s="100"/>
      <c r="B186" s="100"/>
      <c r="C186" s="100"/>
      <c r="D186" s="100"/>
      <c r="E186" s="100"/>
      <c r="F186" s="100"/>
      <c r="G186" s="100"/>
    </row>
    <row r="187" spans="1:7" ht="15" thickBot="1">
      <c r="A187" s="100"/>
      <c r="B187" s="100"/>
      <c r="C187" s="100"/>
      <c r="D187" s="100"/>
      <c r="E187" s="100"/>
      <c r="F187" s="100"/>
      <c r="G187" s="100"/>
    </row>
    <row r="188" spans="1:7" ht="15" thickBot="1">
      <c r="A188" s="100"/>
      <c r="B188" s="100"/>
      <c r="C188" s="100"/>
      <c r="D188" s="100"/>
      <c r="E188" s="100"/>
      <c r="F188" s="100"/>
      <c r="G188" s="100"/>
    </row>
    <row r="189" spans="1:7" ht="15" thickBot="1">
      <c r="A189" s="100"/>
      <c r="B189" s="100"/>
      <c r="C189" s="100"/>
      <c r="D189" s="100"/>
      <c r="E189" s="100"/>
      <c r="F189" s="100"/>
      <c r="G189" s="100"/>
    </row>
    <row r="190" spans="1:7" ht="15" thickBot="1">
      <c r="A190" s="100"/>
      <c r="B190" s="100"/>
      <c r="C190" s="100"/>
      <c r="D190" s="100"/>
      <c r="E190" s="100"/>
      <c r="F190" s="100"/>
      <c r="G190" s="100"/>
    </row>
    <row r="191" spans="1:7" ht="15" thickBot="1">
      <c r="A191" s="100"/>
      <c r="B191" s="100"/>
      <c r="C191" s="100"/>
      <c r="D191" s="100"/>
      <c r="E191" s="100"/>
      <c r="F191" s="100"/>
      <c r="G191" s="100"/>
    </row>
    <row r="192" spans="1:7" ht="15" thickBot="1">
      <c r="A192" s="100"/>
      <c r="B192" s="100"/>
      <c r="C192" s="100"/>
      <c r="D192" s="100"/>
      <c r="E192" s="100"/>
      <c r="F192" s="100"/>
      <c r="G192" s="100"/>
    </row>
    <row r="193" spans="1:7" ht="15" thickBot="1">
      <c r="A193" s="100"/>
      <c r="B193" s="100"/>
      <c r="C193" s="100"/>
      <c r="D193" s="100"/>
      <c r="E193" s="100"/>
      <c r="F193" s="100"/>
      <c r="G193" s="100"/>
    </row>
    <row r="194" spans="1:7" ht="15" thickBot="1">
      <c r="A194" s="100"/>
      <c r="B194" s="100"/>
      <c r="C194" s="100"/>
      <c r="D194" s="100"/>
      <c r="E194" s="100"/>
      <c r="F194" s="100"/>
      <c r="G194" s="100"/>
    </row>
    <row r="195" spans="1:7" ht="15" thickBot="1">
      <c r="A195" s="100"/>
      <c r="B195" s="100"/>
      <c r="C195" s="100"/>
      <c r="D195" s="100"/>
      <c r="E195" s="100"/>
      <c r="F195" s="100"/>
      <c r="G195" s="100"/>
    </row>
    <row r="196" spans="1:7" ht="15" thickBot="1">
      <c r="A196" s="100"/>
      <c r="B196" s="100"/>
      <c r="C196" s="100"/>
      <c r="D196" s="100"/>
      <c r="E196" s="100"/>
      <c r="F196" s="100"/>
      <c r="G196" s="100"/>
    </row>
    <row r="197" spans="1:7" ht="15" thickBot="1">
      <c r="A197" s="100"/>
      <c r="B197" s="100"/>
      <c r="C197" s="100"/>
      <c r="D197" s="100"/>
      <c r="E197" s="100"/>
      <c r="F197" s="100"/>
      <c r="G197" s="100"/>
    </row>
    <row r="198" spans="1:7" ht="15" thickBot="1">
      <c r="A198" s="100"/>
      <c r="B198" s="100"/>
      <c r="C198" s="100"/>
      <c r="D198" s="100"/>
      <c r="E198" s="100"/>
      <c r="F198" s="100"/>
      <c r="G198" s="100"/>
    </row>
    <row r="199" spans="1:7" ht="15" thickBot="1">
      <c r="A199" s="100"/>
      <c r="B199" s="100"/>
      <c r="C199" s="100"/>
      <c r="D199" s="100"/>
      <c r="E199" s="100"/>
      <c r="F199" s="100"/>
      <c r="G199" s="100"/>
    </row>
    <row r="200" spans="1:7" ht="15" thickBot="1">
      <c r="A200" s="100"/>
      <c r="B200" s="100"/>
      <c r="C200" s="100"/>
      <c r="D200" s="100"/>
      <c r="E200" s="100"/>
      <c r="F200" s="100"/>
      <c r="G200" s="100"/>
    </row>
    <row r="201" spans="1:7" ht="15" thickBot="1">
      <c r="A201" s="100"/>
      <c r="B201" s="100"/>
      <c r="C201" s="100"/>
      <c r="D201" s="100"/>
      <c r="E201" s="100"/>
      <c r="F201" s="100"/>
      <c r="G201" s="100"/>
    </row>
    <row r="202" spans="1:7" ht="15" thickBot="1">
      <c r="A202" s="100"/>
      <c r="B202" s="100"/>
      <c r="C202" s="100"/>
      <c r="D202" s="100"/>
      <c r="E202" s="100"/>
      <c r="F202" s="100"/>
      <c r="G202" s="100"/>
    </row>
    <row r="203" spans="1:7" ht="15" thickBot="1">
      <c r="A203" s="100"/>
      <c r="B203" s="100"/>
      <c r="C203" s="100"/>
      <c r="D203" s="100"/>
      <c r="E203" s="100"/>
      <c r="F203" s="100"/>
      <c r="G203" s="100"/>
    </row>
    <row r="204" spans="1:7" ht="15" thickBot="1">
      <c r="A204" s="100"/>
      <c r="B204" s="100"/>
      <c r="C204" s="100"/>
      <c r="D204" s="100"/>
      <c r="E204" s="100"/>
      <c r="F204" s="100"/>
      <c r="G204" s="100"/>
    </row>
    <row r="205" spans="1:7" ht="15" thickBot="1">
      <c r="A205" s="100"/>
      <c r="B205" s="100"/>
      <c r="C205" s="100"/>
      <c r="D205" s="100"/>
      <c r="E205" s="100"/>
      <c r="F205" s="100"/>
      <c r="G205" s="100"/>
    </row>
    <row r="206" spans="1:7" ht="15" thickBot="1">
      <c r="A206" s="100"/>
      <c r="B206" s="100"/>
      <c r="C206" s="100"/>
      <c r="D206" s="100"/>
      <c r="E206" s="100"/>
      <c r="F206" s="100"/>
      <c r="G206" s="100"/>
    </row>
    <row r="207" spans="1:7" ht="15" thickBot="1">
      <c r="A207" s="100"/>
      <c r="B207" s="100"/>
      <c r="C207" s="100"/>
      <c r="D207" s="100"/>
      <c r="E207" s="100"/>
      <c r="F207" s="100"/>
      <c r="G207" s="100"/>
    </row>
    <row r="208" spans="1:7" ht="15" thickBot="1">
      <c r="A208" s="100"/>
      <c r="B208" s="100"/>
      <c r="C208" s="100"/>
      <c r="D208" s="100"/>
      <c r="E208" s="100"/>
      <c r="F208" s="100"/>
      <c r="G208" s="100"/>
    </row>
    <row r="209" spans="1:7" ht="15" thickBot="1">
      <c r="A209" s="100"/>
      <c r="B209" s="100"/>
      <c r="C209" s="100"/>
      <c r="D209" s="100"/>
      <c r="E209" s="100"/>
      <c r="F209" s="100"/>
      <c r="G209" s="100"/>
    </row>
    <row r="210" spans="1:7" ht="15" thickBot="1">
      <c r="A210" s="100"/>
      <c r="B210" s="100"/>
      <c r="C210" s="100"/>
      <c r="D210" s="100"/>
      <c r="E210" s="100"/>
      <c r="F210" s="100"/>
      <c r="G210" s="100"/>
    </row>
    <row r="211" spans="1:7" ht="15" thickBot="1">
      <c r="A211" s="100"/>
      <c r="B211" s="100"/>
      <c r="C211" s="100"/>
      <c r="D211" s="100"/>
      <c r="E211" s="100"/>
      <c r="F211" s="100"/>
      <c r="G211" s="100"/>
    </row>
    <row r="212" spans="1:7" ht="15" thickBot="1">
      <c r="A212" s="100"/>
      <c r="B212" s="100"/>
      <c r="C212" s="100"/>
      <c r="D212" s="100"/>
      <c r="E212" s="100"/>
      <c r="F212" s="100"/>
      <c r="G212" s="100"/>
    </row>
    <row r="213" spans="1:7" ht="15" thickBot="1">
      <c r="A213" s="100"/>
      <c r="B213" s="100"/>
      <c r="C213" s="100"/>
      <c r="D213" s="100"/>
      <c r="E213" s="100"/>
      <c r="F213" s="100"/>
      <c r="G213" s="100"/>
    </row>
    <row r="214" spans="1:7" ht="15" thickBot="1">
      <c r="A214" s="100"/>
      <c r="B214" s="100"/>
      <c r="C214" s="100"/>
      <c r="D214" s="100"/>
      <c r="E214" s="100"/>
      <c r="F214" s="100"/>
      <c r="G214" s="100"/>
    </row>
    <row r="215" spans="1:7" ht="15" thickBot="1">
      <c r="A215" s="100"/>
      <c r="B215" s="100"/>
      <c r="C215" s="100"/>
      <c r="D215" s="100"/>
      <c r="E215" s="100"/>
      <c r="F215" s="100"/>
      <c r="G215" s="100"/>
    </row>
    <row r="216" spans="1:7" ht="15" thickBot="1">
      <c r="A216" s="100"/>
      <c r="B216" s="100"/>
      <c r="C216" s="100"/>
      <c r="D216" s="100"/>
      <c r="E216" s="100"/>
      <c r="F216" s="100"/>
      <c r="G216" s="100"/>
    </row>
    <row r="217" spans="1:7" ht="15" thickBot="1">
      <c r="A217" s="100"/>
      <c r="B217" s="100"/>
      <c r="C217" s="100"/>
      <c r="D217" s="100"/>
      <c r="E217" s="100"/>
      <c r="F217" s="100"/>
      <c r="G217" s="100"/>
    </row>
    <row r="218" spans="1:7" ht="15" thickBot="1">
      <c r="A218" s="100"/>
      <c r="B218" s="100"/>
      <c r="C218" s="100"/>
      <c r="D218" s="100"/>
      <c r="E218" s="100"/>
      <c r="F218" s="100"/>
      <c r="G218" s="100"/>
    </row>
    <row r="219" spans="1:7" ht="15" thickBot="1">
      <c r="A219" s="100"/>
      <c r="B219" s="100"/>
      <c r="C219" s="100"/>
      <c r="D219" s="100"/>
      <c r="E219" s="100"/>
      <c r="F219" s="100"/>
      <c r="G219" s="100"/>
    </row>
    <row r="220" spans="1:7" ht="15" thickBot="1">
      <c r="A220" s="100"/>
      <c r="B220" s="100"/>
      <c r="C220" s="100"/>
      <c r="D220" s="100"/>
      <c r="E220" s="100"/>
      <c r="F220" s="100"/>
      <c r="G220" s="100"/>
    </row>
    <row r="221" spans="1:7" ht="15" thickBot="1">
      <c r="A221" s="100"/>
      <c r="B221" s="100"/>
      <c r="C221" s="100"/>
      <c r="D221" s="100"/>
      <c r="E221" s="100"/>
      <c r="F221" s="100"/>
      <c r="G221" s="100"/>
    </row>
    <row r="222" spans="1:7" ht="15" thickBot="1">
      <c r="A222" s="100"/>
      <c r="B222" s="100"/>
      <c r="C222" s="100"/>
      <c r="D222" s="100"/>
      <c r="E222" s="100"/>
      <c r="F222" s="100"/>
      <c r="G222" s="100"/>
    </row>
    <row r="223" spans="1:7" ht="15" thickBot="1">
      <c r="A223" s="100"/>
      <c r="B223" s="100"/>
      <c r="C223" s="100"/>
      <c r="D223" s="100"/>
      <c r="E223" s="100"/>
      <c r="F223" s="100"/>
      <c r="G223" s="100"/>
    </row>
    <row r="224" spans="1:7" ht="15" thickBot="1">
      <c r="A224" s="100"/>
      <c r="B224" s="100"/>
      <c r="C224" s="100"/>
      <c r="D224" s="100"/>
      <c r="E224" s="100"/>
      <c r="F224" s="100"/>
      <c r="G224" s="100"/>
    </row>
    <row r="225" spans="1:7" ht="15" thickBot="1">
      <c r="A225" s="100"/>
      <c r="B225" s="100"/>
      <c r="C225" s="100"/>
      <c r="D225" s="100"/>
      <c r="E225" s="100"/>
      <c r="F225" s="100"/>
      <c r="G225" s="100"/>
    </row>
    <row r="226" spans="1:7" ht="15" thickBot="1">
      <c r="A226" s="100"/>
      <c r="B226" s="100"/>
      <c r="C226" s="100"/>
      <c r="D226" s="100"/>
      <c r="E226" s="100"/>
      <c r="F226" s="100"/>
      <c r="G226" s="100"/>
    </row>
    <row r="227" spans="1:7" ht="15" thickBot="1">
      <c r="A227" s="100"/>
      <c r="B227" s="100"/>
      <c r="C227" s="100"/>
      <c r="D227" s="100"/>
      <c r="E227" s="100"/>
      <c r="F227" s="100"/>
      <c r="G227" s="100"/>
    </row>
    <row r="228" spans="1:7" ht="15" thickBot="1">
      <c r="A228" s="100"/>
      <c r="B228" s="100"/>
      <c r="C228" s="100"/>
      <c r="D228" s="100"/>
      <c r="E228" s="100"/>
      <c r="F228" s="100"/>
      <c r="G228" s="100"/>
    </row>
    <row r="229" spans="1:7" ht="15" thickBot="1">
      <c r="A229" s="100"/>
      <c r="B229" s="100"/>
      <c r="C229" s="100"/>
      <c r="D229" s="100"/>
      <c r="E229" s="100"/>
      <c r="F229" s="100"/>
      <c r="G229" s="100"/>
    </row>
    <row r="230" spans="1:7" ht="15" thickBot="1">
      <c r="A230" s="100"/>
      <c r="B230" s="100"/>
      <c r="C230" s="100"/>
      <c r="D230" s="100"/>
      <c r="E230" s="100"/>
      <c r="F230" s="100"/>
      <c r="G230" s="100"/>
    </row>
    <row r="231" spans="1:7" ht="15" thickBot="1">
      <c r="A231" s="100"/>
      <c r="B231" s="100"/>
      <c r="C231" s="100"/>
      <c r="D231" s="100"/>
      <c r="E231" s="100"/>
      <c r="F231" s="100"/>
      <c r="G231" s="100"/>
    </row>
    <row r="232" spans="1:7" ht="15" thickBot="1">
      <c r="A232" s="100"/>
      <c r="B232" s="100"/>
      <c r="C232" s="100"/>
      <c r="D232" s="100"/>
      <c r="E232" s="100"/>
      <c r="F232" s="100"/>
      <c r="G232" s="100"/>
    </row>
    <row r="233" spans="1:7" ht="15" thickBot="1">
      <c r="A233" s="100"/>
      <c r="B233" s="100"/>
      <c r="C233" s="100"/>
      <c r="D233" s="100"/>
      <c r="E233" s="100"/>
      <c r="F233" s="100"/>
      <c r="G233" s="100"/>
    </row>
    <row r="234" spans="1:7" ht="15" thickBot="1">
      <c r="A234" s="100"/>
      <c r="B234" s="100"/>
      <c r="C234" s="100"/>
      <c r="D234" s="100"/>
      <c r="E234" s="100"/>
      <c r="F234" s="100"/>
      <c r="G234" s="100"/>
    </row>
    <row r="235" spans="1:7" ht="15" thickBot="1">
      <c r="A235" s="100"/>
      <c r="B235" s="100"/>
      <c r="C235" s="100"/>
      <c r="D235" s="100"/>
      <c r="E235" s="100"/>
      <c r="F235" s="100"/>
      <c r="G235" s="100"/>
    </row>
    <row r="236" spans="1:7" ht="15" thickBot="1">
      <c r="A236" s="100"/>
      <c r="B236" s="100"/>
      <c r="C236" s="100"/>
      <c r="D236" s="100"/>
      <c r="E236" s="100"/>
      <c r="F236" s="100"/>
      <c r="G236" s="100"/>
    </row>
    <row r="237" spans="1:7" ht="15" thickBot="1">
      <c r="A237" s="100"/>
      <c r="B237" s="100"/>
      <c r="C237" s="100"/>
      <c r="D237" s="100"/>
      <c r="E237" s="100"/>
      <c r="F237" s="100"/>
      <c r="G237" s="100"/>
    </row>
    <row r="238" spans="1:7" ht="15" thickBot="1">
      <c r="A238" s="100"/>
      <c r="B238" s="100"/>
      <c r="C238" s="100"/>
      <c r="D238" s="100"/>
      <c r="E238" s="100"/>
      <c r="F238" s="100"/>
      <c r="G238" s="100"/>
    </row>
    <row r="239" spans="1:7" ht="15" thickBot="1">
      <c r="A239" s="100"/>
      <c r="B239" s="100"/>
      <c r="C239" s="100"/>
      <c r="D239" s="100"/>
      <c r="E239" s="100"/>
      <c r="F239" s="100"/>
      <c r="G239" s="100"/>
    </row>
    <row r="240" spans="1:7" ht="15" thickBot="1">
      <c r="A240" s="100"/>
      <c r="B240" s="100"/>
      <c r="C240" s="100"/>
      <c r="D240" s="100"/>
      <c r="E240" s="100"/>
      <c r="F240" s="100"/>
      <c r="G240" s="100"/>
    </row>
    <row r="241" spans="1:7" ht="15" thickBot="1">
      <c r="A241" s="100"/>
      <c r="B241" s="100"/>
      <c r="C241" s="100"/>
      <c r="D241" s="100"/>
      <c r="E241" s="100"/>
      <c r="F241" s="100"/>
      <c r="G241" s="100"/>
    </row>
    <row r="242" spans="1:7" ht="15" thickBot="1">
      <c r="A242" s="100"/>
      <c r="B242" s="100"/>
      <c r="C242" s="100"/>
      <c r="D242" s="100"/>
      <c r="E242" s="100"/>
      <c r="F242" s="100"/>
      <c r="G242" s="100"/>
    </row>
    <row r="243" spans="1:7" ht="15" thickBot="1">
      <c r="A243" s="100"/>
      <c r="B243" s="100"/>
      <c r="C243" s="100"/>
      <c r="D243" s="100"/>
      <c r="E243" s="100"/>
      <c r="F243" s="100"/>
      <c r="G243" s="100"/>
    </row>
    <row r="244" spans="1:7" ht="15" thickBot="1">
      <c r="A244" s="100"/>
      <c r="B244" s="100"/>
      <c r="C244" s="100"/>
      <c r="D244" s="100"/>
      <c r="E244" s="100"/>
      <c r="F244" s="100"/>
      <c r="G244" s="100"/>
    </row>
    <row r="245" spans="1:7" ht="15" thickBot="1">
      <c r="A245" s="100"/>
      <c r="B245" s="100"/>
      <c r="C245" s="100"/>
      <c r="D245" s="100"/>
      <c r="E245" s="100"/>
      <c r="F245" s="100"/>
      <c r="G245" s="100"/>
    </row>
    <row r="246" spans="1:7" ht="15" thickBot="1">
      <c r="A246" s="100"/>
      <c r="B246" s="100"/>
      <c r="C246" s="100"/>
      <c r="D246" s="100"/>
      <c r="E246" s="100"/>
      <c r="F246" s="100"/>
      <c r="G246" s="100"/>
    </row>
    <row r="247" spans="1:7" ht="15" thickBot="1">
      <c r="A247" s="100"/>
      <c r="B247" s="100"/>
      <c r="C247" s="100"/>
      <c r="D247" s="100"/>
      <c r="E247" s="100"/>
      <c r="F247" s="100"/>
      <c r="G247" s="100"/>
    </row>
    <row r="248" spans="1:7" ht="15" thickBot="1">
      <c r="A248" s="100"/>
      <c r="B248" s="100"/>
      <c r="C248" s="100"/>
      <c r="D248" s="100"/>
      <c r="E248" s="100"/>
      <c r="F248" s="100"/>
      <c r="G248" s="100"/>
    </row>
    <row r="249" spans="1:7" ht="15" thickBot="1">
      <c r="A249" s="100"/>
      <c r="B249" s="100"/>
      <c r="C249" s="100"/>
      <c r="D249" s="100"/>
      <c r="E249" s="100"/>
      <c r="F249" s="100"/>
      <c r="G249" s="100"/>
    </row>
    <row r="250" spans="1:7" ht="15" thickBot="1">
      <c r="A250" s="100"/>
      <c r="B250" s="100"/>
      <c r="C250" s="100"/>
      <c r="D250" s="100"/>
      <c r="E250" s="100"/>
      <c r="F250" s="100"/>
      <c r="G250" s="100"/>
    </row>
    <row r="251" spans="1:7" ht="15" thickBot="1">
      <c r="A251" s="100"/>
      <c r="B251" s="100"/>
      <c r="C251" s="100"/>
      <c r="D251" s="100"/>
      <c r="E251" s="100"/>
      <c r="F251" s="100"/>
      <c r="G251" s="100"/>
    </row>
    <row r="252" spans="1:7" ht="15" thickBot="1">
      <c r="A252" s="100"/>
      <c r="B252" s="100"/>
      <c r="C252" s="100"/>
      <c r="D252" s="100"/>
      <c r="E252" s="100"/>
      <c r="F252" s="100"/>
      <c r="G252" s="100"/>
    </row>
    <row r="253" spans="1:7" ht="15" thickBot="1">
      <c r="A253" s="100"/>
      <c r="B253" s="100"/>
      <c r="C253" s="100"/>
      <c r="D253" s="100"/>
      <c r="E253" s="100"/>
      <c r="F253" s="100"/>
      <c r="G253" s="100"/>
    </row>
    <row r="254" spans="1:7" ht="15" thickBot="1">
      <c r="A254" s="100"/>
      <c r="B254" s="100"/>
      <c r="C254" s="100"/>
      <c r="D254" s="100"/>
      <c r="E254" s="100"/>
      <c r="F254" s="100"/>
      <c r="G254" s="100"/>
    </row>
    <row r="255" spans="1:7" ht="15" thickBot="1">
      <c r="A255" s="100"/>
      <c r="B255" s="100"/>
      <c r="C255" s="100"/>
      <c r="D255" s="100"/>
      <c r="E255" s="100"/>
      <c r="F255" s="100"/>
      <c r="G255" s="100"/>
    </row>
    <row r="256" spans="1:7" ht="15" thickBot="1">
      <c r="A256" s="100"/>
      <c r="B256" s="100"/>
      <c r="C256" s="100"/>
      <c r="D256" s="100"/>
      <c r="E256" s="100"/>
      <c r="F256" s="100"/>
      <c r="G256" s="100"/>
    </row>
    <row r="257" spans="1:7" ht="15" thickBot="1">
      <c r="A257" s="100"/>
      <c r="B257" s="100"/>
      <c r="C257" s="100"/>
      <c r="D257" s="100"/>
      <c r="E257" s="100"/>
      <c r="F257" s="100"/>
      <c r="G257" s="100"/>
    </row>
    <row r="258" spans="1:7" ht="15" thickBot="1">
      <c r="A258" s="100"/>
      <c r="B258" s="100"/>
      <c r="C258" s="100"/>
      <c r="D258" s="100"/>
      <c r="E258" s="100"/>
      <c r="F258" s="100"/>
      <c r="G258" s="100"/>
    </row>
    <row r="259" spans="1:7" ht="15" thickBot="1">
      <c r="A259" s="100"/>
      <c r="B259" s="100"/>
      <c r="C259" s="100"/>
      <c r="D259" s="100"/>
      <c r="E259" s="100"/>
      <c r="F259" s="100"/>
      <c r="G259" s="100"/>
    </row>
    <row r="260" spans="1:7" ht="15" thickBot="1">
      <c r="A260" s="100"/>
      <c r="B260" s="100"/>
      <c r="C260" s="100"/>
      <c r="D260" s="100"/>
      <c r="E260" s="100"/>
      <c r="F260" s="100"/>
      <c r="G260" s="100"/>
    </row>
    <row r="261" spans="1:7" ht="15" thickBot="1">
      <c r="A261" s="100"/>
      <c r="B261" s="100"/>
      <c r="C261" s="100"/>
      <c r="D261" s="100"/>
      <c r="E261" s="100"/>
      <c r="F261" s="100"/>
      <c r="G261" s="100"/>
    </row>
    <row r="262" spans="1:7" ht="15" thickBot="1">
      <c r="A262" s="100"/>
      <c r="B262" s="100"/>
      <c r="C262" s="100"/>
      <c r="D262" s="100"/>
      <c r="E262" s="100"/>
      <c r="F262" s="100"/>
      <c r="G262" s="100"/>
    </row>
    <row r="263" spans="1:7" ht="15" thickBot="1">
      <c r="A263" s="100"/>
      <c r="B263" s="100"/>
      <c r="C263" s="100"/>
      <c r="D263" s="100"/>
      <c r="E263" s="100"/>
      <c r="F263" s="100"/>
      <c r="G263" s="100"/>
    </row>
    <row r="264" spans="1:7" ht="15" thickBot="1">
      <c r="A264" s="100"/>
      <c r="B264" s="100"/>
      <c r="C264" s="100"/>
      <c r="D264" s="100"/>
      <c r="E264" s="100"/>
      <c r="F264" s="100"/>
      <c r="G264" s="100"/>
    </row>
    <row r="265" spans="1:7" ht="15" thickBot="1">
      <c r="A265" s="100"/>
      <c r="B265" s="100"/>
      <c r="C265" s="100"/>
      <c r="D265" s="100"/>
      <c r="E265" s="100"/>
      <c r="F265" s="100"/>
      <c r="G265" s="100"/>
    </row>
    <row r="266" spans="1:7" ht="15" thickBot="1">
      <c r="A266" s="100"/>
      <c r="B266" s="100"/>
      <c r="C266" s="100"/>
      <c r="D266" s="100"/>
      <c r="E266" s="100"/>
      <c r="F266" s="100"/>
      <c r="G266" s="100"/>
    </row>
    <row r="267" spans="1:7" ht="15" thickBot="1">
      <c r="A267" s="100"/>
      <c r="B267" s="100"/>
      <c r="C267" s="100"/>
      <c r="D267" s="100"/>
      <c r="E267" s="100"/>
      <c r="F267" s="100"/>
      <c r="G267" s="100"/>
    </row>
    <row r="268" spans="1:7" ht="15" thickBot="1">
      <c r="A268" s="100"/>
      <c r="B268" s="100"/>
      <c r="C268" s="100"/>
      <c r="D268" s="100"/>
      <c r="E268" s="100"/>
      <c r="F268" s="100"/>
      <c r="G268" s="100"/>
    </row>
    <row r="269" spans="1:7" ht="15" thickBot="1">
      <c r="A269" s="100"/>
      <c r="B269" s="100"/>
      <c r="C269" s="100"/>
      <c r="D269" s="100"/>
      <c r="E269" s="100"/>
      <c r="F269" s="100"/>
      <c r="G269" s="100"/>
    </row>
    <row r="270" spans="1:7" ht="15" thickBot="1">
      <c r="A270" s="100"/>
      <c r="B270" s="100"/>
      <c r="C270" s="100"/>
      <c r="D270" s="100"/>
      <c r="E270" s="100"/>
      <c r="F270" s="100"/>
      <c r="G270" s="100"/>
    </row>
    <row r="271" spans="1:7" ht="15" thickBot="1">
      <c r="A271" s="100"/>
      <c r="B271" s="100"/>
      <c r="C271" s="100"/>
      <c r="D271" s="100"/>
      <c r="E271" s="100"/>
      <c r="F271" s="100"/>
      <c r="G271" s="100"/>
    </row>
    <row r="272" spans="1:7" ht="15" thickBot="1">
      <c r="A272" s="100"/>
      <c r="B272" s="100"/>
      <c r="C272" s="100"/>
      <c r="D272" s="100"/>
      <c r="E272" s="100"/>
      <c r="F272" s="100"/>
      <c r="G272" s="100"/>
    </row>
    <row r="273" spans="1:7" ht="15" thickBot="1">
      <c r="A273" s="100"/>
      <c r="B273" s="100"/>
      <c r="C273" s="100"/>
      <c r="D273" s="100"/>
      <c r="E273" s="100"/>
      <c r="F273" s="100"/>
      <c r="G273" s="100"/>
    </row>
    <row r="274" spans="1:7" ht="15" thickBot="1">
      <c r="A274" s="100"/>
      <c r="B274" s="100"/>
      <c r="C274" s="100"/>
      <c r="D274" s="100"/>
      <c r="E274" s="100"/>
      <c r="F274" s="100"/>
      <c r="G274" s="100"/>
    </row>
    <row r="275" spans="1:7" ht="15" thickBot="1">
      <c r="A275" s="100"/>
      <c r="B275" s="100"/>
      <c r="C275" s="100"/>
      <c r="D275" s="100"/>
      <c r="E275" s="100"/>
      <c r="F275" s="100"/>
      <c r="G275" s="100"/>
    </row>
    <row r="276" spans="1:7" ht="15" thickBot="1">
      <c r="A276" s="100"/>
      <c r="B276" s="100"/>
      <c r="C276" s="100"/>
      <c r="D276" s="100"/>
      <c r="E276" s="100"/>
      <c r="F276" s="100"/>
      <c r="G276" s="100"/>
    </row>
    <row r="277" spans="1:7" ht="15" thickBot="1">
      <c r="A277" s="100"/>
      <c r="B277" s="100"/>
      <c r="C277" s="100"/>
      <c r="D277" s="100"/>
      <c r="E277" s="100"/>
      <c r="F277" s="100"/>
      <c r="G277" s="100"/>
    </row>
    <row r="278" spans="1:7" ht="15" thickBot="1">
      <c r="A278" s="100"/>
      <c r="B278" s="100"/>
      <c r="C278" s="100"/>
      <c r="D278" s="100"/>
      <c r="E278" s="100"/>
      <c r="F278" s="100"/>
      <c r="G278" s="100"/>
    </row>
    <row r="279" spans="1:7" ht="15" thickBot="1">
      <c r="A279" s="100"/>
      <c r="B279" s="100"/>
      <c r="C279" s="100"/>
      <c r="D279" s="100"/>
      <c r="E279" s="100"/>
      <c r="F279" s="100"/>
      <c r="G279" s="100"/>
    </row>
    <row r="280" spans="1:7" ht="15" thickBot="1">
      <c r="A280" s="100"/>
      <c r="B280" s="100"/>
      <c r="C280" s="100"/>
      <c r="D280" s="100"/>
      <c r="E280" s="100"/>
      <c r="F280" s="100"/>
      <c r="G280" s="100"/>
    </row>
    <row r="281" spans="1:7" ht="15" thickBot="1">
      <c r="A281" s="100"/>
      <c r="B281" s="100"/>
      <c r="C281" s="100"/>
      <c r="D281" s="100"/>
      <c r="E281" s="100"/>
      <c r="F281" s="100"/>
      <c r="G281" s="100"/>
    </row>
    <row r="282" spans="1:7" ht="15" thickBot="1">
      <c r="A282" s="100"/>
      <c r="B282" s="100"/>
      <c r="C282" s="100"/>
      <c r="D282" s="100"/>
      <c r="E282" s="100"/>
      <c r="F282" s="100"/>
      <c r="G282" s="100"/>
    </row>
    <row r="283" spans="1:7" ht="15" thickBot="1">
      <c r="A283" s="100"/>
      <c r="B283" s="100"/>
      <c r="C283" s="100"/>
      <c r="D283" s="100"/>
      <c r="E283" s="100"/>
      <c r="F283" s="100"/>
      <c r="G283" s="100"/>
    </row>
    <row r="284" spans="1:7" ht="15" thickBot="1">
      <c r="A284" s="100"/>
      <c r="B284" s="100"/>
      <c r="C284" s="100"/>
      <c r="D284" s="100"/>
      <c r="E284" s="100"/>
      <c r="F284" s="100"/>
      <c r="G284" s="100"/>
    </row>
    <row r="285" spans="1:7" ht="15" thickBot="1">
      <c r="A285" s="100"/>
      <c r="B285" s="100"/>
      <c r="C285" s="100"/>
      <c r="D285" s="100"/>
      <c r="E285" s="100"/>
      <c r="F285" s="100"/>
      <c r="G285" s="100"/>
    </row>
    <row r="286" spans="1:7" ht="15" thickBot="1">
      <c r="A286" s="100"/>
      <c r="B286" s="100"/>
      <c r="C286" s="100"/>
      <c r="D286" s="100"/>
      <c r="E286" s="100"/>
      <c r="F286" s="100"/>
      <c r="G286" s="100"/>
    </row>
    <row r="287" spans="1:7" ht="15" thickBot="1">
      <c r="A287" s="100"/>
      <c r="B287" s="100"/>
      <c r="C287" s="100"/>
      <c r="D287" s="100"/>
      <c r="E287" s="100"/>
      <c r="F287" s="100"/>
      <c r="G287" s="100"/>
    </row>
    <row r="288" spans="1:7" ht="15" thickBot="1">
      <c r="A288" s="100"/>
      <c r="B288" s="100"/>
      <c r="C288" s="100"/>
      <c r="D288" s="100"/>
      <c r="E288" s="100"/>
      <c r="F288" s="100"/>
      <c r="G288" s="100"/>
    </row>
    <row r="289" spans="1:7" ht="15" thickBot="1">
      <c r="A289" s="100"/>
      <c r="B289" s="100"/>
      <c r="C289" s="100"/>
      <c r="D289" s="100"/>
      <c r="E289" s="100"/>
      <c r="F289" s="100"/>
      <c r="G289" s="100"/>
    </row>
    <row r="290" spans="1:7" ht="15" thickBot="1">
      <c r="A290" s="100"/>
      <c r="B290" s="100"/>
      <c r="C290" s="100"/>
      <c r="D290" s="100"/>
      <c r="E290" s="100"/>
      <c r="F290" s="100"/>
      <c r="G290" s="100"/>
    </row>
    <row r="291" spans="1:7" ht="15" thickBot="1">
      <c r="A291" s="100"/>
      <c r="B291" s="100"/>
      <c r="C291" s="100"/>
      <c r="D291" s="100"/>
      <c r="E291" s="100"/>
      <c r="F291" s="100"/>
      <c r="G291" s="100"/>
    </row>
    <row r="292" spans="1:7" ht="15" thickBot="1">
      <c r="A292" s="100"/>
      <c r="B292" s="100"/>
      <c r="C292" s="100"/>
      <c r="D292" s="100"/>
      <c r="E292" s="100"/>
      <c r="F292" s="100"/>
      <c r="G292" s="100"/>
    </row>
    <row r="293" spans="1:7" ht="15" thickBot="1">
      <c r="A293" s="100"/>
      <c r="B293" s="100"/>
      <c r="C293" s="100"/>
      <c r="D293" s="100"/>
      <c r="E293" s="100"/>
      <c r="F293" s="100"/>
      <c r="G293" s="100"/>
    </row>
    <row r="294" spans="1:7" ht="15" thickBot="1">
      <c r="A294" s="100"/>
      <c r="B294" s="100"/>
      <c r="C294" s="100"/>
      <c r="D294" s="100"/>
      <c r="E294" s="100"/>
      <c r="F294" s="100"/>
      <c r="G294" s="100"/>
    </row>
    <row r="295" spans="1:7" ht="15" thickBot="1">
      <c r="A295" s="100"/>
      <c r="B295" s="100"/>
      <c r="C295" s="100"/>
      <c r="D295" s="100"/>
      <c r="E295" s="100"/>
      <c r="F295" s="100"/>
      <c r="G295" s="100"/>
    </row>
    <row r="296" spans="1:7" ht="15" thickBot="1">
      <c r="A296" s="100"/>
      <c r="B296" s="100"/>
      <c r="C296" s="100"/>
      <c r="D296" s="100"/>
      <c r="E296" s="100"/>
      <c r="F296" s="100"/>
      <c r="G296" s="100"/>
    </row>
    <row r="297" spans="1:7" ht="15" thickBot="1">
      <c r="A297" s="100"/>
      <c r="B297" s="100"/>
      <c r="C297" s="100"/>
      <c r="D297" s="100"/>
      <c r="E297" s="100"/>
      <c r="F297" s="100"/>
      <c r="G297" s="100"/>
    </row>
    <row r="298" spans="1:7" ht="15" thickBot="1">
      <c r="A298" s="100"/>
      <c r="B298" s="100"/>
      <c r="C298" s="100"/>
      <c r="D298" s="100"/>
      <c r="E298" s="100"/>
      <c r="F298" s="100"/>
      <c r="G298" s="100"/>
    </row>
    <row r="299" spans="1:7" ht="15" thickBot="1">
      <c r="A299" s="100"/>
      <c r="B299" s="100"/>
      <c r="C299" s="100"/>
      <c r="D299" s="100"/>
      <c r="E299" s="100"/>
      <c r="F299" s="100"/>
      <c r="G299" s="100"/>
    </row>
    <row r="300" spans="1:7" ht="15" thickBot="1">
      <c r="A300" s="100"/>
      <c r="B300" s="100"/>
      <c r="C300" s="100"/>
      <c r="D300" s="100"/>
      <c r="E300" s="100"/>
      <c r="F300" s="100"/>
      <c r="G300" s="100"/>
    </row>
    <row r="301" spans="1:7" ht="15" thickBot="1">
      <c r="A301" s="100"/>
      <c r="B301" s="100"/>
      <c r="C301" s="100"/>
      <c r="D301" s="100"/>
      <c r="E301" s="100"/>
      <c r="F301" s="100"/>
      <c r="G301" s="100"/>
    </row>
    <row r="302" spans="1:7" ht="15" thickBot="1">
      <c r="A302" s="100"/>
      <c r="B302" s="100"/>
      <c r="C302" s="100"/>
      <c r="D302" s="100"/>
      <c r="E302" s="100"/>
      <c r="F302" s="100"/>
      <c r="G302" s="100"/>
    </row>
    <row r="303" spans="1:7" ht="15" thickBot="1">
      <c r="A303" s="100"/>
      <c r="B303" s="100"/>
      <c r="C303" s="100"/>
      <c r="D303" s="100"/>
      <c r="E303" s="100"/>
      <c r="F303" s="100"/>
      <c r="G303" s="100"/>
    </row>
    <row r="304" spans="1:7" ht="15" thickBot="1">
      <c r="A304" s="100"/>
      <c r="B304" s="100"/>
      <c r="C304" s="100"/>
      <c r="D304" s="100"/>
      <c r="E304" s="100"/>
      <c r="F304" s="100"/>
      <c r="G304" s="100"/>
    </row>
    <row r="305" spans="1:7" ht="15" thickBot="1">
      <c r="A305" s="100"/>
      <c r="B305" s="100"/>
      <c r="C305" s="100"/>
      <c r="D305" s="100"/>
      <c r="E305" s="100"/>
      <c r="F305" s="100"/>
      <c r="G305" s="100"/>
    </row>
    <row r="306" spans="1:7" ht="15" thickBot="1">
      <c r="A306" s="100"/>
      <c r="B306" s="100"/>
      <c r="C306" s="100"/>
      <c r="D306" s="100"/>
      <c r="E306" s="100"/>
      <c r="F306" s="100"/>
      <c r="G306" s="100"/>
    </row>
    <row r="307" spans="1:7" ht="15" thickBot="1">
      <c r="A307" s="100"/>
      <c r="B307" s="100"/>
      <c r="C307" s="100"/>
      <c r="D307" s="100"/>
      <c r="E307" s="100"/>
      <c r="F307" s="100"/>
      <c r="G307" s="100"/>
    </row>
    <row r="308" spans="1:7" ht="15" thickBot="1">
      <c r="A308" s="100"/>
      <c r="B308" s="100"/>
      <c r="C308" s="100"/>
      <c r="D308" s="100"/>
      <c r="E308" s="100"/>
      <c r="F308" s="100"/>
      <c r="G308" s="100"/>
    </row>
    <row r="309" spans="1:7" ht="15" thickBot="1">
      <c r="A309" s="100"/>
      <c r="B309" s="100"/>
      <c r="C309" s="100"/>
      <c r="D309" s="100"/>
      <c r="E309" s="100"/>
      <c r="F309" s="100"/>
      <c r="G309" s="100"/>
    </row>
    <row r="310" spans="1:7" ht="15" thickBot="1">
      <c r="A310" s="100"/>
      <c r="B310" s="100"/>
      <c r="C310" s="100"/>
      <c r="D310" s="100"/>
      <c r="E310" s="100"/>
      <c r="F310" s="100"/>
      <c r="G310" s="100"/>
    </row>
    <row r="311" spans="1:7" ht="15" thickBot="1">
      <c r="A311" s="100"/>
      <c r="B311" s="100"/>
      <c r="C311" s="100"/>
      <c r="D311" s="100"/>
      <c r="E311" s="100"/>
      <c r="F311" s="100"/>
      <c r="G311" s="100"/>
    </row>
    <row r="312" spans="1:7" ht="15" thickBot="1">
      <c r="A312" s="100"/>
      <c r="B312" s="100"/>
      <c r="C312" s="100"/>
      <c r="D312" s="100"/>
      <c r="E312" s="100"/>
      <c r="F312" s="100"/>
      <c r="G312" s="100"/>
    </row>
    <row r="313" spans="1:7" ht="15" thickBot="1">
      <c r="A313" s="100"/>
      <c r="B313" s="100"/>
      <c r="C313" s="100"/>
      <c r="D313" s="100"/>
      <c r="E313" s="100"/>
      <c r="F313" s="100"/>
      <c r="G313" s="100"/>
    </row>
    <row r="314" spans="1:7" ht="15" thickBot="1">
      <c r="A314" s="100"/>
      <c r="B314" s="100"/>
      <c r="C314" s="100"/>
      <c r="D314" s="100"/>
      <c r="E314" s="100"/>
      <c r="F314" s="100"/>
      <c r="G314" s="100"/>
    </row>
    <row r="315" spans="1:7" ht="15" thickBot="1">
      <c r="A315" s="100"/>
      <c r="B315" s="100"/>
      <c r="C315" s="100"/>
      <c r="D315" s="100"/>
      <c r="E315" s="100"/>
      <c r="F315" s="100"/>
      <c r="G315" s="100"/>
    </row>
    <row r="316" spans="1:7" ht="15" thickBot="1">
      <c r="A316" s="100"/>
      <c r="B316" s="100"/>
      <c r="C316" s="100"/>
      <c r="D316" s="100"/>
      <c r="E316" s="100"/>
      <c r="F316" s="100"/>
      <c r="G316" s="100"/>
    </row>
    <row r="317" spans="1:7" ht="15" thickBot="1">
      <c r="A317" s="100"/>
      <c r="B317" s="100"/>
      <c r="C317" s="100"/>
      <c r="D317" s="100"/>
      <c r="E317" s="100"/>
      <c r="F317" s="100"/>
      <c r="G317" s="100"/>
    </row>
    <row r="318" spans="1:7" ht="15" thickBot="1">
      <c r="A318" s="100"/>
      <c r="B318" s="100"/>
      <c r="C318" s="100"/>
      <c r="D318" s="100"/>
      <c r="E318" s="100"/>
      <c r="F318" s="100"/>
      <c r="G318" s="100"/>
    </row>
    <row r="319" spans="1:7" ht="15" thickBot="1">
      <c r="A319" s="100"/>
      <c r="B319" s="100"/>
      <c r="C319" s="100"/>
      <c r="D319" s="100"/>
      <c r="E319" s="100"/>
      <c r="F319" s="100"/>
      <c r="G319" s="100"/>
    </row>
    <row r="320" spans="1:7" ht="15" thickBot="1">
      <c r="A320" s="100"/>
      <c r="B320" s="100"/>
      <c r="C320" s="100"/>
      <c r="D320" s="100"/>
      <c r="E320" s="100"/>
      <c r="F320" s="100"/>
      <c r="G320" s="100"/>
    </row>
    <row r="321" spans="1:7" ht="15" thickBot="1">
      <c r="A321" s="100"/>
      <c r="B321" s="100"/>
      <c r="C321" s="100"/>
      <c r="D321" s="100"/>
      <c r="E321" s="100"/>
      <c r="F321" s="100"/>
      <c r="G321" s="100"/>
    </row>
    <row r="322" spans="1:7" ht="15" thickBot="1">
      <c r="A322" s="100"/>
      <c r="B322" s="100"/>
      <c r="C322" s="100"/>
      <c r="D322" s="100"/>
      <c r="E322" s="100"/>
      <c r="F322" s="100"/>
      <c r="G322" s="100"/>
    </row>
    <row r="323" spans="1:7" ht="15" thickBot="1">
      <c r="A323" s="100"/>
      <c r="B323" s="100"/>
      <c r="C323" s="100"/>
      <c r="D323" s="100"/>
      <c r="E323" s="100"/>
      <c r="F323" s="100"/>
      <c r="G323" s="100"/>
    </row>
    <row r="324" spans="1:7" ht="15" thickBot="1">
      <c r="A324" s="100"/>
      <c r="B324" s="100"/>
      <c r="C324" s="100"/>
      <c r="D324" s="100"/>
      <c r="E324" s="100"/>
      <c r="F324" s="100"/>
      <c r="G324" s="100"/>
    </row>
    <row r="325" spans="1:7" ht="15" thickBot="1">
      <c r="A325" s="100"/>
      <c r="B325" s="100"/>
      <c r="C325" s="100"/>
      <c r="D325" s="100"/>
      <c r="E325" s="100"/>
      <c r="F325" s="100"/>
      <c r="G325" s="100"/>
    </row>
    <row r="326" spans="1:7" ht="15" thickBot="1">
      <c r="A326" s="100"/>
      <c r="B326" s="100"/>
      <c r="C326" s="100"/>
      <c r="D326" s="100"/>
      <c r="E326" s="100"/>
      <c r="F326" s="100"/>
      <c r="G326" s="100"/>
    </row>
    <row r="327" spans="1:7" ht="15" thickBot="1">
      <c r="A327" s="100"/>
      <c r="B327" s="100"/>
      <c r="C327" s="100"/>
      <c r="D327" s="100"/>
      <c r="E327" s="100"/>
      <c r="F327" s="100"/>
      <c r="G327" s="100"/>
    </row>
    <row r="328" spans="1:7" ht="15" thickBot="1">
      <c r="A328" s="100"/>
      <c r="B328" s="100"/>
      <c r="C328" s="100"/>
      <c r="D328" s="100"/>
      <c r="E328" s="100"/>
      <c r="F328" s="100"/>
      <c r="G328" s="100"/>
    </row>
    <row r="329" spans="1:7" ht="15" thickBot="1">
      <c r="A329" s="100"/>
      <c r="B329" s="100"/>
      <c r="C329" s="100"/>
      <c r="D329" s="100"/>
      <c r="E329" s="100"/>
      <c r="F329" s="100"/>
      <c r="G329" s="100"/>
    </row>
    <row r="330" spans="1:7" ht="15" thickBot="1">
      <c r="A330" s="100"/>
      <c r="B330" s="100"/>
      <c r="C330" s="100"/>
      <c r="D330" s="100"/>
      <c r="E330" s="100"/>
      <c r="F330" s="100"/>
      <c r="G330" s="100"/>
    </row>
    <row r="331" spans="1:7" ht="15" thickBot="1">
      <c r="A331" s="100"/>
      <c r="B331" s="100"/>
      <c r="C331" s="100"/>
      <c r="D331" s="100"/>
      <c r="E331" s="100"/>
      <c r="F331" s="100"/>
      <c r="G331" s="100"/>
    </row>
    <row r="332" spans="1:7" ht="15" thickBot="1">
      <c r="A332" s="100"/>
      <c r="B332" s="100"/>
      <c r="C332" s="100"/>
      <c r="D332" s="100"/>
      <c r="E332" s="100"/>
      <c r="F332" s="100"/>
      <c r="G332" s="100"/>
    </row>
    <row r="333" spans="1:7" ht="15" thickBot="1">
      <c r="A333" s="100"/>
      <c r="B333" s="100"/>
      <c r="C333" s="100"/>
      <c r="D333" s="100"/>
      <c r="E333" s="100"/>
      <c r="F333" s="100"/>
      <c r="G333" s="100"/>
    </row>
    <row r="334" spans="1:7" ht="15" thickBot="1">
      <c r="A334" s="100"/>
      <c r="B334" s="100"/>
      <c r="C334" s="100"/>
      <c r="D334" s="100"/>
      <c r="E334" s="100"/>
      <c r="F334" s="100"/>
      <c r="G334" s="100"/>
    </row>
    <row r="335" spans="1:7" ht="15" thickBot="1">
      <c r="A335" s="100"/>
      <c r="B335" s="100"/>
      <c r="C335" s="100"/>
      <c r="D335" s="100"/>
      <c r="E335" s="100"/>
      <c r="F335" s="100"/>
      <c r="G335" s="100"/>
    </row>
    <row r="336" spans="1:7" ht="15" thickBot="1">
      <c r="A336" s="100"/>
      <c r="B336" s="100"/>
      <c r="C336" s="100"/>
      <c r="D336" s="100"/>
      <c r="E336" s="100"/>
      <c r="F336" s="100"/>
      <c r="G336" s="100"/>
    </row>
    <row r="337" spans="1:7" ht="15" thickBot="1">
      <c r="A337" s="100"/>
      <c r="B337" s="100"/>
      <c r="C337" s="100"/>
      <c r="D337" s="100"/>
      <c r="E337" s="100"/>
      <c r="F337" s="100"/>
      <c r="G337" s="100"/>
    </row>
    <row r="338" spans="1:7" ht="15" thickBot="1">
      <c r="A338" s="100"/>
      <c r="B338" s="100"/>
      <c r="C338" s="100"/>
      <c r="D338" s="100"/>
      <c r="E338" s="100"/>
      <c r="F338" s="100"/>
      <c r="G338" s="100"/>
    </row>
    <row r="339" spans="1:7" ht="15" thickBot="1">
      <c r="A339" s="100"/>
      <c r="B339" s="100"/>
      <c r="C339" s="100"/>
      <c r="D339" s="100"/>
      <c r="E339" s="100"/>
      <c r="F339" s="100"/>
      <c r="G339" s="100"/>
    </row>
    <row r="340" spans="1:7" ht="15" thickBot="1">
      <c r="A340" s="100"/>
      <c r="B340" s="100"/>
      <c r="C340" s="100"/>
      <c r="D340" s="100"/>
      <c r="E340" s="100"/>
      <c r="F340" s="100"/>
      <c r="G340" s="100"/>
    </row>
    <row r="341" spans="1:7" ht="15" thickBot="1">
      <c r="A341" s="100"/>
      <c r="B341" s="100"/>
      <c r="C341" s="100"/>
      <c r="D341" s="100"/>
      <c r="E341" s="100"/>
      <c r="F341" s="100"/>
      <c r="G341" s="100"/>
    </row>
    <row r="342" spans="1:7" ht="15" thickBot="1">
      <c r="A342" s="100"/>
      <c r="B342" s="100"/>
      <c r="C342" s="100"/>
      <c r="D342" s="100"/>
      <c r="E342" s="100"/>
      <c r="F342" s="100"/>
      <c r="G342" s="100"/>
    </row>
    <row r="343" spans="1:7" ht="15" thickBot="1">
      <c r="A343" s="100"/>
      <c r="B343" s="100"/>
      <c r="C343" s="100"/>
      <c r="D343" s="100"/>
      <c r="E343" s="100"/>
      <c r="F343" s="100"/>
      <c r="G343" s="100"/>
    </row>
    <row r="344" spans="1:7" ht="15" thickBot="1">
      <c r="A344" s="100"/>
      <c r="B344" s="100"/>
      <c r="C344" s="100"/>
      <c r="D344" s="100"/>
      <c r="E344" s="100"/>
      <c r="F344" s="100"/>
      <c r="G344" s="100"/>
    </row>
    <row r="345" spans="1:7" ht="15" thickBot="1">
      <c r="A345" s="100"/>
      <c r="B345" s="100"/>
      <c r="C345" s="100"/>
      <c r="D345" s="100"/>
      <c r="E345" s="100"/>
      <c r="F345" s="100"/>
      <c r="G345" s="100"/>
    </row>
    <row r="346" spans="1:7" ht="15" thickBot="1">
      <c r="A346" s="100"/>
      <c r="B346" s="100"/>
      <c r="C346" s="100"/>
      <c r="D346" s="100"/>
      <c r="E346" s="100"/>
      <c r="F346" s="100"/>
      <c r="G346" s="100"/>
    </row>
    <row r="347" spans="1:7" ht="15" thickBot="1">
      <c r="A347" s="100"/>
      <c r="B347" s="100"/>
      <c r="C347" s="100"/>
      <c r="D347" s="100"/>
      <c r="E347" s="100"/>
      <c r="F347" s="100"/>
      <c r="G347" s="100"/>
    </row>
    <row r="348" spans="1:7" ht="15" thickBot="1">
      <c r="A348" s="100"/>
      <c r="B348" s="100"/>
      <c r="C348" s="100"/>
      <c r="D348" s="100"/>
      <c r="E348" s="100"/>
      <c r="F348" s="100"/>
      <c r="G348" s="100"/>
    </row>
    <row r="349" spans="1:7" ht="15" thickBot="1">
      <c r="A349" s="100"/>
      <c r="B349" s="100"/>
      <c r="C349" s="100"/>
      <c r="D349" s="100"/>
      <c r="E349" s="100"/>
      <c r="F349" s="100"/>
      <c r="G349" s="100"/>
    </row>
    <row r="350" spans="1:7" ht="15" thickBot="1">
      <c r="A350" s="100"/>
      <c r="B350" s="100"/>
      <c r="C350" s="100"/>
      <c r="D350" s="100"/>
      <c r="E350" s="100"/>
      <c r="F350" s="100"/>
      <c r="G350" s="100"/>
    </row>
    <row r="351" spans="1:7" ht="15" thickBot="1">
      <c r="A351" s="100"/>
      <c r="B351" s="100"/>
      <c r="C351" s="100"/>
      <c r="D351" s="100"/>
      <c r="E351" s="100"/>
      <c r="F351" s="100"/>
      <c r="G351" s="100"/>
    </row>
    <row r="352" spans="1:7" ht="15" thickBot="1">
      <c r="A352" s="100"/>
      <c r="B352" s="100"/>
      <c r="C352" s="100"/>
      <c r="D352" s="100"/>
      <c r="E352" s="100"/>
      <c r="F352" s="100"/>
      <c r="G352" s="100"/>
    </row>
    <row r="353" spans="1:7" ht="15" thickBot="1">
      <c r="A353" s="100"/>
      <c r="B353" s="100"/>
      <c r="C353" s="100"/>
      <c r="D353" s="100"/>
      <c r="E353" s="100"/>
      <c r="F353" s="100"/>
      <c r="G353" s="100"/>
    </row>
    <row r="354" spans="1:7" ht="15" thickBot="1">
      <c r="A354" s="100"/>
      <c r="B354" s="100"/>
      <c r="C354" s="100"/>
      <c r="D354" s="100"/>
      <c r="E354" s="100"/>
      <c r="F354" s="100"/>
      <c r="G354" s="100"/>
    </row>
    <row r="355" spans="1:7" ht="15" thickBot="1">
      <c r="A355" s="100"/>
      <c r="B355" s="100"/>
      <c r="C355" s="100"/>
      <c r="D355" s="100"/>
      <c r="E355" s="100"/>
      <c r="F355" s="100"/>
      <c r="G355" s="100"/>
    </row>
    <row r="356" spans="1:7" ht="15" thickBot="1">
      <c r="A356" s="100"/>
      <c r="B356" s="100"/>
      <c r="C356" s="100"/>
      <c r="D356" s="100"/>
      <c r="E356" s="100"/>
      <c r="F356" s="100"/>
      <c r="G356" s="100"/>
    </row>
    <row r="357" spans="1:7" ht="15" thickBot="1">
      <c r="A357" s="100"/>
      <c r="B357" s="100"/>
      <c r="C357" s="100"/>
      <c r="D357" s="100"/>
      <c r="E357" s="100"/>
      <c r="F357" s="100"/>
      <c r="G357" s="100"/>
    </row>
    <row r="358" spans="1:7" ht="15" thickBot="1">
      <c r="A358" s="100"/>
      <c r="B358" s="100"/>
      <c r="C358" s="100"/>
      <c r="D358" s="100"/>
      <c r="E358" s="100"/>
      <c r="F358" s="100"/>
      <c r="G358" s="100"/>
    </row>
    <row r="359" spans="1:7" ht="15" thickBot="1">
      <c r="A359" s="100"/>
      <c r="B359" s="100"/>
      <c r="C359" s="100"/>
      <c r="D359" s="100"/>
      <c r="E359" s="100"/>
      <c r="F359" s="100"/>
      <c r="G359" s="100"/>
    </row>
    <row r="360" spans="1:7" ht="15" thickBot="1">
      <c r="A360" s="100"/>
      <c r="B360" s="100"/>
      <c r="C360" s="100"/>
      <c r="D360" s="100"/>
      <c r="E360" s="100"/>
      <c r="F360" s="100"/>
      <c r="G360" s="100"/>
    </row>
    <row r="361" spans="1:7" ht="15" thickBot="1">
      <c r="A361" s="100"/>
      <c r="B361" s="100"/>
      <c r="C361" s="100"/>
      <c r="D361" s="100"/>
      <c r="E361" s="100"/>
      <c r="F361" s="100"/>
      <c r="G361" s="100"/>
    </row>
    <row r="362" spans="1:7" ht="15" thickBot="1">
      <c r="A362" s="100"/>
      <c r="B362" s="100"/>
      <c r="C362" s="100"/>
      <c r="D362" s="100"/>
      <c r="E362" s="100"/>
      <c r="F362" s="100"/>
      <c r="G362" s="100"/>
    </row>
    <row r="363" spans="1:7" ht="15" thickBot="1">
      <c r="A363" s="100"/>
      <c r="B363" s="100"/>
      <c r="C363" s="100"/>
      <c r="D363" s="100"/>
      <c r="E363" s="100"/>
      <c r="F363" s="100"/>
      <c r="G363" s="100"/>
    </row>
    <row r="364" spans="1:7" ht="15" thickBot="1">
      <c r="A364" s="100"/>
      <c r="B364" s="100"/>
      <c r="C364" s="100"/>
      <c r="D364" s="100"/>
      <c r="E364" s="100"/>
      <c r="F364" s="100"/>
      <c r="G364" s="100"/>
    </row>
    <row r="365" spans="1:7" ht="15" thickBot="1">
      <c r="A365" s="100"/>
      <c r="B365" s="100"/>
      <c r="C365" s="100"/>
      <c r="D365" s="100"/>
      <c r="E365" s="100"/>
      <c r="F365" s="100"/>
      <c r="G365" s="100"/>
    </row>
    <row r="366" spans="1:7" ht="15" thickBot="1">
      <c r="A366" s="100"/>
      <c r="B366" s="100"/>
      <c r="C366" s="100"/>
      <c r="D366" s="100"/>
      <c r="E366" s="100"/>
      <c r="F366" s="100"/>
      <c r="G366" s="100"/>
    </row>
    <row r="367" spans="1:7" ht="15" thickBot="1">
      <c r="A367" s="100"/>
      <c r="B367" s="100"/>
      <c r="C367" s="100"/>
      <c r="D367" s="100"/>
      <c r="E367" s="100"/>
      <c r="F367" s="100"/>
      <c r="G367" s="100"/>
    </row>
    <row r="368" spans="1:7" ht="15" thickBot="1">
      <c r="A368" s="100"/>
      <c r="B368" s="100"/>
      <c r="C368" s="100"/>
      <c r="D368" s="100"/>
      <c r="E368" s="100"/>
      <c r="F368" s="100"/>
      <c r="G368" s="100"/>
    </row>
    <row r="369" spans="1:7" ht="15" thickBot="1">
      <c r="A369" s="100"/>
      <c r="B369" s="100"/>
      <c r="C369" s="100"/>
      <c r="D369" s="100"/>
      <c r="E369" s="100"/>
      <c r="F369" s="100"/>
      <c r="G369" s="100"/>
    </row>
    <row r="370" spans="1:7" ht="15" thickBot="1">
      <c r="A370" s="100"/>
      <c r="B370" s="100"/>
      <c r="C370" s="100"/>
      <c r="D370" s="100"/>
      <c r="E370" s="100"/>
      <c r="F370" s="100"/>
      <c r="G370" s="100"/>
    </row>
    <row r="371" spans="1:7" ht="15" thickBot="1">
      <c r="A371" s="100"/>
      <c r="B371" s="100"/>
      <c r="C371" s="100"/>
      <c r="D371" s="100"/>
      <c r="E371" s="100"/>
      <c r="F371" s="100"/>
      <c r="G371" s="100"/>
    </row>
    <row r="372" spans="1:7" ht="15" thickBot="1">
      <c r="A372" s="100"/>
      <c r="B372" s="100"/>
      <c r="C372" s="100"/>
      <c r="D372" s="100"/>
      <c r="E372" s="100"/>
      <c r="F372" s="100"/>
      <c r="G372" s="100"/>
    </row>
    <row r="373" spans="1:7" ht="15" thickBot="1">
      <c r="A373" s="100"/>
      <c r="B373" s="100"/>
      <c r="C373" s="100"/>
      <c r="D373" s="100"/>
      <c r="E373" s="100"/>
      <c r="F373" s="100"/>
      <c r="G373" s="100"/>
    </row>
    <row r="374" spans="1:7" ht="15" thickBot="1">
      <c r="A374" s="100"/>
      <c r="B374" s="100"/>
      <c r="C374" s="100"/>
      <c r="D374" s="100"/>
      <c r="E374" s="100"/>
      <c r="F374" s="100"/>
      <c r="G374" s="100"/>
    </row>
    <row r="375" spans="1:7" ht="15" thickBot="1">
      <c r="A375" s="100"/>
      <c r="B375" s="100"/>
      <c r="C375" s="100"/>
      <c r="D375" s="100"/>
      <c r="E375" s="100"/>
      <c r="F375" s="100"/>
      <c r="G375" s="100"/>
    </row>
    <row r="376" spans="1:7" ht="15" thickBot="1">
      <c r="A376" s="100"/>
      <c r="B376" s="100"/>
      <c r="C376" s="100"/>
      <c r="D376" s="100"/>
      <c r="E376" s="100"/>
      <c r="F376" s="100"/>
      <c r="G376" s="100"/>
    </row>
    <row r="377" spans="1:7" ht="15" thickBot="1">
      <c r="A377" s="100"/>
      <c r="B377" s="100"/>
      <c r="C377" s="100"/>
      <c r="D377" s="100"/>
      <c r="E377" s="100"/>
      <c r="F377" s="100"/>
      <c r="G377" s="100"/>
    </row>
    <row r="378" spans="1:7" ht="15" thickBot="1">
      <c r="A378" s="100"/>
      <c r="B378" s="100"/>
      <c r="C378" s="100"/>
      <c r="D378" s="100"/>
      <c r="E378" s="100"/>
      <c r="F378" s="100"/>
      <c r="G378" s="100"/>
    </row>
    <row r="379" spans="1:7" ht="15" thickBot="1">
      <c r="A379" s="100"/>
      <c r="B379" s="100"/>
      <c r="C379" s="100"/>
      <c r="D379" s="100"/>
      <c r="E379" s="100"/>
      <c r="F379" s="100"/>
      <c r="G379" s="100"/>
    </row>
    <row r="380" spans="1:7" ht="15" thickBot="1">
      <c r="A380" s="100"/>
      <c r="B380" s="100"/>
      <c r="C380" s="100"/>
      <c r="D380" s="100"/>
      <c r="E380" s="100"/>
      <c r="F380" s="100"/>
      <c r="G380" s="100"/>
    </row>
    <row r="381" spans="1:7" ht="15" thickBot="1">
      <c r="A381" s="100"/>
      <c r="B381" s="100"/>
      <c r="C381" s="100"/>
      <c r="D381" s="100"/>
      <c r="E381" s="100"/>
      <c r="F381" s="100"/>
      <c r="G381" s="100"/>
    </row>
    <row r="382" spans="1:7" ht="15" thickBot="1">
      <c r="A382" s="100"/>
      <c r="B382" s="100"/>
      <c r="C382" s="100"/>
      <c r="D382" s="100"/>
      <c r="E382" s="100"/>
      <c r="F382" s="100"/>
      <c r="G382" s="100"/>
    </row>
    <row r="383" spans="1:7" ht="15" thickBot="1">
      <c r="A383" s="100"/>
      <c r="B383" s="100"/>
      <c r="C383" s="100"/>
      <c r="D383" s="100"/>
      <c r="E383" s="100"/>
      <c r="F383" s="100"/>
      <c r="G383" s="100"/>
    </row>
    <row r="384" spans="1:7" ht="15" thickBot="1">
      <c r="A384" s="100"/>
      <c r="B384" s="100"/>
      <c r="C384" s="100"/>
      <c r="D384" s="100"/>
      <c r="E384" s="100"/>
      <c r="F384" s="100"/>
      <c r="G384" s="100"/>
    </row>
    <row r="385" spans="1:7" ht="15" thickBot="1">
      <c r="A385" s="100"/>
      <c r="B385" s="100"/>
      <c r="C385" s="100"/>
      <c r="D385" s="100"/>
      <c r="E385" s="100"/>
      <c r="F385" s="100"/>
      <c r="G385" s="100"/>
    </row>
    <row r="386" spans="1:7" ht="15" thickBot="1">
      <c r="A386" s="100"/>
      <c r="B386" s="100"/>
      <c r="C386" s="100"/>
      <c r="D386" s="100"/>
      <c r="E386" s="100"/>
      <c r="F386" s="100"/>
      <c r="G386" s="100"/>
    </row>
    <row r="387" spans="1:7" ht="15" thickBot="1">
      <c r="A387" s="100"/>
      <c r="B387" s="100"/>
      <c r="C387" s="100"/>
      <c r="D387" s="100"/>
      <c r="E387" s="100"/>
      <c r="F387" s="100"/>
      <c r="G387" s="100"/>
    </row>
    <row r="388" spans="1:7" ht="15" thickBot="1">
      <c r="A388" s="100"/>
      <c r="B388" s="100"/>
      <c r="C388" s="100"/>
      <c r="D388" s="100"/>
      <c r="E388" s="100"/>
      <c r="F388" s="100"/>
      <c r="G388" s="100"/>
    </row>
    <row r="389" spans="1:7" ht="15" thickBot="1">
      <c r="A389" s="100"/>
      <c r="B389" s="100"/>
      <c r="C389" s="100"/>
      <c r="D389" s="100"/>
      <c r="E389" s="100"/>
      <c r="F389" s="100"/>
      <c r="G389" s="100"/>
    </row>
    <row r="390" spans="1:7" ht="15" thickBot="1">
      <c r="A390" s="100"/>
      <c r="B390" s="100"/>
      <c r="C390" s="100"/>
      <c r="D390" s="100"/>
      <c r="E390" s="100"/>
      <c r="F390" s="100"/>
      <c r="G390" s="100"/>
    </row>
    <row r="391" spans="1:7" ht="15" thickBot="1">
      <c r="A391" s="100"/>
      <c r="B391" s="100"/>
      <c r="C391" s="100"/>
      <c r="D391" s="100"/>
      <c r="E391" s="100"/>
      <c r="F391" s="100"/>
      <c r="G391" s="100"/>
    </row>
    <row r="392" spans="1:7" ht="15" thickBot="1">
      <c r="A392" s="100"/>
      <c r="B392" s="100"/>
      <c r="C392" s="100"/>
      <c r="D392" s="100"/>
      <c r="E392" s="100"/>
      <c r="F392" s="100"/>
      <c r="G392" s="100"/>
    </row>
    <row r="393" spans="1:7" ht="15" thickBot="1">
      <c r="A393" s="100"/>
      <c r="B393" s="100"/>
      <c r="C393" s="100"/>
      <c r="D393" s="100"/>
      <c r="E393" s="100"/>
      <c r="F393" s="100"/>
      <c r="G393" s="100"/>
    </row>
    <row r="394" spans="1:7" ht="15" thickBot="1">
      <c r="A394" s="100"/>
      <c r="B394" s="100"/>
      <c r="C394" s="100"/>
      <c r="D394" s="100"/>
      <c r="E394" s="100"/>
      <c r="F394" s="100"/>
      <c r="G394" s="100"/>
    </row>
    <row r="395" spans="1:7" ht="15" thickBot="1">
      <c r="A395" s="100"/>
      <c r="B395" s="100"/>
      <c r="C395" s="100"/>
      <c r="D395" s="100"/>
      <c r="E395" s="100"/>
      <c r="F395" s="100"/>
      <c r="G395" s="100"/>
    </row>
    <row r="396" spans="1:7" ht="15" thickBot="1">
      <c r="A396" s="100"/>
      <c r="B396" s="100"/>
      <c r="C396" s="100"/>
      <c r="D396" s="100"/>
      <c r="E396" s="100"/>
      <c r="F396" s="100"/>
      <c r="G396" s="100"/>
    </row>
    <row r="397" spans="1:7" ht="15" thickBot="1">
      <c r="A397" s="100"/>
      <c r="B397" s="100"/>
      <c r="C397" s="100"/>
      <c r="D397" s="100"/>
      <c r="E397" s="100"/>
      <c r="F397" s="100"/>
      <c r="G397" s="100"/>
    </row>
    <row r="398" spans="1:7" ht="15" thickBot="1">
      <c r="A398" s="100"/>
      <c r="B398" s="100"/>
      <c r="C398" s="100"/>
      <c r="D398" s="100"/>
      <c r="E398" s="100"/>
      <c r="F398" s="100"/>
      <c r="G398" s="100"/>
    </row>
    <row r="399" spans="1:7" ht="15" thickBot="1">
      <c r="A399" s="100"/>
      <c r="B399" s="100"/>
      <c r="C399" s="100"/>
      <c r="D399" s="100"/>
      <c r="E399" s="100"/>
      <c r="F399" s="100"/>
      <c r="G399" s="100"/>
    </row>
    <row r="400" spans="1:7" ht="15" thickBot="1">
      <c r="A400" s="100"/>
      <c r="B400" s="100"/>
      <c r="C400" s="100"/>
      <c r="D400" s="100"/>
      <c r="E400" s="100"/>
      <c r="F400" s="100"/>
      <c r="G400" s="100"/>
    </row>
    <row r="401" spans="1:7" ht="15" thickBot="1">
      <c r="A401" s="100"/>
      <c r="B401" s="100"/>
      <c r="C401" s="100"/>
      <c r="D401" s="100"/>
      <c r="E401" s="100"/>
      <c r="F401" s="100"/>
      <c r="G401" s="100"/>
    </row>
    <row r="402" spans="1:7" ht="15" thickBot="1">
      <c r="A402" s="100"/>
      <c r="B402" s="100"/>
      <c r="C402" s="100"/>
      <c r="D402" s="100"/>
      <c r="E402" s="100"/>
      <c r="F402" s="100"/>
      <c r="G402" s="100"/>
    </row>
    <row r="403" spans="1:7" ht="15" thickBot="1">
      <c r="A403" s="100"/>
      <c r="B403" s="100"/>
      <c r="C403" s="100"/>
      <c r="D403" s="100"/>
      <c r="E403" s="100"/>
      <c r="F403" s="100"/>
      <c r="G403" s="100"/>
    </row>
    <row r="404" spans="1:7" ht="15" thickBot="1">
      <c r="A404" s="100"/>
      <c r="B404" s="100"/>
      <c r="C404" s="100"/>
      <c r="D404" s="100"/>
      <c r="E404" s="100"/>
      <c r="F404" s="100"/>
      <c r="G404" s="100"/>
    </row>
    <row r="405" spans="1:7" ht="15" thickBot="1">
      <c r="A405" s="100"/>
      <c r="B405" s="100"/>
      <c r="C405" s="100"/>
      <c r="D405" s="100"/>
      <c r="E405" s="100"/>
      <c r="F405" s="100"/>
      <c r="G405" s="100"/>
    </row>
    <row r="406" spans="1:7" ht="15" thickBot="1">
      <c r="A406" s="100"/>
      <c r="B406" s="100"/>
      <c r="C406" s="100"/>
      <c r="D406" s="100"/>
      <c r="E406" s="100"/>
      <c r="F406" s="100"/>
      <c r="G406" s="100"/>
    </row>
    <row r="407" spans="1:7" ht="15" thickBot="1">
      <c r="A407" s="100"/>
      <c r="B407" s="100"/>
      <c r="C407" s="100"/>
      <c r="D407" s="100"/>
      <c r="E407" s="100"/>
      <c r="F407" s="100"/>
      <c r="G407" s="100"/>
    </row>
    <row r="408" spans="1:7" ht="15" thickBot="1">
      <c r="A408" s="100"/>
      <c r="B408" s="100"/>
      <c r="C408" s="100"/>
      <c r="D408" s="100"/>
      <c r="E408" s="100"/>
      <c r="F408" s="100"/>
      <c r="G408" s="100"/>
    </row>
    <row r="409" spans="1:7" ht="15" thickBot="1">
      <c r="A409" s="100"/>
      <c r="B409" s="100"/>
      <c r="C409" s="100"/>
      <c r="D409" s="100"/>
      <c r="E409" s="100"/>
      <c r="F409" s="100"/>
      <c r="G409" s="100"/>
    </row>
    <row r="410" spans="1:7" ht="15" thickBot="1">
      <c r="A410" s="100"/>
      <c r="B410" s="100"/>
      <c r="C410" s="100"/>
      <c r="D410" s="100"/>
      <c r="E410" s="100"/>
      <c r="F410" s="100"/>
      <c r="G410" s="100"/>
    </row>
    <row r="411" spans="1:7" ht="15" thickBot="1">
      <c r="A411" s="100"/>
      <c r="B411" s="100"/>
      <c r="C411" s="100"/>
      <c r="D411" s="100"/>
      <c r="E411" s="100"/>
      <c r="F411" s="100"/>
      <c r="G411" s="100"/>
    </row>
    <row r="412" spans="1:7" ht="15" thickBot="1">
      <c r="A412" s="100"/>
      <c r="B412" s="100"/>
      <c r="C412" s="100"/>
      <c r="D412" s="100"/>
      <c r="E412" s="100"/>
      <c r="F412" s="100"/>
      <c r="G412" s="100"/>
    </row>
    <row r="413" spans="1:7" ht="15" thickBot="1">
      <c r="A413" s="100"/>
      <c r="B413" s="100"/>
      <c r="C413" s="100"/>
      <c r="D413" s="100"/>
      <c r="E413" s="100"/>
      <c r="F413" s="100"/>
      <c r="G413" s="100"/>
    </row>
    <row r="414" spans="1:7" ht="15" thickBot="1">
      <c r="A414" s="100"/>
      <c r="B414" s="100"/>
      <c r="C414" s="100"/>
      <c r="D414" s="100"/>
      <c r="E414" s="100"/>
      <c r="F414" s="100"/>
      <c r="G414" s="100"/>
    </row>
    <row r="415" spans="1:7" ht="15" thickBot="1">
      <c r="A415" s="100"/>
      <c r="B415" s="100"/>
      <c r="C415" s="100"/>
      <c r="D415" s="100"/>
      <c r="E415" s="100"/>
      <c r="F415" s="100"/>
      <c r="G415" s="100"/>
    </row>
    <row r="416" spans="1:7" ht="15" thickBot="1">
      <c r="A416" s="100"/>
      <c r="B416" s="100"/>
      <c r="C416" s="100"/>
      <c r="D416" s="100"/>
      <c r="E416" s="100"/>
      <c r="F416" s="100"/>
      <c r="G416" s="100"/>
    </row>
    <row r="417" spans="1:7" ht="15" thickBot="1">
      <c r="A417" s="100"/>
      <c r="B417" s="100"/>
      <c r="C417" s="100"/>
      <c r="D417" s="100"/>
      <c r="E417" s="100"/>
      <c r="F417" s="100"/>
      <c r="G417" s="100"/>
    </row>
    <row r="418" spans="1:7" ht="15" thickBot="1">
      <c r="A418" s="100"/>
      <c r="B418" s="100"/>
      <c r="C418" s="100"/>
      <c r="D418" s="100"/>
      <c r="E418" s="100"/>
      <c r="F418" s="100"/>
      <c r="G418" s="100"/>
    </row>
    <row r="419" spans="1:7" ht="15" thickBot="1">
      <c r="A419" s="100"/>
      <c r="B419" s="100"/>
      <c r="C419" s="100"/>
      <c r="D419" s="100"/>
      <c r="E419" s="100"/>
      <c r="F419" s="100"/>
      <c r="G419" s="100"/>
    </row>
    <row r="420" spans="1:7" ht="15" thickBot="1">
      <c r="A420" s="100"/>
      <c r="B420" s="100"/>
      <c r="C420" s="100"/>
      <c r="D420" s="100"/>
      <c r="E420" s="100"/>
      <c r="F420" s="100"/>
      <c r="G420" s="100"/>
    </row>
    <row r="421" spans="1:7" ht="15" thickBot="1">
      <c r="A421" s="100"/>
      <c r="B421" s="100"/>
      <c r="C421" s="100"/>
      <c r="D421" s="100"/>
      <c r="E421" s="100"/>
      <c r="F421" s="100"/>
      <c r="G421" s="100"/>
    </row>
    <row r="422" spans="1:7" ht="15" thickBot="1">
      <c r="A422" s="100"/>
      <c r="B422" s="100"/>
      <c r="C422" s="100"/>
      <c r="D422" s="100"/>
      <c r="E422" s="100"/>
      <c r="F422" s="100"/>
      <c r="G422" s="100"/>
    </row>
    <row r="423" spans="1:7" ht="15" thickBot="1">
      <c r="A423" s="100"/>
      <c r="B423" s="100"/>
      <c r="C423" s="100"/>
      <c r="D423" s="100"/>
      <c r="E423" s="100"/>
      <c r="F423" s="100"/>
      <c r="G423" s="100"/>
    </row>
    <row r="424" spans="1:7" ht="15" thickBot="1">
      <c r="A424" s="100"/>
      <c r="B424" s="100"/>
      <c r="C424" s="100"/>
      <c r="D424" s="100"/>
      <c r="E424" s="100"/>
      <c r="F424" s="100"/>
      <c r="G424" s="100"/>
    </row>
    <row r="425" spans="1:7" ht="15" thickBot="1">
      <c r="A425" s="100"/>
      <c r="B425" s="100"/>
      <c r="C425" s="100"/>
      <c r="D425" s="100"/>
      <c r="E425" s="100"/>
      <c r="F425" s="100"/>
      <c r="G425" s="100"/>
    </row>
    <row r="426" spans="1:7" ht="15" thickBot="1">
      <c r="A426" s="100"/>
      <c r="B426" s="100"/>
      <c r="C426" s="100"/>
      <c r="D426" s="100"/>
      <c r="E426" s="100"/>
      <c r="F426" s="100"/>
      <c r="G426" s="100"/>
    </row>
    <row r="427" spans="1:7" ht="15" thickBot="1">
      <c r="A427" s="100"/>
      <c r="B427" s="100"/>
      <c r="C427" s="100"/>
      <c r="D427" s="100"/>
      <c r="E427" s="100"/>
      <c r="F427" s="100"/>
      <c r="G427" s="100"/>
    </row>
    <row r="428" spans="1:7" ht="15" thickBot="1">
      <c r="A428" s="100"/>
      <c r="B428" s="100"/>
      <c r="C428" s="100"/>
      <c r="D428" s="100"/>
      <c r="E428" s="100"/>
      <c r="F428" s="100"/>
      <c r="G428" s="100"/>
    </row>
    <row r="429" spans="1:7" ht="15" thickBot="1">
      <c r="A429" s="100"/>
      <c r="B429" s="100"/>
      <c r="C429" s="100"/>
      <c r="D429" s="100"/>
      <c r="E429" s="100"/>
      <c r="F429" s="100"/>
      <c r="G429" s="100"/>
    </row>
    <row r="430" spans="1:7" ht="15" thickBot="1">
      <c r="A430" s="100"/>
      <c r="B430" s="100"/>
      <c r="C430" s="100"/>
      <c r="D430" s="100"/>
      <c r="E430" s="100"/>
      <c r="F430" s="100"/>
      <c r="G430" s="100"/>
    </row>
    <row r="431" spans="1:7" ht="15" thickBot="1">
      <c r="A431" s="100"/>
      <c r="B431" s="100"/>
      <c r="C431" s="100"/>
      <c r="D431" s="100"/>
      <c r="E431" s="100"/>
      <c r="F431" s="100"/>
      <c r="G431" s="100"/>
    </row>
    <row r="432" spans="1:7" ht="15" thickBot="1">
      <c r="A432" s="100"/>
      <c r="B432" s="100"/>
      <c r="C432" s="100"/>
      <c r="D432" s="100"/>
      <c r="E432" s="100"/>
      <c r="F432" s="100"/>
      <c r="G432" s="100"/>
    </row>
    <row r="433" spans="1:7" ht="15" thickBot="1">
      <c r="A433" s="100"/>
      <c r="B433" s="100"/>
      <c r="C433" s="100"/>
      <c r="D433" s="100"/>
      <c r="E433" s="100"/>
      <c r="F433" s="100"/>
      <c r="G433" s="100"/>
    </row>
    <row r="434" spans="1:7" ht="15" thickBot="1">
      <c r="A434" s="100"/>
      <c r="B434" s="100"/>
      <c r="C434" s="100"/>
      <c r="D434" s="100"/>
      <c r="E434" s="100"/>
      <c r="F434" s="100"/>
      <c r="G434" s="100"/>
    </row>
    <row r="435" spans="1:7" ht="15" thickBot="1">
      <c r="A435" s="100"/>
      <c r="B435" s="100"/>
      <c r="C435" s="100"/>
      <c r="D435" s="100"/>
      <c r="E435" s="100"/>
      <c r="F435" s="100"/>
      <c r="G435" s="100"/>
    </row>
    <row r="436" spans="1:7" ht="15" thickBot="1">
      <c r="A436" s="100"/>
      <c r="B436" s="100"/>
      <c r="C436" s="100"/>
      <c r="D436" s="100"/>
      <c r="E436" s="100"/>
      <c r="F436" s="100"/>
      <c r="G436" s="100"/>
    </row>
    <row r="437" spans="1:7" ht="15" thickBot="1">
      <c r="A437" s="100"/>
      <c r="B437" s="100"/>
      <c r="C437" s="100"/>
      <c r="D437" s="100"/>
      <c r="E437" s="100"/>
      <c r="F437" s="100"/>
      <c r="G437" s="100"/>
    </row>
    <row r="438" spans="1:7" ht="15" thickBot="1">
      <c r="A438" s="100"/>
      <c r="B438" s="100"/>
      <c r="C438" s="100"/>
      <c r="D438" s="100"/>
      <c r="E438" s="100"/>
      <c r="F438" s="100"/>
      <c r="G438" s="100"/>
    </row>
    <row r="439" spans="1:7" ht="15" thickBot="1">
      <c r="A439" s="100"/>
      <c r="B439" s="100"/>
      <c r="C439" s="100"/>
      <c r="D439" s="100"/>
      <c r="E439" s="100"/>
      <c r="F439" s="100"/>
      <c r="G439" s="100"/>
    </row>
    <row r="440" spans="1:7" ht="15" thickBot="1">
      <c r="A440" s="100"/>
      <c r="B440" s="100"/>
      <c r="C440" s="100"/>
      <c r="D440" s="100"/>
      <c r="E440" s="100"/>
      <c r="F440" s="100"/>
      <c r="G440" s="100"/>
    </row>
    <row r="441" spans="1:7" ht="15" thickBot="1">
      <c r="A441" s="100"/>
      <c r="B441" s="100"/>
      <c r="C441" s="100"/>
      <c r="D441" s="100"/>
      <c r="E441" s="100"/>
      <c r="F441" s="100"/>
      <c r="G441" s="100"/>
    </row>
    <row r="442" spans="1:7" ht="15" thickBot="1">
      <c r="A442" s="100"/>
      <c r="B442" s="100"/>
      <c r="C442" s="100"/>
      <c r="D442" s="100"/>
      <c r="E442" s="100"/>
      <c r="F442" s="100"/>
      <c r="G442" s="100"/>
    </row>
    <row r="443" spans="1:7" ht="15" thickBot="1">
      <c r="A443" s="100"/>
      <c r="B443" s="100"/>
      <c r="C443" s="100"/>
      <c r="D443" s="100"/>
      <c r="E443" s="100"/>
      <c r="F443" s="100"/>
      <c r="G443" s="100"/>
    </row>
    <row r="444" spans="1:7" ht="15" thickBot="1">
      <c r="A444" s="100"/>
      <c r="B444" s="100"/>
      <c r="C444" s="100"/>
      <c r="D444" s="100"/>
      <c r="E444" s="100"/>
      <c r="F444" s="100"/>
      <c r="G444" s="100"/>
    </row>
    <row r="445" spans="1:7" ht="15" thickBot="1">
      <c r="A445" s="100"/>
      <c r="B445" s="100"/>
      <c r="C445" s="100"/>
      <c r="D445" s="100"/>
      <c r="E445" s="100"/>
      <c r="F445" s="100"/>
      <c r="G445" s="100"/>
    </row>
    <row r="446" spans="1:7" ht="15" thickBot="1">
      <c r="A446" s="100"/>
      <c r="B446" s="100"/>
      <c r="C446" s="100"/>
      <c r="D446" s="100"/>
      <c r="E446" s="100"/>
      <c r="F446" s="100"/>
      <c r="G446" s="100"/>
    </row>
    <row r="447" spans="1:7" ht="15" thickBot="1">
      <c r="A447" s="100"/>
      <c r="B447" s="100"/>
      <c r="C447" s="100"/>
      <c r="D447" s="100"/>
      <c r="E447" s="100"/>
      <c r="F447" s="100"/>
      <c r="G447" s="100"/>
    </row>
    <row r="448" spans="1:7" ht="15" thickBot="1">
      <c r="A448" s="100"/>
      <c r="B448" s="100"/>
      <c r="C448" s="100"/>
      <c r="D448" s="100"/>
      <c r="E448" s="100"/>
      <c r="F448" s="100"/>
      <c r="G448" s="100"/>
    </row>
    <row r="449" spans="1:7" ht="15" thickBot="1">
      <c r="A449" s="100"/>
      <c r="B449" s="100"/>
      <c r="C449" s="100"/>
      <c r="D449" s="100"/>
      <c r="E449" s="100"/>
      <c r="F449" s="100"/>
      <c r="G449" s="100"/>
    </row>
    <row r="450" spans="1:7" ht="15" thickBot="1">
      <c r="A450" s="100"/>
      <c r="B450" s="100"/>
      <c r="C450" s="100"/>
      <c r="D450" s="100"/>
      <c r="E450" s="100"/>
      <c r="F450" s="100"/>
      <c r="G450" s="100"/>
    </row>
    <row r="451" spans="1:7" ht="15" thickBot="1">
      <c r="A451" s="100"/>
      <c r="B451" s="100"/>
      <c r="C451" s="100"/>
      <c r="D451" s="100"/>
      <c r="E451" s="100"/>
      <c r="F451" s="100"/>
      <c r="G451" s="100"/>
    </row>
    <row r="452" spans="1:7" ht="15" thickBot="1">
      <c r="A452" s="100"/>
      <c r="B452" s="100"/>
      <c r="C452" s="100"/>
      <c r="D452" s="100"/>
      <c r="E452" s="100"/>
      <c r="F452" s="100"/>
      <c r="G452" s="100"/>
    </row>
    <row r="453" spans="1:7" ht="15" thickBot="1">
      <c r="A453" s="100"/>
      <c r="B453" s="100"/>
      <c r="C453" s="100"/>
      <c r="D453" s="100"/>
      <c r="E453" s="100"/>
      <c r="F453" s="100"/>
      <c r="G453" s="100"/>
    </row>
    <row r="454" spans="1:7" ht="15" thickBot="1">
      <c r="A454" s="100"/>
      <c r="B454" s="100"/>
      <c r="C454" s="100"/>
      <c r="D454" s="100"/>
      <c r="E454" s="100"/>
      <c r="F454" s="100"/>
      <c r="G454" s="100"/>
    </row>
    <row r="455" spans="1:7" ht="15" thickBot="1">
      <c r="A455" s="100"/>
      <c r="B455" s="100"/>
      <c r="C455" s="100"/>
      <c r="D455" s="100"/>
      <c r="E455" s="100"/>
      <c r="F455" s="100"/>
      <c r="G455" s="100"/>
    </row>
    <row r="456" spans="1:7" ht="15" thickBot="1">
      <c r="A456" s="100"/>
      <c r="B456" s="100"/>
      <c r="C456" s="100"/>
      <c r="D456" s="100"/>
      <c r="E456" s="100"/>
      <c r="F456" s="100"/>
      <c r="G456" s="100"/>
    </row>
    <row r="457" spans="1:7" ht="15" thickBot="1">
      <c r="A457" s="100"/>
      <c r="B457" s="100"/>
      <c r="C457" s="100"/>
      <c r="D457" s="100"/>
      <c r="E457" s="100"/>
      <c r="F457" s="100"/>
      <c r="G457" s="100"/>
    </row>
    <row r="458" spans="1:7" ht="15" thickBot="1">
      <c r="A458" s="100"/>
      <c r="B458" s="100"/>
      <c r="C458" s="100"/>
      <c r="D458" s="100"/>
      <c r="E458" s="100"/>
      <c r="F458" s="100"/>
      <c r="G458" s="100"/>
    </row>
    <row r="459" spans="1:7" ht="15" thickBot="1">
      <c r="A459" s="100"/>
      <c r="B459" s="100"/>
      <c r="C459" s="100"/>
      <c r="D459" s="100"/>
      <c r="E459" s="100"/>
      <c r="F459" s="100"/>
      <c r="G459" s="100"/>
    </row>
    <row r="460" spans="1:7" ht="15" thickBot="1">
      <c r="A460" s="100"/>
      <c r="B460" s="100"/>
      <c r="C460" s="100"/>
      <c r="D460" s="100"/>
      <c r="E460" s="100"/>
      <c r="F460" s="100"/>
      <c r="G460" s="100"/>
    </row>
    <row r="461" spans="1:7" ht="15" thickBot="1">
      <c r="A461" s="100"/>
      <c r="B461" s="100"/>
      <c r="C461" s="100"/>
      <c r="D461" s="100"/>
      <c r="E461" s="100"/>
      <c r="F461" s="100"/>
      <c r="G461" s="100"/>
    </row>
    <row r="462" spans="1:7" ht="15" thickBot="1">
      <c r="A462" s="100"/>
      <c r="B462" s="100"/>
      <c r="C462" s="100"/>
      <c r="D462" s="100"/>
      <c r="E462" s="100"/>
      <c r="F462" s="100"/>
      <c r="G462" s="100"/>
    </row>
    <row r="463" spans="1:7" ht="15" thickBot="1">
      <c r="A463" s="100"/>
      <c r="B463" s="100"/>
      <c r="C463" s="100"/>
      <c r="D463" s="100"/>
      <c r="E463" s="100"/>
      <c r="F463" s="100"/>
      <c r="G463" s="100"/>
    </row>
    <row r="464" spans="1:7" ht="15" thickBot="1">
      <c r="A464" s="100"/>
      <c r="B464" s="100"/>
      <c r="C464" s="100"/>
      <c r="D464" s="100"/>
      <c r="E464" s="100"/>
      <c r="F464" s="100"/>
      <c r="G464" s="100"/>
    </row>
    <row r="465" spans="1:7" ht="15" thickBot="1">
      <c r="A465" s="100"/>
      <c r="B465" s="100"/>
      <c r="C465" s="100"/>
      <c r="D465" s="100"/>
      <c r="E465" s="100"/>
      <c r="F465" s="100"/>
      <c r="G465" s="100"/>
    </row>
    <row r="466" spans="1:7" ht="15" thickBot="1">
      <c r="A466" s="100"/>
      <c r="B466" s="100"/>
      <c r="C466" s="100"/>
      <c r="D466" s="100"/>
      <c r="E466" s="100"/>
      <c r="F466" s="100"/>
      <c r="G466" s="100"/>
    </row>
    <row r="467" spans="1:7" ht="15" thickBot="1">
      <c r="A467" s="100"/>
      <c r="B467" s="100"/>
      <c r="C467" s="100"/>
      <c r="D467" s="100"/>
      <c r="E467" s="100"/>
      <c r="F467" s="100"/>
      <c r="G467" s="100"/>
    </row>
    <row r="468" spans="1:7" ht="15" thickBot="1">
      <c r="A468" s="100"/>
      <c r="B468" s="100"/>
      <c r="C468" s="100"/>
      <c r="D468" s="100"/>
      <c r="E468" s="100"/>
      <c r="F468" s="100"/>
      <c r="G468" s="100"/>
    </row>
    <row r="469" spans="1:7" ht="15" thickBot="1">
      <c r="A469" s="100"/>
      <c r="B469" s="100"/>
      <c r="C469" s="100"/>
      <c r="D469" s="100"/>
      <c r="E469" s="100"/>
      <c r="F469" s="100"/>
      <c r="G469" s="100"/>
    </row>
    <row r="470" spans="1:7" ht="15" thickBot="1">
      <c r="A470" s="100"/>
      <c r="B470" s="100"/>
      <c r="C470" s="100"/>
      <c r="D470" s="100"/>
      <c r="E470" s="100"/>
      <c r="F470" s="100"/>
      <c r="G470" s="100"/>
    </row>
    <row r="471" spans="1:7" ht="15" thickBot="1">
      <c r="A471" s="100"/>
      <c r="B471" s="100"/>
      <c r="C471" s="100"/>
      <c r="D471" s="100"/>
      <c r="E471" s="100"/>
      <c r="F471" s="100"/>
      <c r="G471" s="100"/>
    </row>
    <row r="472" spans="1:7" ht="15" thickBot="1">
      <c r="A472" s="100"/>
      <c r="B472" s="100"/>
      <c r="C472" s="100"/>
      <c r="D472" s="100"/>
      <c r="E472" s="100"/>
      <c r="F472" s="100"/>
      <c r="G472" s="100"/>
    </row>
    <row r="473" spans="1:7" ht="15" thickBot="1">
      <c r="A473" s="100"/>
      <c r="B473" s="100"/>
      <c r="C473" s="100"/>
      <c r="D473" s="100"/>
      <c r="E473" s="100"/>
      <c r="F473" s="100"/>
      <c r="G473" s="100"/>
    </row>
    <row r="474" spans="1:7" ht="15" thickBot="1">
      <c r="A474" s="100"/>
      <c r="B474" s="100"/>
      <c r="C474" s="100"/>
      <c r="D474" s="100"/>
      <c r="E474" s="100"/>
      <c r="F474" s="100"/>
      <c r="G474" s="100"/>
    </row>
    <row r="475" spans="1:7" ht="15" thickBot="1">
      <c r="A475" s="100"/>
      <c r="B475" s="100"/>
      <c r="C475" s="100"/>
      <c r="D475" s="100"/>
      <c r="E475" s="100"/>
      <c r="F475" s="100"/>
      <c r="G475" s="100"/>
    </row>
    <row r="476" spans="1:7" ht="15" thickBot="1">
      <c r="A476" s="100"/>
      <c r="B476" s="100"/>
      <c r="C476" s="100"/>
      <c r="D476" s="100"/>
      <c r="E476" s="100"/>
      <c r="F476" s="100"/>
      <c r="G476" s="100"/>
    </row>
    <row r="477" spans="1:7" ht="15" thickBot="1">
      <c r="A477" s="100"/>
      <c r="B477" s="100"/>
      <c r="C477" s="100"/>
      <c r="D477" s="100"/>
      <c r="E477" s="100"/>
      <c r="F477" s="100"/>
      <c r="G477" s="100"/>
    </row>
    <row r="478" spans="1:7" ht="15" thickBot="1">
      <c r="A478" s="100"/>
      <c r="B478" s="100"/>
      <c r="C478" s="100"/>
      <c r="D478" s="100"/>
      <c r="E478" s="100"/>
      <c r="F478" s="100"/>
      <c r="G478" s="100"/>
    </row>
    <row r="479" spans="1:7" ht="15" thickBot="1">
      <c r="A479" s="100"/>
      <c r="B479" s="100"/>
      <c r="C479" s="100"/>
      <c r="D479" s="100"/>
      <c r="E479" s="100"/>
      <c r="F479" s="100"/>
      <c r="G479" s="100"/>
    </row>
    <row r="480" spans="1:7" ht="15" thickBot="1">
      <c r="A480" s="100"/>
      <c r="B480" s="100"/>
      <c r="C480" s="100"/>
      <c r="D480" s="100"/>
      <c r="E480" s="100"/>
      <c r="F480" s="100"/>
      <c r="G480" s="100"/>
    </row>
    <row r="481" spans="1:7" ht="15" thickBot="1">
      <c r="A481" s="100"/>
      <c r="B481" s="100"/>
      <c r="C481" s="100"/>
      <c r="D481" s="100"/>
      <c r="E481" s="100"/>
      <c r="F481" s="100"/>
      <c r="G481" s="100"/>
    </row>
    <row r="482" spans="1:7" ht="15" thickBot="1">
      <c r="A482" s="100"/>
      <c r="B482" s="100"/>
      <c r="C482" s="100"/>
      <c r="D482" s="100"/>
      <c r="E482" s="100"/>
      <c r="F482" s="100"/>
      <c r="G482" s="100"/>
    </row>
    <row r="483" spans="1:7" ht="15" thickBot="1">
      <c r="A483" s="100"/>
      <c r="B483" s="100"/>
      <c r="C483" s="100"/>
      <c r="D483" s="100"/>
      <c r="E483" s="100"/>
      <c r="F483" s="100"/>
      <c r="G483" s="100"/>
    </row>
    <row r="484" spans="1:7" ht="15" thickBot="1">
      <c r="A484" s="100"/>
      <c r="B484" s="100"/>
      <c r="C484" s="100"/>
      <c r="D484" s="100"/>
      <c r="E484" s="100"/>
      <c r="F484" s="100"/>
      <c r="G484" s="100"/>
    </row>
    <row r="485" spans="1:7" ht="15" thickBot="1">
      <c r="A485" s="100"/>
      <c r="B485" s="100"/>
      <c r="C485" s="100"/>
      <c r="D485" s="100"/>
      <c r="E485" s="100"/>
      <c r="F485" s="100"/>
      <c r="G485" s="100"/>
    </row>
    <row r="486" spans="1:7" ht="15" thickBot="1">
      <c r="A486" s="100"/>
      <c r="B486" s="100"/>
      <c r="C486" s="100"/>
      <c r="D486" s="100"/>
      <c r="E486" s="100"/>
      <c r="F486" s="100"/>
      <c r="G486" s="100"/>
    </row>
    <row r="487" spans="1:7" ht="15" thickBot="1">
      <c r="A487" s="100"/>
      <c r="B487" s="100"/>
      <c r="C487" s="100"/>
      <c r="D487" s="100"/>
      <c r="E487" s="100"/>
      <c r="F487" s="100"/>
      <c r="G487" s="100"/>
    </row>
    <row r="488" spans="1:7" ht="15" thickBot="1">
      <c r="A488" s="100"/>
      <c r="B488" s="100"/>
      <c r="C488" s="100"/>
      <c r="D488" s="100"/>
      <c r="E488" s="100"/>
      <c r="F488" s="100"/>
      <c r="G488" s="100"/>
    </row>
    <row r="489" spans="1:7" ht="15" thickBot="1">
      <c r="A489" s="100"/>
      <c r="B489" s="100"/>
      <c r="C489" s="100"/>
      <c r="D489" s="100"/>
      <c r="E489" s="100"/>
      <c r="F489" s="100"/>
      <c r="G489" s="100"/>
    </row>
    <row r="490" spans="1:7" ht="15" thickBot="1">
      <c r="A490" s="100"/>
      <c r="B490" s="100"/>
      <c r="C490" s="100"/>
      <c r="D490" s="100"/>
      <c r="E490" s="100"/>
      <c r="F490" s="100"/>
      <c r="G490" s="100"/>
    </row>
    <row r="491" spans="1:7" ht="15" thickBot="1">
      <c r="A491" s="100"/>
      <c r="B491" s="100"/>
      <c r="C491" s="100"/>
      <c r="D491" s="100"/>
      <c r="E491" s="100"/>
      <c r="F491" s="100"/>
      <c r="G491" s="100"/>
    </row>
    <row r="492" spans="1:7" ht="15" thickBot="1">
      <c r="A492" s="100"/>
      <c r="B492" s="100"/>
      <c r="C492" s="100"/>
      <c r="D492" s="100"/>
      <c r="E492" s="100"/>
      <c r="F492" s="100"/>
      <c r="G492" s="100"/>
    </row>
    <row r="493" spans="1:7" ht="15" thickBot="1">
      <c r="A493" s="100"/>
      <c r="B493" s="100"/>
      <c r="C493" s="100"/>
      <c r="D493" s="100"/>
      <c r="E493" s="100"/>
      <c r="F493" s="100"/>
      <c r="G493" s="100"/>
    </row>
    <row r="494" spans="1:7" ht="15" thickBot="1">
      <c r="A494" s="100"/>
      <c r="B494" s="100"/>
      <c r="C494" s="100"/>
      <c r="D494" s="100"/>
      <c r="E494" s="100"/>
      <c r="F494" s="100"/>
      <c r="G494" s="100"/>
    </row>
    <row r="495" spans="1:7" ht="15" thickBot="1">
      <c r="A495" s="100"/>
      <c r="B495" s="100"/>
      <c r="C495" s="100"/>
      <c r="D495" s="100"/>
      <c r="E495" s="100"/>
      <c r="F495" s="100"/>
      <c r="G495" s="100"/>
    </row>
    <row r="496" spans="1:7" ht="15" thickBot="1">
      <c r="A496" s="100"/>
      <c r="B496" s="100"/>
      <c r="C496" s="100"/>
      <c r="D496" s="100"/>
      <c r="E496" s="100"/>
      <c r="F496" s="100"/>
      <c r="G496" s="100"/>
    </row>
    <row r="497" spans="1:7" ht="15" thickBot="1">
      <c r="A497" s="100"/>
      <c r="B497" s="100"/>
      <c r="C497" s="100"/>
      <c r="D497" s="100"/>
      <c r="E497" s="100"/>
      <c r="F497" s="100"/>
      <c r="G497" s="100"/>
    </row>
    <row r="498" spans="1:7" ht="15" thickBot="1">
      <c r="A498" s="100"/>
      <c r="B498" s="100"/>
      <c r="C498" s="100"/>
      <c r="D498" s="100"/>
      <c r="E498" s="100"/>
      <c r="F498" s="100"/>
      <c r="G498" s="100"/>
    </row>
    <row r="499" spans="1:7" ht="15" thickBot="1">
      <c r="A499" s="100"/>
      <c r="B499" s="100"/>
      <c r="C499" s="100"/>
      <c r="D499" s="100"/>
      <c r="E499" s="100"/>
      <c r="F499" s="100"/>
      <c r="G499" s="100"/>
    </row>
    <row r="500" spans="1:7" ht="15" thickBot="1">
      <c r="A500" s="100"/>
      <c r="B500" s="100"/>
      <c r="C500" s="100"/>
      <c r="D500" s="100"/>
      <c r="E500" s="100"/>
      <c r="F500" s="100"/>
      <c r="G500" s="100"/>
    </row>
    <row r="501" spans="1:7" ht="15" thickBot="1">
      <c r="A501" s="100"/>
      <c r="B501" s="100"/>
      <c r="C501" s="100"/>
      <c r="D501" s="100"/>
      <c r="E501" s="100"/>
      <c r="F501" s="100"/>
      <c r="G501" s="100"/>
    </row>
    <row r="502" spans="1:7" ht="15" thickBot="1">
      <c r="A502" s="100"/>
      <c r="B502" s="100"/>
      <c r="C502" s="100"/>
      <c r="D502" s="100"/>
      <c r="E502" s="100"/>
      <c r="F502" s="100"/>
      <c r="G502" s="100"/>
    </row>
    <row r="503" spans="1:7" ht="15" thickBot="1">
      <c r="A503" s="100"/>
      <c r="B503" s="100"/>
      <c r="C503" s="100"/>
      <c r="D503" s="100"/>
      <c r="E503" s="100"/>
      <c r="F503" s="100"/>
      <c r="G503" s="100"/>
    </row>
    <row r="504" spans="1:7" ht="15" thickBot="1">
      <c r="A504" s="100"/>
      <c r="B504" s="100"/>
      <c r="C504" s="100"/>
      <c r="D504" s="100"/>
      <c r="E504" s="100"/>
      <c r="F504" s="100"/>
      <c r="G504" s="100"/>
    </row>
    <row r="505" spans="1:7" ht="15" thickBot="1">
      <c r="A505" s="100"/>
      <c r="B505" s="100"/>
      <c r="C505" s="100"/>
      <c r="D505" s="100"/>
      <c r="E505" s="100"/>
      <c r="F505" s="100"/>
      <c r="G505" s="100"/>
    </row>
    <row r="506" spans="1:7" ht="15" thickBot="1">
      <c r="A506" s="100"/>
      <c r="B506" s="100"/>
      <c r="C506" s="100"/>
      <c r="D506" s="100"/>
      <c r="E506" s="100"/>
      <c r="F506" s="100"/>
      <c r="G506" s="100"/>
    </row>
    <row r="507" spans="1:7" ht="15" thickBot="1">
      <c r="A507" s="100"/>
      <c r="B507" s="100"/>
      <c r="C507" s="100"/>
      <c r="D507" s="100"/>
      <c r="E507" s="100"/>
      <c r="F507" s="100"/>
      <c r="G507" s="100"/>
    </row>
    <row r="508" spans="1:7" ht="15" thickBot="1">
      <c r="A508" s="100"/>
      <c r="B508" s="100"/>
      <c r="C508" s="100"/>
      <c r="D508" s="100"/>
      <c r="E508" s="100"/>
      <c r="F508" s="100"/>
      <c r="G508" s="100"/>
    </row>
    <row r="509" spans="1:7" ht="15" thickBot="1">
      <c r="A509" s="100"/>
      <c r="B509" s="100"/>
      <c r="C509" s="100"/>
      <c r="D509" s="100"/>
      <c r="E509" s="100"/>
      <c r="F509" s="100"/>
      <c r="G509" s="100"/>
    </row>
    <row r="510" spans="1:7" ht="15" thickBot="1">
      <c r="A510" s="100"/>
      <c r="B510" s="100"/>
      <c r="C510" s="100"/>
      <c r="D510" s="100"/>
      <c r="E510" s="100"/>
      <c r="F510" s="100"/>
      <c r="G510" s="100"/>
    </row>
    <row r="511" spans="1:7" ht="15" thickBot="1">
      <c r="A511" s="100"/>
      <c r="B511" s="100"/>
      <c r="C511" s="100"/>
      <c r="D511" s="100"/>
      <c r="E511" s="100"/>
      <c r="F511" s="100"/>
      <c r="G511" s="100"/>
    </row>
    <row r="512" spans="1:7" ht="15" thickBot="1">
      <c r="A512" s="100"/>
      <c r="B512" s="100"/>
      <c r="C512" s="100"/>
      <c r="D512" s="100"/>
      <c r="E512" s="100"/>
      <c r="F512" s="100"/>
      <c r="G512" s="100"/>
    </row>
    <row r="513" spans="1:7" ht="15" thickBot="1">
      <c r="A513" s="100"/>
      <c r="B513" s="100"/>
      <c r="C513" s="100"/>
      <c r="D513" s="100"/>
      <c r="E513" s="100"/>
      <c r="F513" s="100"/>
      <c r="G513" s="100"/>
    </row>
    <row r="514" spans="1:7" ht="15" thickBot="1">
      <c r="A514" s="100"/>
      <c r="B514" s="100"/>
      <c r="C514" s="100"/>
      <c r="D514" s="100"/>
      <c r="E514" s="100"/>
      <c r="F514" s="100"/>
      <c r="G514" s="100"/>
    </row>
    <row r="515" spans="1:7" ht="15" thickBot="1">
      <c r="A515" s="100"/>
      <c r="B515" s="100"/>
      <c r="C515" s="100"/>
      <c r="D515" s="100"/>
      <c r="E515" s="100"/>
      <c r="F515" s="100"/>
      <c r="G515" s="100"/>
    </row>
    <row r="516" spans="1:7" ht="15" thickBot="1">
      <c r="A516" s="100"/>
      <c r="B516" s="100"/>
      <c r="C516" s="100"/>
      <c r="D516" s="100"/>
      <c r="E516" s="100"/>
      <c r="F516" s="100"/>
      <c r="G516" s="100"/>
    </row>
    <row r="517" spans="1:7" ht="15" thickBot="1">
      <c r="A517" s="100"/>
      <c r="B517" s="100"/>
      <c r="C517" s="100"/>
      <c r="D517" s="100"/>
      <c r="E517" s="100"/>
      <c r="F517" s="100"/>
      <c r="G517" s="100"/>
    </row>
    <row r="518" spans="1:7" ht="15" thickBot="1">
      <c r="A518" s="100"/>
      <c r="B518" s="100"/>
      <c r="C518" s="100"/>
      <c r="D518" s="100"/>
      <c r="E518" s="100"/>
      <c r="F518" s="100"/>
      <c r="G518" s="100"/>
    </row>
    <row r="519" spans="1:7" ht="15" thickBot="1">
      <c r="A519" s="100"/>
      <c r="B519" s="100"/>
      <c r="C519" s="100"/>
      <c r="D519" s="100"/>
      <c r="E519" s="100"/>
      <c r="F519" s="100"/>
      <c r="G519" s="100"/>
    </row>
    <row r="520" spans="1:7" ht="15" thickBot="1">
      <c r="A520" s="100"/>
      <c r="B520" s="100"/>
      <c r="C520" s="100"/>
      <c r="D520" s="100"/>
      <c r="E520" s="100"/>
      <c r="F520" s="100"/>
      <c r="G520" s="100"/>
    </row>
    <row r="521" spans="1:7" ht="15" thickBot="1">
      <c r="A521" s="100"/>
      <c r="B521" s="100"/>
      <c r="C521" s="100"/>
      <c r="D521" s="100"/>
      <c r="E521" s="100"/>
      <c r="F521" s="100"/>
      <c r="G521" s="100"/>
    </row>
    <row r="522" spans="1:7" ht="15" thickBot="1">
      <c r="A522" s="100"/>
      <c r="B522" s="100"/>
      <c r="C522" s="100"/>
      <c r="D522" s="100"/>
      <c r="E522" s="100"/>
      <c r="F522" s="100"/>
      <c r="G522" s="100"/>
    </row>
    <row r="523" spans="1:7" ht="15" thickBot="1">
      <c r="A523" s="100"/>
      <c r="B523" s="100"/>
      <c r="C523" s="100"/>
      <c r="D523" s="100"/>
      <c r="E523" s="100"/>
      <c r="F523" s="100"/>
      <c r="G523" s="100"/>
    </row>
    <row r="524" spans="1:7" ht="15" thickBot="1">
      <c r="A524" s="100"/>
      <c r="B524" s="100"/>
      <c r="C524" s="100"/>
      <c r="D524" s="100"/>
      <c r="E524" s="100"/>
      <c r="F524" s="100"/>
      <c r="G524" s="100"/>
    </row>
    <row r="525" spans="1:7" ht="15" thickBot="1">
      <c r="A525" s="100"/>
      <c r="B525" s="100"/>
      <c r="C525" s="100"/>
      <c r="D525" s="100"/>
      <c r="E525" s="100"/>
      <c r="F525" s="100"/>
      <c r="G525" s="100"/>
    </row>
    <row r="526" spans="1:7" ht="15" thickBot="1">
      <c r="A526" s="100"/>
      <c r="B526" s="100"/>
      <c r="C526" s="100"/>
      <c r="D526" s="100"/>
      <c r="E526" s="100"/>
      <c r="F526" s="100"/>
      <c r="G526" s="100"/>
    </row>
    <row r="527" spans="1:7" ht="15" thickBot="1">
      <c r="A527" s="100"/>
      <c r="B527" s="100"/>
      <c r="C527" s="100"/>
      <c r="D527" s="100"/>
      <c r="E527" s="100"/>
      <c r="F527" s="100"/>
      <c r="G527" s="100"/>
    </row>
    <row r="528" spans="1:7" ht="15" thickBot="1">
      <c r="A528" s="100"/>
      <c r="B528" s="100"/>
      <c r="C528" s="100"/>
      <c r="D528" s="100"/>
      <c r="E528" s="100"/>
      <c r="F528" s="100"/>
      <c r="G528" s="100"/>
    </row>
    <row r="529" spans="1:7" ht="15" thickBot="1">
      <c r="A529" s="100"/>
      <c r="B529" s="100"/>
      <c r="C529" s="100"/>
      <c r="D529" s="100"/>
      <c r="E529" s="100"/>
      <c r="F529" s="100"/>
      <c r="G529" s="100"/>
    </row>
    <row r="530" spans="1:7" ht="15" thickBot="1">
      <c r="A530" s="100"/>
      <c r="B530" s="100"/>
      <c r="C530" s="100"/>
      <c r="D530" s="100"/>
      <c r="E530" s="100"/>
      <c r="F530" s="100"/>
      <c r="G530" s="100"/>
    </row>
    <row r="531" spans="1:7" ht="15" thickBot="1">
      <c r="A531" s="100"/>
      <c r="B531" s="100"/>
      <c r="C531" s="100"/>
      <c r="D531" s="100"/>
      <c r="E531" s="100"/>
      <c r="F531" s="100"/>
      <c r="G531" s="100"/>
    </row>
    <row r="532" spans="1:7" ht="15" thickBot="1">
      <c r="A532" s="100"/>
      <c r="B532" s="100"/>
      <c r="C532" s="100"/>
      <c r="D532" s="100"/>
      <c r="E532" s="100"/>
      <c r="F532" s="100"/>
      <c r="G532" s="100"/>
    </row>
    <row r="533" spans="1:7" ht="15" thickBot="1">
      <c r="A533" s="100"/>
      <c r="B533" s="100"/>
      <c r="C533" s="100"/>
      <c r="D533" s="100"/>
      <c r="E533" s="100"/>
      <c r="F533" s="100"/>
      <c r="G533" s="100"/>
    </row>
    <row r="534" spans="1:7" ht="15" thickBot="1">
      <c r="A534" s="100"/>
      <c r="B534" s="100"/>
      <c r="C534" s="100"/>
      <c r="D534" s="100"/>
      <c r="E534" s="100"/>
      <c r="F534" s="100"/>
      <c r="G534" s="100"/>
    </row>
    <row r="535" spans="1:7" ht="15" thickBot="1">
      <c r="A535" s="100"/>
      <c r="B535" s="100"/>
      <c r="C535" s="100"/>
      <c r="D535" s="100"/>
      <c r="E535" s="100"/>
      <c r="F535" s="100"/>
      <c r="G535" s="100"/>
    </row>
    <row r="536" spans="1:7" ht="15" thickBot="1">
      <c r="A536" s="100"/>
      <c r="B536" s="100"/>
      <c r="C536" s="100"/>
      <c r="D536" s="100"/>
      <c r="E536" s="100"/>
      <c r="F536" s="100"/>
      <c r="G536" s="100"/>
    </row>
    <row r="537" spans="1:7" ht="15" thickBot="1">
      <c r="A537" s="100"/>
      <c r="B537" s="100"/>
      <c r="C537" s="100"/>
      <c r="D537" s="100"/>
      <c r="E537" s="100"/>
      <c r="F537" s="100"/>
      <c r="G537" s="100"/>
    </row>
    <row r="538" spans="1:7" ht="15" thickBot="1">
      <c r="A538" s="100"/>
      <c r="B538" s="100"/>
      <c r="C538" s="100"/>
      <c r="D538" s="100"/>
      <c r="E538" s="100"/>
      <c r="F538" s="100"/>
      <c r="G538" s="100"/>
    </row>
    <row r="539" spans="1:7" ht="15" thickBot="1">
      <c r="A539" s="100"/>
      <c r="B539" s="100"/>
      <c r="C539" s="100"/>
      <c r="D539" s="100"/>
      <c r="E539" s="100"/>
      <c r="F539" s="100"/>
      <c r="G539" s="100"/>
    </row>
    <row r="540" spans="1:7" ht="15" thickBot="1">
      <c r="A540" s="100"/>
      <c r="B540" s="100"/>
      <c r="C540" s="100"/>
      <c r="D540" s="100"/>
      <c r="E540" s="100"/>
      <c r="F540" s="100"/>
      <c r="G540" s="100"/>
    </row>
    <row r="541" spans="1:7" ht="15" thickBot="1">
      <c r="A541" s="100"/>
      <c r="B541" s="100"/>
      <c r="C541" s="100"/>
      <c r="D541" s="100"/>
      <c r="E541" s="100"/>
      <c r="F541" s="100"/>
      <c r="G541" s="100"/>
    </row>
    <row r="542" spans="1:7" ht="15" thickBot="1">
      <c r="A542" s="100"/>
      <c r="B542" s="100"/>
      <c r="C542" s="100"/>
      <c r="D542" s="100"/>
      <c r="E542" s="100"/>
      <c r="F542" s="100"/>
      <c r="G542" s="100"/>
    </row>
    <row r="543" spans="1:7" ht="15" thickBot="1">
      <c r="A543" s="100"/>
      <c r="B543" s="100"/>
      <c r="C543" s="100"/>
      <c r="D543" s="100"/>
      <c r="E543" s="100"/>
      <c r="F543" s="100"/>
      <c r="G543" s="100"/>
    </row>
    <row r="544" spans="1:7" ht="15" thickBot="1">
      <c r="A544" s="100"/>
      <c r="B544" s="100"/>
      <c r="C544" s="100"/>
      <c r="D544" s="100"/>
      <c r="E544" s="100"/>
      <c r="F544" s="100"/>
      <c r="G544" s="100"/>
    </row>
    <row r="545" spans="1:7" ht="15" thickBot="1">
      <c r="A545" s="100"/>
      <c r="B545" s="100"/>
      <c r="C545" s="100"/>
      <c r="D545" s="100"/>
      <c r="E545" s="100"/>
      <c r="F545" s="100"/>
      <c r="G545" s="100"/>
    </row>
    <row r="546" spans="1:7" ht="15" thickBot="1">
      <c r="A546" s="100"/>
      <c r="B546" s="100"/>
      <c r="C546" s="100"/>
      <c r="D546" s="100"/>
      <c r="E546" s="100"/>
      <c r="F546" s="100"/>
      <c r="G546" s="100"/>
    </row>
    <row r="547" spans="1:7" ht="15" thickBot="1">
      <c r="A547" s="100"/>
      <c r="B547" s="100"/>
      <c r="C547" s="100"/>
      <c r="D547" s="100"/>
      <c r="E547" s="100"/>
      <c r="F547" s="100"/>
      <c r="G547" s="100"/>
    </row>
    <row r="548" spans="1:7" ht="15" thickBot="1">
      <c r="A548" s="100"/>
      <c r="B548" s="100"/>
      <c r="C548" s="100"/>
      <c r="D548" s="100"/>
      <c r="E548" s="100"/>
      <c r="F548" s="100"/>
      <c r="G548" s="100"/>
    </row>
    <row r="549" spans="1:7" ht="15" thickBot="1">
      <c r="A549" s="100"/>
      <c r="B549" s="100"/>
      <c r="C549" s="100"/>
      <c r="D549" s="100"/>
      <c r="E549" s="100"/>
      <c r="F549" s="100"/>
      <c r="G549" s="100"/>
    </row>
    <row r="550" spans="1:7" ht="15" thickBot="1">
      <c r="A550" s="100"/>
      <c r="B550" s="100"/>
      <c r="C550" s="100"/>
      <c r="D550" s="100"/>
      <c r="E550" s="100"/>
      <c r="F550" s="100"/>
      <c r="G550" s="100"/>
    </row>
    <row r="551" spans="1:7" ht="15" thickBot="1">
      <c r="A551" s="100"/>
      <c r="B551" s="100"/>
      <c r="C551" s="100"/>
      <c r="D551" s="100"/>
      <c r="E551" s="100"/>
      <c r="F551" s="100"/>
      <c r="G551" s="100"/>
    </row>
    <row r="552" spans="1:7" ht="15" thickBot="1">
      <c r="A552" s="100"/>
      <c r="B552" s="100"/>
      <c r="C552" s="100"/>
      <c r="D552" s="100"/>
      <c r="E552" s="100"/>
      <c r="F552" s="100"/>
      <c r="G552" s="100"/>
    </row>
    <row r="553" spans="1:7" ht="15" thickBot="1">
      <c r="A553" s="100"/>
      <c r="B553" s="100"/>
      <c r="C553" s="100"/>
      <c r="D553" s="100"/>
      <c r="E553" s="100"/>
      <c r="F553" s="100"/>
      <c r="G553" s="100"/>
    </row>
    <row r="554" spans="1:7" ht="15" thickBot="1">
      <c r="A554" s="100"/>
      <c r="B554" s="100"/>
      <c r="C554" s="100"/>
      <c r="D554" s="100"/>
      <c r="E554" s="100"/>
      <c r="F554" s="100"/>
      <c r="G554" s="100"/>
    </row>
    <row r="555" spans="1:7" ht="15" thickBot="1">
      <c r="A555" s="100"/>
      <c r="B555" s="100"/>
      <c r="C555" s="100"/>
      <c r="D555" s="100"/>
      <c r="E555" s="100"/>
      <c r="F555" s="100"/>
      <c r="G555" s="100"/>
    </row>
    <row r="556" spans="1:7" ht="15" thickBot="1">
      <c r="A556" s="100"/>
      <c r="B556" s="100"/>
      <c r="C556" s="100"/>
      <c r="D556" s="100"/>
      <c r="E556" s="100"/>
      <c r="F556" s="100"/>
      <c r="G556" s="100"/>
    </row>
    <row r="557" spans="1:7" ht="15" thickBot="1">
      <c r="A557" s="100"/>
      <c r="B557" s="100"/>
      <c r="C557" s="100"/>
      <c r="D557" s="100"/>
      <c r="E557" s="100"/>
      <c r="F557" s="100"/>
      <c r="G557" s="100"/>
    </row>
    <row r="558" spans="1:7" ht="15" thickBot="1">
      <c r="A558" s="100"/>
      <c r="B558" s="100"/>
      <c r="C558" s="100"/>
      <c r="D558" s="100"/>
      <c r="E558" s="100"/>
      <c r="F558" s="100"/>
      <c r="G558" s="100"/>
    </row>
    <row r="559" spans="1:7" ht="15" thickBot="1">
      <c r="A559" s="100"/>
      <c r="B559" s="100"/>
      <c r="C559" s="100"/>
      <c r="D559" s="100"/>
      <c r="E559" s="100"/>
      <c r="F559" s="100"/>
      <c r="G559" s="100"/>
    </row>
    <row r="560" spans="1:7" ht="15" thickBot="1">
      <c r="A560" s="100"/>
      <c r="B560" s="100"/>
      <c r="C560" s="100"/>
      <c r="D560" s="100"/>
      <c r="E560" s="100"/>
      <c r="F560" s="100"/>
      <c r="G560" s="100"/>
    </row>
    <row r="561" spans="1:7" ht="15" thickBot="1">
      <c r="A561" s="100"/>
      <c r="B561" s="100"/>
      <c r="C561" s="100"/>
      <c r="D561" s="100"/>
      <c r="E561" s="100"/>
      <c r="F561" s="100"/>
      <c r="G561" s="100"/>
    </row>
    <row r="562" spans="1:7" ht="15" thickBot="1">
      <c r="A562" s="100"/>
      <c r="B562" s="100"/>
      <c r="C562" s="100"/>
      <c r="D562" s="100"/>
      <c r="E562" s="100"/>
      <c r="F562" s="100"/>
      <c r="G562" s="100"/>
    </row>
    <row r="563" spans="1:7" ht="15" thickBot="1">
      <c r="A563" s="100"/>
      <c r="B563" s="100"/>
      <c r="C563" s="100"/>
      <c r="D563" s="100"/>
      <c r="E563" s="100"/>
      <c r="F563" s="100"/>
      <c r="G563" s="100"/>
    </row>
    <row r="564" spans="1:7" ht="15" thickBot="1">
      <c r="A564" s="100"/>
      <c r="B564" s="100"/>
      <c r="C564" s="100"/>
      <c r="D564" s="100"/>
      <c r="E564" s="100"/>
      <c r="F564" s="100"/>
      <c r="G564" s="100"/>
    </row>
    <row r="565" spans="1:7" ht="15" thickBot="1">
      <c r="A565" s="100"/>
      <c r="B565" s="100"/>
      <c r="C565" s="100"/>
      <c r="D565" s="100"/>
      <c r="E565" s="100"/>
      <c r="F565" s="100"/>
      <c r="G565" s="100"/>
    </row>
    <row r="566" spans="1:7" ht="15" thickBot="1">
      <c r="A566" s="100"/>
      <c r="B566" s="100"/>
      <c r="C566" s="100"/>
      <c r="D566" s="100"/>
      <c r="E566" s="100"/>
      <c r="F566" s="100"/>
      <c r="G566" s="100"/>
    </row>
    <row r="567" spans="1:7" ht="15" thickBot="1">
      <c r="A567" s="100"/>
      <c r="B567" s="100"/>
      <c r="C567" s="100"/>
      <c r="D567" s="100"/>
      <c r="E567" s="100"/>
      <c r="F567" s="100"/>
      <c r="G567" s="100"/>
    </row>
    <row r="568" spans="1:7" ht="15" thickBot="1">
      <c r="A568" s="100"/>
      <c r="B568" s="100"/>
      <c r="C568" s="100"/>
      <c r="D568" s="100"/>
      <c r="E568" s="100"/>
      <c r="F568" s="100"/>
      <c r="G568" s="100"/>
    </row>
    <row r="569" spans="1:7" ht="15" thickBot="1">
      <c r="A569" s="100"/>
      <c r="B569" s="100"/>
      <c r="C569" s="100"/>
      <c r="D569" s="100"/>
      <c r="E569" s="100"/>
      <c r="F569" s="100"/>
      <c r="G569" s="100"/>
    </row>
    <row r="570" spans="1:7" ht="15" thickBot="1">
      <c r="A570" s="100"/>
      <c r="B570" s="100"/>
      <c r="C570" s="100"/>
      <c r="D570" s="100"/>
      <c r="E570" s="100"/>
      <c r="F570" s="100"/>
      <c r="G570" s="100"/>
    </row>
    <row r="571" spans="1:7" ht="15" thickBot="1">
      <c r="A571" s="100"/>
      <c r="B571" s="100"/>
      <c r="C571" s="100"/>
      <c r="D571" s="100"/>
      <c r="E571" s="100"/>
      <c r="F571" s="100"/>
      <c r="G571" s="100"/>
    </row>
    <row r="572" spans="1:7" ht="15" thickBot="1">
      <c r="A572" s="100"/>
      <c r="B572" s="100"/>
      <c r="C572" s="100"/>
      <c r="D572" s="100"/>
      <c r="E572" s="100"/>
      <c r="F572" s="100"/>
      <c r="G572" s="100"/>
    </row>
    <row r="573" spans="1:7" ht="15" thickBot="1">
      <c r="A573" s="100"/>
      <c r="B573" s="100"/>
      <c r="C573" s="100"/>
      <c r="D573" s="100"/>
      <c r="E573" s="100"/>
      <c r="F573" s="100"/>
      <c r="G573" s="100"/>
    </row>
    <row r="574" spans="1:7" ht="15" thickBot="1">
      <c r="A574" s="100"/>
      <c r="B574" s="100"/>
      <c r="C574" s="100"/>
      <c r="D574" s="100"/>
      <c r="E574" s="100"/>
      <c r="F574" s="100"/>
      <c r="G574" s="100"/>
    </row>
    <row r="575" spans="1:7" ht="15" thickBot="1">
      <c r="A575" s="100"/>
      <c r="B575" s="100"/>
      <c r="C575" s="100"/>
      <c r="D575" s="100"/>
      <c r="E575" s="100"/>
      <c r="F575" s="100"/>
      <c r="G575" s="100"/>
    </row>
    <row r="576" spans="1:7" ht="15" thickBot="1">
      <c r="A576" s="100"/>
      <c r="B576" s="100"/>
      <c r="C576" s="100"/>
      <c r="D576" s="100"/>
      <c r="E576" s="100"/>
      <c r="F576" s="100"/>
      <c r="G576" s="100"/>
    </row>
    <row r="577" spans="1:7" ht="15" thickBot="1">
      <c r="A577" s="100"/>
      <c r="B577" s="100"/>
      <c r="C577" s="100"/>
      <c r="D577" s="100"/>
      <c r="E577" s="100"/>
      <c r="F577" s="100"/>
      <c r="G577" s="100"/>
    </row>
    <row r="578" spans="1:7" ht="15" thickBot="1">
      <c r="A578" s="100"/>
      <c r="B578" s="100"/>
      <c r="C578" s="100"/>
      <c r="D578" s="100"/>
      <c r="E578" s="100"/>
      <c r="F578" s="100"/>
      <c r="G578" s="100"/>
    </row>
    <row r="579" spans="1:7" ht="15" thickBot="1">
      <c r="A579" s="100"/>
      <c r="B579" s="100"/>
      <c r="C579" s="100"/>
      <c r="D579" s="100"/>
      <c r="E579" s="100"/>
      <c r="F579" s="100"/>
      <c r="G579" s="100"/>
    </row>
    <row r="580" spans="1:7" ht="15" thickBot="1">
      <c r="A580" s="100"/>
      <c r="B580" s="100"/>
      <c r="C580" s="100"/>
      <c r="D580" s="100"/>
      <c r="E580" s="100"/>
      <c r="F580" s="100"/>
      <c r="G580" s="100"/>
    </row>
    <row r="581" spans="1:7" ht="15" thickBot="1">
      <c r="A581" s="100"/>
      <c r="B581" s="100"/>
      <c r="C581" s="100"/>
      <c r="D581" s="100"/>
      <c r="E581" s="100"/>
      <c r="F581" s="100"/>
      <c r="G581" s="100"/>
    </row>
    <row r="582" spans="1:7" ht="15" thickBot="1">
      <c r="A582" s="100"/>
      <c r="B582" s="100"/>
      <c r="C582" s="100"/>
      <c r="D582" s="100"/>
      <c r="E582" s="100"/>
      <c r="F582" s="100"/>
      <c r="G582" s="100"/>
    </row>
    <row r="583" spans="1:7" ht="15" thickBot="1">
      <c r="A583" s="100"/>
      <c r="B583" s="100"/>
      <c r="C583" s="100"/>
      <c r="D583" s="100"/>
      <c r="E583" s="100"/>
      <c r="F583" s="100"/>
      <c r="G583" s="100"/>
    </row>
    <row r="584" spans="1:7" ht="15" thickBot="1">
      <c r="A584" s="100"/>
      <c r="B584" s="100"/>
      <c r="C584" s="100"/>
      <c r="D584" s="100"/>
      <c r="E584" s="100"/>
      <c r="F584" s="100"/>
      <c r="G584" s="100"/>
    </row>
    <row r="585" spans="1:7" ht="15" thickBot="1">
      <c r="A585" s="100"/>
      <c r="B585" s="100"/>
      <c r="C585" s="100"/>
      <c r="D585" s="100"/>
      <c r="E585" s="100"/>
      <c r="F585" s="100"/>
      <c r="G585" s="100"/>
    </row>
    <row r="586" spans="1:7" ht="15" thickBot="1">
      <c r="A586" s="100"/>
      <c r="B586" s="100"/>
      <c r="C586" s="100"/>
      <c r="D586" s="100"/>
      <c r="E586" s="100"/>
      <c r="F586" s="100"/>
      <c r="G586" s="100"/>
    </row>
    <row r="587" spans="1:7" ht="15" thickBot="1">
      <c r="A587" s="100"/>
      <c r="B587" s="100"/>
      <c r="C587" s="100"/>
      <c r="D587" s="100"/>
      <c r="E587" s="100"/>
      <c r="F587" s="100"/>
      <c r="G587" s="100"/>
    </row>
    <row r="588" spans="1:7" ht="15" thickBot="1">
      <c r="A588" s="100"/>
      <c r="B588" s="100"/>
      <c r="C588" s="100"/>
      <c r="D588" s="100"/>
      <c r="E588" s="100"/>
      <c r="F588" s="100"/>
      <c r="G588" s="100"/>
    </row>
    <row r="589" spans="1:7" ht="15" thickBot="1">
      <c r="A589" s="100"/>
      <c r="B589" s="100"/>
      <c r="C589" s="100"/>
      <c r="D589" s="100"/>
      <c r="E589" s="100"/>
      <c r="F589" s="100"/>
      <c r="G589" s="100"/>
    </row>
    <row r="590" spans="1:7" ht="15" thickBot="1">
      <c r="A590" s="100"/>
      <c r="B590" s="100"/>
      <c r="C590" s="100"/>
      <c r="D590" s="100"/>
      <c r="E590" s="100"/>
      <c r="F590" s="100"/>
      <c r="G590" s="100"/>
    </row>
    <row r="591" spans="1:7" ht="15" thickBot="1">
      <c r="A591" s="100"/>
      <c r="B591" s="100"/>
      <c r="C591" s="100"/>
      <c r="D591" s="100"/>
      <c r="E591" s="100"/>
      <c r="F591" s="100"/>
      <c r="G591" s="100"/>
    </row>
    <row r="592" spans="1:7" ht="15" thickBot="1">
      <c r="A592" s="100"/>
      <c r="B592" s="100"/>
      <c r="C592" s="100"/>
      <c r="D592" s="100"/>
      <c r="E592" s="100"/>
      <c r="F592" s="100"/>
      <c r="G592" s="100"/>
    </row>
    <row r="593" spans="1:7" ht="15" thickBot="1">
      <c r="A593" s="100"/>
      <c r="B593" s="100"/>
      <c r="C593" s="100"/>
      <c r="D593" s="100"/>
      <c r="E593" s="100"/>
      <c r="F593" s="100"/>
      <c r="G593" s="100"/>
    </row>
    <row r="594" spans="1:7" ht="15" thickBot="1">
      <c r="A594" s="100"/>
      <c r="B594" s="100"/>
      <c r="C594" s="100"/>
      <c r="D594" s="100"/>
      <c r="E594" s="100"/>
      <c r="F594" s="100"/>
      <c r="G594" s="100"/>
    </row>
    <row r="595" spans="1:7" ht="15" thickBot="1">
      <c r="A595" s="100"/>
      <c r="B595" s="100"/>
      <c r="C595" s="100"/>
      <c r="D595" s="100"/>
      <c r="E595" s="100"/>
      <c r="F595" s="100"/>
      <c r="G595" s="100"/>
    </row>
    <row r="596" spans="1:7" ht="15" thickBot="1">
      <c r="A596" s="100"/>
      <c r="B596" s="100"/>
      <c r="C596" s="100"/>
      <c r="D596" s="100"/>
      <c r="E596" s="100"/>
      <c r="F596" s="100"/>
      <c r="G596" s="100"/>
    </row>
    <row r="597" spans="1:7" ht="15" thickBot="1">
      <c r="A597" s="100"/>
      <c r="B597" s="100"/>
      <c r="C597" s="100"/>
      <c r="D597" s="100"/>
      <c r="E597" s="100"/>
      <c r="F597" s="100"/>
      <c r="G597" s="100"/>
    </row>
    <row r="598" spans="1:7" ht="15" thickBot="1">
      <c r="A598" s="100"/>
      <c r="B598" s="100"/>
      <c r="C598" s="100"/>
      <c r="D598" s="100"/>
      <c r="E598" s="100"/>
      <c r="F598" s="100"/>
      <c r="G598" s="100"/>
    </row>
    <row r="599" spans="1:7" ht="15" thickBot="1">
      <c r="A599" s="100"/>
      <c r="B599" s="100"/>
      <c r="C599" s="100"/>
      <c r="D599" s="100"/>
      <c r="E599" s="100"/>
      <c r="F599" s="100"/>
      <c r="G599" s="100"/>
    </row>
    <row r="600" spans="1:7" ht="15" thickBot="1">
      <c r="A600" s="100"/>
      <c r="B600" s="100"/>
      <c r="C600" s="100"/>
      <c r="D600" s="100"/>
      <c r="E600" s="100"/>
      <c r="F600" s="100"/>
      <c r="G600" s="100"/>
    </row>
    <row r="601" spans="1:7" ht="15" thickBot="1">
      <c r="A601" s="100"/>
      <c r="B601" s="100"/>
      <c r="C601" s="100"/>
      <c r="D601" s="100"/>
      <c r="E601" s="100"/>
      <c r="F601" s="100"/>
      <c r="G601" s="100"/>
    </row>
    <row r="602" spans="1:7" ht="15" thickBot="1">
      <c r="A602" s="100"/>
      <c r="B602" s="100"/>
      <c r="C602" s="100"/>
      <c r="D602" s="100"/>
      <c r="E602" s="100"/>
      <c r="F602" s="100"/>
      <c r="G602" s="100"/>
    </row>
    <row r="603" spans="1:7" ht="15" thickBot="1">
      <c r="A603" s="100"/>
      <c r="B603" s="100"/>
      <c r="C603" s="100"/>
      <c r="D603" s="100"/>
      <c r="E603" s="100"/>
      <c r="F603" s="100"/>
      <c r="G603" s="100"/>
    </row>
    <row r="604" spans="1:7" ht="15" thickBot="1">
      <c r="A604" s="100"/>
      <c r="B604" s="100"/>
      <c r="C604" s="100"/>
      <c r="D604" s="100"/>
      <c r="E604" s="100"/>
      <c r="F604" s="100"/>
      <c r="G604" s="100"/>
    </row>
    <row r="605" spans="1:7" ht="15" thickBot="1">
      <c r="A605" s="100"/>
      <c r="B605" s="100"/>
      <c r="C605" s="100"/>
      <c r="D605" s="100"/>
      <c r="E605" s="100"/>
      <c r="F605" s="100"/>
      <c r="G605" s="100"/>
    </row>
    <row r="606" spans="1:7" ht="15" thickBot="1">
      <c r="A606" s="100"/>
      <c r="B606" s="100"/>
      <c r="C606" s="100"/>
      <c r="D606" s="100"/>
      <c r="E606" s="100"/>
      <c r="F606" s="100"/>
      <c r="G606" s="100"/>
    </row>
    <row r="607" spans="1:7" ht="15" thickBot="1">
      <c r="A607" s="100"/>
      <c r="B607" s="100"/>
      <c r="C607" s="100"/>
      <c r="D607" s="100"/>
      <c r="E607" s="100"/>
      <c r="F607" s="100"/>
      <c r="G607" s="100"/>
    </row>
    <row r="608" spans="1:7" ht="15" thickBot="1">
      <c r="A608" s="100"/>
      <c r="B608" s="100"/>
      <c r="C608" s="100"/>
      <c r="D608" s="100"/>
      <c r="E608" s="100"/>
      <c r="F608" s="100"/>
      <c r="G608" s="100"/>
    </row>
    <row r="609" spans="1:7" ht="15" thickBot="1">
      <c r="A609" s="100"/>
      <c r="B609" s="100"/>
      <c r="C609" s="100"/>
      <c r="D609" s="100"/>
      <c r="E609" s="100"/>
      <c r="F609" s="100"/>
      <c r="G609" s="100"/>
    </row>
    <row r="610" spans="1:7" ht="15" thickBot="1">
      <c r="A610" s="100"/>
      <c r="B610" s="100"/>
      <c r="C610" s="100"/>
      <c r="D610" s="100"/>
      <c r="E610" s="100"/>
      <c r="F610" s="100"/>
      <c r="G610" s="100"/>
    </row>
    <row r="611" spans="1:7" ht="15" thickBot="1">
      <c r="A611" s="100"/>
      <c r="B611" s="100"/>
      <c r="C611" s="100"/>
      <c r="D611" s="100"/>
      <c r="E611" s="100"/>
      <c r="F611" s="100"/>
      <c r="G611" s="100"/>
    </row>
    <row r="612" spans="1:7" ht="15" thickBot="1">
      <c r="A612" s="100"/>
      <c r="B612" s="100"/>
      <c r="C612" s="100"/>
      <c r="D612" s="100"/>
      <c r="E612" s="100"/>
      <c r="F612" s="100"/>
      <c r="G612" s="100"/>
    </row>
    <row r="613" spans="1:7" ht="15" thickBot="1">
      <c r="A613" s="100"/>
      <c r="B613" s="100"/>
      <c r="C613" s="100"/>
      <c r="D613" s="100"/>
      <c r="E613" s="100"/>
      <c r="F613" s="100"/>
      <c r="G613" s="100"/>
    </row>
    <row r="614" spans="1:7" ht="15" thickBot="1">
      <c r="A614" s="100"/>
      <c r="B614" s="100"/>
      <c r="C614" s="100"/>
      <c r="D614" s="100"/>
      <c r="E614" s="100"/>
      <c r="F614" s="100"/>
      <c r="G614" s="100"/>
    </row>
    <row r="615" spans="1:7" ht="15" thickBot="1">
      <c r="A615" s="100"/>
      <c r="B615" s="100"/>
      <c r="C615" s="100"/>
      <c r="D615" s="100"/>
      <c r="E615" s="100"/>
      <c r="F615" s="100"/>
      <c r="G615" s="100"/>
    </row>
    <row r="616" spans="1:7" ht="15" thickBot="1">
      <c r="A616" s="100"/>
      <c r="B616" s="100"/>
      <c r="C616" s="100"/>
      <c r="D616" s="100"/>
      <c r="E616" s="100"/>
      <c r="F616" s="100"/>
      <c r="G616" s="100"/>
    </row>
    <row r="617" spans="1:7" ht="15" thickBot="1">
      <c r="A617" s="100"/>
      <c r="B617" s="100"/>
      <c r="C617" s="100"/>
      <c r="D617" s="100"/>
      <c r="E617" s="100"/>
      <c r="F617" s="100"/>
      <c r="G617" s="100"/>
    </row>
    <row r="618" spans="1:7" ht="15" thickBot="1">
      <c r="A618" s="100"/>
      <c r="B618" s="100"/>
      <c r="C618" s="100"/>
      <c r="D618" s="100"/>
      <c r="E618" s="100"/>
      <c r="F618" s="100"/>
      <c r="G618" s="100"/>
    </row>
    <row r="619" spans="1:7" ht="15" thickBot="1">
      <c r="A619" s="100"/>
      <c r="B619" s="100"/>
      <c r="C619" s="100"/>
      <c r="D619" s="100"/>
      <c r="E619" s="100"/>
      <c r="F619" s="100"/>
      <c r="G619" s="100"/>
    </row>
    <row r="620" spans="1:7" ht="15" thickBot="1">
      <c r="A620" s="100"/>
      <c r="B620" s="100"/>
      <c r="C620" s="100"/>
      <c r="D620" s="100"/>
      <c r="E620" s="100"/>
      <c r="F620" s="100"/>
      <c r="G620" s="100"/>
    </row>
    <row r="621" spans="1:7" ht="15" thickBot="1">
      <c r="A621" s="100"/>
      <c r="B621" s="100"/>
      <c r="C621" s="100"/>
      <c r="D621" s="100"/>
      <c r="E621" s="100"/>
      <c r="F621" s="100"/>
      <c r="G621" s="100"/>
    </row>
    <row r="622" spans="1:7" ht="15" thickBot="1">
      <c r="A622" s="100"/>
      <c r="B622" s="100"/>
      <c r="C622" s="100"/>
      <c r="D622" s="100"/>
      <c r="E622" s="100"/>
      <c r="F622" s="100"/>
      <c r="G622" s="100"/>
    </row>
    <row r="623" spans="1:7" ht="15" thickBot="1">
      <c r="A623" s="100"/>
      <c r="B623" s="100"/>
      <c r="C623" s="100"/>
      <c r="D623" s="100"/>
      <c r="E623" s="100"/>
      <c r="F623" s="100"/>
      <c r="G623" s="100"/>
    </row>
    <row r="624" spans="1:7" ht="15" thickBot="1">
      <c r="A624" s="100"/>
      <c r="B624" s="100"/>
      <c r="C624" s="100"/>
      <c r="D624" s="100"/>
      <c r="E624" s="100"/>
      <c r="F624" s="100"/>
      <c r="G624" s="100"/>
    </row>
    <row r="625" spans="1:7" ht="15" thickBot="1">
      <c r="A625" s="100"/>
      <c r="B625" s="100"/>
      <c r="C625" s="100"/>
      <c r="D625" s="100"/>
      <c r="E625" s="100"/>
      <c r="F625" s="100"/>
      <c r="G625" s="100"/>
    </row>
    <row r="626" spans="1:7" ht="15" thickBot="1">
      <c r="A626" s="100"/>
      <c r="B626" s="100"/>
      <c r="C626" s="100"/>
      <c r="D626" s="100"/>
      <c r="E626" s="100"/>
      <c r="F626" s="100"/>
      <c r="G626" s="100"/>
    </row>
    <row r="627" spans="1:7" ht="15" thickBot="1">
      <c r="A627" s="100"/>
      <c r="B627" s="100"/>
      <c r="C627" s="100"/>
      <c r="D627" s="100"/>
      <c r="E627" s="100"/>
      <c r="F627" s="100"/>
      <c r="G627" s="100"/>
    </row>
    <row r="628" spans="1:7" ht="15" thickBot="1">
      <c r="A628" s="100"/>
      <c r="B628" s="100"/>
      <c r="C628" s="100"/>
      <c r="D628" s="100"/>
      <c r="E628" s="100"/>
      <c r="F628" s="100"/>
      <c r="G628" s="100"/>
    </row>
    <row r="629" spans="1:7" ht="15" thickBot="1">
      <c r="A629" s="100"/>
      <c r="B629" s="100"/>
      <c r="C629" s="100"/>
      <c r="D629" s="100"/>
      <c r="E629" s="100"/>
      <c r="F629" s="100"/>
      <c r="G629" s="100"/>
    </row>
    <row r="630" spans="1:7" ht="15" thickBot="1">
      <c r="A630" s="100"/>
      <c r="B630" s="100"/>
      <c r="C630" s="100"/>
      <c r="D630" s="100"/>
      <c r="E630" s="100"/>
      <c r="F630" s="100"/>
      <c r="G630" s="100"/>
    </row>
    <row r="631" spans="1:7" ht="15" thickBot="1">
      <c r="A631" s="100"/>
      <c r="B631" s="100"/>
      <c r="C631" s="100"/>
      <c r="D631" s="100"/>
      <c r="E631" s="100"/>
      <c r="F631" s="100"/>
      <c r="G631" s="100"/>
    </row>
    <row r="632" spans="1:7" ht="15" thickBot="1">
      <c r="A632" s="100"/>
      <c r="B632" s="100"/>
      <c r="C632" s="100"/>
      <c r="D632" s="100"/>
      <c r="E632" s="100"/>
      <c r="F632" s="100"/>
      <c r="G632" s="100"/>
    </row>
    <row r="633" spans="1:7" ht="15" thickBot="1">
      <c r="A633" s="100"/>
      <c r="B633" s="100"/>
      <c r="C633" s="100"/>
      <c r="D633" s="100"/>
      <c r="E633" s="100"/>
      <c r="F633" s="100"/>
      <c r="G633" s="100"/>
    </row>
    <row r="634" spans="1:7" ht="15" thickBot="1">
      <c r="A634" s="100"/>
      <c r="B634" s="100"/>
      <c r="C634" s="100"/>
      <c r="D634" s="100"/>
      <c r="E634" s="100"/>
      <c r="F634" s="100"/>
      <c r="G634" s="100"/>
    </row>
    <row r="635" spans="1:7" ht="15" thickBot="1">
      <c r="A635" s="100"/>
      <c r="B635" s="100"/>
      <c r="C635" s="100"/>
      <c r="D635" s="100"/>
      <c r="E635" s="100"/>
      <c r="F635" s="100"/>
      <c r="G635" s="100"/>
    </row>
    <row r="636" spans="1:7" ht="15" thickBot="1">
      <c r="A636" s="100"/>
      <c r="B636" s="100"/>
      <c r="C636" s="100"/>
      <c r="D636" s="100"/>
      <c r="E636" s="100"/>
      <c r="F636" s="100"/>
      <c r="G636" s="100"/>
    </row>
    <row r="637" spans="1:7" ht="15" thickBot="1">
      <c r="A637" s="100"/>
      <c r="B637" s="100"/>
      <c r="C637" s="100"/>
      <c r="D637" s="100"/>
      <c r="E637" s="100"/>
      <c r="F637" s="100"/>
      <c r="G637" s="100"/>
    </row>
    <row r="638" spans="1:7" ht="15" thickBot="1">
      <c r="A638" s="100"/>
      <c r="B638" s="100"/>
      <c r="C638" s="100"/>
      <c r="D638" s="100"/>
      <c r="E638" s="100"/>
      <c r="F638" s="100"/>
      <c r="G638" s="100"/>
    </row>
    <row r="639" spans="1:7" ht="15" thickBot="1">
      <c r="A639" s="100"/>
      <c r="B639" s="100"/>
      <c r="C639" s="100"/>
      <c r="D639" s="100"/>
      <c r="E639" s="100"/>
      <c r="F639" s="100"/>
      <c r="G639" s="100"/>
    </row>
    <row r="640" spans="1:7" ht="15" thickBot="1">
      <c r="A640" s="100"/>
      <c r="B640" s="100"/>
      <c r="C640" s="100"/>
      <c r="D640" s="100"/>
      <c r="E640" s="100"/>
      <c r="F640" s="100"/>
      <c r="G640" s="100"/>
    </row>
    <row r="641" spans="1:7" ht="15" thickBot="1">
      <c r="A641" s="100"/>
      <c r="B641" s="100"/>
      <c r="C641" s="100"/>
      <c r="D641" s="100"/>
      <c r="E641" s="100"/>
      <c r="F641" s="100"/>
      <c r="G641" s="100"/>
    </row>
    <row r="642" spans="1:7" ht="15" thickBot="1">
      <c r="A642" s="100"/>
      <c r="B642" s="100"/>
      <c r="C642" s="100"/>
      <c r="D642" s="100"/>
      <c r="E642" s="100"/>
      <c r="F642" s="100"/>
      <c r="G642" s="100"/>
    </row>
    <row r="643" spans="1:7" ht="15" thickBot="1">
      <c r="A643" s="100"/>
      <c r="B643" s="100"/>
      <c r="C643" s="100"/>
      <c r="D643" s="100"/>
      <c r="E643" s="100"/>
      <c r="F643" s="100"/>
      <c r="G643" s="100"/>
    </row>
    <row r="644" spans="1:7" ht="15" thickBot="1">
      <c r="A644" s="100"/>
      <c r="B644" s="100"/>
      <c r="C644" s="100"/>
      <c r="D644" s="100"/>
      <c r="E644" s="100"/>
      <c r="F644" s="100"/>
      <c r="G644" s="100"/>
    </row>
    <row r="645" spans="1:7" ht="15" thickBot="1">
      <c r="A645" s="100"/>
      <c r="B645" s="100"/>
      <c r="C645" s="100"/>
      <c r="D645" s="100"/>
      <c r="E645" s="100"/>
      <c r="F645" s="100"/>
      <c r="G645" s="100"/>
    </row>
    <row r="646" spans="1:7" ht="15" thickBot="1">
      <c r="A646" s="100"/>
      <c r="B646" s="100"/>
      <c r="C646" s="100"/>
      <c r="D646" s="100"/>
      <c r="E646" s="100"/>
      <c r="F646" s="100"/>
      <c r="G646" s="100"/>
    </row>
    <row r="647" spans="1:7" ht="15" thickBot="1">
      <c r="A647" s="100"/>
      <c r="B647" s="100"/>
      <c r="C647" s="100"/>
      <c r="D647" s="100"/>
      <c r="E647" s="100"/>
      <c r="F647" s="100"/>
      <c r="G647" s="100"/>
    </row>
    <row r="648" spans="1:7" ht="15" thickBot="1">
      <c r="A648" s="100"/>
      <c r="B648" s="100"/>
      <c r="C648" s="100"/>
      <c r="D648" s="100"/>
      <c r="E648" s="100"/>
      <c r="F648" s="100"/>
      <c r="G648" s="100"/>
    </row>
    <row r="649" spans="1:7" ht="15" thickBot="1">
      <c r="A649" s="100"/>
      <c r="B649" s="100"/>
      <c r="C649" s="100"/>
      <c r="D649" s="100"/>
      <c r="E649" s="100"/>
      <c r="F649" s="100"/>
      <c r="G649" s="100"/>
    </row>
    <row r="650" spans="1:7" ht="15" thickBot="1">
      <c r="A650" s="100"/>
      <c r="B650" s="100"/>
      <c r="C650" s="100"/>
      <c r="D650" s="100"/>
      <c r="E650" s="100"/>
      <c r="F650" s="100"/>
      <c r="G650" s="100"/>
    </row>
    <row r="651" spans="1:7" ht="15" thickBot="1">
      <c r="A651" s="100"/>
      <c r="B651" s="100"/>
      <c r="C651" s="100"/>
      <c r="D651" s="100"/>
      <c r="E651" s="100"/>
      <c r="F651" s="100"/>
      <c r="G651" s="100"/>
    </row>
    <row r="652" spans="1:7" ht="15" thickBot="1">
      <c r="A652" s="100"/>
      <c r="B652" s="100"/>
      <c r="C652" s="100"/>
      <c r="D652" s="100"/>
      <c r="E652" s="100"/>
      <c r="F652" s="100"/>
      <c r="G652" s="100"/>
    </row>
    <row r="653" spans="1:7" ht="15" thickBot="1">
      <c r="A653" s="100"/>
      <c r="B653" s="100"/>
      <c r="C653" s="100"/>
      <c r="D653" s="100"/>
      <c r="E653" s="100"/>
      <c r="F653" s="100"/>
      <c r="G653" s="100"/>
    </row>
    <row r="654" spans="1:7" ht="15" thickBot="1">
      <c r="A654" s="100"/>
      <c r="B654" s="100"/>
      <c r="C654" s="100"/>
      <c r="D654" s="100"/>
      <c r="E654" s="100"/>
      <c r="F654" s="100"/>
      <c r="G654" s="100"/>
    </row>
    <row r="655" spans="1:7" ht="15" thickBot="1">
      <c r="A655" s="100"/>
      <c r="B655" s="100"/>
      <c r="C655" s="100"/>
      <c r="D655" s="100"/>
      <c r="E655" s="100"/>
      <c r="F655" s="100"/>
      <c r="G655" s="100"/>
    </row>
    <row r="656" spans="1:7" ht="15" thickBot="1">
      <c r="A656" s="100"/>
      <c r="B656" s="100"/>
      <c r="C656" s="100"/>
      <c r="D656" s="100"/>
      <c r="E656" s="100"/>
      <c r="F656" s="100"/>
      <c r="G656" s="100"/>
    </row>
    <row r="657" spans="1:7" ht="15" thickBot="1">
      <c r="A657" s="100"/>
      <c r="B657" s="100"/>
      <c r="C657" s="100"/>
      <c r="D657" s="100"/>
      <c r="E657" s="100"/>
      <c r="F657" s="100"/>
      <c r="G657" s="100"/>
    </row>
    <row r="658" spans="1:7" ht="15" thickBot="1">
      <c r="A658" s="100"/>
      <c r="B658" s="100"/>
      <c r="C658" s="100"/>
      <c r="D658" s="100"/>
      <c r="E658" s="100"/>
      <c r="F658" s="100"/>
      <c r="G658" s="100"/>
    </row>
    <row r="659" spans="1:7" ht="15" thickBot="1">
      <c r="A659" s="100"/>
      <c r="B659" s="100"/>
      <c r="C659" s="100"/>
      <c r="D659" s="100"/>
      <c r="E659" s="100"/>
      <c r="F659" s="100"/>
      <c r="G659" s="100"/>
    </row>
    <row r="660" spans="1:7" ht="15" thickBot="1">
      <c r="A660" s="100"/>
      <c r="B660" s="100"/>
      <c r="C660" s="100"/>
      <c r="D660" s="100"/>
      <c r="E660" s="100"/>
      <c r="F660" s="100"/>
      <c r="G660" s="100"/>
    </row>
    <row r="661" spans="1:7" ht="15" thickBot="1">
      <c r="A661" s="100"/>
      <c r="B661" s="100"/>
      <c r="C661" s="100"/>
      <c r="D661" s="100"/>
      <c r="E661" s="100"/>
      <c r="F661" s="100"/>
      <c r="G661" s="100"/>
    </row>
    <row r="662" spans="1:7" ht="15" thickBot="1">
      <c r="A662" s="100"/>
      <c r="B662" s="100"/>
      <c r="C662" s="100"/>
      <c r="D662" s="100"/>
      <c r="E662" s="100"/>
      <c r="F662" s="100"/>
      <c r="G662" s="100"/>
    </row>
    <row r="663" spans="1:7" ht="15" thickBot="1">
      <c r="A663" s="100"/>
      <c r="B663" s="100"/>
      <c r="C663" s="100"/>
      <c r="D663" s="100"/>
      <c r="E663" s="100"/>
      <c r="F663" s="100"/>
      <c r="G663" s="100"/>
    </row>
    <row r="664" spans="1:7" ht="15" thickBot="1">
      <c r="A664" s="100"/>
      <c r="B664" s="100"/>
      <c r="C664" s="100"/>
      <c r="D664" s="100"/>
      <c r="E664" s="100"/>
      <c r="F664" s="100"/>
      <c r="G664" s="100"/>
    </row>
    <row r="665" spans="1:7" ht="15" thickBot="1">
      <c r="A665" s="100"/>
      <c r="B665" s="100"/>
      <c r="C665" s="100"/>
      <c r="D665" s="100"/>
      <c r="E665" s="100"/>
      <c r="F665" s="100"/>
      <c r="G665" s="100"/>
    </row>
    <row r="666" spans="1:7" ht="15" thickBot="1">
      <c r="A666" s="100"/>
      <c r="B666" s="100"/>
      <c r="C666" s="100"/>
      <c r="D666" s="100"/>
      <c r="E666" s="100"/>
      <c r="F666" s="100"/>
      <c r="G666" s="100"/>
    </row>
    <row r="667" spans="1:7" ht="15" thickBot="1">
      <c r="A667" s="100"/>
      <c r="B667" s="100"/>
      <c r="C667" s="100"/>
      <c r="D667" s="100"/>
      <c r="E667" s="100"/>
      <c r="F667" s="100"/>
      <c r="G667" s="100"/>
    </row>
    <row r="668" spans="1:7" ht="15" thickBot="1">
      <c r="A668" s="100"/>
      <c r="B668" s="100"/>
      <c r="C668" s="100"/>
      <c r="D668" s="100"/>
      <c r="E668" s="100"/>
      <c r="F668" s="100"/>
      <c r="G668" s="100"/>
    </row>
    <row r="669" spans="1:7" ht="15" thickBot="1">
      <c r="A669" s="100"/>
      <c r="B669" s="100"/>
      <c r="C669" s="100"/>
      <c r="D669" s="100"/>
      <c r="E669" s="100"/>
      <c r="F669" s="100"/>
      <c r="G669" s="100"/>
    </row>
    <row r="670" spans="1:7" ht="15" thickBot="1">
      <c r="A670" s="100"/>
      <c r="B670" s="100"/>
      <c r="C670" s="100"/>
      <c r="D670" s="100"/>
      <c r="E670" s="100"/>
      <c r="F670" s="100"/>
      <c r="G670" s="100"/>
    </row>
    <row r="671" spans="1:7" ht="15" thickBot="1">
      <c r="A671" s="100"/>
      <c r="B671" s="100"/>
      <c r="C671" s="100"/>
      <c r="D671" s="100"/>
      <c r="E671" s="100"/>
      <c r="F671" s="100"/>
      <c r="G671" s="100"/>
    </row>
    <row r="672" spans="1:7" ht="15" thickBot="1">
      <c r="A672" s="100"/>
      <c r="B672" s="100"/>
      <c r="C672" s="100"/>
      <c r="D672" s="100"/>
      <c r="E672" s="100"/>
      <c r="F672" s="100"/>
      <c r="G672" s="100"/>
    </row>
    <row r="673" spans="1:7" ht="15" thickBot="1">
      <c r="A673" s="100"/>
      <c r="B673" s="100"/>
      <c r="C673" s="100"/>
      <c r="D673" s="100"/>
      <c r="E673" s="100"/>
      <c r="F673" s="100"/>
      <c r="G673" s="100"/>
    </row>
    <row r="674" spans="1:7" ht="15" thickBot="1">
      <c r="A674" s="100"/>
      <c r="B674" s="100"/>
      <c r="C674" s="100"/>
      <c r="D674" s="100"/>
      <c r="E674" s="100"/>
      <c r="F674" s="100"/>
      <c r="G674" s="100"/>
    </row>
    <row r="675" spans="1:7" ht="15" thickBot="1">
      <c r="A675" s="100"/>
      <c r="B675" s="100"/>
      <c r="C675" s="100"/>
      <c r="D675" s="100"/>
      <c r="E675" s="100"/>
      <c r="F675" s="100"/>
      <c r="G675" s="100"/>
    </row>
    <row r="676" spans="1:7" ht="15" thickBot="1">
      <c r="A676" s="100"/>
      <c r="B676" s="100"/>
      <c r="C676" s="100"/>
      <c r="D676" s="100"/>
      <c r="E676" s="100"/>
      <c r="F676" s="100"/>
      <c r="G676" s="100"/>
    </row>
    <row r="677" spans="1:7" ht="15" thickBot="1">
      <c r="A677" s="100"/>
      <c r="B677" s="100"/>
      <c r="C677" s="100"/>
      <c r="D677" s="100"/>
      <c r="E677" s="100"/>
      <c r="F677" s="100"/>
      <c r="G677" s="100"/>
    </row>
    <row r="678" spans="1:7" ht="15" thickBot="1">
      <c r="A678" s="100"/>
      <c r="B678" s="100"/>
      <c r="C678" s="100"/>
      <c r="D678" s="100"/>
      <c r="E678" s="100"/>
      <c r="F678" s="100"/>
      <c r="G678" s="100"/>
    </row>
    <row r="679" spans="1:7" ht="15" thickBot="1">
      <c r="A679" s="100"/>
      <c r="B679" s="100"/>
      <c r="C679" s="100"/>
      <c r="D679" s="100"/>
      <c r="E679" s="100"/>
      <c r="F679" s="100"/>
      <c r="G679" s="100"/>
    </row>
    <row r="680" spans="1:7" ht="15" thickBot="1">
      <c r="A680" s="100"/>
      <c r="B680" s="100"/>
      <c r="C680" s="100"/>
      <c r="D680" s="100"/>
      <c r="E680" s="100"/>
      <c r="F680" s="100"/>
      <c r="G680" s="100"/>
    </row>
    <row r="681" spans="1:7" ht="15" thickBot="1">
      <c r="A681" s="100"/>
      <c r="B681" s="100"/>
      <c r="C681" s="100"/>
      <c r="D681" s="100"/>
      <c r="E681" s="100"/>
      <c r="F681" s="100"/>
      <c r="G681" s="100"/>
    </row>
    <row r="682" spans="1:7" ht="15" thickBot="1">
      <c r="A682" s="100"/>
      <c r="B682" s="100"/>
      <c r="C682" s="100"/>
      <c r="D682" s="100"/>
      <c r="E682" s="100"/>
      <c r="F682" s="100"/>
      <c r="G682" s="100"/>
    </row>
    <row r="683" spans="1:7" ht="15" thickBot="1">
      <c r="A683" s="100"/>
      <c r="B683" s="100"/>
      <c r="C683" s="100"/>
      <c r="D683" s="100"/>
      <c r="E683" s="100"/>
      <c r="F683" s="100"/>
      <c r="G683" s="100"/>
    </row>
    <row r="684" spans="1:7" ht="15" thickBot="1">
      <c r="A684" s="100"/>
      <c r="B684" s="100"/>
      <c r="C684" s="100"/>
      <c r="D684" s="100"/>
      <c r="E684" s="100"/>
      <c r="F684" s="100"/>
      <c r="G684" s="100"/>
    </row>
    <row r="685" spans="1:7" ht="15" thickBot="1">
      <c r="A685" s="100"/>
      <c r="B685" s="100"/>
      <c r="C685" s="100"/>
      <c r="D685" s="100"/>
      <c r="E685" s="100"/>
      <c r="F685" s="100"/>
      <c r="G685" s="100"/>
    </row>
    <row r="686" spans="1:7" ht="15" thickBot="1">
      <c r="A686" s="100"/>
      <c r="B686" s="100"/>
      <c r="C686" s="100"/>
      <c r="D686" s="100"/>
      <c r="E686" s="100"/>
      <c r="F686" s="100"/>
      <c r="G686" s="100"/>
    </row>
    <row r="687" spans="1:7" ht="15" thickBot="1">
      <c r="A687" s="100"/>
      <c r="B687" s="100"/>
      <c r="C687" s="100"/>
      <c r="D687" s="100"/>
      <c r="E687" s="100"/>
      <c r="F687" s="100"/>
      <c r="G687" s="100"/>
    </row>
    <row r="688" spans="1:7" ht="15" thickBot="1">
      <c r="A688" s="100"/>
      <c r="B688" s="100"/>
      <c r="C688" s="100"/>
      <c r="D688" s="100"/>
      <c r="E688" s="100"/>
      <c r="F688" s="100"/>
      <c r="G688" s="100"/>
    </row>
    <row r="689" spans="1:7" ht="15" thickBot="1">
      <c r="A689" s="100"/>
      <c r="B689" s="100"/>
      <c r="C689" s="100"/>
      <c r="D689" s="100"/>
      <c r="E689" s="100"/>
      <c r="F689" s="100"/>
      <c r="G689" s="100"/>
    </row>
    <row r="690" spans="1:7" ht="15" thickBot="1">
      <c r="A690" s="100"/>
      <c r="B690" s="100"/>
      <c r="C690" s="100"/>
      <c r="D690" s="100"/>
      <c r="E690" s="100"/>
      <c r="F690" s="100"/>
      <c r="G690" s="100"/>
    </row>
    <row r="691" spans="1:7" ht="15" thickBot="1">
      <c r="A691" s="100"/>
      <c r="B691" s="100"/>
      <c r="C691" s="100"/>
      <c r="D691" s="100"/>
      <c r="E691" s="100"/>
      <c r="F691" s="100"/>
      <c r="G691" s="100"/>
    </row>
    <row r="692" spans="1:7" ht="15" thickBot="1">
      <c r="A692" s="100"/>
      <c r="B692" s="100"/>
      <c r="C692" s="100"/>
      <c r="D692" s="100"/>
      <c r="E692" s="100"/>
      <c r="F692" s="100"/>
      <c r="G692" s="100"/>
    </row>
    <row r="693" spans="1:7" ht="15" thickBot="1">
      <c r="A693" s="100"/>
      <c r="B693" s="100"/>
      <c r="C693" s="100"/>
      <c r="D693" s="100"/>
      <c r="E693" s="100"/>
      <c r="F693" s="100"/>
      <c r="G693" s="100"/>
    </row>
    <row r="694" spans="1:7" ht="15" thickBot="1">
      <c r="A694" s="100"/>
      <c r="B694" s="100"/>
      <c r="C694" s="100"/>
      <c r="D694" s="100"/>
      <c r="E694" s="100"/>
      <c r="F694" s="100"/>
      <c r="G694" s="100"/>
    </row>
    <row r="695" spans="1:7" ht="15" thickBot="1">
      <c r="A695" s="100"/>
      <c r="B695" s="100"/>
      <c r="C695" s="100"/>
      <c r="D695" s="100"/>
      <c r="E695" s="100"/>
      <c r="F695" s="100"/>
      <c r="G695" s="100"/>
    </row>
    <row r="696" spans="1:7" ht="15" thickBot="1">
      <c r="A696" s="100"/>
      <c r="B696" s="100"/>
      <c r="C696" s="100"/>
      <c r="D696" s="100"/>
      <c r="E696" s="100"/>
      <c r="F696" s="100"/>
      <c r="G696" s="100"/>
    </row>
    <row r="697" spans="1:7" ht="15" thickBot="1">
      <c r="A697" s="100"/>
      <c r="B697" s="100"/>
      <c r="C697" s="100"/>
      <c r="D697" s="100"/>
      <c r="E697" s="100"/>
      <c r="F697" s="100"/>
      <c r="G697" s="100"/>
    </row>
    <row r="698" spans="1:7" ht="15" thickBot="1">
      <c r="A698" s="100"/>
      <c r="B698" s="100"/>
      <c r="C698" s="100"/>
      <c r="D698" s="100"/>
      <c r="E698" s="100"/>
      <c r="F698" s="100"/>
      <c r="G698" s="100"/>
    </row>
    <row r="699" spans="1:7" ht="15" thickBot="1">
      <c r="A699" s="100"/>
      <c r="B699" s="100"/>
      <c r="C699" s="100"/>
      <c r="D699" s="100"/>
      <c r="E699" s="100"/>
      <c r="F699" s="100"/>
      <c r="G699" s="100"/>
    </row>
    <row r="700" spans="1:7" ht="15" thickBot="1">
      <c r="A700" s="100"/>
      <c r="B700" s="100"/>
      <c r="C700" s="100"/>
      <c r="D700" s="100"/>
      <c r="E700" s="100"/>
      <c r="F700" s="100"/>
      <c r="G700" s="100"/>
    </row>
    <row r="701" spans="1:7" ht="15" thickBot="1">
      <c r="A701" s="100"/>
      <c r="B701" s="100"/>
      <c r="C701" s="100"/>
      <c r="D701" s="100"/>
      <c r="E701" s="100"/>
      <c r="F701" s="100"/>
      <c r="G701" s="100"/>
    </row>
    <row r="702" spans="1:7" ht="15" thickBot="1">
      <c r="A702" s="100"/>
      <c r="B702" s="100"/>
      <c r="C702" s="100"/>
      <c r="D702" s="100"/>
      <c r="E702" s="100"/>
      <c r="F702" s="100"/>
      <c r="G702" s="100"/>
    </row>
    <row r="703" spans="1:7" ht="15" thickBot="1">
      <c r="A703" s="100"/>
      <c r="B703" s="100"/>
      <c r="C703" s="100"/>
      <c r="D703" s="100"/>
      <c r="E703" s="100"/>
      <c r="F703" s="100"/>
      <c r="G703" s="100"/>
    </row>
    <row r="704" spans="1:7" ht="15" thickBot="1">
      <c r="A704" s="100"/>
      <c r="B704" s="100"/>
      <c r="C704" s="100"/>
      <c r="D704" s="100"/>
      <c r="E704" s="100"/>
      <c r="F704" s="100"/>
      <c r="G704" s="100"/>
    </row>
    <row r="705" spans="1:7" ht="15" thickBot="1">
      <c r="A705" s="100"/>
      <c r="B705" s="100"/>
      <c r="C705" s="100"/>
      <c r="D705" s="100"/>
      <c r="E705" s="100"/>
      <c r="F705" s="100"/>
      <c r="G705" s="100"/>
    </row>
    <row r="706" spans="1:7" ht="15" thickBot="1">
      <c r="A706" s="100"/>
      <c r="B706" s="100"/>
      <c r="C706" s="100"/>
      <c r="D706" s="100"/>
      <c r="E706" s="100"/>
      <c r="F706" s="100"/>
      <c r="G706" s="100"/>
    </row>
    <row r="707" spans="1:7" ht="15" thickBot="1">
      <c r="A707" s="100"/>
      <c r="B707" s="100"/>
      <c r="C707" s="100"/>
      <c r="D707" s="100"/>
      <c r="E707" s="100"/>
      <c r="F707" s="100"/>
      <c r="G707" s="100"/>
    </row>
    <row r="708" spans="1:7" ht="15" thickBot="1">
      <c r="A708" s="100"/>
      <c r="B708" s="100"/>
      <c r="C708" s="100"/>
      <c r="D708" s="100"/>
      <c r="E708" s="100"/>
      <c r="F708" s="100"/>
      <c r="G708" s="100"/>
    </row>
    <row r="709" spans="1:7" ht="15" thickBot="1">
      <c r="A709" s="100"/>
      <c r="B709" s="100"/>
      <c r="C709" s="100"/>
      <c r="D709" s="100"/>
      <c r="E709" s="100"/>
      <c r="F709" s="100"/>
      <c r="G709" s="100"/>
    </row>
    <row r="710" spans="1:7" ht="15" thickBot="1">
      <c r="A710" s="100"/>
      <c r="B710" s="100"/>
      <c r="C710" s="100"/>
      <c r="D710" s="100"/>
      <c r="E710" s="100"/>
      <c r="F710" s="100"/>
      <c r="G710" s="100"/>
    </row>
    <row r="711" spans="1:7" ht="15" thickBot="1">
      <c r="A711" s="100"/>
      <c r="B711" s="100"/>
      <c r="C711" s="100"/>
      <c r="D711" s="100"/>
      <c r="E711" s="100"/>
      <c r="F711" s="100"/>
      <c r="G711" s="100"/>
    </row>
    <row r="712" spans="1:7" ht="15" thickBot="1">
      <c r="A712" s="100"/>
      <c r="B712" s="100"/>
      <c r="C712" s="100"/>
      <c r="D712" s="100"/>
      <c r="E712" s="100"/>
      <c r="F712" s="100"/>
      <c r="G712" s="100"/>
    </row>
    <row r="713" spans="1:7" ht="15" thickBot="1">
      <c r="A713" s="100"/>
      <c r="B713" s="100"/>
      <c r="C713" s="100"/>
      <c r="D713" s="100"/>
      <c r="E713" s="100"/>
      <c r="F713" s="100"/>
      <c r="G713" s="100"/>
    </row>
    <row r="714" spans="1:7" ht="15" thickBot="1">
      <c r="A714" s="100"/>
      <c r="B714" s="100"/>
      <c r="C714" s="100"/>
      <c r="D714" s="100"/>
      <c r="E714" s="100"/>
      <c r="F714" s="100"/>
      <c r="G714" s="100"/>
    </row>
    <row r="715" spans="1:7" ht="15" thickBot="1">
      <c r="A715" s="100"/>
      <c r="B715" s="100"/>
      <c r="C715" s="100"/>
      <c r="D715" s="100"/>
      <c r="E715" s="100"/>
      <c r="F715" s="100"/>
      <c r="G715" s="100"/>
    </row>
    <row r="716" spans="1:7" ht="15" thickBot="1">
      <c r="A716" s="100"/>
      <c r="B716" s="100"/>
      <c r="C716" s="100"/>
      <c r="D716" s="100"/>
      <c r="E716" s="100"/>
      <c r="F716" s="100"/>
      <c r="G716" s="100"/>
    </row>
    <row r="717" spans="1:7" ht="15" thickBot="1">
      <c r="A717" s="100"/>
      <c r="B717" s="100"/>
      <c r="C717" s="100"/>
      <c r="D717" s="100"/>
      <c r="E717" s="100"/>
      <c r="F717" s="100"/>
      <c r="G717" s="100"/>
    </row>
    <row r="718" spans="1:7" ht="15" thickBot="1">
      <c r="A718" s="100"/>
      <c r="B718" s="100"/>
      <c r="C718" s="100"/>
      <c r="D718" s="100"/>
      <c r="E718" s="100"/>
      <c r="F718" s="100"/>
      <c r="G718" s="100"/>
    </row>
    <row r="719" spans="1:7" ht="15" thickBot="1">
      <c r="A719" s="100"/>
      <c r="B719" s="100"/>
      <c r="C719" s="100"/>
      <c r="D719" s="100"/>
      <c r="E719" s="100"/>
      <c r="F719" s="100"/>
      <c r="G719" s="100"/>
    </row>
    <row r="720" spans="1:7" ht="15" thickBot="1">
      <c r="A720" s="100"/>
      <c r="B720" s="100"/>
      <c r="C720" s="100"/>
      <c r="D720" s="100"/>
      <c r="E720" s="100"/>
      <c r="F720" s="100"/>
      <c r="G720" s="100"/>
    </row>
    <row r="721" spans="1:7" ht="15" thickBot="1">
      <c r="A721" s="100"/>
      <c r="B721" s="100"/>
      <c r="C721" s="100"/>
      <c r="D721" s="100"/>
      <c r="E721" s="100"/>
      <c r="F721" s="100"/>
      <c r="G721" s="100"/>
    </row>
    <row r="722" spans="1:7" ht="15" thickBot="1">
      <c r="A722" s="100"/>
      <c r="B722" s="100"/>
      <c r="C722" s="100"/>
      <c r="D722" s="100"/>
      <c r="E722" s="100"/>
      <c r="F722" s="100"/>
      <c r="G722" s="100"/>
    </row>
    <row r="723" spans="1:7" ht="15" thickBot="1">
      <c r="A723" s="100"/>
      <c r="B723" s="100"/>
      <c r="C723" s="100"/>
      <c r="D723" s="100"/>
      <c r="E723" s="100"/>
      <c r="F723" s="100"/>
      <c r="G723" s="100"/>
    </row>
    <row r="724" spans="1:7" ht="15" thickBot="1">
      <c r="A724" s="100"/>
      <c r="B724" s="100"/>
      <c r="C724" s="100"/>
      <c r="D724" s="100"/>
      <c r="E724" s="100"/>
      <c r="F724" s="100"/>
      <c r="G724" s="100"/>
    </row>
    <row r="725" spans="1:7" ht="15" thickBot="1">
      <c r="A725" s="100"/>
      <c r="B725" s="100"/>
      <c r="C725" s="100"/>
      <c r="D725" s="100"/>
      <c r="E725" s="100"/>
      <c r="F725" s="100"/>
      <c r="G725" s="100"/>
    </row>
    <row r="726" spans="1:7" ht="15" thickBot="1">
      <c r="A726" s="100"/>
      <c r="B726" s="100"/>
      <c r="C726" s="100"/>
      <c r="D726" s="100"/>
      <c r="E726" s="100"/>
      <c r="F726" s="100"/>
      <c r="G726" s="100"/>
    </row>
    <row r="727" spans="1:7" ht="15" thickBot="1">
      <c r="A727" s="100"/>
      <c r="B727" s="100"/>
      <c r="C727" s="100"/>
      <c r="D727" s="100"/>
      <c r="E727" s="100"/>
      <c r="F727" s="100"/>
      <c r="G727" s="100"/>
    </row>
    <row r="728" spans="1:7" ht="15" thickBot="1">
      <c r="A728" s="100"/>
      <c r="B728" s="100"/>
      <c r="C728" s="100"/>
      <c r="D728" s="100"/>
      <c r="E728" s="100"/>
      <c r="F728" s="100"/>
      <c r="G728" s="100"/>
    </row>
    <row r="729" spans="1:7" ht="15" thickBot="1">
      <c r="A729" s="100"/>
      <c r="B729" s="100"/>
      <c r="C729" s="100"/>
      <c r="D729" s="100"/>
      <c r="E729" s="100"/>
      <c r="F729" s="100"/>
      <c r="G729" s="100"/>
    </row>
    <row r="730" spans="1:7" ht="15" thickBot="1">
      <c r="A730" s="100"/>
      <c r="B730" s="100"/>
      <c r="C730" s="100"/>
      <c r="D730" s="100"/>
      <c r="E730" s="100"/>
      <c r="F730" s="100"/>
      <c r="G730" s="100"/>
    </row>
    <row r="731" spans="1:7" ht="15" thickBot="1">
      <c r="A731" s="100"/>
      <c r="B731" s="100"/>
      <c r="C731" s="100"/>
      <c r="D731" s="100"/>
      <c r="E731" s="100"/>
      <c r="F731" s="100"/>
      <c r="G731" s="100"/>
    </row>
    <row r="732" spans="1:7" ht="15" thickBot="1">
      <c r="A732" s="100"/>
      <c r="B732" s="100"/>
      <c r="C732" s="100"/>
      <c r="D732" s="100"/>
      <c r="E732" s="100"/>
      <c r="F732" s="100"/>
      <c r="G732" s="100"/>
    </row>
    <row r="733" spans="1:7" ht="15" thickBot="1">
      <c r="A733" s="100"/>
      <c r="B733" s="100"/>
      <c r="C733" s="100"/>
      <c r="D733" s="100"/>
      <c r="E733" s="100"/>
      <c r="F733" s="100"/>
      <c r="G733" s="100"/>
    </row>
    <row r="734" spans="1:7" ht="15" thickBot="1">
      <c r="A734" s="100"/>
      <c r="B734" s="100"/>
      <c r="C734" s="100"/>
      <c r="D734" s="100"/>
      <c r="E734" s="100"/>
      <c r="F734" s="100"/>
      <c r="G734" s="100"/>
    </row>
    <row r="735" spans="1:7" ht="15" thickBot="1">
      <c r="A735" s="100"/>
      <c r="B735" s="100"/>
      <c r="C735" s="100"/>
      <c r="D735" s="100"/>
      <c r="E735" s="100"/>
      <c r="F735" s="100"/>
      <c r="G735" s="100"/>
    </row>
    <row r="736" spans="1:7" ht="15" thickBot="1">
      <c r="A736" s="100"/>
      <c r="B736" s="100"/>
      <c r="C736" s="100"/>
      <c r="D736" s="100"/>
      <c r="E736" s="100"/>
      <c r="F736" s="100"/>
      <c r="G736" s="100"/>
    </row>
    <row r="737" spans="1:7" ht="15" thickBot="1">
      <c r="A737" s="100"/>
      <c r="B737" s="100"/>
      <c r="C737" s="100"/>
      <c r="D737" s="100"/>
      <c r="E737" s="100"/>
      <c r="F737" s="100"/>
      <c r="G737" s="100"/>
    </row>
    <row r="738" spans="1:7" ht="15" thickBot="1">
      <c r="A738" s="100"/>
      <c r="B738" s="100"/>
      <c r="C738" s="100"/>
      <c r="D738" s="100"/>
      <c r="E738" s="100"/>
      <c r="F738" s="100"/>
      <c r="G738" s="100"/>
    </row>
    <row r="739" spans="1:7" ht="15" thickBot="1">
      <c r="A739" s="100"/>
      <c r="B739" s="100"/>
      <c r="C739" s="100"/>
      <c r="D739" s="100"/>
      <c r="E739" s="100"/>
      <c r="F739" s="100"/>
      <c r="G739" s="100"/>
    </row>
    <row r="740" spans="1:7" ht="15" thickBot="1">
      <c r="A740" s="100"/>
      <c r="B740" s="100"/>
      <c r="C740" s="100"/>
      <c r="D740" s="100"/>
      <c r="E740" s="100"/>
      <c r="F740" s="100"/>
      <c r="G740" s="100"/>
    </row>
    <row r="741" spans="1:7" ht="15" thickBot="1">
      <c r="A741" s="100"/>
      <c r="B741" s="100"/>
      <c r="C741" s="100"/>
      <c r="D741" s="100"/>
      <c r="E741" s="100"/>
      <c r="F741" s="100"/>
      <c r="G741" s="100"/>
    </row>
    <row r="742" spans="1:7" ht="15" thickBot="1">
      <c r="A742" s="100"/>
      <c r="B742" s="100"/>
      <c r="C742" s="100"/>
      <c r="D742" s="100"/>
      <c r="E742" s="100"/>
      <c r="F742" s="100"/>
      <c r="G742" s="100"/>
    </row>
    <row r="743" spans="1:7" ht="15" thickBot="1">
      <c r="A743" s="100"/>
      <c r="B743" s="100"/>
      <c r="C743" s="100"/>
      <c r="D743" s="100"/>
      <c r="E743" s="100"/>
      <c r="F743" s="100"/>
      <c r="G743" s="100"/>
    </row>
    <row r="744" spans="1:7" ht="15" thickBot="1">
      <c r="A744" s="100"/>
      <c r="B744" s="100"/>
      <c r="C744" s="100"/>
      <c r="D744" s="100"/>
      <c r="E744" s="100"/>
      <c r="F744" s="100"/>
      <c r="G744" s="100"/>
    </row>
    <row r="745" spans="1:7" ht="15" thickBot="1">
      <c r="A745" s="100"/>
      <c r="B745" s="100"/>
      <c r="C745" s="100"/>
      <c r="D745" s="100"/>
      <c r="E745" s="100"/>
      <c r="F745" s="100"/>
      <c r="G745" s="100"/>
    </row>
    <row r="746" spans="1:7" ht="15" thickBot="1">
      <c r="A746" s="100"/>
      <c r="B746" s="100"/>
      <c r="C746" s="100"/>
      <c r="D746" s="100"/>
      <c r="E746" s="100"/>
      <c r="F746" s="100"/>
      <c r="G746" s="100"/>
    </row>
    <row r="747" spans="1:7" ht="15" thickBot="1">
      <c r="A747" s="100"/>
      <c r="B747" s="100"/>
      <c r="C747" s="100"/>
      <c r="D747" s="100"/>
      <c r="E747" s="100"/>
      <c r="F747" s="100"/>
      <c r="G747" s="100"/>
    </row>
    <row r="748" spans="1:7" ht="15" thickBot="1">
      <c r="A748" s="100"/>
      <c r="B748" s="100"/>
      <c r="C748" s="100"/>
      <c r="D748" s="100"/>
      <c r="E748" s="100"/>
      <c r="F748" s="100"/>
      <c r="G748" s="100"/>
    </row>
    <row r="749" spans="1:7" ht="15" thickBot="1">
      <c r="A749" s="100"/>
      <c r="B749" s="100"/>
      <c r="C749" s="100"/>
      <c r="D749" s="100"/>
      <c r="E749" s="100"/>
      <c r="F749" s="100"/>
      <c r="G749" s="100"/>
    </row>
    <row r="750" spans="1:7" ht="15" thickBot="1">
      <c r="A750" s="100"/>
      <c r="B750" s="100"/>
      <c r="C750" s="100"/>
      <c r="D750" s="100"/>
      <c r="E750" s="100"/>
      <c r="F750" s="100"/>
      <c r="G750" s="100"/>
    </row>
    <row r="751" spans="1:7" ht="15" thickBot="1">
      <c r="A751" s="100"/>
      <c r="B751" s="100"/>
      <c r="C751" s="100"/>
      <c r="D751" s="100"/>
      <c r="E751" s="100"/>
      <c r="F751" s="100"/>
      <c r="G751" s="100"/>
    </row>
    <row r="752" spans="1:7" ht="15" thickBot="1">
      <c r="A752" s="100"/>
      <c r="B752" s="100"/>
      <c r="C752" s="100"/>
      <c r="D752" s="100"/>
      <c r="E752" s="100"/>
      <c r="F752" s="100"/>
      <c r="G752" s="100"/>
    </row>
    <row r="753" spans="1:7" ht="15" thickBot="1">
      <c r="A753" s="100"/>
      <c r="B753" s="100"/>
      <c r="C753" s="100"/>
      <c r="D753" s="100"/>
      <c r="E753" s="100"/>
      <c r="F753" s="100"/>
      <c r="G753" s="100"/>
    </row>
    <row r="754" spans="1:7" ht="15" thickBot="1">
      <c r="A754" s="100"/>
      <c r="B754" s="100"/>
      <c r="C754" s="100"/>
      <c r="D754" s="100"/>
      <c r="E754" s="100"/>
      <c r="F754" s="100"/>
      <c r="G754" s="100"/>
    </row>
    <row r="755" spans="1:7" ht="15" thickBot="1">
      <c r="A755" s="100"/>
      <c r="B755" s="100"/>
      <c r="C755" s="100"/>
      <c r="D755" s="100"/>
      <c r="E755" s="100"/>
      <c r="F755" s="100"/>
      <c r="G755" s="100"/>
    </row>
    <row r="756" spans="1:7" ht="15" thickBot="1">
      <c r="A756" s="100"/>
      <c r="B756" s="100"/>
      <c r="C756" s="100"/>
      <c r="D756" s="100"/>
      <c r="E756" s="100"/>
      <c r="F756" s="100"/>
      <c r="G756" s="100"/>
    </row>
    <row r="757" spans="1:7" ht="15" thickBot="1">
      <c r="A757" s="100"/>
      <c r="B757" s="100"/>
      <c r="C757" s="100"/>
      <c r="D757" s="100"/>
      <c r="E757" s="100"/>
      <c r="F757" s="100"/>
      <c r="G757" s="100"/>
    </row>
    <row r="758" spans="1:7" ht="15" thickBot="1">
      <c r="A758" s="100"/>
      <c r="B758" s="100"/>
      <c r="C758" s="100"/>
      <c r="D758" s="100"/>
      <c r="E758" s="100"/>
      <c r="F758" s="100"/>
      <c r="G758" s="100"/>
    </row>
    <row r="759" spans="1:7" ht="15" thickBot="1">
      <c r="A759" s="100"/>
      <c r="B759" s="100"/>
      <c r="C759" s="100"/>
      <c r="D759" s="100"/>
      <c r="E759" s="100"/>
      <c r="F759" s="100"/>
      <c r="G759" s="100"/>
    </row>
    <row r="760" spans="1:7" ht="15" thickBot="1">
      <c r="A760" s="100"/>
      <c r="B760" s="100"/>
      <c r="C760" s="100"/>
      <c r="D760" s="100"/>
      <c r="E760" s="100"/>
      <c r="F760" s="100"/>
      <c r="G760" s="100"/>
    </row>
    <row r="761" spans="1:7" ht="15" thickBot="1">
      <c r="A761" s="100"/>
      <c r="B761" s="100"/>
      <c r="C761" s="100"/>
      <c r="D761" s="100"/>
      <c r="E761" s="100"/>
      <c r="F761" s="100"/>
      <c r="G761" s="100"/>
    </row>
    <row r="762" spans="1:7" ht="15" thickBot="1">
      <c r="A762" s="100"/>
      <c r="B762" s="100"/>
      <c r="C762" s="100"/>
      <c r="D762" s="100"/>
      <c r="E762" s="100"/>
      <c r="F762" s="100"/>
      <c r="G762" s="100"/>
    </row>
    <row r="763" spans="1:7" ht="15" thickBot="1">
      <c r="A763" s="100"/>
      <c r="B763" s="100"/>
      <c r="C763" s="100"/>
      <c r="D763" s="100"/>
      <c r="E763" s="100"/>
      <c r="F763" s="100"/>
      <c r="G763" s="100"/>
    </row>
    <row r="764" spans="1:7" ht="15" thickBot="1">
      <c r="A764" s="100"/>
      <c r="B764" s="100"/>
      <c r="C764" s="100"/>
      <c r="D764" s="100"/>
      <c r="E764" s="100"/>
      <c r="F764" s="100"/>
      <c r="G764" s="100"/>
    </row>
    <row r="765" spans="1:7" ht="15" thickBot="1">
      <c r="A765" s="100"/>
      <c r="B765" s="100"/>
      <c r="C765" s="100"/>
      <c r="D765" s="100"/>
      <c r="E765" s="100"/>
      <c r="F765" s="100"/>
      <c r="G765" s="100"/>
    </row>
    <row r="766" spans="1:7" ht="15" thickBot="1">
      <c r="A766" s="100"/>
      <c r="B766" s="100"/>
      <c r="C766" s="100"/>
      <c r="D766" s="100"/>
      <c r="E766" s="100"/>
      <c r="F766" s="100"/>
      <c r="G766" s="100"/>
    </row>
    <row r="767" spans="1:7" ht="15" thickBot="1">
      <c r="A767" s="100"/>
      <c r="B767" s="100"/>
      <c r="C767" s="100"/>
      <c r="D767" s="100"/>
      <c r="E767" s="100"/>
      <c r="F767" s="100"/>
      <c r="G767" s="100"/>
    </row>
    <row r="768" spans="1:7" ht="15" thickBot="1">
      <c r="A768" s="100"/>
      <c r="B768" s="100"/>
      <c r="C768" s="100"/>
      <c r="D768" s="100"/>
      <c r="E768" s="100"/>
      <c r="F768" s="100"/>
      <c r="G768" s="100"/>
    </row>
    <row r="769" spans="1:7" ht="15" thickBot="1">
      <c r="A769" s="100"/>
      <c r="B769" s="100"/>
      <c r="C769" s="100"/>
      <c r="D769" s="100"/>
      <c r="E769" s="100"/>
      <c r="F769" s="100"/>
      <c r="G769" s="100"/>
    </row>
    <row r="770" spans="1:7" ht="15" thickBot="1">
      <c r="A770" s="100"/>
      <c r="B770" s="100"/>
      <c r="C770" s="100"/>
      <c r="D770" s="100"/>
      <c r="E770" s="100"/>
      <c r="F770" s="100"/>
      <c r="G770" s="100"/>
    </row>
    <row r="771" spans="1:7" ht="15" thickBot="1">
      <c r="A771" s="100"/>
      <c r="B771" s="100"/>
      <c r="C771" s="100"/>
      <c r="D771" s="100"/>
      <c r="E771" s="100"/>
      <c r="F771" s="100"/>
      <c r="G771" s="100"/>
    </row>
    <row r="772" spans="1:7" ht="15" thickBot="1">
      <c r="A772" s="100"/>
      <c r="B772" s="100"/>
      <c r="C772" s="100"/>
      <c r="D772" s="100"/>
      <c r="E772" s="100"/>
      <c r="F772" s="100"/>
      <c r="G772" s="100"/>
    </row>
    <row r="773" spans="1:7" ht="15" thickBot="1">
      <c r="A773" s="100"/>
      <c r="B773" s="100"/>
      <c r="C773" s="100"/>
      <c r="D773" s="100"/>
      <c r="E773" s="100"/>
      <c r="F773" s="100"/>
      <c r="G773" s="100"/>
    </row>
    <row r="774" spans="1:7" ht="15" thickBot="1">
      <c r="A774" s="100"/>
      <c r="B774" s="100"/>
      <c r="C774" s="100"/>
      <c r="D774" s="100"/>
      <c r="E774" s="100"/>
      <c r="F774" s="100"/>
      <c r="G774" s="100"/>
    </row>
    <row r="775" spans="1:7" ht="15" thickBot="1">
      <c r="A775" s="100"/>
      <c r="B775" s="100"/>
      <c r="C775" s="100"/>
      <c r="D775" s="100"/>
      <c r="E775" s="100"/>
      <c r="F775" s="100"/>
      <c r="G775" s="100"/>
    </row>
    <row r="776" spans="1:7" ht="15" thickBot="1">
      <c r="A776" s="100"/>
      <c r="B776" s="100"/>
      <c r="C776" s="100"/>
      <c r="D776" s="100"/>
      <c r="E776" s="100"/>
      <c r="F776" s="100"/>
      <c r="G776" s="100"/>
    </row>
    <row r="777" spans="1:7" ht="15" thickBot="1">
      <c r="A777" s="100"/>
      <c r="B777" s="100"/>
      <c r="C777" s="100"/>
      <c r="D777" s="100"/>
      <c r="E777" s="100"/>
      <c r="F777" s="100"/>
      <c r="G777" s="100"/>
    </row>
    <row r="778" spans="1:7" ht="15" thickBot="1">
      <c r="A778" s="100"/>
      <c r="B778" s="100"/>
      <c r="C778" s="100"/>
      <c r="D778" s="100"/>
      <c r="E778" s="100"/>
      <c r="F778" s="100"/>
      <c r="G778" s="100"/>
    </row>
    <row r="779" spans="1:7" ht="15" thickBot="1">
      <c r="A779" s="100"/>
      <c r="B779" s="100"/>
      <c r="C779" s="100"/>
      <c r="D779" s="100"/>
      <c r="E779" s="100"/>
      <c r="F779" s="100"/>
      <c r="G779" s="100"/>
    </row>
    <row r="780" spans="1:7" ht="15" thickBot="1">
      <c r="A780" s="100"/>
      <c r="B780" s="100"/>
      <c r="C780" s="100"/>
      <c r="D780" s="100"/>
      <c r="E780" s="100"/>
      <c r="F780" s="100"/>
      <c r="G780" s="100"/>
    </row>
    <row r="781" spans="1:7" ht="15" thickBot="1">
      <c r="A781" s="100"/>
      <c r="B781" s="100"/>
      <c r="C781" s="100"/>
      <c r="D781" s="100"/>
      <c r="E781" s="100"/>
      <c r="F781" s="100"/>
      <c r="G781" s="100"/>
    </row>
    <row r="782" spans="1:7" ht="15" thickBot="1">
      <c r="A782" s="100"/>
      <c r="B782" s="100"/>
      <c r="C782" s="100"/>
      <c r="D782" s="100"/>
      <c r="E782" s="100"/>
      <c r="F782" s="100"/>
      <c r="G782" s="100"/>
    </row>
    <row r="783" spans="1:7" ht="15" thickBot="1">
      <c r="A783" s="100"/>
      <c r="B783" s="100"/>
      <c r="C783" s="100"/>
      <c r="D783" s="100"/>
      <c r="E783" s="100"/>
      <c r="F783" s="100"/>
      <c r="G783" s="100"/>
    </row>
    <row r="784" spans="1:7" ht="15" thickBot="1">
      <c r="A784" s="100"/>
      <c r="B784" s="100"/>
      <c r="C784" s="100"/>
      <c r="D784" s="100"/>
      <c r="E784" s="100"/>
      <c r="F784" s="100"/>
      <c r="G784" s="100"/>
    </row>
    <row r="785" spans="1:7" ht="15" thickBot="1">
      <c r="A785" s="100"/>
      <c r="B785" s="100"/>
      <c r="C785" s="100"/>
      <c r="D785" s="100"/>
      <c r="E785" s="100"/>
      <c r="F785" s="100"/>
      <c r="G785" s="100"/>
    </row>
    <row r="786" spans="1:7" ht="15" thickBot="1">
      <c r="A786" s="100"/>
      <c r="B786" s="100"/>
      <c r="C786" s="100"/>
      <c r="D786" s="100"/>
      <c r="E786" s="100"/>
      <c r="F786" s="100"/>
      <c r="G786" s="100"/>
    </row>
    <row r="787" spans="1:7" ht="15" thickBot="1">
      <c r="A787" s="100"/>
      <c r="B787" s="100"/>
      <c r="C787" s="100"/>
      <c r="D787" s="100"/>
      <c r="E787" s="100"/>
      <c r="F787" s="100"/>
      <c r="G787" s="100"/>
    </row>
    <row r="788" spans="1:7" ht="15" thickBot="1">
      <c r="A788" s="100"/>
      <c r="B788" s="100"/>
      <c r="C788" s="100"/>
      <c r="D788" s="100"/>
      <c r="E788" s="100"/>
      <c r="F788" s="100"/>
      <c r="G788" s="100"/>
    </row>
    <row r="789" spans="1:7" ht="15" thickBot="1">
      <c r="A789" s="100"/>
      <c r="B789" s="100"/>
      <c r="C789" s="100"/>
      <c r="D789" s="100"/>
      <c r="E789" s="100"/>
      <c r="F789" s="100"/>
      <c r="G789" s="100"/>
    </row>
    <row r="790" spans="1:7" ht="15" thickBot="1">
      <c r="A790" s="100"/>
      <c r="B790" s="100"/>
      <c r="C790" s="100"/>
      <c r="D790" s="100"/>
      <c r="E790" s="100"/>
      <c r="F790" s="100"/>
      <c r="G790" s="100"/>
    </row>
    <row r="791" spans="1:7" ht="15" thickBot="1">
      <c r="A791" s="100"/>
      <c r="B791" s="100"/>
      <c r="C791" s="100"/>
      <c r="D791" s="100"/>
      <c r="E791" s="100"/>
      <c r="F791" s="100"/>
      <c r="G791" s="100"/>
    </row>
    <row r="792" spans="1:7" ht="15" thickBot="1">
      <c r="A792" s="100"/>
      <c r="B792" s="100"/>
      <c r="C792" s="100"/>
      <c r="D792" s="100"/>
      <c r="E792" s="100"/>
      <c r="F792" s="100"/>
      <c r="G792" s="100"/>
    </row>
    <row r="793" spans="1:7" ht="15" thickBot="1">
      <c r="A793" s="100"/>
      <c r="B793" s="100"/>
      <c r="C793" s="100"/>
      <c r="D793" s="100"/>
      <c r="E793" s="100"/>
      <c r="F793" s="100"/>
      <c r="G793" s="100"/>
    </row>
    <row r="794" spans="1:7" ht="15" thickBot="1">
      <c r="A794" s="100"/>
      <c r="B794" s="100"/>
      <c r="C794" s="100"/>
      <c r="D794" s="100"/>
      <c r="E794" s="100"/>
      <c r="F794" s="100"/>
      <c r="G794" s="100"/>
    </row>
    <row r="795" spans="1:7" ht="15" thickBot="1">
      <c r="A795" s="100"/>
      <c r="B795" s="100"/>
      <c r="C795" s="100"/>
      <c r="D795" s="100"/>
      <c r="E795" s="100"/>
      <c r="F795" s="100"/>
      <c r="G795" s="100"/>
    </row>
    <row r="796" spans="1:7" ht="15" thickBot="1">
      <c r="A796" s="100"/>
      <c r="B796" s="100"/>
      <c r="C796" s="100"/>
      <c r="D796" s="100"/>
      <c r="E796" s="100"/>
      <c r="F796" s="100"/>
      <c r="G796" s="100"/>
    </row>
    <row r="797" spans="1:7" ht="15" thickBot="1">
      <c r="A797" s="100"/>
      <c r="B797" s="100"/>
      <c r="C797" s="100"/>
      <c r="D797" s="100"/>
      <c r="E797" s="100"/>
      <c r="F797" s="100"/>
      <c r="G797" s="100"/>
    </row>
    <row r="798" spans="1:7" ht="15" thickBot="1">
      <c r="A798" s="100"/>
      <c r="B798" s="100"/>
      <c r="C798" s="100"/>
      <c r="D798" s="100"/>
      <c r="E798" s="100"/>
      <c r="F798" s="100"/>
      <c r="G798" s="100"/>
    </row>
    <row r="799" spans="1:7" ht="15" thickBot="1">
      <c r="A799" s="100"/>
      <c r="B799" s="100"/>
      <c r="C799" s="100"/>
      <c r="D799" s="100"/>
      <c r="E799" s="100"/>
      <c r="F799" s="100"/>
      <c r="G799" s="100"/>
    </row>
    <row r="800" spans="1:7" ht="15" thickBot="1">
      <c r="A800" s="100"/>
      <c r="B800" s="100"/>
      <c r="C800" s="100"/>
      <c r="D800" s="100"/>
      <c r="E800" s="100"/>
      <c r="F800" s="100"/>
      <c r="G800" s="100"/>
    </row>
    <row r="801" spans="1:7" ht="15" thickBot="1">
      <c r="A801" s="100"/>
      <c r="B801" s="100"/>
      <c r="C801" s="100"/>
      <c r="D801" s="100"/>
      <c r="E801" s="100"/>
      <c r="F801" s="100"/>
      <c r="G801" s="100"/>
    </row>
    <row r="802" spans="1:7" ht="15" thickBot="1">
      <c r="A802" s="100"/>
      <c r="B802" s="100"/>
      <c r="C802" s="100"/>
      <c r="D802" s="100"/>
      <c r="E802" s="100"/>
      <c r="F802" s="100"/>
      <c r="G802" s="100"/>
    </row>
    <row r="803" spans="1:7" ht="15" thickBot="1">
      <c r="A803" s="100"/>
      <c r="B803" s="100"/>
      <c r="C803" s="100"/>
      <c r="D803" s="100"/>
      <c r="E803" s="100"/>
      <c r="F803" s="100"/>
      <c r="G803" s="100"/>
    </row>
    <row r="804" spans="1:7" ht="15" thickBot="1">
      <c r="A804" s="100"/>
      <c r="B804" s="100"/>
      <c r="C804" s="100"/>
      <c r="D804" s="100"/>
      <c r="E804" s="100"/>
      <c r="F804" s="100"/>
      <c r="G804" s="100"/>
    </row>
    <row r="805" spans="1:7" ht="15" thickBot="1">
      <c r="A805" s="100"/>
      <c r="B805" s="100"/>
      <c r="C805" s="100"/>
      <c r="D805" s="100"/>
      <c r="E805" s="100"/>
      <c r="F805" s="100"/>
      <c r="G805" s="100"/>
    </row>
    <row r="806" spans="1:7" ht="15" thickBot="1">
      <c r="A806" s="100"/>
      <c r="B806" s="100"/>
      <c r="C806" s="100"/>
      <c r="D806" s="100"/>
      <c r="E806" s="100"/>
      <c r="F806" s="100"/>
      <c r="G806" s="100"/>
    </row>
    <row r="807" spans="1:7" ht="15" thickBot="1">
      <c r="A807" s="100"/>
      <c r="B807" s="100"/>
      <c r="C807" s="100"/>
      <c r="D807" s="100"/>
      <c r="E807" s="100"/>
      <c r="F807" s="100"/>
      <c r="G807" s="100"/>
    </row>
    <row r="808" spans="1:7" ht="15" thickBot="1">
      <c r="A808" s="100"/>
      <c r="B808" s="100"/>
      <c r="C808" s="100"/>
      <c r="D808" s="100"/>
      <c r="E808" s="100"/>
      <c r="F808" s="100"/>
      <c r="G808" s="100"/>
    </row>
    <row r="809" spans="1:7" ht="15" thickBot="1">
      <c r="A809" s="100"/>
      <c r="B809" s="100"/>
      <c r="C809" s="100"/>
      <c r="D809" s="100"/>
      <c r="E809" s="100"/>
      <c r="F809" s="100"/>
      <c r="G809" s="100"/>
    </row>
    <row r="810" spans="1:7" ht="15" thickBot="1">
      <c r="A810" s="100"/>
      <c r="B810" s="100"/>
      <c r="C810" s="100"/>
      <c r="D810" s="100"/>
      <c r="E810" s="100"/>
      <c r="F810" s="100"/>
      <c r="G810" s="100"/>
    </row>
    <row r="811" spans="1:7" ht="15" thickBot="1">
      <c r="A811" s="100"/>
      <c r="B811" s="100"/>
      <c r="C811" s="100"/>
      <c r="D811" s="100"/>
      <c r="E811" s="100"/>
      <c r="F811" s="100"/>
      <c r="G811" s="100"/>
    </row>
    <row r="812" spans="1:7" ht="15" thickBot="1">
      <c r="A812" s="100"/>
      <c r="B812" s="100"/>
      <c r="C812" s="100"/>
      <c r="D812" s="100"/>
      <c r="E812" s="100"/>
      <c r="F812" s="100"/>
      <c r="G812" s="100"/>
    </row>
    <row r="813" spans="1:7" ht="15" thickBot="1">
      <c r="A813" s="100"/>
      <c r="B813" s="100"/>
      <c r="C813" s="100"/>
      <c r="D813" s="100"/>
      <c r="E813" s="100"/>
      <c r="F813" s="100"/>
      <c r="G813" s="100"/>
    </row>
    <row r="814" spans="1:7" ht="15" thickBot="1">
      <c r="A814" s="100"/>
      <c r="B814" s="100"/>
      <c r="C814" s="100"/>
      <c r="D814" s="100"/>
      <c r="E814" s="100"/>
      <c r="F814" s="100"/>
      <c r="G814" s="100"/>
    </row>
    <row r="815" spans="1:7" ht="15" thickBot="1">
      <c r="A815" s="100"/>
      <c r="B815" s="100"/>
      <c r="C815" s="100"/>
      <c r="D815" s="100"/>
      <c r="E815" s="100"/>
      <c r="F815" s="100"/>
      <c r="G815" s="100"/>
    </row>
    <row r="816" spans="1:7" ht="15" thickBot="1">
      <c r="A816" s="100"/>
      <c r="B816" s="100"/>
      <c r="C816" s="100"/>
      <c r="D816" s="100"/>
      <c r="E816" s="100"/>
      <c r="F816" s="100"/>
      <c r="G816" s="100"/>
    </row>
    <row r="817" spans="1:7" ht="15" thickBot="1">
      <c r="A817" s="100"/>
      <c r="B817" s="100"/>
      <c r="C817" s="100"/>
      <c r="D817" s="100"/>
      <c r="E817" s="100"/>
      <c r="F817" s="100"/>
      <c r="G817" s="100"/>
    </row>
    <row r="818" spans="1:7" ht="15" thickBot="1">
      <c r="A818" s="100"/>
      <c r="B818" s="100"/>
      <c r="C818" s="100"/>
      <c r="D818" s="100"/>
      <c r="E818" s="100"/>
      <c r="F818" s="100"/>
      <c r="G818" s="100"/>
    </row>
    <row r="819" spans="1:7" ht="15" thickBot="1">
      <c r="A819" s="100"/>
      <c r="B819" s="100"/>
      <c r="C819" s="100"/>
      <c r="D819" s="100"/>
      <c r="E819" s="100"/>
      <c r="F819" s="100"/>
      <c r="G819" s="100"/>
    </row>
    <row r="820" spans="1:7" ht="15" thickBot="1">
      <c r="A820" s="100"/>
      <c r="B820" s="100"/>
      <c r="C820" s="100"/>
      <c r="D820" s="100"/>
      <c r="E820" s="100"/>
      <c r="F820" s="100"/>
      <c r="G820" s="100"/>
    </row>
    <row r="821" spans="1:7" ht="15" thickBot="1">
      <c r="A821" s="100"/>
      <c r="B821" s="100"/>
      <c r="C821" s="100"/>
      <c r="D821" s="100"/>
      <c r="E821" s="100"/>
      <c r="F821" s="100"/>
      <c r="G821" s="100"/>
    </row>
    <row r="822" spans="1:7" ht="15" thickBot="1">
      <c r="A822" s="100"/>
      <c r="B822" s="100"/>
      <c r="C822" s="100"/>
      <c r="D822" s="100"/>
      <c r="E822" s="100"/>
      <c r="F822" s="100"/>
      <c r="G822" s="100"/>
    </row>
    <row r="823" spans="1:7" ht="15" thickBot="1">
      <c r="A823" s="100"/>
      <c r="B823" s="100"/>
      <c r="C823" s="100"/>
      <c r="D823" s="100"/>
      <c r="E823" s="100"/>
      <c r="F823" s="100"/>
      <c r="G823" s="100"/>
    </row>
    <row r="824" spans="1:7" ht="15" thickBot="1">
      <c r="A824" s="100"/>
      <c r="B824" s="100"/>
      <c r="C824" s="100"/>
      <c r="D824" s="100"/>
      <c r="E824" s="100"/>
      <c r="F824" s="100"/>
      <c r="G824" s="100"/>
    </row>
    <row r="825" spans="1:7" ht="15" thickBot="1">
      <c r="A825" s="100"/>
      <c r="B825" s="100"/>
      <c r="C825" s="100"/>
      <c r="D825" s="100"/>
      <c r="E825" s="100"/>
      <c r="F825" s="100"/>
      <c r="G825" s="100"/>
    </row>
    <row r="826" spans="1:7" ht="15" thickBot="1">
      <c r="A826" s="100"/>
      <c r="B826" s="100"/>
      <c r="C826" s="100"/>
      <c r="D826" s="100"/>
      <c r="E826" s="100"/>
      <c r="F826" s="100"/>
      <c r="G826" s="100"/>
    </row>
    <row r="827" spans="1:7" ht="15" thickBot="1">
      <c r="A827" s="100"/>
      <c r="B827" s="100"/>
      <c r="C827" s="100"/>
      <c r="D827" s="100"/>
      <c r="E827" s="100"/>
      <c r="F827" s="100"/>
      <c r="G827" s="100"/>
    </row>
    <row r="828" spans="1:7" ht="15" thickBot="1">
      <c r="A828" s="100"/>
      <c r="B828" s="100"/>
      <c r="C828" s="100"/>
      <c r="D828" s="100"/>
      <c r="E828" s="100"/>
      <c r="F828" s="100"/>
      <c r="G828" s="100"/>
    </row>
    <row r="829" spans="1:7" ht="15" thickBot="1">
      <c r="A829" s="100"/>
      <c r="B829" s="100"/>
      <c r="C829" s="100"/>
      <c r="D829" s="100"/>
      <c r="E829" s="100"/>
      <c r="F829" s="100"/>
      <c r="G829" s="100"/>
    </row>
    <row r="830" spans="1:7" ht="15" thickBot="1">
      <c r="A830" s="100"/>
      <c r="B830" s="100"/>
      <c r="C830" s="100"/>
      <c r="D830" s="100"/>
      <c r="E830" s="100"/>
      <c r="F830" s="100"/>
      <c r="G830" s="100"/>
    </row>
    <row r="831" spans="1:7" ht="15" thickBot="1">
      <c r="A831" s="100"/>
      <c r="B831" s="100"/>
      <c r="C831" s="100"/>
      <c r="D831" s="100"/>
      <c r="E831" s="100"/>
      <c r="F831" s="100"/>
      <c r="G831" s="100"/>
    </row>
    <row r="832" spans="1:7" ht="15" thickBot="1">
      <c r="A832" s="100"/>
      <c r="B832" s="100"/>
      <c r="C832" s="100"/>
      <c r="D832" s="100"/>
      <c r="E832" s="100"/>
      <c r="F832" s="100"/>
      <c r="G832" s="100"/>
    </row>
    <row r="833" spans="1:7" ht="15" thickBot="1">
      <c r="A833" s="100"/>
      <c r="B833" s="100"/>
      <c r="C833" s="100"/>
      <c r="D833" s="100"/>
      <c r="E833" s="100"/>
      <c r="F833" s="100"/>
      <c r="G833" s="100"/>
    </row>
    <row r="834" spans="1:7" ht="15" thickBot="1">
      <c r="A834" s="100"/>
      <c r="B834" s="100"/>
      <c r="C834" s="100"/>
      <c r="D834" s="100"/>
      <c r="E834" s="100"/>
      <c r="F834" s="100"/>
      <c r="G834" s="100"/>
    </row>
    <row r="835" spans="1:7" ht="15" thickBot="1">
      <c r="A835" s="100"/>
      <c r="B835" s="100"/>
      <c r="C835" s="100"/>
      <c r="D835" s="100"/>
      <c r="E835" s="100"/>
      <c r="F835" s="100"/>
      <c r="G835" s="100"/>
    </row>
    <row r="836" spans="1:7" ht="15" thickBot="1">
      <c r="A836" s="100"/>
      <c r="B836" s="100"/>
      <c r="C836" s="100"/>
      <c r="D836" s="100"/>
      <c r="E836" s="100"/>
      <c r="F836" s="100"/>
      <c r="G836" s="100"/>
    </row>
    <row r="837" spans="1:7" ht="15" thickBot="1">
      <c r="A837" s="100"/>
      <c r="B837" s="100"/>
      <c r="C837" s="100"/>
      <c r="D837" s="100"/>
      <c r="E837" s="100"/>
      <c r="F837" s="100"/>
      <c r="G837" s="100"/>
    </row>
    <row r="838" spans="1:7" ht="15" thickBot="1">
      <c r="A838" s="100"/>
      <c r="B838" s="100"/>
      <c r="C838" s="100"/>
      <c r="D838" s="100"/>
      <c r="E838" s="100"/>
      <c r="F838" s="100"/>
      <c r="G838" s="100"/>
    </row>
    <row r="839" spans="1:7" ht="15" thickBot="1">
      <c r="A839" s="100"/>
      <c r="B839" s="100"/>
      <c r="C839" s="100"/>
      <c r="D839" s="100"/>
      <c r="E839" s="100"/>
      <c r="F839" s="100"/>
      <c r="G839" s="100"/>
    </row>
    <row r="840" spans="1:7" ht="15" thickBot="1">
      <c r="A840" s="100"/>
      <c r="B840" s="100"/>
      <c r="C840" s="100"/>
      <c r="D840" s="100"/>
      <c r="E840" s="100"/>
      <c r="F840" s="100"/>
      <c r="G840" s="100"/>
    </row>
    <row r="841" spans="1:7" ht="15" thickBot="1">
      <c r="A841" s="100"/>
      <c r="B841" s="100"/>
      <c r="C841" s="100"/>
      <c r="D841" s="100"/>
      <c r="E841" s="100"/>
      <c r="F841" s="100"/>
      <c r="G841" s="100"/>
    </row>
    <row r="842" spans="1:7" ht="15" thickBot="1">
      <c r="A842" s="100"/>
      <c r="B842" s="100"/>
      <c r="C842" s="100"/>
      <c r="D842" s="100"/>
      <c r="E842" s="100"/>
      <c r="F842" s="100"/>
      <c r="G842" s="100"/>
    </row>
    <row r="843" spans="1:7" ht="15" thickBot="1">
      <c r="A843" s="100"/>
      <c r="B843" s="100"/>
      <c r="C843" s="100"/>
      <c r="D843" s="100"/>
      <c r="E843" s="100"/>
      <c r="F843" s="100"/>
      <c r="G843" s="100"/>
    </row>
    <row r="844" spans="1:7" ht="15" thickBot="1">
      <c r="A844" s="100"/>
      <c r="B844" s="100"/>
      <c r="C844" s="100"/>
      <c r="D844" s="100"/>
      <c r="E844" s="100"/>
      <c r="F844" s="100"/>
      <c r="G844" s="100"/>
    </row>
    <row r="845" spans="1:7" ht="15" thickBot="1">
      <c r="A845" s="100"/>
      <c r="B845" s="100"/>
      <c r="C845" s="100"/>
      <c r="D845" s="100"/>
      <c r="E845" s="100"/>
      <c r="F845" s="100"/>
      <c r="G845" s="100"/>
    </row>
    <row r="846" spans="1:7" ht="15" thickBot="1">
      <c r="A846" s="100"/>
      <c r="B846" s="100"/>
      <c r="C846" s="100"/>
      <c r="D846" s="100"/>
      <c r="E846" s="100"/>
      <c r="F846" s="100"/>
      <c r="G846" s="100"/>
    </row>
    <row r="847" spans="1:7" ht="15" thickBot="1">
      <c r="A847" s="100"/>
      <c r="B847" s="100"/>
      <c r="C847" s="100"/>
      <c r="D847" s="100"/>
      <c r="E847" s="100"/>
      <c r="F847" s="100"/>
      <c r="G847" s="100"/>
    </row>
    <row r="848" spans="1:7" ht="15" thickBot="1">
      <c r="A848" s="100"/>
      <c r="B848" s="100"/>
      <c r="C848" s="100"/>
      <c r="D848" s="100"/>
      <c r="E848" s="100"/>
      <c r="F848" s="100"/>
      <c r="G848" s="100"/>
    </row>
    <row r="849" spans="1:7" ht="15" thickBot="1">
      <c r="A849" s="100"/>
      <c r="B849" s="100"/>
      <c r="C849" s="100"/>
      <c r="D849" s="100"/>
      <c r="E849" s="100"/>
      <c r="F849" s="100"/>
      <c r="G849" s="100"/>
    </row>
    <row r="850" spans="1:7" ht="15" thickBot="1">
      <c r="A850" s="100"/>
      <c r="B850" s="100"/>
      <c r="C850" s="100"/>
      <c r="D850" s="100"/>
      <c r="E850" s="100"/>
      <c r="F850" s="100"/>
      <c r="G850" s="100"/>
    </row>
    <row r="851" spans="1:7" ht="15" thickBot="1">
      <c r="A851" s="100"/>
      <c r="B851" s="100"/>
      <c r="C851" s="100"/>
      <c r="D851" s="100"/>
      <c r="E851" s="100"/>
      <c r="F851" s="100"/>
      <c r="G851" s="100"/>
    </row>
    <row r="852" spans="1:7" ht="15" thickBot="1">
      <c r="A852" s="100"/>
      <c r="B852" s="100"/>
      <c r="C852" s="100"/>
      <c r="D852" s="100"/>
      <c r="E852" s="100"/>
      <c r="F852" s="100"/>
      <c r="G852" s="100"/>
    </row>
    <row r="853" spans="1:7" ht="15" thickBot="1">
      <c r="A853" s="100"/>
      <c r="B853" s="100"/>
      <c r="C853" s="100"/>
      <c r="D853" s="100"/>
      <c r="E853" s="100"/>
      <c r="F853" s="100"/>
      <c r="G853" s="100"/>
    </row>
    <row r="854" spans="1:7" ht="15" thickBot="1">
      <c r="A854" s="100"/>
      <c r="B854" s="100"/>
      <c r="C854" s="100"/>
      <c r="D854" s="100"/>
      <c r="E854" s="100"/>
      <c r="F854" s="100"/>
      <c r="G854" s="100"/>
    </row>
    <row r="855" spans="1:7" ht="15" thickBot="1">
      <c r="A855" s="100"/>
      <c r="B855" s="100"/>
      <c r="C855" s="100"/>
      <c r="D855" s="100"/>
      <c r="E855" s="100"/>
      <c r="F855" s="100"/>
      <c r="G855" s="100"/>
    </row>
    <row r="856" spans="1:7" ht="15" thickBot="1">
      <c r="A856" s="100"/>
      <c r="B856" s="100"/>
      <c r="C856" s="100"/>
      <c r="D856" s="100"/>
      <c r="E856" s="100"/>
      <c r="F856" s="100"/>
      <c r="G856" s="100"/>
    </row>
    <row r="857" spans="1:7" ht="15" thickBot="1">
      <c r="A857" s="100"/>
      <c r="B857" s="100"/>
      <c r="C857" s="100"/>
      <c r="D857" s="100"/>
      <c r="E857" s="100"/>
      <c r="F857" s="100"/>
      <c r="G857" s="100"/>
    </row>
    <row r="858" spans="1:7" ht="15" thickBot="1">
      <c r="A858" s="100"/>
      <c r="B858" s="100"/>
      <c r="C858" s="100"/>
      <c r="D858" s="100"/>
      <c r="E858" s="100"/>
      <c r="F858" s="100"/>
      <c r="G858" s="100"/>
    </row>
    <row r="859" spans="1:7" ht="15" thickBot="1">
      <c r="A859" s="100"/>
      <c r="B859" s="100"/>
      <c r="C859" s="100"/>
      <c r="D859" s="100"/>
      <c r="E859" s="100"/>
      <c r="F859" s="100"/>
      <c r="G859" s="100"/>
    </row>
    <row r="860" spans="1:7" ht="15" thickBot="1">
      <c r="A860" s="100"/>
      <c r="B860" s="100"/>
      <c r="C860" s="100"/>
      <c r="D860" s="100"/>
      <c r="E860" s="100"/>
      <c r="F860" s="100"/>
      <c r="G860" s="100"/>
    </row>
    <row r="861" spans="1:7" ht="15" thickBot="1">
      <c r="A861" s="100"/>
      <c r="B861" s="100"/>
      <c r="C861" s="100"/>
      <c r="D861" s="100"/>
      <c r="E861" s="100"/>
      <c r="F861" s="100"/>
      <c r="G861" s="100"/>
    </row>
    <row r="862" spans="1:7" ht="15" thickBot="1">
      <c r="A862" s="100"/>
      <c r="B862" s="100"/>
      <c r="C862" s="100"/>
      <c r="D862" s="100"/>
      <c r="E862" s="100"/>
      <c r="F862" s="100"/>
      <c r="G862" s="100"/>
    </row>
    <row r="863" spans="1:7" ht="15" thickBot="1">
      <c r="A863" s="100"/>
      <c r="B863" s="100"/>
      <c r="C863" s="100"/>
      <c r="D863" s="100"/>
      <c r="E863" s="100"/>
      <c r="F863" s="100"/>
      <c r="G863" s="100"/>
    </row>
    <row r="864" spans="1:7" ht="15" thickBot="1">
      <c r="A864" s="100"/>
      <c r="B864" s="100"/>
      <c r="C864" s="100"/>
      <c r="D864" s="100"/>
      <c r="E864" s="100"/>
      <c r="F864" s="100"/>
      <c r="G864" s="100"/>
    </row>
    <row r="865" spans="1:7" ht="15" thickBot="1">
      <c r="A865" s="100"/>
      <c r="B865" s="100"/>
      <c r="C865" s="100"/>
      <c r="D865" s="100"/>
      <c r="E865" s="100"/>
      <c r="F865" s="100"/>
      <c r="G865" s="100"/>
    </row>
    <row r="866" spans="1:7" ht="15" thickBot="1">
      <c r="A866" s="100"/>
      <c r="B866" s="100"/>
      <c r="C866" s="100"/>
      <c r="D866" s="100"/>
      <c r="E866" s="100"/>
      <c r="F866" s="100"/>
      <c r="G866" s="100"/>
    </row>
    <row r="867" spans="1:7" ht="15" thickBot="1">
      <c r="A867" s="100"/>
      <c r="B867" s="100"/>
      <c r="C867" s="100"/>
      <c r="D867" s="100"/>
      <c r="E867" s="100"/>
      <c r="F867" s="100"/>
      <c r="G867" s="100"/>
    </row>
    <row r="868" spans="1:7" ht="15" thickBot="1">
      <c r="A868" s="100"/>
      <c r="B868" s="100"/>
      <c r="C868" s="100"/>
      <c r="D868" s="100"/>
      <c r="E868" s="100"/>
      <c r="F868" s="100"/>
      <c r="G868" s="100"/>
    </row>
    <row r="869" spans="1:7" ht="15" thickBot="1">
      <c r="A869" s="100"/>
      <c r="B869" s="100"/>
      <c r="C869" s="100"/>
      <c r="D869" s="100"/>
      <c r="E869" s="100"/>
      <c r="F869" s="100"/>
      <c r="G869" s="100"/>
    </row>
    <row r="870" spans="1:7" ht="15" thickBot="1">
      <c r="A870" s="100"/>
      <c r="B870" s="100"/>
      <c r="C870" s="100"/>
      <c r="D870" s="100"/>
      <c r="E870" s="100"/>
      <c r="F870" s="100"/>
      <c r="G870" s="100"/>
    </row>
    <row r="871" spans="1:7" ht="15" thickBot="1">
      <c r="A871" s="100"/>
      <c r="B871" s="100"/>
      <c r="C871" s="100"/>
      <c r="D871" s="100"/>
      <c r="E871" s="100"/>
      <c r="F871" s="100"/>
      <c r="G871" s="100"/>
    </row>
    <row r="872" spans="1:7" ht="15" thickBot="1">
      <c r="A872" s="100"/>
      <c r="B872" s="100"/>
      <c r="C872" s="100"/>
      <c r="D872" s="100"/>
      <c r="E872" s="100"/>
      <c r="F872" s="100"/>
      <c r="G872" s="100"/>
    </row>
    <row r="873" spans="1:7" ht="15" thickBot="1">
      <c r="A873" s="100"/>
      <c r="B873" s="100"/>
      <c r="C873" s="100"/>
      <c r="D873" s="100"/>
      <c r="E873" s="100"/>
      <c r="F873" s="100"/>
      <c r="G873" s="100"/>
    </row>
    <row r="874" spans="1:7" ht="15" thickBot="1">
      <c r="A874" s="100"/>
      <c r="B874" s="100"/>
      <c r="C874" s="100"/>
      <c r="D874" s="100"/>
      <c r="E874" s="100"/>
      <c r="F874" s="100"/>
      <c r="G874" s="100"/>
    </row>
    <row r="875" spans="1:7" ht="15" thickBot="1">
      <c r="A875" s="100"/>
      <c r="B875" s="100"/>
      <c r="C875" s="100"/>
      <c r="D875" s="100"/>
      <c r="E875" s="100"/>
      <c r="F875" s="100"/>
      <c r="G875" s="100"/>
    </row>
    <row r="876" spans="1:7" ht="15" thickBot="1">
      <c r="A876" s="100"/>
      <c r="B876" s="100"/>
      <c r="C876" s="100"/>
      <c r="D876" s="100"/>
      <c r="E876" s="100"/>
      <c r="F876" s="100"/>
      <c r="G876" s="100"/>
    </row>
    <row r="877" spans="1:7" ht="15" thickBot="1">
      <c r="A877" s="100"/>
      <c r="B877" s="100"/>
      <c r="C877" s="100"/>
      <c r="D877" s="100"/>
      <c r="E877" s="100"/>
      <c r="F877" s="100"/>
      <c r="G877" s="100"/>
    </row>
    <row r="878" spans="1:7" ht="15" thickBot="1">
      <c r="A878" s="100"/>
      <c r="B878" s="100"/>
      <c r="C878" s="100"/>
      <c r="D878" s="100"/>
      <c r="E878" s="100"/>
      <c r="F878" s="100"/>
      <c r="G878" s="100"/>
    </row>
    <row r="879" spans="1:7" ht="15" thickBot="1">
      <c r="A879" s="100"/>
      <c r="B879" s="100"/>
      <c r="C879" s="100"/>
      <c r="D879" s="100"/>
      <c r="E879" s="100"/>
      <c r="F879" s="100"/>
      <c r="G879" s="100"/>
    </row>
    <row r="880" spans="1:7" ht="15" thickBot="1">
      <c r="A880" s="100"/>
      <c r="B880" s="100"/>
      <c r="C880" s="100"/>
      <c r="D880" s="100"/>
      <c r="E880" s="100"/>
      <c r="F880" s="100"/>
      <c r="G880" s="100"/>
    </row>
    <row r="881" spans="1:7" ht="15" thickBot="1">
      <c r="A881" s="100"/>
      <c r="B881" s="100"/>
      <c r="C881" s="100"/>
      <c r="D881" s="100"/>
      <c r="E881" s="100"/>
      <c r="F881" s="100"/>
      <c r="G881" s="100"/>
    </row>
    <row r="882" spans="1:7" ht="15" thickBot="1">
      <c r="A882" s="100"/>
      <c r="B882" s="100"/>
      <c r="C882" s="100"/>
      <c r="D882" s="100"/>
      <c r="E882" s="100"/>
      <c r="F882" s="100"/>
      <c r="G882" s="100"/>
    </row>
    <row r="883" spans="1:7" ht="15" thickBot="1">
      <c r="A883" s="100"/>
      <c r="B883" s="100"/>
      <c r="C883" s="100"/>
      <c r="D883" s="100"/>
      <c r="E883" s="100"/>
      <c r="F883" s="100"/>
      <c r="G883" s="100"/>
    </row>
    <row r="884" spans="1:7" ht="15" thickBot="1">
      <c r="A884" s="100"/>
      <c r="B884" s="100"/>
      <c r="C884" s="100"/>
      <c r="D884" s="100"/>
      <c r="E884" s="100"/>
      <c r="F884" s="100"/>
      <c r="G884" s="100"/>
    </row>
    <row r="885" spans="1:7" ht="15" thickBot="1">
      <c r="A885" s="100"/>
      <c r="B885" s="100"/>
      <c r="C885" s="100"/>
      <c r="D885" s="100"/>
      <c r="E885" s="100"/>
      <c r="F885" s="100"/>
      <c r="G885" s="100"/>
    </row>
    <row r="886" spans="1:7" ht="15" thickBot="1">
      <c r="A886" s="100"/>
      <c r="B886" s="100"/>
      <c r="C886" s="100"/>
      <c r="D886" s="100"/>
      <c r="E886" s="100"/>
      <c r="F886" s="100"/>
      <c r="G886" s="100"/>
    </row>
    <row r="887" spans="1:7" ht="15" thickBot="1">
      <c r="A887" s="100"/>
      <c r="B887" s="100"/>
      <c r="C887" s="100"/>
      <c r="D887" s="100"/>
      <c r="E887" s="100"/>
      <c r="F887" s="100"/>
      <c r="G887" s="100"/>
    </row>
    <row r="888" spans="1:7" ht="15" thickBot="1">
      <c r="A888" s="100"/>
      <c r="B888" s="100"/>
      <c r="C888" s="100"/>
      <c r="D888" s="100"/>
      <c r="E888" s="100"/>
      <c r="F888" s="100"/>
      <c r="G888" s="100"/>
    </row>
    <row r="889" spans="1:7" ht="15" thickBot="1">
      <c r="A889" s="100"/>
      <c r="B889" s="100"/>
      <c r="C889" s="100"/>
      <c r="D889" s="100"/>
      <c r="E889" s="100"/>
      <c r="F889" s="100"/>
      <c r="G889" s="100"/>
    </row>
    <row r="890" spans="1:7" ht="15" thickBot="1">
      <c r="A890" s="100"/>
      <c r="B890" s="100"/>
      <c r="C890" s="100"/>
      <c r="D890" s="100"/>
      <c r="E890" s="100"/>
      <c r="F890" s="100"/>
      <c r="G890" s="100"/>
    </row>
    <row r="891" spans="1:7" ht="15" thickBot="1">
      <c r="A891" s="100"/>
      <c r="B891" s="100"/>
      <c r="C891" s="100"/>
      <c r="D891" s="100"/>
      <c r="E891" s="100"/>
      <c r="F891" s="100"/>
      <c r="G891" s="100"/>
    </row>
    <row r="892" spans="1:7" ht="15" thickBot="1">
      <c r="A892" s="100"/>
      <c r="B892" s="100"/>
      <c r="C892" s="100"/>
      <c r="D892" s="100"/>
      <c r="E892" s="100"/>
      <c r="F892" s="100"/>
      <c r="G892" s="100"/>
    </row>
    <row r="893" spans="1:7" ht="15" thickBot="1">
      <c r="A893" s="100"/>
      <c r="B893" s="100"/>
      <c r="C893" s="100"/>
      <c r="D893" s="100"/>
      <c r="E893" s="100"/>
      <c r="F893" s="100"/>
      <c r="G893" s="100"/>
    </row>
    <row r="894" spans="1:7" ht="15" thickBot="1">
      <c r="A894" s="100"/>
      <c r="B894" s="100"/>
      <c r="C894" s="100"/>
      <c r="D894" s="100"/>
      <c r="E894" s="100"/>
      <c r="F894" s="100"/>
      <c r="G894" s="100"/>
    </row>
    <row r="895" spans="1:7" ht="15" thickBot="1">
      <c r="A895" s="100"/>
      <c r="B895" s="100"/>
      <c r="C895" s="100"/>
      <c r="D895" s="100"/>
      <c r="E895" s="100"/>
      <c r="F895" s="100"/>
      <c r="G895" s="100"/>
    </row>
    <row r="896" spans="1:7" ht="15" thickBot="1">
      <c r="A896" s="100"/>
      <c r="B896" s="100"/>
      <c r="C896" s="100"/>
      <c r="D896" s="100"/>
      <c r="E896" s="100"/>
      <c r="F896" s="100"/>
      <c r="G896" s="100"/>
    </row>
    <row r="897" spans="1:7" ht="15" thickBot="1">
      <c r="A897" s="100"/>
      <c r="B897" s="100"/>
      <c r="C897" s="100"/>
      <c r="D897" s="100"/>
      <c r="E897" s="100"/>
      <c r="F897" s="100"/>
      <c r="G897" s="100"/>
    </row>
    <row r="898" spans="1:7" ht="15" thickBot="1">
      <c r="A898" s="100"/>
      <c r="B898" s="100"/>
      <c r="C898" s="100"/>
      <c r="D898" s="100"/>
      <c r="E898" s="100"/>
      <c r="F898" s="100"/>
      <c r="G898" s="100"/>
    </row>
    <row r="899" spans="1:7" ht="15" thickBot="1">
      <c r="A899" s="100"/>
      <c r="B899" s="100"/>
      <c r="C899" s="100"/>
      <c r="D899" s="100"/>
      <c r="E899" s="100"/>
      <c r="F899" s="100"/>
      <c r="G899" s="100"/>
    </row>
    <row r="900" spans="1:7" ht="15" thickBot="1">
      <c r="A900" s="100"/>
      <c r="B900" s="100"/>
      <c r="C900" s="100"/>
      <c r="D900" s="100"/>
      <c r="E900" s="100"/>
      <c r="F900" s="100"/>
      <c r="G900" s="100"/>
    </row>
    <row r="901" spans="1:7" ht="15" thickBot="1">
      <c r="A901" s="100"/>
      <c r="B901" s="100"/>
      <c r="C901" s="100"/>
      <c r="D901" s="100"/>
      <c r="E901" s="100"/>
      <c r="F901" s="100"/>
      <c r="G901" s="100"/>
    </row>
    <row r="902" spans="1:7" ht="15" thickBot="1">
      <c r="A902" s="100"/>
      <c r="B902" s="100"/>
      <c r="C902" s="100"/>
      <c r="D902" s="100"/>
      <c r="E902" s="100"/>
      <c r="F902" s="100"/>
      <c r="G902" s="100"/>
    </row>
    <row r="903" spans="1:7" ht="15" thickBot="1">
      <c r="A903" s="100"/>
      <c r="B903" s="100"/>
      <c r="C903" s="100"/>
      <c r="D903" s="100"/>
      <c r="E903" s="100"/>
      <c r="F903" s="100"/>
      <c r="G903" s="100"/>
    </row>
    <row r="904" spans="1:7" ht="15" thickBot="1">
      <c r="A904" s="100"/>
      <c r="B904" s="100"/>
      <c r="C904" s="100"/>
      <c r="D904" s="100"/>
      <c r="E904" s="100"/>
      <c r="F904" s="100"/>
      <c r="G904" s="100"/>
    </row>
    <row r="905" spans="1:7" ht="15" thickBot="1">
      <c r="A905" s="100"/>
      <c r="B905" s="100"/>
      <c r="C905" s="100"/>
      <c r="D905" s="100"/>
      <c r="E905" s="100"/>
      <c r="F905" s="100"/>
      <c r="G905" s="100"/>
    </row>
    <row r="906" spans="1:7" ht="15" thickBot="1">
      <c r="A906" s="100"/>
      <c r="B906" s="100"/>
      <c r="C906" s="100"/>
      <c r="D906" s="100"/>
      <c r="E906" s="100"/>
      <c r="F906" s="100"/>
      <c r="G906" s="100"/>
    </row>
    <row r="907" spans="1:7" ht="15" thickBot="1">
      <c r="A907" s="100"/>
      <c r="B907" s="100"/>
      <c r="C907" s="100"/>
      <c r="D907" s="100"/>
      <c r="E907" s="100"/>
      <c r="F907" s="100"/>
      <c r="G907" s="100"/>
    </row>
    <row r="908" spans="1:7" ht="15" thickBot="1">
      <c r="A908" s="100"/>
      <c r="B908" s="100"/>
      <c r="C908" s="100"/>
      <c r="D908" s="100"/>
      <c r="E908" s="100"/>
      <c r="F908" s="100"/>
      <c r="G908" s="100"/>
    </row>
    <row r="909" spans="1:7" ht="15" thickBot="1">
      <c r="A909" s="100"/>
      <c r="B909" s="100"/>
      <c r="C909" s="100"/>
      <c r="D909" s="100"/>
      <c r="E909" s="100"/>
      <c r="F909" s="100"/>
      <c r="G909" s="100"/>
    </row>
    <row r="910" spans="1:7" ht="15" thickBot="1">
      <c r="A910" s="100"/>
      <c r="B910" s="100"/>
      <c r="C910" s="100"/>
      <c r="D910" s="100"/>
      <c r="E910" s="100"/>
      <c r="F910" s="100"/>
      <c r="G910" s="100"/>
    </row>
    <row r="911" spans="1:7" ht="15" thickBot="1">
      <c r="A911" s="100"/>
      <c r="B911" s="100"/>
      <c r="C911" s="100"/>
      <c r="D911" s="100"/>
      <c r="E911" s="100"/>
      <c r="F911" s="100"/>
      <c r="G911" s="100"/>
    </row>
    <row r="912" spans="1:7" ht="15" thickBot="1">
      <c r="A912" s="100"/>
      <c r="B912" s="100"/>
      <c r="C912" s="100"/>
      <c r="D912" s="100"/>
      <c r="E912" s="100"/>
      <c r="F912" s="100"/>
      <c r="G912" s="100"/>
    </row>
    <row r="913" spans="1:7" ht="15" thickBot="1">
      <c r="A913" s="100"/>
      <c r="B913" s="100"/>
      <c r="C913" s="100"/>
      <c r="D913" s="100"/>
      <c r="E913" s="100"/>
      <c r="F913" s="100"/>
      <c r="G913" s="100"/>
    </row>
    <row r="914" spans="1:7" ht="15" thickBot="1">
      <c r="A914" s="100"/>
      <c r="B914" s="100"/>
      <c r="C914" s="100"/>
      <c r="D914" s="100"/>
      <c r="E914" s="100"/>
      <c r="F914" s="100"/>
      <c r="G914" s="100"/>
    </row>
    <row r="915" spans="1:7" ht="15" thickBot="1">
      <c r="A915" s="100"/>
      <c r="B915" s="100"/>
      <c r="C915" s="100"/>
      <c r="D915" s="100"/>
      <c r="E915" s="100"/>
      <c r="F915" s="100"/>
      <c r="G915" s="100"/>
    </row>
    <row r="916" spans="1:7" ht="15" thickBot="1">
      <c r="A916" s="100"/>
      <c r="B916" s="100"/>
      <c r="C916" s="100"/>
      <c r="D916" s="100"/>
      <c r="E916" s="100"/>
      <c r="F916" s="100"/>
      <c r="G916" s="100"/>
    </row>
    <row r="917" spans="1:7" ht="15" thickBot="1">
      <c r="A917" s="100"/>
      <c r="B917" s="100"/>
      <c r="C917" s="100"/>
      <c r="D917" s="100"/>
      <c r="E917" s="100"/>
      <c r="F917" s="100"/>
      <c r="G917" s="100"/>
    </row>
    <row r="918" spans="1:7" ht="15" thickBot="1">
      <c r="A918" s="100"/>
      <c r="B918" s="100"/>
      <c r="C918" s="100"/>
      <c r="D918" s="100"/>
      <c r="E918" s="100"/>
      <c r="F918" s="100"/>
      <c r="G918" s="100"/>
    </row>
    <row r="919" spans="1:7" ht="15" thickBot="1">
      <c r="A919" s="100"/>
      <c r="B919" s="100"/>
      <c r="C919" s="100"/>
      <c r="D919" s="100"/>
      <c r="E919" s="100"/>
      <c r="F919" s="100"/>
      <c r="G919" s="100"/>
    </row>
    <row r="920" spans="1:7" ht="15" thickBot="1">
      <c r="A920" s="100"/>
      <c r="B920" s="100"/>
      <c r="C920" s="100"/>
      <c r="D920" s="100"/>
      <c r="E920" s="100"/>
      <c r="F920" s="100"/>
      <c r="G920" s="100"/>
    </row>
    <row r="921" spans="1:7" ht="15" thickBot="1">
      <c r="A921" s="100"/>
      <c r="B921" s="100"/>
      <c r="C921" s="100"/>
      <c r="D921" s="100"/>
      <c r="E921" s="100"/>
      <c r="F921" s="100"/>
      <c r="G921" s="100"/>
    </row>
    <row r="922" spans="1:7" ht="15" thickBot="1">
      <c r="A922" s="100"/>
      <c r="B922" s="100"/>
      <c r="C922" s="100"/>
      <c r="D922" s="100"/>
      <c r="E922" s="100"/>
      <c r="F922" s="100"/>
      <c r="G922" s="100"/>
    </row>
    <row r="923" spans="1:7" ht="15" thickBot="1">
      <c r="A923" s="100"/>
      <c r="B923" s="100"/>
      <c r="C923" s="100"/>
      <c r="D923" s="100"/>
      <c r="E923" s="100"/>
      <c r="F923" s="100"/>
      <c r="G923" s="100"/>
    </row>
    <row r="924" spans="1:7" ht="15" thickBot="1">
      <c r="A924" s="100"/>
      <c r="B924" s="100"/>
      <c r="C924" s="100"/>
      <c r="D924" s="100"/>
      <c r="E924" s="100"/>
      <c r="F924" s="100"/>
      <c r="G924" s="100"/>
    </row>
    <row r="925" spans="1:7" ht="15" thickBot="1">
      <c r="A925" s="100"/>
      <c r="B925" s="100"/>
      <c r="C925" s="100"/>
      <c r="D925" s="100"/>
      <c r="E925" s="100"/>
      <c r="F925" s="100"/>
      <c r="G925" s="100"/>
    </row>
    <row r="926" spans="1:7" ht="15" thickBot="1">
      <c r="A926" s="100"/>
      <c r="B926" s="100"/>
      <c r="C926" s="100"/>
      <c r="D926" s="100"/>
      <c r="E926" s="100"/>
      <c r="F926" s="100"/>
      <c r="G926" s="100"/>
    </row>
    <row r="927" spans="1:7" ht="15" thickBot="1">
      <c r="A927" s="100"/>
      <c r="B927" s="100"/>
      <c r="C927" s="100"/>
      <c r="D927" s="100"/>
      <c r="E927" s="100"/>
      <c r="F927" s="100"/>
      <c r="G927" s="100"/>
    </row>
    <row r="928" spans="1:7" ht="15" thickBot="1">
      <c r="A928" s="100"/>
      <c r="B928" s="100"/>
      <c r="C928" s="100"/>
      <c r="D928" s="100"/>
      <c r="E928" s="100"/>
      <c r="F928" s="100"/>
      <c r="G928" s="100"/>
    </row>
    <row r="929" spans="1:7" ht="15" thickBot="1">
      <c r="A929" s="100"/>
      <c r="B929" s="100"/>
      <c r="C929" s="100"/>
      <c r="D929" s="100"/>
      <c r="E929" s="100"/>
      <c r="F929" s="100"/>
      <c r="G929" s="100"/>
    </row>
    <row r="930" spans="1:7" ht="15" thickBot="1">
      <c r="A930" s="100"/>
      <c r="B930" s="100"/>
      <c r="C930" s="100"/>
      <c r="D930" s="100"/>
      <c r="E930" s="100"/>
      <c r="F930" s="100"/>
      <c r="G930" s="100"/>
    </row>
    <row r="931" spans="1:7" ht="15" thickBot="1">
      <c r="A931" s="100"/>
      <c r="B931" s="100"/>
      <c r="C931" s="100"/>
      <c r="D931" s="100"/>
      <c r="E931" s="100"/>
      <c r="F931" s="100"/>
      <c r="G931" s="100"/>
    </row>
    <row r="932" spans="1:7" ht="15" thickBot="1">
      <c r="A932" s="100"/>
      <c r="B932" s="100"/>
      <c r="C932" s="100"/>
      <c r="D932" s="100"/>
      <c r="E932" s="100"/>
      <c r="F932" s="100"/>
      <c r="G932" s="100"/>
    </row>
    <row r="933" spans="1:7" ht="15" thickBot="1">
      <c r="A933" s="100"/>
      <c r="B933" s="100"/>
      <c r="C933" s="100"/>
      <c r="D933" s="100"/>
      <c r="E933" s="100"/>
      <c r="F933" s="100"/>
      <c r="G933" s="100"/>
    </row>
    <row r="934" spans="1:7" ht="15" thickBot="1">
      <c r="A934" s="100"/>
      <c r="B934" s="100"/>
      <c r="C934" s="100"/>
      <c r="D934" s="100"/>
      <c r="E934" s="100"/>
      <c r="F934" s="100"/>
      <c r="G934" s="100"/>
    </row>
    <row r="935" spans="1:7" ht="15" thickBot="1">
      <c r="A935" s="100"/>
      <c r="B935" s="100"/>
      <c r="C935" s="100"/>
      <c r="D935" s="100"/>
      <c r="E935" s="100"/>
      <c r="F935" s="100"/>
      <c r="G935" s="100"/>
    </row>
    <row r="936" spans="1:7" ht="15" thickBot="1">
      <c r="A936" s="100"/>
      <c r="B936" s="100"/>
      <c r="C936" s="100"/>
      <c r="D936" s="100"/>
      <c r="E936" s="100"/>
      <c r="F936" s="100"/>
      <c r="G936" s="100"/>
    </row>
    <row r="937" spans="1:7" ht="15" thickBot="1">
      <c r="A937" s="100"/>
      <c r="B937" s="100"/>
      <c r="C937" s="100"/>
      <c r="D937" s="100"/>
      <c r="E937" s="100"/>
      <c r="F937" s="100"/>
      <c r="G937" s="100"/>
    </row>
    <row r="938" spans="1:7" ht="15" thickBot="1">
      <c r="A938" s="100"/>
      <c r="B938" s="100"/>
      <c r="C938" s="100"/>
      <c r="D938" s="100"/>
      <c r="E938" s="100"/>
      <c r="F938" s="100"/>
      <c r="G938" s="100"/>
    </row>
    <row r="939" spans="1:7" ht="15" thickBot="1">
      <c r="A939" s="100"/>
      <c r="B939" s="100"/>
      <c r="C939" s="100"/>
      <c r="D939" s="100"/>
      <c r="E939" s="100"/>
      <c r="F939" s="100"/>
      <c r="G939" s="100"/>
    </row>
    <row r="940" spans="1:7" ht="15" thickBot="1">
      <c r="A940" s="100"/>
      <c r="B940" s="100"/>
      <c r="C940" s="100"/>
      <c r="D940" s="100"/>
      <c r="E940" s="100"/>
      <c r="F940" s="100"/>
      <c r="G940" s="100"/>
    </row>
    <row r="941" spans="1:7" ht="15" thickBot="1">
      <c r="A941" s="100"/>
      <c r="B941" s="100"/>
      <c r="C941" s="100"/>
      <c r="D941" s="100"/>
      <c r="E941" s="100"/>
      <c r="F941" s="100"/>
      <c r="G941" s="100"/>
    </row>
    <row r="942" spans="1:7" ht="15" thickBot="1">
      <c r="A942" s="100"/>
      <c r="B942" s="100"/>
      <c r="C942" s="100"/>
      <c r="D942" s="100"/>
      <c r="E942" s="100"/>
      <c r="F942" s="100"/>
      <c r="G942" s="100"/>
    </row>
    <row r="943" spans="1:7" ht="15" thickBot="1">
      <c r="A943" s="100"/>
      <c r="B943" s="100"/>
      <c r="C943" s="100"/>
      <c r="D943" s="100"/>
      <c r="E943" s="100"/>
      <c r="F943" s="100"/>
      <c r="G943" s="100"/>
    </row>
    <row r="944" spans="1:7" ht="15" thickBot="1">
      <c r="A944" s="100"/>
      <c r="B944" s="100"/>
      <c r="C944" s="100"/>
      <c r="D944" s="100"/>
      <c r="E944" s="100"/>
      <c r="F944" s="100"/>
      <c r="G944" s="100"/>
    </row>
    <row r="945" spans="1:7" ht="15" thickBot="1">
      <c r="A945" s="100"/>
      <c r="B945" s="100"/>
      <c r="C945" s="100"/>
      <c r="D945" s="100"/>
      <c r="E945" s="100"/>
      <c r="F945" s="100"/>
      <c r="G945" s="100"/>
    </row>
    <row r="946" spans="1:7" ht="15" thickBot="1">
      <c r="A946" s="100"/>
      <c r="B946" s="100"/>
      <c r="C946" s="100"/>
      <c r="D946" s="100"/>
      <c r="E946" s="100"/>
      <c r="F946" s="100"/>
      <c r="G946" s="100"/>
    </row>
    <row r="947" spans="1:7" ht="15" thickBot="1">
      <c r="A947" s="100"/>
      <c r="B947" s="100"/>
      <c r="C947" s="100"/>
      <c r="D947" s="100"/>
      <c r="E947" s="100"/>
      <c r="F947" s="100"/>
      <c r="G947" s="100"/>
    </row>
    <row r="948" spans="1:7" ht="15" thickBot="1">
      <c r="A948" s="100"/>
      <c r="B948" s="100"/>
      <c r="C948" s="100"/>
      <c r="D948" s="100"/>
      <c r="E948" s="100"/>
      <c r="F948" s="100"/>
      <c r="G948" s="100"/>
    </row>
    <row r="949" spans="1:7" ht="15" thickBot="1">
      <c r="A949" s="100"/>
      <c r="B949" s="100"/>
      <c r="C949" s="100"/>
      <c r="D949" s="100"/>
      <c r="E949" s="100"/>
      <c r="F949" s="100"/>
      <c r="G949" s="100"/>
    </row>
    <row r="950" spans="1:7" ht="15" thickBot="1">
      <c r="A950" s="100"/>
      <c r="B950" s="100"/>
      <c r="C950" s="100"/>
      <c r="D950" s="100"/>
      <c r="E950" s="100"/>
      <c r="F950" s="100"/>
      <c r="G950" s="100"/>
    </row>
    <row r="951" spans="1:7" ht="15" thickBot="1">
      <c r="A951" s="100"/>
      <c r="B951" s="100"/>
      <c r="C951" s="100"/>
      <c r="D951" s="100"/>
      <c r="E951" s="100"/>
      <c r="F951" s="100"/>
      <c r="G951" s="100"/>
    </row>
    <row r="952" spans="1:7" ht="15" thickBot="1">
      <c r="A952" s="100"/>
      <c r="B952" s="100"/>
      <c r="C952" s="100"/>
      <c r="D952" s="100"/>
      <c r="E952" s="100"/>
      <c r="F952" s="100"/>
      <c r="G952" s="100"/>
    </row>
    <row r="953" spans="1:7" ht="15" thickBot="1">
      <c r="A953" s="100"/>
      <c r="B953" s="100"/>
      <c r="C953" s="100"/>
      <c r="D953" s="100"/>
      <c r="E953" s="100"/>
      <c r="F953" s="100"/>
      <c r="G953" s="100"/>
    </row>
    <row r="954" spans="1:7" ht="15" thickBot="1">
      <c r="A954" s="100"/>
      <c r="B954" s="100"/>
      <c r="C954" s="100"/>
      <c r="D954" s="100"/>
      <c r="E954" s="100"/>
      <c r="F954" s="100"/>
      <c r="G954" s="100"/>
    </row>
    <row r="955" spans="1:7" ht="15" thickBot="1">
      <c r="A955" s="100"/>
      <c r="B955" s="100"/>
      <c r="C955" s="100"/>
      <c r="D955" s="100"/>
      <c r="E955" s="100"/>
      <c r="F955" s="100"/>
      <c r="G955" s="100"/>
    </row>
    <row r="956" spans="1:7" ht="15" thickBot="1">
      <c r="A956" s="100"/>
      <c r="B956" s="100"/>
      <c r="C956" s="100"/>
      <c r="D956" s="100"/>
      <c r="E956" s="100"/>
      <c r="F956" s="100"/>
      <c r="G956" s="100"/>
    </row>
    <row r="957" spans="1:7" ht="15" thickBot="1">
      <c r="A957" s="100"/>
      <c r="B957" s="100"/>
      <c r="C957" s="100"/>
      <c r="D957" s="100"/>
      <c r="E957" s="100"/>
      <c r="F957" s="100"/>
      <c r="G957" s="100"/>
    </row>
    <row r="958" spans="1:7" ht="15" thickBot="1">
      <c r="A958" s="100"/>
      <c r="B958" s="100"/>
      <c r="C958" s="100"/>
      <c r="D958" s="100"/>
      <c r="E958" s="100"/>
      <c r="F958" s="100"/>
      <c r="G958" s="100"/>
    </row>
    <row r="959" spans="1:7" ht="15" thickBot="1">
      <c r="A959" s="100"/>
      <c r="B959" s="100"/>
      <c r="C959" s="100"/>
      <c r="D959" s="100"/>
      <c r="E959" s="100"/>
      <c r="F959" s="100"/>
      <c r="G959" s="100"/>
    </row>
    <row r="960" spans="1:7" ht="15" thickBot="1">
      <c r="A960" s="100"/>
      <c r="B960" s="100"/>
      <c r="C960" s="100"/>
      <c r="D960" s="100"/>
      <c r="E960" s="100"/>
      <c r="F960" s="100"/>
      <c r="G960" s="100"/>
    </row>
    <row r="961" spans="1:7" ht="15" thickBot="1">
      <c r="A961" s="100"/>
      <c r="B961" s="100"/>
      <c r="C961" s="100"/>
      <c r="D961" s="100"/>
      <c r="E961" s="100"/>
      <c r="F961" s="100"/>
      <c r="G961" s="100"/>
    </row>
    <row r="962" spans="1:7" ht="15" thickBot="1">
      <c r="A962" s="100"/>
      <c r="B962" s="100"/>
      <c r="C962" s="100"/>
      <c r="D962" s="100"/>
      <c r="E962" s="100"/>
      <c r="F962" s="100"/>
      <c r="G962" s="100"/>
    </row>
    <row r="963" spans="1:7" ht="15" thickBot="1">
      <c r="A963" s="100"/>
      <c r="B963" s="100"/>
      <c r="C963" s="100"/>
      <c r="D963" s="100"/>
      <c r="E963" s="100"/>
      <c r="F963" s="100"/>
      <c r="G963" s="100"/>
    </row>
    <row r="964" spans="1:7" ht="15" thickBot="1">
      <c r="A964" s="100"/>
      <c r="B964" s="100"/>
      <c r="C964" s="100"/>
      <c r="D964" s="100"/>
      <c r="E964" s="100"/>
      <c r="F964" s="100"/>
      <c r="G964" s="100"/>
    </row>
    <row r="965" spans="1:7" ht="15" thickBot="1">
      <c r="A965" s="100"/>
      <c r="B965" s="100"/>
      <c r="C965" s="100"/>
      <c r="D965" s="100"/>
      <c r="E965" s="100"/>
      <c r="F965" s="100"/>
      <c r="G965" s="100"/>
    </row>
    <row r="966" spans="1:7" ht="15" thickBot="1">
      <c r="A966" s="100"/>
      <c r="B966" s="100"/>
      <c r="C966" s="100"/>
      <c r="D966" s="100"/>
      <c r="E966" s="100"/>
      <c r="F966" s="100"/>
      <c r="G966" s="100"/>
    </row>
    <row r="967" spans="1:7" ht="15" thickBot="1">
      <c r="A967" s="100"/>
      <c r="B967" s="100"/>
      <c r="C967" s="100"/>
      <c r="D967" s="100"/>
      <c r="E967" s="100"/>
      <c r="F967" s="100"/>
      <c r="G967" s="100"/>
    </row>
    <row r="968" spans="1:7" ht="15" thickBot="1">
      <c r="A968" s="100"/>
      <c r="B968" s="100"/>
      <c r="C968" s="100"/>
      <c r="D968" s="100"/>
      <c r="E968" s="100"/>
      <c r="F968" s="100"/>
      <c r="G968" s="100"/>
    </row>
    <row r="969" spans="1:7" ht="15" thickBot="1">
      <c r="A969" s="100"/>
      <c r="B969" s="100"/>
      <c r="C969" s="100"/>
      <c r="D969" s="100"/>
      <c r="E969" s="100"/>
      <c r="F969" s="100"/>
      <c r="G969" s="100"/>
    </row>
    <row r="970" spans="1:7" ht="15" thickBot="1">
      <c r="A970" s="100"/>
      <c r="B970" s="100"/>
      <c r="C970" s="100"/>
      <c r="D970" s="100"/>
      <c r="E970" s="100"/>
      <c r="F970" s="100"/>
      <c r="G970" s="100"/>
    </row>
    <row r="971" spans="1:7" ht="15" thickBot="1">
      <c r="A971" s="100"/>
      <c r="B971" s="100"/>
      <c r="C971" s="100"/>
      <c r="D971" s="100"/>
      <c r="E971" s="100"/>
      <c r="F971" s="100"/>
      <c r="G971" s="100"/>
    </row>
    <row r="972" spans="1:7" ht="15" thickBot="1">
      <c r="A972" s="100"/>
      <c r="B972" s="100"/>
      <c r="C972" s="100"/>
      <c r="D972" s="100"/>
      <c r="E972" s="100"/>
      <c r="F972" s="100"/>
      <c r="G972" s="100"/>
    </row>
    <row r="973" spans="1:7" ht="15" thickBot="1">
      <c r="A973" s="100"/>
      <c r="B973" s="100"/>
      <c r="C973" s="100"/>
      <c r="D973" s="100"/>
      <c r="E973" s="100"/>
      <c r="F973" s="100"/>
      <c r="G973" s="100"/>
    </row>
    <row r="974" spans="1:7" ht="15" thickBot="1">
      <c r="A974" s="100"/>
      <c r="B974" s="100"/>
      <c r="C974" s="100"/>
      <c r="D974" s="100"/>
      <c r="E974" s="100"/>
      <c r="F974" s="100"/>
      <c r="G974" s="100"/>
    </row>
    <row r="975" spans="1:7" ht="15" thickBot="1">
      <c r="A975" s="100"/>
      <c r="B975" s="100"/>
      <c r="C975" s="100"/>
      <c r="D975" s="100"/>
      <c r="E975" s="100"/>
      <c r="F975" s="100"/>
      <c r="G975" s="100"/>
    </row>
    <row r="976" spans="1:7" ht="15" thickBot="1">
      <c r="A976" s="100"/>
      <c r="B976" s="100"/>
      <c r="C976" s="100"/>
      <c r="D976" s="100"/>
      <c r="E976" s="100"/>
      <c r="F976" s="100"/>
      <c r="G976" s="100"/>
    </row>
    <row r="977" spans="1:7" ht="15" thickBot="1">
      <c r="A977" s="100"/>
      <c r="B977" s="100"/>
      <c r="C977" s="100"/>
      <c r="D977" s="100"/>
      <c r="E977" s="100"/>
      <c r="F977" s="100"/>
      <c r="G977" s="100"/>
    </row>
    <row r="978" spans="1:7" ht="15" thickBot="1">
      <c r="A978" s="100"/>
      <c r="B978" s="100"/>
      <c r="C978" s="100"/>
      <c r="D978" s="100"/>
      <c r="E978" s="100"/>
      <c r="F978" s="100"/>
      <c r="G978" s="100"/>
    </row>
    <row r="979" spans="1:7" ht="15" thickBot="1">
      <c r="A979" s="100"/>
      <c r="B979" s="100"/>
      <c r="C979" s="100"/>
      <c r="D979" s="100"/>
      <c r="E979" s="100"/>
      <c r="F979" s="100"/>
      <c r="G979" s="100"/>
    </row>
    <row r="980" spans="1:7" ht="15" thickBot="1">
      <c r="A980" s="100"/>
      <c r="B980" s="100"/>
      <c r="C980" s="100"/>
      <c r="D980" s="100"/>
      <c r="E980" s="100"/>
      <c r="F980" s="100"/>
      <c r="G980" s="100"/>
    </row>
    <row r="981" spans="1:7" ht="15" thickBot="1">
      <c r="A981" s="100"/>
      <c r="B981" s="100"/>
      <c r="C981" s="100"/>
      <c r="D981" s="100"/>
      <c r="E981" s="100"/>
      <c r="F981" s="100"/>
      <c r="G981" s="100"/>
    </row>
    <row r="982" spans="1:7" ht="15" thickBot="1">
      <c r="A982" s="100"/>
      <c r="B982" s="100"/>
      <c r="C982" s="100"/>
      <c r="D982" s="100"/>
      <c r="E982" s="100"/>
      <c r="F982" s="100"/>
      <c r="G982" s="100"/>
    </row>
    <row r="983" spans="1:7" ht="15" thickBot="1">
      <c r="A983" s="100"/>
      <c r="B983" s="100"/>
      <c r="C983" s="100"/>
      <c r="D983" s="100"/>
      <c r="E983" s="100"/>
      <c r="F983" s="100"/>
      <c r="G983" s="100"/>
    </row>
    <row r="984" spans="1:7" ht="15" thickBot="1">
      <c r="A984" s="100"/>
      <c r="B984" s="100"/>
      <c r="C984" s="100"/>
      <c r="D984" s="100"/>
      <c r="E984" s="100"/>
      <c r="F984" s="100"/>
      <c r="G984" s="100"/>
    </row>
    <row r="985" spans="1:7" ht="15" thickBot="1">
      <c r="A985" s="100"/>
      <c r="B985" s="100"/>
      <c r="C985" s="100"/>
      <c r="D985" s="100"/>
      <c r="E985" s="100"/>
      <c r="F985" s="100"/>
      <c r="G985" s="100"/>
    </row>
    <row r="986" spans="1:7" ht="15" thickBot="1">
      <c r="A986" s="100"/>
      <c r="B986" s="100"/>
      <c r="C986" s="100"/>
      <c r="D986" s="100"/>
      <c r="E986" s="100"/>
      <c r="F986" s="100"/>
      <c r="G986" s="100"/>
    </row>
    <row r="987" spans="1:7" ht="15" thickBot="1">
      <c r="A987" s="100"/>
      <c r="B987" s="100"/>
      <c r="C987" s="100"/>
      <c r="D987" s="100"/>
      <c r="E987" s="100"/>
      <c r="F987" s="100"/>
      <c r="G987" s="100"/>
    </row>
    <row r="988" spans="1:7" ht="15" thickBot="1">
      <c r="A988" s="100"/>
      <c r="B988" s="100"/>
      <c r="C988" s="100"/>
      <c r="D988" s="100"/>
      <c r="E988" s="100"/>
      <c r="F988" s="100"/>
      <c r="G988" s="100"/>
    </row>
    <row r="989" spans="1:7" ht="15" thickBot="1">
      <c r="A989" s="100"/>
      <c r="B989" s="100"/>
      <c r="C989" s="100"/>
      <c r="D989" s="100"/>
      <c r="E989" s="100"/>
      <c r="F989" s="100"/>
      <c r="G989" s="100"/>
    </row>
    <row r="990" spans="1:7" ht="15" thickBot="1">
      <c r="A990" s="100"/>
      <c r="B990" s="100"/>
      <c r="C990" s="100"/>
      <c r="D990" s="100"/>
      <c r="E990" s="100"/>
      <c r="F990" s="100"/>
      <c r="G990" s="100"/>
    </row>
    <row r="991" spans="1:7" ht="15" thickBot="1">
      <c r="A991" s="100"/>
      <c r="B991" s="100"/>
      <c r="C991" s="100"/>
      <c r="D991" s="100"/>
      <c r="E991" s="100"/>
      <c r="F991" s="100"/>
      <c r="G991" s="100"/>
    </row>
    <row r="992" spans="1:7" ht="15" thickBot="1">
      <c r="A992" s="100"/>
      <c r="B992" s="100"/>
      <c r="C992" s="100"/>
      <c r="D992" s="100"/>
      <c r="E992" s="100"/>
      <c r="F992" s="100"/>
      <c r="G992" s="100"/>
    </row>
    <row r="993" spans="1:7" ht="15" thickBot="1">
      <c r="A993" s="100"/>
      <c r="B993" s="100"/>
      <c r="C993" s="100"/>
      <c r="D993" s="100"/>
      <c r="E993" s="100"/>
      <c r="F993" s="100"/>
      <c r="G993" s="100"/>
    </row>
    <row r="994" spans="1:7" ht="15" thickBot="1">
      <c r="A994" s="100"/>
      <c r="B994" s="100"/>
      <c r="C994" s="100"/>
      <c r="D994" s="100"/>
      <c r="E994" s="100"/>
      <c r="F994" s="100"/>
      <c r="G994" s="100"/>
    </row>
    <row r="995" spans="1:7" ht="15" thickBot="1">
      <c r="A995" s="100"/>
      <c r="B995" s="100"/>
      <c r="C995" s="100"/>
      <c r="D995" s="100"/>
      <c r="E995" s="100"/>
      <c r="F995" s="100"/>
      <c r="G995" s="100"/>
    </row>
    <row r="996" spans="1:7" ht="15" thickBot="1">
      <c r="A996" s="100"/>
      <c r="B996" s="100"/>
      <c r="C996" s="100"/>
      <c r="D996" s="100"/>
      <c r="E996" s="100"/>
      <c r="F996" s="100"/>
      <c r="G996" s="100"/>
    </row>
    <row r="997" spans="1:7" ht="15" thickBot="1">
      <c r="A997" s="100"/>
      <c r="B997" s="100"/>
      <c r="C997" s="100"/>
      <c r="D997" s="100"/>
      <c r="E997" s="100"/>
      <c r="F997" s="100"/>
      <c r="G997" s="100"/>
    </row>
    <row r="998" spans="1:7" ht="15" thickBot="1">
      <c r="A998" s="100"/>
      <c r="B998" s="100"/>
      <c r="C998" s="100"/>
      <c r="D998" s="100"/>
      <c r="E998" s="100"/>
      <c r="F998" s="100"/>
      <c r="G998" s="100"/>
    </row>
    <row r="999" spans="1:7" ht="15" thickBot="1">
      <c r="A999" s="100"/>
      <c r="B999" s="100"/>
      <c r="C999" s="100"/>
      <c r="D999" s="100"/>
      <c r="E999" s="100"/>
      <c r="F999" s="100"/>
      <c r="G999" s="100"/>
    </row>
    <row r="1000" spans="1:7" ht="15" thickBot="1">
      <c r="A1000" s="100"/>
      <c r="B1000" s="100"/>
      <c r="C1000" s="100"/>
      <c r="D1000" s="100"/>
      <c r="E1000" s="100"/>
      <c r="F1000" s="100"/>
      <c r="G1000" s="100"/>
    </row>
  </sheetData>
  <mergeCells count="1">
    <mergeCell ref="L2:N2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CBA8-E449-47AA-A351-65256A8070CD}">
  <dimension ref="A1:P1000"/>
  <sheetViews>
    <sheetView workbookViewId="0">
      <selection activeCell="H4" sqref="H4"/>
    </sheetView>
  </sheetViews>
  <sheetFormatPr defaultRowHeight="14"/>
  <cols>
    <col min="9" max="9" width="12.6640625" customWidth="1"/>
    <col min="10" max="10" width="10.6640625" customWidth="1"/>
    <col min="11" max="11" width="13.75" customWidth="1"/>
    <col min="12" max="12" width="11.6640625" customWidth="1"/>
    <col min="13" max="13" width="12.1640625" customWidth="1"/>
    <col min="14" max="14" width="13.5" customWidth="1"/>
    <col min="15" max="15" width="12.25" customWidth="1"/>
    <col min="16" max="16" width="13.08203125" customWidth="1"/>
  </cols>
  <sheetData>
    <row r="1" spans="1:13" ht="45.5" thickBot="1">
      <c r="A1" s="97" t="s">
        <v>4</v>
      </c>
      <c r="B1" s="102" t="s">
        <v>409</v>
      </c>
      <c r="C1" s="102" t="s">
        <v>408</v>
      </c>
      <c r="D1" s="104" t="s">
        <v>410</v>
      </c>
      <c r="E1" s="102" t="s">
        <v>412</v>
      </c>
      <c r="F1" s="102" t="s">
        <v>411</v>
      </c>
      <c r="G1" s="105" t="s">
        <v>413</v>
      </c>
    </row>
    <row r="2" spans="1:13" ht="15" thickBot="1">
      <c r="A2" s="98">
        <v>100</v>
      </c>
      <c r="B2" s="103">
        <v>70</v>
      </c>
      <c r="C2" s="99">
        <v>85</v>
      </c>
      <c r="D2" s="99">
        <f>C2-B2</f>
        <v>15</v>
      </c>
      <c r="E2" s="99">
        <v>70</v>
      </c>
      <c r="F2" s="99">
        <v>105</v>
      </c>
      <c r="G2" s="99">
        <f>F2-E2</f>
        <v>35</v>
      </c>
    </row>
    <row r="3" spans="1:13" ht="15" thickBot="1">
      <c r="A3" s="98">
        <v>200</v>
      </c>
      <c r="B3" s="103">
        <v>70</v>
      </c>
      <c r="C3" s="99">
        <v>85</v>
      </c>
      <c r="D3" s="99">
        <f t="shared" ref="D3:D51" si="0">C3-B3</f>
        <v>15</v>
      </c>
      <c r="E3" s="99">
        <v>70</v>
      </c>
      <c r="F3" s="99">
        <v>105</v>
      </c>
      <c r="G3" s="99">
        <f t="shared" ref="G3:G51" si="1">F3-E3</f>
        <v>35</v>
      </c>
    </row>
    <row r="4" spans="1:13" ht="15" thickBot="1">
      <c r="A4" s="98">
        <v>300</v>
      </c>
      <c r="B4" s="103">
        <v>70</v>
      </c>
      <c r="C4" s="99">
        <v>85</v>
      </c>
      <c r="D4" s="99">
        <f t="shared" si="0"/>
        <v>15</v>
      </c>
      <c r="E4" s="99">
        <v>70</v>
      </c>
      <c r="F4" s="99">
        <v>105</v>
      </c>
      <c r="G4" s="99">
        <f t="shared" si="1"/>
        <v>35</v>
      </c>
    </row>
    <row r="5" spans="1:13" ht="15" thickBot="1">
      <c r="A5" s="98">
        <v>400</v>
      </c>
      <c r="B5" s="103">
        <v>70</v>
      </c>
      <c r="C5" s="99">
        <v>85</v>
      </c>
      <c r="D5" s="99">
        <f t="shared" si="0"/>
        <v>15</v>
      </c>
      <c r="E5" s="99">
        <v>70</v>
      </c>
      <c r="F5" s="99">
        <v>105</v>
      </c>
      <c r="G5" s="99">
        <f t="shared" si="1"/>
        <v>35</v>
      </c>
    </row>
    <row r="6" spans="1:13" ht="15" thickBot="1">
      <c r="A6" s="98">
        <v>500</v>
      </c>
      <c r="B6" s="103">
        <v>70</v>
      </c>
      <c r="C6" s="99">
        <v>85</v>
      </c>
      <c r="D6" s="99">
        <f t="shared" si="0"/>
        <v>15</v>
      </c>
      <c r="E6" s="99">
        <v>70</v>
      </c>
      <c r="F6" s="99">
        <v>105</v>
      </c>
      <c r="G6" s="99">
        <f t="shared" si="1"/>
        <v>35</v>
      </c>
    </row>
    <row r="7" spans="1:13" ht="15" thickBot="1">
      <c r="A7" s="98">
        <v>600</v>
      </c>
      <c r="B7" s="103">
        <v>70</v>
      </c>
      <c r="C7" s="99">
        <v>115</v>
      </c>
      <c r="D7" s="99">
        <f t="shared" si="0"/>
        <v>45</v>
      </c>
      <c r="E7" s="99">
        <v>70</v>
      </c>
      <c r="F7" s="99">
        <v>145</v>
      </c>
      <c r="G7" s="99">
        <f t="shared" si="1"/>
        <v>75</v>
      </c>
    </row>
    <row r="8" spans="1:13" ht="15" thickBot="1">
      <c r="A8" s="98">
        <v>700</v>
      </c>
      <c r="B8" s="103">
        <v>70</v>
      </c>
      <c r="C8" s="99">
        <v>115</v>
      </c>
      <c r="D8" s="99">
        <f t="shared" si="0"/>
        <v>45</v>
      </c>
      <c r="E8" s="99">
        <v>70</v>
      </c>
      <c r="F8" s="99">
        <v>145</v>
      </c>
      <c r="G8" s="99">
        <f t="shared" si="1"/>
        <v>75</v>
      </c>
    </row>
    <row r="9" spans="1:13" ht="15" thickBot="1">
      <c r="A9" s="98">
        <v>800</v>
      </c>
      <c r="B9" s="103">
        <v>70</v>
      </c>
      <c r="C9" s="99">
        <v>115</v>
      </c>
      <c r="D9" s="99">
        <f t="shared" si="0"/>
        <v>45</v>
      </c>
      <c r="E9" s="99">
        <v>70</v>
      </c>
      <c r="F9" s="99">
        <v>145</v>
      </c>
      <c r="G9" s="99">
        <f t="shared" si="1"/>
        <v>75</v>
      </c>
    </row>
    <row r="10" spans="1:13" ht="15" thickBot="1">
      <c r="A10" s="98">
        <v>900</v>
      </c>
      <c r="B10" s="103">
        <v>70</v>
      </c>
      <c r="C10" s="99">
        <v>115</v>
      </c>
      <c r="D10" s="99">
        <f t="shared" si="0"/>
        <v>45</v>
      </c>
      <c r="E10" s="99">
        <v>70</v>
      </c>
      <c r="F10" s="99">
        <v>145</v>
      </c>
      <c r="G10" s="99">
        <f t="shared" si="1"/>
        <v>75</v>
      </c>
    </row>
    <row r="11" spans="1:13" ht="15" thickBot="1">
      <c r="A11" s="98">
        <v>1000</v>
      </c>
      <c r="B11" s="103">
        <v>70</v>
      </c>
      <c r="C11" s="99">
        <v>115</v>
      </c>
      <c r="D11" s="99">
        <f t="shared" si="0"/>
        <v>45</v>
      </c>
      <c r="E11" s="99">
        <v>70</v>
      </c>
      <c r="F11" s="99">
        <v>145</v>
      </c>
      <c r="G11" s="99">
        <f t="shared" si="1"/>
        <v>75</v>
      </c>
    </row>
    <row r="12" spans="1:13" ht="15" thickBot="1">
      <c r="A12" s="98">
        <v>1100</v>
      </c>
      <c r="B12" s="103">
        <v>70</v>
      </c>
      <c r="C12" s="99">
        <v>145</v>
      </c>
      <c r="D12" s="99">
        <f t="shared" si="0"/>
        <v>75</v>
      </c>
      <c r="E12" s="99">
        <v>70</v>
      </c>
      <c r="F12" s="99">
        <v>185</v>
      </c>
      <c r="G12" s="99">
        <f t="shared" si="1"/>
        <v>115</v>
      </c>
    </row>
    <row r="13" spans="1:13" ht="15" thickBot="1">
      <c r="A13" s="98">
        <v>1200</v>
      </c>
      <c r="B13" s="103">
        <v>70</v>
      </c>
      <c r="C13" s="99">
        <v>145</v>
      </c>
      <c r="D13" s="99">
        <f t="shared" si="0"/>
        <v>75</v>
      </c>
      <c r="E13" s="99">
        <v>70</v>
      </c>
      <c r="F13" s="99">
        <v>185</v>
      </c>
      <c r="G13" s="99">
        <f t="shared" si="1"/>
        <v>115</v>
      </c>
    </row>
    <row r="14" spans="1:13" ht="15" thickBot="1">
      <c r="A14" s="98">
        <v>1300</v>
      </c>
      <c r="B14" s="103">
        <v>70</v>
      </c>
      <c r="C14" s="99">
        <v>145</v>
      </c>
      <c r="D14" s="99">
        <f t="shared" si="0"/>
        <v>75</v>
      </c>
      <c r="E14" s="99">
        <v>70</v>
      </c>
      <c r="F14" s="99">
        <v>185</v>
      </c>
      <c r="G14" s="99">
        <f t="shared" si="1"/>
        <v>115</v>
      </c>
    </row>
    <row r="15" spans="1:13" ht="15" thickBot="1">
      <c r="A15" s="98">
        <v>1400</v>
      </c>
      <c r="B15" s="103">
        <v>70</v>
      </c>
      <c r="C15" s="99">
        <v>145</v>
      </c>
      <c r="D15" s="99">
        <f t="shared" si="0"/>
        <v>75</v>
      </c>
      <c r="E15" s="99">
        <v>70</v>
      </c>
      <c r="F15" s="99">
        <v>185</v>
      </c>
      <c r="G15" s="99">
        <f t="shared" si="1"/>
        <v>115</v>
      </c>
    </row>
    <row r="16" spans="1:13" ht="15" thickBot="1">
      <c r="A16" s="98">
        <v>1500</v>
      </c>
      <c r="B16" s="103">
        <v>70</v>
      </c>
      <c r="C16" s="99">
        <v>145</v>
      </c>
      <c r="D16" s="99">
        <f t="shared" si="0"/>
        <v>75</v>
      </c>
      <c r="E16" s="99">
        <v>70</v>
      </c>
      <c r="F16" s="99">
        <v>185</v>
      </c>
      <c r="G16" s="99">
        <f t="shared" si="1"/>
        <v>115</v>
      </c>
      <c r="I16" s="20" t="s">
        <v>7</v>
      </c>
      <c r="J16" s="20"/>
      <c r="K16" s="20"/>
      <c r="L16" s="20"/>
      <c r="M16" s="20"/>
    </row>
    <row r="17" spans="1:16" ht="15" thickBot="1">
      <c r="A17" s="98">
        <v>1600</v>
      </c>
      <c r="B17" s="103">
        <v>70</v>
      </c>
      <c r="C17" s="99">
        <v>175</v>
      </c>
      <c r="D17" s="99">
        <f t="shared" si="0"/>
        <v>105</v>
      </c>
      <c r="E17" s="99">
        <v>70</v>
      </c>
      <c r="F17" s="99">
        <v>225</v>
      </c>
      <c r="G17" s="99">
        <f t="shared" si="1"/>
        <v>155</v>
      </c>
      <c r="I17" s="20"/>
      <c r="J17" s="20"/>
      <c r="K17" s="20"/>
      <c r="L17" s="20"/>
      <c r="M17" s="20"/>
    </row>
    <row r="18" spans="1:16" ht="15" thickBot="1">
      <c r="A18" s="98">
        <v>1700</v>
      </c>
      <c r="B18" s="103">
        <v>70</v>
      </c>
      <c r="C18" s="99">
        <v>175</v>
      </c>
      <c r="D18" s="99">
        <f t="shared" si="0"/>
        <v>105</v>
      </c>
      <c r="E18" s="99">
        <v>70</v>
      </c>
      <c r="F18" s="99">
        <v>225</v>
      </c>
      <c r="G18" s="99">
        <f t="shared" si="1"/>
        <v>155</v>
      </c>
      <c r="I18" s="22"/>
      <c r="J18" s="22"/>
      <c r="K18" s="23" t="s">
        <v>362</v>
      </c>
      <c r="L18" s="23" t="s">
        <v>363</v>
      </c>
      <c r="M18" s="23" t="s">
        <v>365</v>
      </c>
      <c r="N18" s="23" t="s">
        <v>364</v>
      </c>
    </row>
    <row r="19" spans="1:16" ht="15" thickBot="1">
      <c r="A19" s="98">
        <v>1800</v>
      </c>
      <c r="B19" s="103">
        <v>70</v>
      </c>
      <c r="C19" s="99">
        <v>175</v>
      </c>
      <c r="D19" s="99">
        <f t="shared" si="0"/>
        <v>105</v>
      </c>
      <c r="E19" s="99">
        <v>70</v>
      </c>
      <c r="F19" s="99">
        <v>225</v>
      </c>
      <c r="G19" s="99">
        <f t="shared" si="1"/>
        <v>155</v>
      </c>
      <c r="I19" s="22" t="s">
        <v>32</v>
      </c>
      <c r="J19" s="22" t="s">
        <v>12</v>
      </c>
      <c r="K19" s="68">
        <v>100</v>
      </c>
      <c r="L19" s="44">
        <v>100</v>
      </c>
      <c r="M19" s="68">
        <v>15</v>
      </c>
      <c r="N19" s="68">
        <f>K19+M19</f>
        <v>115</v>
      </c>
    </row>
    <row r="20" spans="1:16" ht="15" thickBot="1">
      <c r="A20" s="98">
        <v>1900</v>
      </c>
      <c r="B20" s="103">
        <v>70</v>
      </c>
      <c r="C20" s="99">
        <v>175</v>
      </c>
      <c r="D20" s="99">
        <f t="shared" si="0"/>
        <v>105</v>
      </c>
      <c r="E20" s="99">
        <v>70</v>
      </c>
      <c r="F20" s="99">
        <v>225</v>
      </c>
      <c r="G20" s="99">
        <f t="shared" si="1"/>
        <v>155</v>
      </c>
      <c r="I20" s="22" t="s">
        <v>32</v>
      </c>
      <c r="J20" s="22" t="s">
        <v>13</v>
      </c>
      <c r="K20" s="68">
        <v>100</v>
      </c>
      <c r="L20" s="44">
        <v>800</v>
      </c>
      <c r="M20" s="68">
        <v>45</v>
      </c>
      <c r="N20" s="68">
        <f>K20+M20</f>
        <v>145</v>
      </c>
    </row>
    <row r="21" spans="1:16" ht="15" thickBot="1">
      <c r="A21" s="98">
        <v>2000</v>
      </c>
      <c r="B21" s="103">
        <v>70</v>
      </c>
      <c r="C21" s="99">
        <v>175</v>
      </c>
      <c r="D21" s="99">
        <f t="shared" si="0"/>
        <v>105</v>
      </c>
      <c r="E21" s="99">
        <v>70</v>
      </c>
      <c r="F21" s="99">
        <v>225</v>
      </c>
      <c r="G21" s="99">
        <f t="shared" si="1"/>
        <v>155</v>
      </c>
      <c r="I21" s="22" t="s">
        <v>33</v>
      </c>
      <c r="J21" s="22" t="s">
        <v>368</v>
      </c>
      <c r="K21" s="68">
        <v>100</v>
      </c>
      <c r="L21" s="44">
        <v>800</v>
      </c>
      <c r="M21" s="68">
        <v>75</v>
      </c>
      <c r="N21" s="68">
        <f>K21+M21</f>
        <v>175</v>
      </c>
    </row>
    <row r="22" spans="1:16" ht="15" thickBot="1">
      <c r="A22" s="98">
        <v>2100</v>
      </c>
      <c r="B22" s="103">
        <v>70</v>
      </c>
      <c r="C22" s="99">
        <v>205</v>
      </c>
      <c r="D22" s="99">
        <f t="shared" si="0"/>
        <v>135</v>
      </c>
      <c r="E22" s="99">
        <v>70</v>
      </c>
      <c r="F22" s="99">
        <v>265</v>
      </c>
      <c r="G22" s="99">
        <f t="shared" si="1"/>
        <v>195</v>
      </c>
    </row>
    <row r="23" spans="1:16" ht="15" thickBot="1">
      <c r="A23" s="98">
        <v>2200</v>
      </c>
      <c r="B23" s="103">
        <v>70</v>
      </c>
      <c r="C23" s="99">
        <v>205</v>
      </c>
      <c r="D23" s="99">
        <f t="shared" si="0"/>
        <v>135</v>
      </c>
      <c r="E23" s="99">
        <v>70</v>
      </c>
      <c r="F23" s="99">
        <v>265</v>
      </c>
      <c r="G23" s="99">
        <f t="shared" si="1"/>
        <v>195</v>
      </c>
      <c r="I23" t="s">
        <v>366</v>
      </c>
      <c r="L23" t="s">
        <v>371</v>
      </c>
      <c r="O23" t="s">
        <v>372</v>
      </c>
    </row>
    <row r="24" spans="1:16" ht="15" thickBot="1">
      <c r="A24" s="98">
        <v>2300</v>
      </c>
      <c r="B24" s="103">
        <v>70</v>
      </c>
      <c r="C24" s="99">
        <v>205</v>
      </c>
      <c r="D24" s="99">
        <f t="shared" si="0"/>
        <v>135</v>
      </c>
      <c r="E24" s="99">
        <v>70</v>
      </c>
      <c r="F24" s="99">
        <v>265</v>
      </c>
      <c r="G24" s="99">
        <f t="shared" si="1"/>
        <v>195</v>
      </c>
      <c r="I24" s="15" t="s">
        <v>364</v>
      </c>
      <c r="J24" s="69">
        <v>115</v>
      </c>
      <c r="L24" s="15" t="s">
        <v>364</v>
      </c>
      <c r="M24" s="69">
        <v>145</v>
      </c>
      <c r="O24" s="15" t="s">
        <v>364</v>
      </c>
      <c r="P24" s="69">
        <v>175</v>
      </c>
    </row>
    <row r="25" spans="1:16" ht="15" thickBot="1">
      <c r="A25" s="98">
        <v>2400</v>
      </c>
      <c r="B25" s="103">
        <v>70</v>
      </c>
      <c r="C25" s="99">
        <v>205</v>
      </c>
      <c r="D25" s="99">
        <f t="shared" si="0"/>
        <v>135</v>
      </c>
      <c r="E25" s="99">
        <v>70</v>
      </c>
      <c r="F25" s="99">
        <v>265</v>
      </c>
      <c r="G25" s="99">
        <f t="shared" si="1"/>
        <v>195</v>
      </c>
      <c r="I25" s="17" t="s">
        <v>367</v>
      </c>
      <c r="J25" s="69">
        <v>85</v>
      </c>
      <c r="L25" s="17" t="s">
        <v>367</v>
      </c>
      <c r="M25" s="69">
        <v>115</v>
      </c>
      <c r="O25" s="17" t="s">
        <v>367</v>
      </c>
      <c r="P25" s="69">
        <v>145</v>
      </c>
    </row>
    <row r="26" spans="1:16" ht="15" thickBot="1">
      <c r="A26" s="98">
        <v>2500</v>
      </c>
      <c r="B26" s="103">
        <v>70</v>
      </c>
      <c r="C26" s="99">
        <v>205</v>
      </c>
      <c r="D26" s="99">
        <f t="shared" si="0"/>
        <v>135</v>
      </c>
      <c r="E26" s="99">
        <v>70</v>
      </c>
      <c r="F26" s="99">
        <v>265</v>
      </c>
      <c r="G26" s="99">
        <f t="shared" si="1"/>
        <v>195</v>
      </c>
      <c r="I26" s="17" t="s">
        <v>369</v>
      </c>
      <c r="J26" s="69">
        <v>70</v>
      </c>
      <c r="L26" s="17" t="s">
        <v>369</v>
      </c>
      <c r="M26" s="69">
        <v>70</v>
      </c>
      <c r="O26" s="17" t="s">
        <v>369</v>
      </c>
      <c r="P26" s="69">
        <v>70</v>
      </c>
    </row>
    <row r="27" spans="1:16" ht="15" thickBot="1">
      <c r="A27" s="98">
        <v>2600</v>
      </c>
      <c r="B27" s="103">
        <v>70</v>
      </c>
      <c r="C27" s="99">
        <v>235</v>
      </c>
      <c r="D27" s="99">
        <f t="shared" si="0"/>
        <v>165</v>
      </c>
      <c r="E27" s="99">
        <v>70</v>
      </c>
      <c r="F27" s="99">
        <v>305</v>
      </c>
      <c r="G27" s="99">
        <f t="shared" si="1"/>
        <v>235</v>
      </c>
      <c r="I27" s="17" t="s">
        <v>34</v>
      </c>
      <c r="J27" s="69">
        <f>J25-J26</f>
        <v>15</v>
      </c>
      <c r="L27" s="17" t="s">
        <v>34</v>
      </c>
      <c r="M27" s="69">
        <f>M25-M26</f>
        <v>45</v>
      </c>
      <c r="O27" s="17" t="s">
        <v>34</v>
      </c>
      <c r="P27" s="69">
        <f>P25-P26</f>
        <v>75</v>
      </c>
    </row>
    <row r="28" spans="1:16" ht="15" thickBot="1">
      <c r="A28" s="98">
        <v>2700</v>
      </c>
      <c r="B28" s="103">
        <v>70</v>
      </c>
      <c r="C28" s="99">
        <v>235</v>
      </c>
      <c r="D28" s="99">
        <f t="shared" si="0"/>
        <v>165</v>
      </c>
      <c r="E28" s="99">
        <v>70</v>
      </c>
      <c r="F28" s="99">
        <v>305</v>
      </c>
      <c r="G28" s="99">
        <f t="shared" si="1"/>
        <v>235</v>
      </c>
      <c r="I28" s="17" t="s">
        <v>370</v>
      </c>
      <c r="J28" s="69">
        <f>J24-J27</f>
        <v>100</v>
      </c>
      <c r="L28" s="17" t="s">
        <v>370</v>
      </c>
      <c r="M28" s="69">
        <f>M24-M27</f>
        <v>100</v>
      </c>
      <c r="O28" s="17" t="s">
        <v>370</v>
      </c>
      <c r="P28" s="69">
        <f>P24-P27</f>
        <v>100</v>
      </c>
    </row>
    <row r="29" spans="1:16" ht="15" thickBot="1">
      <c r="A29" s="98">
        <v>2800</v>
      </c>
      <c r="B29" s="103">
        <v>70</v>
      </c>
      <c r="C29" s="99">
        <v>235</v>
      </c>
      <c r="D29" s="99">
        <f t="shared" si="0"/>
        <v>165</v>
      </c>
      <c r="E29" s="99">
        <v>70</v>
      </c>
      <c r="F29" s="99">
        <v>305</v>
      </c>
      <c r="G29" s="99">
        <f t="shared" si="1"/>
        <v>235</v>
      </c>
    </row>
    <row r="30" spans="1:16" ht="15" thickBot="1">
      <c r="A30" s="98">
        <v>2900</v>
      </c>
      <c r="B30" s="103">
        <v>70</v>
      </c>
      <c r="C30" s="99">
        <v>235</v>
      </c>
      <c r="D30" s="99">
        <f t="shared" si="0"/>
        <v>165</v>
      </c>
      <c r="E30" s="99">
        <v>70</v>
      </c>
      <c r="F30" s="99">
        <v>305</v>
      </c>
      <c r="G30" s="99">
        <f t="shared" si="1"/>
        <v>235</v>
      </c>
    </row>
    <row r="31" spans="1:16" ht="15" thickBot="1">
      <c r="A31" s="98">
        <v>3000</v>
      </c>
      <c r="B31" s="103">
        <v>70</v>
      </c>
      <c r="C31" s="99">
        <v>235</v>
      </c>
      <c r="D31" s="99">
        <f t="shared" si="0"/>
        <v>165</v>
      </c>
      <c r="E31" s="99">
        <v>70</v>
      </c>
      <c r="F31" s="99">
        <v>305</v>
      </c>
      <c r="G31" s="99">
        <f t="shared" si="1"/>
        <v>235</v>
      </c>
    </row>
    <row r="32" spans="1:16" ht="15" thickBot="1">
      <c r="A32" s="98">
        <v>3100</v>
      </c>
      <c r="B32" s="103">
        <v>70</v>
      </c>
      <c r="C32" s="99">
        <v>265</v>
      </c>
      <c r="D32" s="99">
        <f t="shared" si="0"/>
        <v>195</v>
      </c>
      <c r="E32" s="99">
        <v>70</v>
      </c>
      <c r="F32" s="99">
        <v>345</v>
      </c>
      <c r="G32" s="99">
        <f t="shared" si="1"/>
        <v>275</v>
      </c>
    </row>
    <row r="33" spans="1:7" ht="15" thickBot="1">
      <c r="A33" s="98">
        <v>3200</v>
      </c>
      <c r="B33" s="103">
        <v>70</v>
      </c>
      <c r="C33" s="99">
        <v>265</v>
      </c>
      <c r="D33" s="99">
        <f t="shared" si="0"/>
        <v>195</v>
      </c>
      <c r="E33" s="99">
        <v>70</v>
      </c>
      <c r="F33" s="99">
        <v>345</v>
      </c>
      <c r="G33" s="99">
        <f t="shared" si="1"/>
        <v>275</v>
      </c>
    </row>
    <row r="34" spans="1:7" ht="15" thickBot="1">
      <c r="A34" s="98">
        <v>3300</v>
      </c>
      <c r="B34" s="103">
        <v>70</v>
      </c>
      <c r="C34" s="99">
        <v>265</v>
      </c>
      <c r="D34" s="99">
        <f t="shared" si="0"/>
        <v>195</v>
      </c>
      <c r="E34" s="99">
        <v>70</v>
      </c>
      <c r="F34" s="99">
        <v>345</v>
      </c>
      <c r="G34" s="99">
        <f t="shared" si="1"/>
        <v>275</v>
      </c>
    </row>
    <row r="35" spans="1:7" ht="15" thickBot="1">
      <c r="A35" s="98">
        <v>3400</v>
      </c>
      <c r="B35" s="103">
        <v>70</v>
      </c>
      <c r="C35" s="99">
        <v>265</v>
      </c>
      <c r="D35" s="99">
        <f t="shared" si="0"/>
        <v>195</v>
      </c>
      <c r="E35" s="99">
        <v>70</v>
      </c>
      <c r="F35" s="99">
        <v>345</v>
      </c>
      <c r="G35" s="99">
        <f t="shared" si="1"/>
        <v>275</v>
      </c>
    </row>
    <row r="36" spans="1:7" ht="15" thickBot="1">
      <c r="A36" s="98">
        <v>3500</v>
      </c>
      <c r="B36" s="103">
        <v>70</v>
      </c>
      <c r="C36" s="99">
        <v>265</v>
      </c>
      <c r="D36" s="99">
        <f t="shared" si="0"/>
        <v>195</v>
      </c>
      <c r="E36" s="99">
        <v>70</v>
      </c>
      <c r="F36" s="99">
        <v>345</v>
      </c>
      <c r="G36" s="99">
        <f t="shared" si="1"/>
        <v>275</v>
      </c>
    </row>
    <row r="37" spans="1:7" ht="15" thickBot="1">
      <c r="A37" s="98">
        <v>3600</v>
      </c>
      <c r="B37" s="103">
        <v>70</v>
      </c>
      <c r="C37" s="99">
        <v>295</v>
      </c>
      <c r="D37" s="99">
        <f t="shared" si="0"/>
        <v>225</v>
      </c>
      <c r="E37" s="99">
        <v>70</v>
      </c>
      <c r="F37" s="99">
        <v>385</v>
      </c>
      <c r="G37" s="99">
        <f t="shared" si="1"/>
        <v>315</v>
      </c>
    </row>
    <row r="38" spans="1:7" ht="15" thickBot="1">
      <c r="A38" s="98">
        <v>3700</v>
      </c>
      <c r="B38" s="103">
        <v>70</v>
      </c>
      <c r="C38" s="99">
        <v>295</v>
      </c>
      <c r="D38" s="99">
        <f t="shared" si="0"/>
        <v>225</v>
      </c>
      <c r="E38" s="99">
        <v>70</v>
      </c>
      <c r="F38" s="99">
        <v>385</v>
      </c>
      <c r="G38" s="99">
        <f t="shared" si="1"/>
        <v>315</v>
      </c>
    </row>
    <row r="39" spans="1:7" ht="15" thickBot="1">
      <c r="A39" s="98">
        <v>3800</v>
      </c>
      <c r="B39" s="103">
        <v>70</v>
      </c>
      <c r="C39" s="99">
        <v>295</v>
      </c>
      <c r="D39" s="99">
        <f t="shared" si="0"/>
        <v>225</v>
      </c>
      <c r="E39" s="99">
        <v>70</v>
      </c>
      <c r="F39" s="99">
        <v>385</v>
      </c>
      <c r="G39" s="99">
        <f t="shared" si="1"/>
        <v>315</v>
      </c>
    </row>
    <row r="40" spans="1:7" ht="15" thickBot="1">
      <c r="A40" s="98">
        <v>3900</v>
      </c>
      <c r="B40" s="103">
        <v>70</v>
      </c>
      <c r="C40" s="99">
        <v>295</v>
      </c>
      <c r="D40" s="99">
        <f t="shared" si="0"/>
        <v>225</v>
      </c>
      <c r="E40" s="99">
        <v>70</v>
      </c>
      <c r="F40" s="99">
        <v>385</v>
      </c>
      <c r="G40" s="99">
        <f t="shared" si="1"/>
        <v>315</v>
      </c>
    </row>
    <row r="41" spans="1:7" ht="15" thickBot="1">
      <c r="A41" s="98">
        <v>4000</v>
      </c>
      <c r="B41" s="103">
        <v>70</v>
      </c>
      <c r="C41" s="99">
        <v>295</v>
      </c>
      <c r="D41" s="99">
        <f t="shared" si="0"/>
        <v>225</v>
      </c>
      <c r="E41" s="99">
        <v>70</v>
      </c>
      <c r="F41" s="99">
        <v>385</v>
      </c>
      <c r="G41" s="99">
        <f t="shared" si="1"/>
        <v>315</v>
      </c>
    </row>
    <row r="42" spans="1:7" ht="15" thickBot="1">
      <c r="A42" s="98">
        <v>4100</v>
      </c>
      <c r="B42" s="103">
        <v>70</v>
      </c>
      <c r="C42" s="99">
        <v>325</v>
      </c>
      <c r="D42" s="99">
        <f t="shared" si="0"/>
        <v>255</v>
      </c>
      <c r="E42" s="99">
        <v>70</v>
      </c>
      <c r="F42" s="99">
        <v>425</v>
      </c>
      <c r="G42" s="99">
        <f t="shared" si="1"/>
        <v>355</v>
      </c>
    </row>
    <row r="43" spans="1:7" ht="15" thickBot="1">
      <c r="A43" s="98">
        <v>4200</v>
      </c>
      <c r="B43" s="103">
        <v>70</v>
      </c>
      <c r="C43" s="99">
        <v>325</v>
      </c>
      <c r="D43" s="99">
        <f t="shared" si="0"/>
        <v>255</v>
      </c>
      <c r="E43" s="99">
        <v>70</v>
      </c>
      <c r="F43" s="99">
        <v>425</v>
      </c>
      <c r="G43" s="99">
        <f t="shared" si="1"/>
        <v>355</v>
      </c>
    </row>
    <row r="44" spans="1:7" ht="15" thickBot="1">
      <c r="A44" s="98">
        <v>4300</v>
      </c>
      <c r="B44" s="103">
        <v>70</v>
      </c>
      <c r="C44" s="99">
        <v>325</v>
      </c>
      <c r="D44" s="99">
        <f t="shared" si="0"/>
        <v>255</v>
      </c>
      <c r="E44" s="99">
        <v>70</v>
      </c>
      <c r="F44" s="99">
        <v>425</v>
      </c>
      <c r="G44" s="99">
        <f t="shared" si="1"/>
        <v>355</v>
      </c>
    </row>
    <row r="45" spans="1:7" ht="15" thickBot="1">
      <c r="A45" s="98">
        <v>4400</v>
      </c>
      <c r="B45" s="103">
        <v>70</v>
      </c>
      <c r="C45" s="99">
        <v>325</v>
      </c>
      <c r="D45" s="99">
        <f t="shared" si="0"/>
        <v>255</v>
      </c>
      <c r="E45" s="99">
        <v>70</v>
      </c>
      <c r="F45" s="99">
        <v>425</v>
      </c>
      <c r="G45" s="99">
        <f t="shared" si="1"/>
        <v>355</v>
      </c>
    </row>
    <row r="46" spans="1:7" ht="15" thickBot="1">
      <c r="A46" s="98">
        <v>4500</v>
      </c>
      <c r="B46" s="103">
        <v>70</v>
      </c>
      <c r="C46" s="99">
        <v>325</v>
      </c>
      <c r="D46" s="99">
        <f t="shared" si="0"/>
        <v>255</v>
      </c>
      <c r="E46" s="99">
        <v>70</v>
      </c>
      <c r="F46" s="99">
        <v>425</v>
      </c>
      <c r="G46" s="99">
        <f t="shared" si="1"/>
        <v>355</v>
      </c>
    </row>
    <row r="47" spans="1:7" ht="15" thickBot="1">
      <c r="A47" s="98">
        <v>4600</v>
      </c>
      <c r="B47" s="103">
        <v>70</v>
      </c>
      <c r="C47" s="99">
        <v>355</v>
      </c>
      <c r="D47" s="99">
        <f t="shared" si="0"/>
        <v>285</v>
      </c>
      <c r="E47" s="99">
        <v>70</v>
      </c>
      <c r="F47" s="99">
        <v>465</v>
      </c>
      <c r="G47" s="99">
        <f t="shared" si="1"/>
        <v>395</v>
      </c>
    </row>
    <row r="48" spans="1:7" ht="15" thickBot="1">
      <c r="A48" s="98">
        <v>4700</v>
      </c>
      <c r="B48" s="103">
        <v>70</v>
      </c>
      <c r="C48" s="99">
        <v>355</v>
      </c>
      <c r="D48" s="99">
        <f t="shared" si="0"/>
        <v>285</v>
      </c>
      <c r="E48" s="99">
        <v>70</v>
      </c>
      <c r="F48" s="99">
        <v>465</v>
      </c>
      <c r="G48" s="99">
        <f t="shared" si="1"/>
        <v>395</v>
      </c>
    </row>
    <row r="49" spans="1:7" ht="15" thickBot="1">
      <c r="A49" s="98">
        <v>4800</v>
      </c>
      <c r="B49" s="103">
        <v>70</v>
      </c>
      <c r="C49" s="99">
        <v>355</v>
      </c>
      <c r="D49" s="99">
        <f t="shared" si="0"/>
        <v>285</v>
      </c>
      <c r="E49" s="99">
        <v>70</v>
      </c>
      <c r="F49" s="99">
        <v>465</v>
      </c>
      <c r="G49" s="99">
        <f t="shared" si="1"/>
        <v>395</v>
      </c>
    </row>
    <row r="50" spans="1:7" ht="15" thickBot="1">
      <c r="A50" s="98">
        <v>4900</v>
      </c>
      <c r="B50" s="103">
        <v>70</v>
      </c>
      <c r="C50" s="99">
        <v>355</v>
      </c>
      <c r="D50" s="99">
        <f t="shared" si="0"/>
        <v>285</v>
      </c>
      <c r="E50" s="99">
        <v>70</v>
      </c>
      <c r="F50" s="99">
        <v>465</v>
      </c>
      <c r="G50" s="99">
        <f t="shared" si="1"/>
        <v>395</v>
      </c>
    </row>
    <row r="51" spans="1:7" ht="15" thickBot="1">
      <c r="A51" s="98">
        <v>5000</v>
      </c>
      <c r="B51" s="103">
        <v>70</v>
      </c>
      <c r="C51" s="99">
        <v>355</v>
      </c>
      <c r="D51" s="99">
        <f t="shared" si="0"/>
        <v>285</v>
      </c>
      <c r="E51" s="99">
        <v>70</v>
      </c>
      <c r="F51" s="99">
        <v>465</v>
      </c>
      <c r="G51" s="99">
        <f t="shared" si="1"/>
        <v>395</v>
      </c>
    </row>
    <row r="52" spans="1:7" ht="15" thickBot="1">
      <c r="A52" s="100"/>
      <c r="B52" s="100"/>
      <c r="C52" s="100"/>
      <c r="D52" s="100"/>
      <c r="E52" s="100"/>
      <c r="F52" s="100"/>
      <c r="G52" s="100"/>
    </row>
    <row r="53" spans="1:7" ht="15" thickBot="1">
      <c r="A53" s="100"/>
      <c r="B53" s="100"/>
      <c r="C53" s="100"/>
      <c r="D53" s="100"/>
      <c r="E53" s="100"/>
      <c r="F53" s="100"/>
      <c r="G53" s="100"/>
    </row>
    <row r="54" spans="1:7" ht="15" thickBot="1">
      <c r="A54" s="100"/>
      <c r="B54" s="100"/>
      <c r="C54" s="100"/>
      <c r="D54" s="100"/>
      <c r="E54" s="100"/>
      <c r="F54" s="100"/>
      <c r="G54" s="100"/>
    </row>
    <row r="55" spans="1:7" ht="15" thickBot="1">
      <c r="A55" s="100"/>
      <c r="B55" s="100"/>
      <c r="C55" s="100"/>
      <c r="D55" s="100"/>
      <c r="E55" s="100"/>
      <c r="F55" s="100"/>
      <c r="G55" s="100"/>
    </row>
    <row r="56" spans="1:7" ht="15" thickBot="1">
      <c r="A56" s="100"/>
      <c r="B56" s="100"/>
      <c r="C56" s="100"/>
      <c r="D56" s="100"/>
      <c r="E56" s="100"/>
      <c r="F56" s="100"/>
      <c r="G56" s="100"/>
    </row>
    <row r="57" spans="1:7" ht="15" thickBot="1">
      <c r="A57" s="100"/>
      <c r="B57" s="100"/>
      <c r="C57" s="100"/>
      <c r="D57" s="100"/>
      <c r="E57" s="100"/>
      <c r="F57" s="100"/>
      <c r="G57" s="100"/>
    </row>
    <row r="58" spans="1:7" ht="15" thickBot="1">
      <c r="A58" s="100"/>
      <c r="B58" s="100"/>
      <c r="C58" s="100"/>
      <c r="D58" s="100"/>
      <c r="E58" s="100"/>
      <c r="F58" s="100"/>
      <c r="G58" s="100"/>
    </row>
    <row r="59" spans="1:7" ht="15" thickBot="1">
      <c r="A59" s="100"/>
      <c r="B59" s="100"/>
      <c r="C59" s="100"/>
      <c r="D59" s="100"/>
      <c r="E59" s="100"/>
      <c r="F59" s="100"/>
      <c r="G59" s="100"/>
    </row>
    <row r="60" spans="1:7" ht="15" thickBot="1">
      <c r="A60" s="100"/>
      <c r="B60" s="100"/>
      <c r="C60" s="100"/>
      <c r="D60" s="100"/>
      <c r="E60" s="100"/>
      <c r="F60" s="100"/>
      <c r="G60" s="100"/>
    </row>
    <row r="61" spans="1:7" ht="15" thickBot="1">
      <c r="A61" s="100"/>
      <c r="B61" s="100"/>
      <c r="C61" s="100"/>
      <c r="D61" s="100"/>
      <c r="E61" s="100"/>
      <c r="F61" s="100"/>
      <c r="G61" s="100"/>
    </row>
    <row r="62" spans="1:7" ht="15" thickBot="1">
      <c r="A62" s="100"/>
      <c r="B62" s="100"/>
      <c r="C62" s="100"/>
      <c r="D62" s="100"/>
      <c r="E62" s="100"/>
      <c r="F62" s="100"/>
      <c r="G62" s="100"/>
    </row>
    <row r="63" spans="1:7" ht="15" thickBot="1">
      <c r="A63" s="100"/>
      <c r="B63" s="100"/>
      <c r="C63" s="100"/>
      <c r="D63" s="100"/>
      <c r="E63" s="100"/>
      <c r="F63" s="100"/>
      <c r="G63" s="100"/>
    </row>
    <row r="64" spans="1:7" ht="15" thickBot="1">
      <c r="A64" s="100"/>
      <c r="B64" s="100"/>
      <c r="C64" s="100"/>
      <c r="D64" s="100"/>
      <c r="E64" s="100"/>
      <c r="F64" s="100"/>
      <c r="G64" s="100"/>
    </row>
    <row r="65" spans="1:7" ht="15" thickBot="1">
      <c r="A65" s="100"/>
      <c r="B65" s="100"/>
      <c r="C65" s="100"/>
      <c r="D65" s="100"/>
      <c r="E65" s="100"/>
      <c r="F65" s="100"/>
      <c r="G65" s="100"/>
    </row>
    <row r="66" spans="1:7" ht="15" thickBot="1">
      <c r="A66" s="100"/>
      <c r="B66" s="100"/>
      <c r="C66" s="100"/>
      <c r="D66" s="100"/>
      <c r="E66" s="100"/>
      <c r="F66" s="100"/>
      <c r="G66" s="100"/>
    </row>
    <row r="67" spans="1:7" ht="15" thickBot="1">
      <c r="A67" s="100"/>
      <c r="B67" s="100"/>
      <c r="C67" s="100"/>
      <c r="D67" s="100"/>
      <c r="E67" s="100"/>
      <c r="F67" s="100"/>
      <c r="G67" s="100"/>
    </row>
    <row r="68" spans="1:7" ht="15" thickBot="1">
      <c r="A68" s="100"/>
      <c r="B68" s="100"/>
      <c r="C68" s="100"/>
      <c r="D68" s="100"/>
      <c r="E68" s="100"/>
      <c r="F68" s="100"/>
      <c r="G68" s="100"/>
    </row>
    <row r="69" spans="1:7" ht="15" thickBot="1">
      <c r="A69" s="100"/>
      <c r="B69" s="100"/>
      <c r="C69" s="100"/>
      <c r="D69" s="100"/>
      <c r="E69" s="100"/>
      <c r="F69" s="100"/>
      <c r="G69" s="100"/>
    </row>
    <row r="70" spans="1:7" ht="15" thickBot="1">
      <c r="A70" s="100"/>
      <c r="B70" s="100"/>
      <c r="C70" s="100"/>
      <c r="D70" s="100"/>
      <c r="E70" s="100"/>
      <c r="F70" s="100"/>
      <c r="G70" s="100"/>
    </row>
    <row r="71" spans="1:7" ht="15" thickBot="1">
      <c r="A71" s="100"/>
      <c r="B71" s="100"/>
      <c r="C71" s="100"/>
      <c r="D71" s="100"/>
      <c r="E71" s="100"/>
      <c r="F71" s="100"/>
      <c r="G71" s="100"/>
    </row>
    <row r="72" spans="1:7" ht="15" thickBot="1">
      <c r="A72" s="100"/>
      <c r="B72" s="100"/>
      <c r="C72" s="100"/>
      <c r="D72" s="100"/>
      <c r="E72" s="100"/>
      <c r="F72" s="100"/>
      <c r="G72" s="100"/>
    </row>
    <row r="73" spans="1:7" ht="15" thickBot="1">
      <c r="A73" s="100"/>
      <c r="B73" s="100"/>
      <c r="C73" s="100"/>
      <c r="D73" s="100"/>
      <c r="E73" s="100"/>
      <c r="F73" s="100"/>
      <c r="G73" s="100"/>
    </row>
    <row r="74" spans="1:7" ht="15" thickBot="1">
      <c r="A74" s="100"/>
      <c r="B74" s="100"/>
      <c r="C74" s="100"/>
      <c r="D74" s="100"/>
      <c r="E74" s="100"/>
      <c r="F74" s="100"/>
      <c r="G74" s="100"/>
    </row>
    <row r="75" spans="1:7" ht="15" thickBot="1">
      <c r="A75" s="100"/>
      <c r="B75" s="100"/>
      <c r="C75" s="100"/>
      <c r="D75" s="100"/>
      <c r="E75" s="100"/>
      <c r="F75" s="100"/>
      <c r="G75" s="100"/>
    </row>
    <row r="76" spans="1:7" ht="15" thickBot="1">
      <c r="A76" s="100"/>
      <c r="B76" s="100"/>
      <c r="C76" s="100"/>
      <c r="D76" s="100"/>
      <c r="E76" s="100"/>
      <c r="F76" s="100"/>
      <c r="G76" s="100"/>
    </row>
    <row r="77" spans="1:7" ht="15" thickBot="1">
      <c r="A77" s="100"/>
      <c r="B77" s="100"/>
      <c r="C77" s="100"/>
      <c r="D77" s="100"/>
      <c r="E77" s="100"/>
      <c r="F77" s="100"/>
      <c r="G77" s="100"/>
    </row>
    <row r="78" spans="1:7" ht="15" thickBot="1">
      <c r="A78" s="100"/>
      <c r="B78" s="100"/>
      <c r="C78" s="100"/>
      <c r="D78" s="100"/>
      <c r="E78" s="100"/>
      <c r="F78" s="100"/>
      <c r="G78" s="100"/>
    </row>
    <row r="79" spans="1:7" ht="15" thickBot="1">
      <c r="A79" s="100"/>
      <c r="B79" s="100"/>
      <c r="C79" s="100"/>
      <c r="D79" s="100"/>
      <c r="E79" s="100"/>
      <c r="F79" s="100"/>
      <c r="G79" s="100"/>
    </row>
    <row r="80" spans="1:7" ht="15" thickBot="1">
      <c r="A80" s="100"/>
      <c r="B80" s="100"/>
      <c r="C80" s="100"/>
      <c r="D80" s="100"/>
      <c r="E80" s="100"/>
      <c r="F80" s="100"/>
      <c r="G80" s="100"/>
    </row>
    <row r="81" spans="1:7" ht="15" thickBot="1">
      <c r="A81" s="100"/>
      <c r="B81" s="100"/>
      <c r="C81" s="100"/>
      <c r="D81" s="100"/>
      <c r="E81" s="100"/>
      <c r="F81" s="100"/>
      <c r="G81" s="100"/>
    </row>
    <row r="82" spans="1:7" ht="15" thickBot="1">
      <c r="A82" s="100"/>
      <c r="B82" s="100"/>
      <c r="C82" s="100"/>
      <c r="D82" s="100"/>
      <c r="E82" s="100"/>
      <c r="F82" s="100"/>
      <c r="G82" s="100"/>
    </row>
    <row r="83" spans="1:7" ht="15" thickBot="1">
      <c r="A83" s="100"/>
      <c r="B83" s="100"/>
      <c r="C83" s="100"/>
      <c r="D83" s="100"/>
      <c r="E83" s="100"/>
      <c r="F83" s="100"/>
      <c r="G83" s="100"/>
    </row>
    <row r="84" spans="1:7" ht="15" thickBot="1">
      <c r="A84" s="100"/>
      <c r="B84" s="100"/>
      <c r="C84" s="100"/>
      <c r="D84" s="100"/>
      <c r="E84" s="100"/>
      <c r="F84" s="100"/>
      <c r="G84" s="100"/>
    </row>
    <row r="85" spans="1:7" ht="15" thickBot="1">
      <c r="A85" s="100"/>
      <c r="B85" s="100"/>
      <c r="C85" s="100"/>
      <c r="D85" s="100"/>
      <c r="E85" s="100"/>
      <c r="F85" s="100"/>
      <c r="G85" s="100"/>
    </row>
    <row r="86" spans="1:7" ht="15" thickBot="1">
      <c r="A86" s="100"/>
      <c r="B86" s="100"/>
      <c r="C86" s="100"/>
      <c r="D86" s="100"/>
      <c r="E86" s="100"/>
      <c r="F86" s="100"/>
      <c r="G86" s="100"/>
    </row>
    <row r="87" spans="1:7" ht="15" thickBot="1">
      <c r="A87" s="100"/>
      <c r="B87" s="100"/>
      <c r="C87" s="100"/>
      <c r="D87" s="100"/>
      <c r="E87" s="100"/>
      <c r="F87" s="100"/>
      <c r="G87" s="100"/>
    </row>
    <row r="88" spans="1:7" ht="15" thickBot="1">
      <c r="A88" s="100"/>
      <c r="B88" s="100"/>
      <c r="C88" s="100"/>
      <c r="D88" s="100"/>
      <c r="E88" s="100"/>
      <c r="F88" s="100"/>
      <c r="G88" s="100"/>
    </row>
    <row r="89" spans="1:7" ht="15" thickBot="1">
      <c r="A89" s="100"/>
      <c r="B89" s="100"/>
      <c r="C89" s="100"/>
      <c r="D89" s="100"/>
      <c r="E89" s="100"/>
      <c r="F89" s="100"/>
      <c r="G89" s="100"/>
    </row>
    <row r="90" spans="1:7" ht="15" thickBot="1">
      <c r="A90" s="100"/>
      <c r="B90" s="100"/>
      <c r="C90" s="100"/>
      <c r="D90" s="100"/>
      <c r="E90" s="100"/>
      <c r="F90" s="100"/>
      <c r="G90" s="100"/>
    </row>
    <row r="91" spans="1:7" ht="15" thickBot="1">
      <c r="A91" s="100"/>
      <c r="B91" s="100"/>
      <c r="C91" s="100"/>
      <c r="D91" s="100"/>
      <c r="E91" s="100"/>
      <c r="F91" s="100"/>
      <c r="G91" s="100"/>
    </row>
    <row r="92" spans="1:7" ht="15" thickBot="1">
      <c r="A92" s="100"/>
      <c r="B92" s="100"/>
      <c r="C92" s="100"/>
      <c r="D92" s="100"/>
      <c r="E92" s="100"/>
      <c r="F92" s="100"/>
      <c r="G92" s="100"/>
    </row>
    <row r="93" spans="1:7" ht="15" thickBot="1">
      <c r="A93" s="100"/>
      <c r="B93" s="100"/>
      <c r="C93" s="100"/>
      <c r="D93" s="100"/>
      <c r="E93" s="100"/>
      <c r="F93" s="100"/>
      <c r="G93" s="100"/>
    </row>
    <row r="94" spans="1:7" ht="15" thickBot="1">
      <c r="A94" s="100"/>
      <c r="B94" s="100"/>
      <c r="C94" s="100"/>
      <c r="D94" s="100"/>
      <c r="E94" s="100"/>
      <c r="F94" s="100"/>
      <c r="G94" s="100"/>
    </row>
    <row r="95" spans="1:7" ht="15" thickBot="1">
      <c r="A95" s="100"/>
      <c r="B95" s="100"/>
      <c r="C95" s="100"/>
      <c r="D95" s="100"/>
      <c r="E95" s="100"/>
      <c r="F95" s="100"/>
      <c r="G95" s="100"/>
    </row>
    <row r="96" spans="1:7" ht="15" thickBot="1">
      <c r="A96" s="100"/>
      <c r="B96" s="100"/>
      <c r="C96" s="100"/>
      <c r="D96" s="100"/>
      <c r="E96" s="100"/>
      <c r="F96" s="100"/>
      <c r="G96" s="100"/>
    </row>
    <row r="97" spans="1:7" ht="15" thickBot="1">
      <c r="A97" s="100"/>
      <c r="B97" s="100"/>
      <c r="C97" s="100"/>
      <c r="D97" s="100"/>
      <c r="E97" s="100"/>
      <c r="F97" s="100"/>
      <c r="G97" s="100"/>
    </row>
    <row r="98" spans="1:7" ht="15" thickBot="1">
      <c r="A98" s="100"/>
      <c r="B98" s="100"/>
      <c r="C98" s="100"/>
      <c r="D98" s="100"/>
      <c r="E98" s="100"/>
      <c r="F98" s="100"/>
      <c r="G98" s="100"/>
    </row>
    <row r="99" spans="1:7" ht="15" thickBot="1">
      <c r="A99" s="100"/>
      <c r="B99" s="100"/>
      <c r="C99" s="100"/>
      <c r="D99" s="100"/>
      <c r="E99" s="100"/>
      <c r="F99" s="100"/>
      <c r="G99" s="100"/>
    </row>
    <row r="100" spans="1:7" ht="15" thickBot="1">
      <c r="A100" s="100"/>
      <c r="B100" s="100"/>
      <c r="C100" s="100"/>
      <c r="D100" s="100"/>
      <c r="E100" s="100"/>
      <c r="F100" s="100"/>
      <c r="G100" s="100"/>
    </row>
    <row r="101" spans="1:7" ht="15" thickBot="1">
      <c r="A101" s="100"/>
      <c r="B101" s="100"/>
      <c r="C101" s="100"/>
      <c r="D101" s="100"/>
      <c r="E101" s="100"/>
      <c r="F101" s="100"/>
      <c r="G101" s="100"/>
    </row>
    <row r="102" spans="1:7" ht="15" thickBot="1">
      <c r="A102" s="100"/>
      <c r="B102" s="100"/>
      <c r="C102" s="100"/>
      <c r="D102" s="100"/>
      <c r="E102" s="100"/>
      <c r="F102" s="100"/>
      <c r="G102" s="100"/>
    </row>
    <row r="103" spans="1:7" ht="15" thickBot="1">
      <c r="A103" s="100"/>
      <c r="B103" s="100"/>
      <c r="C103" s="100"/>
      <c r="D103" s="100"/>
      <c r="E103" s="100"/>
      <c r="F103" s="100"/>
      <c r="G103" s="100"/>
    </row>
    <row r="104" spans="1:7" ht="15" thickBot="1">
      <c r="A104" s="100"/>
      <c r="B104" s="100"/>
      <c r="C104" s="100"/>
      <c r="D104" s="100"/>
      <c r="E104" s="100"/>
      <c r="F104" s="100"/>
      <c r="G104" s="100"/>
    </row>
    <row r="105" spans="1:7" ht="15" thickBot="1">
      <c r="A105" s="100"/>
      <c r="B105" s="100"/>
      <c r="C105" s="100"/>
      <c r="D105" s="100"/>
      <c r="E105" s="100"/>
      <c r="F105" s="100"/>
      <c r="G105" s="100"/>
    </row>
    <row r="106" spans="1:7" ht="15" thickBot="1">
      <c r="A106" s="100"/>
      <c r="B106" s="100"/>
      <c r="C106" s="100"/>
      <c r="D106" s="100"/>
      <c r="E106" s="100"/>
      <c r="F106" s="100"/>
      <c r="G106" s="100"/>
    </row>
    <row r="107" spans="1:7" ht="15" thickBot="1">
      <c r="A107" s="100"/>
      <c r="B107" s="100"/>
      <c r="C107" s="100"/>
      <c r="D107" s="100"/>
      <c r="E107" s="100"/>
      <c r="F107" s="100"/>
      <c r="G107" s="100"/>
    </row>
    <row r="108" spans="1:7" ht="15" thickBot="1">
      <c r="A108" s="100"/>
      <c r="B108" s="100"/>
      <c r="C108" s="100"/>
      <c r="D108" s="100"/>
      <c r="E108" s="100"/>
      <c r="F108" s="100"/>
      <c r="G108" s="100"/>
    </row>
    <row r="109" spans="1:7" ht="15" thickBot="1">
      <c r="A109" s="100"/>
      <c r="B109" s="100"/>
      <c r="C109" s="100"/>
      <c r="D109" s="100"/>
      <c r="E109" s="100"/>
      <c r="F109" s="100"/>
      <c r="G109" s="100"/>
    </row>
    <row r="110" spans="1:7" ht="15" thickBot="1">
      <c r="A110" s="100"/>
      <c r="B110" s="100"/>
      <c r="C110" s="100"/>
      <c r="D110" s="100"/>
      <c r="E110" s="100"/>
      <c r="F110" s="100"/>
      <c r="G110" s="100"/>
    </row>
    <row r="111" spans="1:7" ht="15" thickBot="1">
      <c r="A111" s="100"/>
      <c r="B111" s="100"/>
      <c r="C111" s="100"/>
      <c r="D111" s="100"/>
      <c r="E111" s="100"/>
      <c r="F111" s="100"/>
      <c r="G111" s="100"/>
    </row>
    <row r="112" spans="1:7" ht="15" thickBot="1">
      <c r="A112" s="100"/>
      <c r="B112" s="100"/>
      <c r="C112" s="100"/>
      <c r="D112" s="100"/>
      <c r="E112" s="100"/>
      <c r="F112" s="100"/>
      <c r="G112" s="100"/>
    </row>
    <row r="113" spans="1:7" ht="15" thickBot="1">
      <c r="A113" s="100"/>
      <c r="B113" s="100"/>
      <c r="C113" s="100"/>
      <c r="D113" s="100"/>
      <c r="E113" s="100"/>
      <c r="F113" s="100"/>
      <c r="G113" s="100"/>
    </row>
    <row r="114" spans="1:7" ht="15" thickBot="1">
      <c r="A114" s="100"/>
      <c r="B114" s="100"/>
      <c r="C114" s="100"/>
      <c r="D114" s="100"/>
      <c r="E114" s="100"/>
      <c r="F114" s="100"/>
      <c r="G114" s="100"/>
    </row>
    <row r="115" spans="1:7" ht="15" thickBot="1">
      <c r="A115" s="100"/>
      <c r="B115" s="100"/>
      <c r="C115" s="100"/>
      <c r="D115" s="100"/>
      <c r="E115" s="100"/>
      <c r="F115" s="100"/>
      <c r="G115" s="100"/>
    </row>
    <row r="116" spans="1:7" ht="15" thickBot="1">
      <c r="A116" s="100"/>
      <c r="B116" s="100"/>
      <c r="C116" s="100"/>
      <c r="D116" s="100"/>
      <c r="E116" s="100"/>
      <c r="F116" s="100"/>
      <c r="G116" s="100"/>
    </row>
    <row r="117" spans="1:7" ht="15" thickBot="1">
      <c r="A117" s="100"/>
      <c r="B117" s="100"/>
      <c r="C117" s="100"/>
      <c r="D117" s="100"/>
      <c r="E117" s="100"/>
      <c r="F117" s="100"/>
      <c r="G117" s="100"/>
    </row>
    <row r="118" spans="1:7" ht="15" thickBot="1">
      <c r="A118" s="100"/>
      <c r="B118" s="100"/>
      <c r="C118" s="100"/>
      <c r="D118" s="100"/>
      <c r="E118" s="100"/>
      <c r="F118" s="100"/>
      <c r="G118" s="100"/>
    </row>
    <row r="119" spans="1:7" ht="15" thickBot="1">
      <c r="A119" s="100"/>
      <c r="B119" s="100"/>
      <c r="C119" s="100"/>
      <c r="D119" s="100"/>
      <c r="E119" s="100"/>
      <c r="F119" s="100"/>
      <c r="G119" s="100"/>
    </row>
    <row r="120" spans="1:7" ht="15" thickBot="1">
      <c r="A120" s="100"/>
      <c r="B120" s="100"/>
      <c r="C120" s="100"/>
      <c r="D120" s="100"/>
      <c r="E120" s="100"/>
      <c r="F120" s="100"/>
      <c r="G120" s="100"/>
    </row>
    <row r="121" spans="1:7" ht="15" thickBot="1">
      <c r="A121" s="100"/>
      <c r="B121" s="100"/>
      <c r="C121" s="100"/>
      <c r="D121" s="100"/>
      <c r="E121" s="100"/>
      <c r="F121" s="100"/>
      <c r="G121" s="100"/>
    </row>
    <row r="122" spans="1:7" ht="15" thickBot="1">
      <c r="A122" s="100"/>
      <c r="B122" s="100"/>
      <c r="C122" s="100"/>
      <c r="D122" s="100"/>
      <c r="E122" s="100"/>
      <c r="F122" s="100"/>
      <c r="G122" s="100"/>
    </row>
    <row r="123" spans="1:7" ht="15" thickBot="1">
      <c r="A123" s="100"/>
      <c r="B123" s="100"/>
      <c r="C123" s="100"/>
      <c r="D123" s="100"/>
      <c r="E123" s="100"/>
      <c r="F123" s="100"/>
      <c r="G123" s="100"/>
    </row>
    <row r="124" spans="1:7" ht="15" thickBot="1">
      <c r="A124" s="100"/>
      <c r="B124" s="100"/>
      <c r="C124" s="100"/>
      <c r="D124" s="100"/>
      <c r="E124" s="100"/>
      <c r="F124" s="100"/>
      <c r="G124" s="100"/>
    </row>
    <row r="125" spans="1:7" ht="15" thickBot="1">
      <c r="A125" s="100"/>
      <c r="B125" s="100"/>
      <c r="C125" s="100"/>
      <c r="D125" s="100"/>
      <c r="E125" s="100"/>
      <c r="F125" s="100"/>
      <c r="G125" s="100"/>
    </row>
    <row r="126" spans="1:7" ht="15" thickBot="1">
      <c r="A126" s="100"/>
      <c r="B126" s="100"/>
      <c r="C126" s="100"/>
      <c r="D126" s="100"/>
      <c r="E126" s="100"/>
      <c r="F126" s="100"/>
      <c r="G126" s="100"/>
    </row>
    <row r="127" spans="1:7" ht="15" thickBot="1">
      <c r="A127" s="100"/>
      <c r="B127" s="100"/>
      <c r="C127" s="100"/>
      <c r="D127" s="100"/>
      <c r="E127" s="100"/>
      <c r="F127" s="100"/>
      <c r="G127" s="100"/>
    </row>
    <row r="128" spans="1:7" ht="15" thickBot="1">
      <c r="A128" s="100"/>
      <c r="B128" s="100"/>
      <c r="C128" s="100"/>
      <c r="D128" s="100"/>
      <c r="E128" s="100"/>
      <c r="F128" s="100"/>
      <c r="G128" s="100"/>
    </row>
    <row r="129" spans="1:7" ht="15" thickBot="1">
      <c r="A129" s="100"/>
      <c r="B129" s="100"/>
      <c r="C129" s="100"/>
      <c r="D129" s="100"/>
      <c r="E129" s="100"/>
      <c r="F129" s="100"/>
      <c r="G129" s="100"/>
    </row>
    <row r="130" spans="1:7" ht="15" thickBot="1">
      <c r="A130" s="100"/>
      <c r="B130" s="100"/>
      <c r="C130" s="100"/>
      <c r="D130" s="100"/>
      <c r="E130" s="100"/>
      <c r="F130" s="100"/>
      <c r="G130" s="100"/>
    </row>
    <row r="131" spans="1:7" ht="15" thickBot="1">
      <c r="A131" s="100"/>
      <c r="B131" s="100"/>
      <c r="C131" s="100"/>
      <c r="D131" s="100"/>
      <c r="E131" s="100"/>
      <c r="F131" s="100"/>
      <c r="G131" s="100"/>
    </row>
    <row r="132" spans="1:7" ht="15" thickBot="1">
      <c r="A132" s="100"/>
      <c r="B132" s="100"/>
      <c r="C132" s="100"/>
      <c r="D132" s="100"/>
      <c r="E132" s="100"/>
      <c r="F132" s="100"/>
      <c r="G132" s="100"/>
    </row>
    <row r="133" spans="1:7" ht="15" thickBot="1">
      <c r="A133" s="100"/>
      <c r="B133" s="100"/>
      <c r="C133" s="100"/>
      <c r="D133" s="100"/>
      <c r="E133" s="100"/>
      <c r="F133" s="100"/>
      <c r="G133" s="100"/>
    </row>
    <row r="134" spans="1:7" ht="15" thickBot="1">
      <c r="A134" s="100"/>
      <c r="B134" s="100"/>
      <c r="C134" s="100"/>
      <c r="D134" s="100"/>
      <c r="E134" s="100"/>
      <c r="F134" s="100"/>
      <c r="G134" s="100"/>
    </row>
    <row r="135" spans="1:7" ht="15" thickBot="1">
      <c r="A135" s="100"/>
      <c r="B135" s="100"/>
      <c r="C135" s="100"/>
      <c r="D135" s="100"/>
      <c r="E135" s="100"/>
      <c r="F135" s="100"/>
      <c r="G135" s="100"/>
    </row>
    <row r="136" spans="1:7" ht="15" thickBot="1">
      <c r="A136" s="100"/>
      <c r="B136" s="100"/>
      <c r="C136" s="100"/>
      <c r="D136" s="100"/>
      <c r="E136" s="100"/>
      <c r="F136" s="100"/>
      <c r="G136" s="100"/>
    </row>
    <row r="137" spans="1:7" ht="15" thickBot="1">
      <c r="A137" s="100"/>
      <c r="B137" s="100"/>
      <c r="C137" s="100"/>
      <c r="D137" s="100"/>
      <c r="E137" s="100"/>
      <c r="F137" s="100"/>
      <c r="G137" s="100"/>
    </row>
    <row r="138" spans="1:7" ht="15" thickBot="1">
      <c r="A138" s="100"/>
      <c r="B138" s="100"/>
      <c r="C138" s="100"/>
      <c r="D138" s="100"/>
      <c r="E138" s="100"/>
      <c r="F138" s="100"/>
      <c r="G138" s="100"/>
    </row>
    <row r="139" spans="1:7" ht="15" thickBot="1">
      <c r="A139" s="100"/>
      <c r="B139" s="100"/>
      <c r="C139" s="100"/>
      <c r="D139" s="100"/>
      <c r="E139" s="100"/>
      <c r="F139" s="100"/>
      <c r="G139" s="100"/>
    </row>
    <row r="140" spans="1:7" ht="15" thickBot="1">
      <c r="A140" s="100"/>
      <c r="B140" s="100"/>
      <c r="C140" s="100"/>
      <c r="D140" s="100"/>
      <c r="E140" s="100"/>
      <c r="F140" s="100"/>
      <c r="G140" s="100"/>
    </row>
    <row r="141" spans="1:7" ht="15" thickBot="1">
      <c r="A141" s="100"/>
      <c r="B141" s="100"/>
      <c r="C141" s="100"/>
      <c r="D141" s="100"/>
      <c r="E141" s="100"/>
      <c r="F141" s="100"/>
      <c r="G141" s="100"/>
    </row>
    <row r="142" spans="1:7" ht="15" thickBot="1">
      <c r="A142" s="100"/>
      <c r="B142" s="100"/>
      <c r="C142" s="100"/>
      <c r="D142" s="100"/>
      <c r="E142" s="100"/>
      <c r="F142" s="100"/>
      <c r="G142" s="100"/>
    </row>
    <row r="143" spans="1:7" ht="15" thickBot="1">
      <c r="A143" s="100"/>
      <c r="B143" s="100"/>
      <c r="C143" s="100"/>
      <c r="D143" s="100"/>
      <c r="E143" s="100"/>
      <c r="F143" s="100"/>
      <c r="G143" s="100"/>
    </row>
    <row r="144" spans="1:7" ht="15" thickBot="1">
      <c r="A144" s="100"/>
      <c r="B144" s="100"/>
      <c r="C144" s="100"/>
      <c r="D144" s="100"/>
      <c r="E144" s="100"/>
      <c r="F144" s="100"/>
      <c r="G144" s="100"/>
    </row>
    <row r="145" spans="1:7" ht="15" thickBot="1">
      <c r="A145" s="100"/>
      <c r="B145" s="100"/>
      <c r="C145" s="100"/>
      <c r="D145" s="100"/>
      <c r="E145" s="100"/>
      <c r="F145" s="100"/>
      <c r="G145" s="100"/>
    </row>
    <row r="146" spans="1:7" ht="15" thickBot="1">
      <c r="A146" s="100"/>
      <c r="B146" s="100"/>
      <c r="C146" s="100"/>
      <c r="D146" s="100"/>
      <c r="E146" s="100"/>
      <c r="F146" s="100"/>
      <c r="G146" s="100"/>
    </row>
    <row r="147" spans="1:7" ht="15" thickBot="1">
      <c r="A147" s="100"/>
      <c r="B147" s="100"/>
      <c r="C147" s="100"/>
      <c r="D147" s="100"/>
      <c r="E147" s="100"/>
      <c r="F147" s="100"/>
      <c r="G147" s="100"/>
    </row>
    <row r="148" spans="1:7" ht="15" thickBot="1">
      <c r="A148" s="100"/>
      <c r="B148" s="100"/>
      <c r="C148" s="100"/>
      <c r="D148" s="100"/>
      <c r="E148" s="100"/>
      <c r="F148" s="100"/>
      <c r="G148" s="100"/>
    </row>
    <row r="149" spans="1:7" ht="15" thickBot="1">
      <c r="A149" s="100"/>
      <c r="B149" s="100"/>
      <c r="C149" s="100"/>
      <c r="D149" s="100"/>
      <c r="E149" s="100"/>
      <c r="F149" s="100"/>
      <c r="G149" s="100"/>
    </row>
    <row r="150" spans="1:7" ht="15" thickBot="1">
      <c r="A150" s="100"/>
      <c r="B150" s="100"/>
      <c r="C150" s="100"/>
      <c r="D150" s="100"/>
      <c r="E150" s="100"/>
      <c r="F150" s="100"/>
      <c r="G150" s="100"/>
    </row>
    <row r="151" spans="1:7" ht="15" thickBot="1">
      <c r="A151" s="100"/>
      <c r="B151" s="100"/>
      <c r="C151" s="100"/>
      <c r="D151" s="100"/>
      <c r="E151" s="100"/>
      <c r="F151" s="100"/>
      <c r="G151" s="100"/>
    </row>
    <row r="152" spans="1:7" ht="15" thickBot="1">
      <c r="A152" s="100"/>
      <c r="B152" s="100"/>
      <c r="C152" s="100"/>
      <c r="D152" s="100"/>
      <c r="E152" s="100"/>
      <c r="F152" s="100"/>
      <c r="G152" s="100"/>
    </row>
    <row r="153" spans="1:7" ht="15" thickBot="1">
      <c r="A153" s="100"/>
      <c r="B153" s="100"/>
      <c r="C153" s="100"/>
      <c r="D153" s="100"/>
      <c r="E153" s="100"/>
      <c r="F153" s="100"/>
      <c r="G153" s="100"/>
    </row>
    <row r="154" spans="1:7" ht="15" thickBot="1">
      <c r="A154" s="100"/>
      <c r="B154" s="100"/>
      <c r="C154" s="100"/>
      <c r="D154" s="100"/>
      <c r="E154" s="100"/>
      <c r="F154" s="100"/>
      <c r="G154" s="100"/>
    </row>
    <row r="155" spans="1:7" ht="15" thickBot="1">
      <c r="A155" s="100"/>
      <c r="B155" s="100"/>
      <c r="C155" s="100"/>
      <c r="D155" s="100"/>
      <c r="E155" s="100"/>
      <c r="F155" s="100"/>
      <c r="G155" s="100"/>
    </row>
    <row r="156" spans="1:7" ht="15" thickBot="1">
      <c r="A156" s="100"/>
      <c r="B156" s="100"/>
      <c r="C156" s="100"/>
      <c r="D156" s="100"/>
      <c r="E156" s="100"/>
      <c r="F156" s="100"/>
      <c r="G156" s="100"/>
    </row>
    <row r="157" spans="1:7" ht="15" thickBot="1">
      <c r="A157" s="100"/>
      <c r="B157" s="100"/>
      <c r="C157" s="100"/>
      <c r="D157" s="100"/>
      <c r="E157" s="100"/>
      <c r="F157" s="100"/>
      <c r="G157" s="100"/>
    </row>
    <row r="158" spans="1:7" ht="15" thickBot="1">
      <c r="A158" s="100"/>
      <c r="B158" s="100"/>
      <c r="C158" s="100"/>
      <c r="D158" s="100"/>
      <c r="E158" s="100"/>
      <c r="F158" s="100"/>
      <c r="G158" s="100"/>
    </row>
    <row r="159" spans="1:7" ht="15" thickBot="1">
      <c r="A159" s="100"/>
      <c r="B159" s="100"/>
      <c r="C159" s="100"/>
      <c r="D159" s="100"/>
      <c r="E159" s="100"/>
      <c r="F159" s="100"/>
      <c r="G159" s="100"/>
    </row>
    <row r="160" spans="1:7" ht="15" thickBot="1">
      <c r="A160" s="100"/>
      <c r="B160" s="100"/>
      <c r="C160" s="100"/>
      <c r="D160" s="100"/>
      <c r="E160" s="100"/>
      <c r="F160" s="100"/>
      <c r="G160" s="100"/>
    </row>
    <row r="161" spans="1:7" ht="15" thickBot="1">
      <c r="A161" s="100"/>
      <c r="B161" s="100"/>
      <c r="C161" s="100"/>
      <c r="D161" s="100"/>
      <c r="E161" s="100"/>
      <c r="F161" s="100"/>
      <c r="G161" s="100"/>
    </row>
    <row r="162" spans="1:7" ht="15" thickBot="1">
      <c r="A162" s="100"/>
      <c r="B162" s="100"/>
      <c r="C162" s="100"/>
      <c r="D162" s="100"/>
      <c r="E162" s="100"/>
      <c r="F162" s="100"/>
      <c r="G162" s="100"/>
    </row>
    <row r="163" spans="1:7" ht="15" thickBot="1">
      <c r="A163" s="100"/>
      <c r="B163" s="100"/>
      <c r="C163" s="100"/>
      <c r="D163" s="100"/>
      <c r="E163" s="100"/>
      <c r="F163" s="100"/>
      <c r="G163" s="100"/>
    </row>
    <row r="164" spans="1:7" ht="15" thickBot="1">
      <c r="A164" s="100"/>
      <c r="B164" s="100"/>
      <c r="C164" s="100"/>
      <c r="D164" s="100"/>
      <c r="E164" s="100"/>
      <c r="F164" s="100"/>
      <c r="G164" s="100"/>
    </row>
    <row r="165" spans="1:7" ht="15" thickBot="1">
      <c r="A165" s="100"/>
      <c r="B165" s="100"/>
      <c r="C165" s="100"/>
      <c r="D165" s="100"/>
      <c r="E165" s="100"/>
      <c r="F165" s="100"/>
      <c r="G165" s="100"/>
    </row>
    <row r="166" spans="1:7" ht="15" thickBot="1">
      <c r="A166" s="100"/>
      <c r="B166" s="100"/>
      <c r="C166" s="100"/>
      <c r="D166" s="100"/>
      <c r="E166" s="100"/>
      <c r="F166" s="100"/>
      <c r="G166" s="100"/>
    </row>
    <row r="167" spans="1:7" ht="15" thickBot="1">
      <c r="A167" s="100"/>
      <c r="B167" s="100"/>
      <c r="C167" s="100"/>
      <c r="D167" s="100"/>
      <c r="E167" s="100"/>
      <c r="F167" s="100"/>
      <c r="G167" s="100"/>
    </row>
    <row r="168" spans="1:7" ht="15" thickBot="1">
      <c r="A168" s="100"/>
      <c r="B168" s="100"/>
      <c r="C168" s="100"/>
      <c r="D168" s="100"/>
      <c r="E168" s="100"/>
      <c r="F168" s="100"/>
      <c r="G168" s="100"/>
    </row>
    <row r="169" spans="1:7" ht="15" thickBot="1">
      <c r="A169" s="100"/>
      <c r="B169" s="100"/>
      <c r="C169" s="100"/>
      <c r="D169" s="100"/>
      <c r="E169" s="100"/>
      <c r="F169" s="100"/>
      <c r="G169" s="100"/>
    </row>
    <row r="170" spans="1:7" ht="15" thickBot="1">
      <c r="A170" s="100"/>
      <c r="B170" s="100"/>
      <c r="C170" s="100"/>
      <c r="D170" s="100"/>
      <c r="E170" s="100"/>
      <c r="F170" s="100"/>
      <c r="G170" s="100"/>
    </row>
    <row r="171" spans="1:7" ht="15" thickBot="1">
      <c r="A171" s="100"/>
      <c r="B171" s="100"/>
      <c r="C171" s="100"/>
      <c r="D171" s="100"/>
      <c r="E171" s="100"/>
      <c r="F171" s="100"/>
      <c r="G171" s="100"/>
    </row>
    <row r="172" spans="1:7" ht="15" thickBot="1">
      <c r="A172" s="100"/>
      <c r="B172" s="100"/>
      <c r="C172" s="100"/>
      <c r="D172" s="100"/>
      <c r="E172" s="100"/>
      <c r="F172" s="100"/>
      <c r="G172" s="100"/>
    </row>
    <row r="173" spans="1:7" ht="15" thickBot="1">
      <c r="A173" s="100"/>
      <c r="B173" s="100"/>
      <c r="C173" s="100"/>
      <c r="D173" s="100"/>
      <c r="E173" s="100"/>
      <c r="F173" s="100"/>
      <c r="G173" s="100"/>
    </row>
    <row r="174" spans="1:7" ht="15" thickBot="1">
      <c r="A174" s="100"/>
      <c r="B174" s="100"/>
      <c r="C174" s="100"/>
      <c r="D174" s="100"/>
      <c r="E174" s="100"/>
      <c r="F174" s="100"/>
      <c r="G174" s="100"/>
    </row>
    <row r="175" spans="1:7" ht="15" thickBot="1">
      <c r="A175" s="100"/>
      <c r="B175" s="100"/>
      <c r="C175" s="100"/>
      <c r="D175" s="100"/>
      <c r="E175" s="100"/>
      <c r="F175" s="100"/>
      <c r="G175" s="100"/>
    </row>
    <row r="176" spans="1:7" ht="15" thickBot="1">
      <c r="A176" s="100"/>
      <c r="B176" s="100"/>
      <c r="C176" s="100"/>
      <c r="D176" s="100"/>
      <c r="E176" s="100"/>
      <c r="F176" s="100"/>
      <c r="G176" s="100"/>
    </row>
    <row r="177" spans="1:7" ht="15" thickBot="1">
      <c r="A177" s="100"/>
      <c r="B177" s="100"/>
      <c r="C177" s="100"/>
      <c r="D177" s="100"/>
      <c r="E177" s="100"/>
      <c r="F177" s="100"/>
      <c r="G177" s="100"/>
    </row>
    <row r="178" spans="1:7" ht="15" thickBot="1">
      <c r="A178" s="100"/>
      <c r="B178" s="100"/>
      <c r="C178" s="100"/>
      <c r="D178" s="100"/>
      <c r="E178" s="100"/>
      <c r="F178" s="100"/>
      <c r="G178" s="100"/>
    </row>
    <row r="179" spans="1:7" ht="15" thickBot="1">
      <c r="A179" s="100"/>
      <c r="B179" s="100"/>
      <c r="C179" s="100"/>
      <c r="D179" s="100"/>
      <c r="E179" s="100"/>
      <c r="F179" s="100"/>
      <c r="G179" s="100"/>
    </row>
    <row r="180" spans="1:7" ht="15" thickBot="1">
      <c r="A180" s="100"/>
      <c r="B180" s="100"/>
      <c r="C180" s="100"/>
      <c r="D180" s="100"/>
      <c r="E180" s="100"/>
      <c r="F180" s="100"/>
      <c r="G180" s="100"/>
    </row>
    <row r="181" spans="1:7" ht="15" thickBot="1">
      <c r="A181" s="100"/>
      <c r="B181" s="100"/>
      <c r="C181" s="100"/>
      <c r="D181" s="100"/>
      <c r="E181" s="100"/>
      <c r="F181" s="100"/>
      <c r="G181" s="100"/>
    </row>
    <row r="182" spans="1:7" ht="15" thickBot="1">
      <c r="A182" s="100"/>
      <c r="B182" s="100"/>
      <c r="C182" s="100"/>
      <c r="D182" s="100"/>
      <c r="E182" s="100"/>
      <c r="F182" s="100"/>
      <c r="G182" s="100"/>
    </row>
    <row r="183" spans="1:7" ht="15" thickBot="1">
      <c r="A183" s="100"/>
      <c r="B183" s="100"/>
      <c r="C183" s="100"/>
      <c r="D183" s="100"/>
      <c r="E183" s="100"/>
      <c r="F183" s="100"/>
      <c r="G183" s="100"/>
    </row>
    <row r="184" spans="1:7" ht="15" thickBot="1">
      <c r="A184" s="100"/>
      <c r="B184" s="100"/>
      <c r="C184" s="100"/>
      <c r="D184" s="100"/>
      <c r="E184" s="100"/>
      <c r="F184" s="100"/>
      <c r="G184" s="100"/>
    </row>
    <row r="185" spans="1:7" ht="15" thickBot="1">
      <c r="A185" s="100"/>
      <c r="B185" s="100"/>
      <c r="C185" s="100"/>
      <c r="D185" s="100"/>
      <c r="E185" s="100"/>
      <c r="F185" s="100"/>
      <c r="G185" s="100"/>
    </row>
    <row r="186" spans="1:7" ht="15" thickBot="1">
      <c r="A186" s="100"/>
      <c r="B186" s="100"/>
      <c r="C186" s="100"/>
      <c r="D186" s="100"/>
      <c r="E186" s="100"/>
      <c r="F186" s="100"/>
      <c r="G186" s="100"/>
    </row>
    <row r="187" spans="1:7" ht="15" thickBot="1">
      <c r="A187" s="100"/>
      <c r="B187" s="100"/>
      <c r="C187" s="100"/>
      <c r="D187" s="100"/>
      <c r="E187" s="100"/>
      <c r="F187" s="100"/>
      <c r="G187" s="100"/>
    </row>
    <row r="188" spans="1:7" ht="15" thickBot="1">
      <c r="A188" s="100"/>
      <c r="B188" s="100"/>
      <c r="C188" s="100"/>
      <c r="D188" s="100"/>
      <c r="E188" s="100"/>
      <c r="F188" s="100"/>
      <c r="G188" s="100"/>
    </row>
    <row r="189" spans="1:7" ht="15" thickBot="1">
      <c r="A189" s="100"/>
      <c r="B189" s="100"/>
      <c r="C189" s="100"/>
      <c r="D189" s="100"/>
      <c r="E189" s="100"/>
      <c r="F189" s="100"/>
      <c r="G189" s="100"/>
    </row>
    <row r="190" spans="1:7" ht="15" thickBot="1">
      <c r="A190" s="100"/>
      <c r="B190" s="100"/>
      <c r="C190" s="100"/>
      <c r="D190" s="100"/>
      <c r="E190" s="100"/>
      <c r="F190" s="100"/>
      <c r="G190" s="100"/>
    </row>
    <row r="191" spans="1:7" ht="15" thickBot="1">
      <c r="A191" s="100"/>
      <c r="B191" s="100"/>
      <c r="C191" s="100"/>
      <c r="D191" s="100"/>
      <c r="E191" s="100"/>
      <c r="F191" s="100"/>
      <c r="G191" s="100"/>
    </row>
    <row r="192" spans="1:7" ht="15" thickBot="1">
      <c r="A192" s="100"/>
      <c r="B192" s="100"/>
      <c r="C192" s="100"/>
      <c r="D192" s="100"/>
      <c r="E192" s="100"/>
      <c r="F192" s="100"/>
      <c r="G192" s="100"/>
    </row>
    <row r="193" spans="1:7" ht="15" thickBot="1">
      <c r="A193" s="100"/>
      <c r="B193" s="100"/>
      <c r="C193" s="100"/>
      <c r="D193" s="100"/>
      <c r="E193" s="100"/>
      <c r="F193" s="100"/>
      <c r="G193" s="100"/>
    </row>
    <row r="194" spans="1:7" ht="15" thickBot="1">
      <c r="A194" s="100"/>
      <c r="B194" s="100"/>
      <c r="C194" s="100"/>
      <c r="D194" s="100"/>
      <c r="E194" s="100"/>
      <c r="F194" s="100"/>
      <c r="G194" s="100"/>
    </row>
    <row r="195" spans="1:7" ht="15" thickBot="1">
      <c r="A195" s="100"/>
      <c r="B195" s="100"/>
      <c r="C195" s="100"/>
      <c r="D195" s="100"/>
      <c r="E195" s="100"/>
      <c r="F195" s="100"/>
      <c r="G195" s="100"/>
    </row>
    <row r="196" spans="1:7" ht="15" thickBot="1">
      <c r="A196" s="100"/>
      <c r="B196" s="100"/>
      <c r="C196" s="100"/>
      <c r="D196" s="100"/>
      <c r="E196" s="100"/>
      <c r="F196" s="100"/>
      <c r="G196" s="100"/>
    </row>
    <row r="197" spans="1:7" ht="15" thickBot="1">
      <c r="A197" s="100"/>
      <c r="B197" s="100"/>
      <c r="C197" s="100"/>
      <c r="D197" s="100"/>
      <c r="E197" s="100"/>
      <c r="F197" s="100"/>
      <c r="G197" s="100"/>
    </row>
    <row r="198" spans="1:7" ht="15" thickBot="1">
      <c r="A198" s="100"/>
      <c r="B198" s="100"/>
      <c r="C198" s="100"/>
      <c r="D198" s="100"/>
      <c r="E198" s="100"/>
      <c r="F198" s="100"/>
      <c r="G198" s="100"/>
    </row>
    <row r="199" spans="1:7" ht="15" thickBot="1">
      <c r="A199" s="100"/>
      <c r="B199" s="100"/>
      <c r="C199" s="100"/>
      <c r="D199" s="100"/>
      <c r="E199" s="100"/>
      <c r="F199" s="100"/>
      <c r="G199" s="100"/>
    </row>
    <row r="200" spans="1:7" ht="15" thickBot="1">
      <c r="A200" s="100"/>
      <c r="B200" s="100"/>
      <c r="C200" s="100"/>
      <c r="D200" s="100"/>
      <c r="E200" s="100"/>
      <c r="F200" s="100"/>
      <c r="G200" s="100"/>
    </row>
    <row r="201" spans="1:7" ht="15" thickBot="1">
      <c r="A201" s="100"/>
      <c r="B201" s="100"/>
      <c r="C201" s="100"/>
      <c r="D201" s="100"/>
      <c r="E201" s="100"/>
      <c r="F201" s="100"/>
      <c r="G201" s="100"/>
    </row>
    <row r="202" spans="1:7" ht="15" thickBot="1">
      <c r="A202" s="100"/>
      <c r="B202" s="100"/>
      <c r="C202" s="100"/>
      <c r="D202" s="100"/>
      <c r="E202" s="100"/>
      <c r="F202" s="100"/>
      <c r="G202" s="100"/>
    </row>
    <row r="203" spans="1:7" ht="15" thickBot="1">
      <c r="A203" s="100"/>
      <c r="B203" s="100"/>
      <c r="C203" s="100"/>
      <c r="D203" s="100"/>
      <c r="E203" s="100"/>
      <c r="F203" s="100"/>
      <c r="G203" s="100"/>
    </row>
    <row r="204" spans="1:7" ht="15" thickBot="1">
      <c r="A204" s="100"/>
      <c r="B204" s="100"/>
      <c r="C204" s="100"/>
      <c r="D204" s="100"/>
      <c r="E204" s="100"/>
      <c r="F204" s="100"/>
      <c r="G204" s="100"/>
    </row>
    <row r="205" spans="1:7" ht="15" thickBot="1">
      <c r="A205" s="100"/>
      <c r="B205" s="100"/>
      <c r="C205" s="100"/>
      <c r="D205" s="100"/>
      <c r="E205" s="100"/>
      <c r="F205" s="100"/>
      <c r="G205" s="100"/>
    </row>
    <row r="206" spans="1:7" ht="15" thickBot="1">
      <c r="A206" s="100"/>
      <c r="B206" s="100"/>
      <c r="C206" s="100"/>
      <c r="D206" s="100"/>
      <c r="E206" s="100"/>
      <c r="F206" s="100"/>
      <c r="G206" s="100"/>
    </row>
    <row r="207" spans="1:7" ht="15" thickBot="1">
      <c r="A207" s="100"/>
      <c r="B207" s="100"/>
      <c r="C207" s="100"/>
      <c r="D207" s="100"/>
      <c r="E207" s="100"/>
      <c r="F207" s="100"/>
      <c r="G207" s="100"/>
    </row>
    <row r="208" spans="1:7" ht="15" thickBot="1">
      <c r="A208" s="100"/>
      <c r="B208" s="100"/>
      <c r="C208" s="100"/>
      <c r="D208" s="100"/>
      <c r="E208" s="100"/>
      <c r="F208" s="100"/>
      <c r="G208" s="100"/>
    </row>
    <row r="209" spans="1:7" ht="15" thickBot="1">
      <c r="A209" s="100"/>
      <c r="B209" s="100"/>
      <c r="C209" s="100"/>
      <c r="D209" s="100"/>
      <c r="E209" s="100"/>
      <c r="F209" s="100"/>
      <c r="G209" s="100"/>
    </row>
    <row r="210" spans="1:7" ht="15" thickBot="1">
      <c r="A210" s="100"/>
      <c r="B210" s="100"/>
      <c r="C210" s="100"/>
      <c r="D210" s="100"/>
      <c r="E210" s="100"/>
      <c r="F210" s="100"/>
      <c r="G210" s="100"/>
    </row>
    <row r="211" spans="1:7" ht="15" thickBot="1">
      <c r="A211" s="100"/>
      <c r="B211" s="100"/>
      <c r="C211" s="100"/>
      <c r="D211" s="100"/>
      <c r="E211" s="100"/>
      <c r="F211" s="100"/>
      <c r="G211" s="100"/>
    </row>
    <row r="212" spans="1:7" ht="15" thickBot="1">
      <c r="A212" s="100"/>
      <c r="B212" s="100"/>
      <c r="C212" s="100"/>
      <c r="D212" s="100"/>
      <c r="E212" s="100"/>
      <c r="F212" s="100"/>
      <c r="G212" s="100"/>
    </row>
    <row r="213" spans="1:7" ht="15" thickBot="1">
      <c r="A213" s="100"/>
      <c r="B213" s="100"/>
      <c r="C213" s="100"/>
      <c r="D213" s="100"/>
      <c r="E213" s="100"/>
      <c r="F213" s="100"/>
      <c r="G213" s="100"/>
    </row>
    <row r="214" spans="1:7" ht="15" thickBot="1">
      <c r="A214" s="100"/>
      <c r="B214" s="100"/>
      <c r="C214" s="100"/>
      <c r="D214" s="100"/>
      <c r="E214" s="100"/>
      <c r="F214" s="100"/>
      <c r="G214" s="100"/>
    </row>
    <row r="215" spans="1:7" ht="15" thickBot="1">
      <c r="A215" s="100"/>
      <c r="B215" s="100"/>
      <c r="C215" s="100"/>
      <c r="D215" s="100"/>
      <c r="E215" s="100"/>
      <c r="F215" s="100"/>
      <c r="G215" s="100"/>
    </row>
    <row r="216" spans="1:7" ht="15" thickBot="1">
      <c r="A216" s="100"/>
      <c r="B216" s="100"/>
      <c r="C216" s="100"/>
      <c r="D216" s="100"/>
      <c r="E216" s="100"/>
      <c r="F216" s="100"/>
      <c r="G216" s="100"/>
    </row>
    <row r="217" spans="1:7" ht="15" thickBot="1">
      <c r="A217" s="100"/>
      <c r="B217" s="100"/>
      <c r="C217" s="100"/>
      <c r="D217" s="100"/>
      <c r="E217" s="100"/>
      <c r="F217" s="100"/>
      <c r="G217" s="100"/>
    </row>
    <row r="218" spans="1:7" ht="15" thickBot="1">
      <c r="A218" s="100"/>
      <c r="B218" s="100"/>
      <c r="C218" s="100"/>
      <c r="D218" s="100"/>
      <c r="E218" s="100"/>
      <c r="F218" s="100"/>
      <c r="G218" s="100"/>
    </row>
    <row r="219" spans="1:7" ht="15" thickBot="1">
      <c r="A219" s="100"/>
      <c r="B219" s="100"/>
      <c r="C219" s="100"/>
      <c r="D219" s="100"/>
      <c r="E219" s="100"/>
      <c r="F219" s="100"/>
      <c r="G219" s="100"/>
    </row>
    <row r="220" spans="1:7" ht="15" thickBot="1">
      <c r="A220" s="100"/>
      <c r="B220" s="100"/>
      <c r="C220" s="100"/>
      <c r="D220" s="100"/>
      <c r="E220" s="100"/>
      <c r="F220" s="100"/>
      <c r="G220" s="100"/>
    </row>
    <row r="221" spans="1:7" ht="15" thickBot="1">
      <c r="A221" s="100"/>
      <c r="B221" s="100"/>
      <c r="C221" s="100"/>
      <c r="D221" s="100"/>
      <c r="E221" s="100"/>
      <c r="F221" s="100"/>
      <c r="G221" s="100"/>
    </row>
    <row r="222" spans="1:7" ht="15" thickBot="1">
      <c r="A222" s="100"/>
      <c r="B222" s="100"/>
      <c r="C222" s="100"/>
      <c r="D222" s="100"/>
      <c r="E222" s="100"/>
      <c r="F222" s="100"/>
      <c r="G222" s="100"/>
    </row>
    <row r="223" spans="1:7" ht="15" thickBot="1">
      <c r="A223" s="100"/>
      <c r="B223" s="100"/>
      <c r="C223" s="100"/>
      <c r="D223" s="100"/>
      <c r="E223" s="100"/>
      <c r="F223" s="100"/>
      <c r="G223" s="100"/>
    </row>
    <row r="224" spans="1:7" ht="15" thickBot="1">
      <c r="A224" s="100"/>
      <c r="B224" s="100"/>
      <c r="C224" s="100"/>
      <c r="D224" s="100"/>
      <c r="E224" s="100"/>
      <c r="F224" s="100"/>
      <c r="G224" s="100"/>
    </row>
    <row r="225" spans="1:7" ht="15" thickBot="1">
      <c r="A225" s="100"/>
      <c r="B225" s="100"/>
      <c r="C225" s="100"/>
      <c r="D225" s="100"/>
      <c r="E225" s="100"/>
      <c r="F225" s="100"/>
      <c r="G225" s="100"/>
    </row>
    <row r="226" spans="1:7" ht="15" thickBot="1">
      <c r="A226" s="100"/>
      <c r="B226" s="100"/>
      <c r="C226" s="100"/>
      <c r="D226" s="100"/>
      <c r="E226" s="100"/>
      <c r="F226" s="100"/>
      <c r="G226" s="100"/>
    </row>
    <row r="227" spans="1:7" ht="15" thickBot="1">
      <c r="A227" s="100"/>
      <c r="B227" s="100"/>
      <c r="C227" s="100"/>
      <c r="D227" s="100"/>
      <c r="E227" s="100"/>
      <c r="F227" s="100"/>
      <c r="G227" s="100"/>
    </row>
    <row r="228" spans="1:7" ht="15" thickBot="1">
      <c r="A228" s="100"/>
      <c r="B228" s="100"/>
      <c r="C228" s="100"/>
      <c r="D228" s="100"/>
      <c r="E228" s="100"/>
      <c r="F228" s="100"/>
      <c r="G228" s="100"/>
    </row>
    <row r="229" spans="1:7" ht="15" thickBot="1">
      <c r="A229" s="100"/>
      <c r="B229" s="100"/>
      <c r="C229" s="100"/>
      <c r="D229" s="100"/>
      <c r="E229" s="100"/>
      <c r="F229" s="100"/>
      <c r="G229" s="100"/>
    </row>
    <row r="230" spans="1:7" ht="15" thickBot="1">
      <c r="A230" s="100"/>
      <c r="B230" s="100"/>
      <c r="C230" s="100"/>
      <c r="D230" s="100"/>
      <c r="E230" s="100"/>
      <c r="F230" s="100"/>
      <c r="G230" s="100"/>
    </row>
    <row r="231" spans="1:7" ht="15" thickBot="1">
      <c r="A231" s="100"/>
      <c r="B231" s="100"/>
      <c r="C231" s="100"/>
      <c r="D231" s="100"/>
      <c r="E231" s="100"/>
      <c r="F231" s="100"/>
      <c r="G231" s="100"/>
    </row>
    <row r="232" spans="1:7" ht="15" thickBot="1">
      <c r="A232" s="100"/>
      <c r="B232" s="100"/>
      <c r="C232" s="100"/>
      <c r="D232" s="100"/>
      <c r="E232" s="100"/>
      <c r="F232" s="100"/>
      <c r="G232" s="100"/>
    </row>
    <row r="233" spans="1:7" ht="15" thickBot="1">
      <c r="A233" s="100"/>
      <c r="B233" s="100"/>
      <c r="C233" s="100"/>
      <c r="D233" s="100"/>
      <c r="E233" s="100"/>
      <c r="F233" s="100"/>
      <c r="G233" s="100"/>
    </row>
    <row r="234" spans="1:7" ht="15" thickBot="1">
      <c r="A234" s="100"/>
      <c r="B234" s="100"/>
      <c r="C234" s="100"/>
      <c r="D234" s="100"/>
      <c r="E234" s="100"/>
      <c r="F234" s="100"/>
      <c r="G234" s="100"/>
    </row>
    <row r="235" spans="1:7" ht="15" thickBot="1">
      <c r="A235" s="100"/>
      <c r="B235" s="100"/>
      <c r="C235" s="100"/>
      <c r="D235" s="100"/>
      <c r="E235" s="100"/>
      <c r="F235" s="100"/>
      <c r="G235" s="100"/>
    </row>
    <row r="236" spans="1:7" ht="15" thickBot="1">
      <c r="A236" s="100"/>
      <c r="B236" s="100"/>
      <c r="C236" s="100"/>
      <c r="D236" s="100"/>
      <c r="E236" s="100"/>
      <c r="F236" s="100"/>
      <c r="G236" s="100"/>
    </row>
    <row r="237" spans="1:7" ht="15" thickBot="1">
      <c r="A237" s="100"/>
      <c r="B237" s="100"/>
      <c r="C237" s="100"/>
      <c r="D237" s="100"/>
      <c r="E237" s="100"/>
      <c r="F237" s="100"/>
      <c r="G237" s="100"/>
    </row>
    <row r="238" spans="1:7" ht="15" thickBot="1">
      <c r="A238" s="100"/>
      <c r="B238" s="100"/>
      <c r="C238" s="100"/>
      <c r="D238" s="100"/>
      <c r="E238" s="100"/>
      <c r="F238" s="100"/>
      <c r="G238" s="100"/>
    </row>
    <row r="239" spans="1:7" ht="15" thickBot="1">
      <c r="A239" s="100"/>
      <c r="B239" s="100"/>
      <c r="C239" s="100"/>
      <c r="D239" s="100"/>
      <c r="E239" s="100"/>
      <c r="F239" s="100"/>
      <c r="G239" s="100"/>
    </row>
    <row r="240" spans="1:7" ht="15" thickBot="1">
      <c r="A240" s="100"/>
      <c r="B240" s="100"/>
      <c r="C240" s="100"/>
      <c r="D240" s="100"/>
      <c r="E240" s="100"/>
      <c r="F240" s="100"/>
      <c r="G240" s="100"/>
    </row>
    <row r="241" spans="1:7" ht="15" thickBot="1">
      <c r="A241" s="100"/>
      <c r="B241" s="100"/>
      <c r="C241" s="100"/>
      <c r="D241" s="100"/>
      <c r="E241" s="100"/>
      <c r="F241" s="100"/>
      <c r="G241" s="100"/>
    </row>
    <row r="242" spans="1:7" ht="15" thickBot="1">
      <c r="A242" s="100"/>
      <c r="B242" s="100"/>
      <c r="C242" s="100"/>
      <c r="D242" s="100"/>
      <c r="E242" s="100"/>
      <c r="F242" s="100"/>
      <c r="G242" s="100"/>
    </row>
    <row r="243" spans="1:7" ht="15" thickBot="1">
      <c r="A243" s="100"/>
      <c r="B243" s="100"/>
      <c r="C243" s="100"/>
      <c r="D243" s="100"/>
      <c r="E243" s="100"/>
      <c r="F243" s="100"/>
      <c r="G243" s="100"/>
    </row>
    <row r="244" spans="1:7" ht="15" thickBot="1">
      <c r="A244" s="100"/>
      <c r="B244" s="100"/>
      <c r="C244" s="100"/>
      <c r="D244" s="100"/>
      <c r="E244" s="100"/>
      <c r="F244" s="100"/>
      <c r="G244" s="100"/>
    </row>
    <row r="245" spans="1:7" ht="15" thickBot="1">
      <c r="A245" s="100"/>
      <c r="B245" s="100"/>
      <c r="C245" s="100"/>
      <c r="D245" s="100"/>
      <c r="E245" s="100"/>
      <c r="F245" s="100"/>
      <c r="G245" s="100"/>
    </row>
    <row r="246" spans="1:7" ht="15" thickBot="1">
      <c r="A246" s="100"/>
      <c r="B246" s="100"/>
      <c r="C246" s="100"/>
      <c r="D246" s="100"/>
      <c r="E246" s="100"/>
      <c r="F246" s="100"/>
      <c r="G246" s="100"/>
    </row>
    <row r="247" spans="1:7" ht="15" thickBot="1">
      <c r="A247" s="100"/>
      <c r="B247" s="100"/>
      <c r="C247" s="100"/>
      <c r="D247" s="100"/>
      <c r="E247" s="100"/>
      <c r="F247" s="100"/>
      <c r="G247" s="100"/>
    </row>
    <row r="248" spans="1:7" ht="15" thickBot="1">
      <c r="A248" s="100"/>
      <c r="B248" s="100"/>
      <c r="C248" s="100"/>
      <c r="D248" s="100"/>
      <c r="E248" s="100"/>
      <c r="F248" s="100"/>
      <c r="G248" s="100"/>
    </row>
    <row r="249" spans="1:7" ht="15" thickBot="1">
      <c r="A249" s="100"/>
      <c r="B249" s="100"/>
      <c r="C249" s="100"/>
      <c r="D249" s="100"/>
      <c r="E249" s="100"/>
      <c r="F249" s="100"/>
      <c r="G249" s="100"/>
    </row>
    <row r="250" spans="1:7" ht="15" thickBot="1">
      <c r="A250" s="100"/>
      <c r="B250" s="100"/>
      <c r="C250" s="100"/>
      <c r="D250" s="100"/>
      <c r="E250" s="100"/>
      <c r="F250" s="100"/>
      <c r="G250" s="100"/>
    </row>
    <row r="251" spans="1:7" ht="15" thickBot="1">
      <c r="A251" s="100"/>
      <c r="B251" s="100"/>
      <c r="C251" s="100"/>
      <c r="D251" s="100"/>
      <c r="E251" s="100"/>
      <c r="F251" s="100"/>
      <c r="G251" s="100"/>
    </row>
    <row r="252" spans="1:7" ht="15" thickBot="1">
      <c r="A252" s="100"/>
      <c r="B252" s="100"/>
      <c r="C252" s="100"/>
      <c r="D252" s="100"/>
      <c r="E252" s="100"/>
      <c r="F252" s="100"/>
      <c r="G252" s="100"/>
    </row>
    <row r="253" spans="1:7" ht="15" thickBot="1">
      <c r="A253" s="100"/>
      <c r="B253" s="100"/>
      <c r="C253" s="100"/>
      <c r="D253" s="100"/>
      <c r="E253" s="100"/>
      <c r="F253" s="100"/>
      <c r="G253" s="100"/>
    </row>
    <row r="254" spans="1:7" ht="15" thickBot="1">
      <c r="A254" s="100"/>
      <c r="B254" s="100"/>
      <c r="C254" s="100"/>
      <c r="D254" s="100"/>
      <c r="E254" s="100"/>
      <c r="F254" s="100"/>
      <c r="G254" s="100"/>
    </row>
    <row r="255" spans="1:7" ht="15" thickBot="1">
      <c r="A255" s="100"/>
      <c r="B255" s="100"/>
      <c r="C255" s="100"/>
      <c r="D255" s="100"/>
      <c r="E255" s="100"/>
      <c r="F255" s="100"/>
      <c r="G255" s="100"/>
    </row>
    <row r="256" spans="1:7" ht="15" thickBot="1">
      <c r="A256" s="100"/>
      <c r="B256" s="100"/>
      <c r="C256" s="100"/>
      <c r="D256" s="100"/>
      <c r="E256" s="100"/>
      <c r="F256" s="100"/>
      <c r="G256" s="100"/>
    </row>
    <row r="257" spans="1:7" ht="15" thickBot="1">
      <c r="A257" s="100"/>
      <c r="B257" s="100"/>
      <c r="C257" s="100"/>
      <c r="D257" s="100"/>
      <c r="E257" s="100"/>
      <c r="F257" s="100"/>
      <c r="G257" s="100"/>
    </row>
    <row r="258" spans="1:7" ht="15" thickBot="1">
      <c r="A258" s="100"/>
      <c r="B258" s="100"/>
      <c r="C258" s="100"/>
      <c r="D258" s="100"/>
      <c r="E258" s="100"/>
      <c r="F258" s="100"/>
      <c r="G258" s="100"/>
    </row>
    <row r="259" spans="1:7" ht="15" thickBot="1">
      <c r="A259" s="100"/>
      <c r="B259" s="100"/>
      <c r="C259" s="100"/>
      <c r="D259" s="100"/>
      <c r="E259" s="100"/>
      <c r="F259" s="100"/>
      <c r="G259" s="100"/>
    </row>
    <row r="260" spans="1:7" ht="15" thickBot="1">
      <c r="A260" s="100"/>
      <c r="B260" s="100"/>
      <c r="C260" s="100"/>
      <c r="D260" s="100"/>
      <c r="E260" s="100"/>
      <c r="F260" s="100"/>
      <c r="G260" s="100"/>
    </row>
    <row r="261" spans="1:7" ht="15" thickBot="1">
      <c r="A261" s="100"/>
      <c r="B261" s="100"/>
      <c r="C261" s="100"/>
      <c r="D261" s="100"/>
      <c r="E261" s="100"/>
      <c r="F261" s="100"/>
      <c r="G261" s="100"/>
    </row>
    <row r="262" spans="1:7" ht="15" thickBot="1">
      <c r="A262" s="100"/>
      <c r="B262" s="100"/>
      <c r="C262" s="100"/>
      <c r="D262" s="100"/>
      <c r="E262" s="100"/>
      <c r="F262" s="100"/>
      <c r="G262" s="100"/>
    </row>
    <row r="263" spans="1:7" ht="15" thickBot="1">
      <c r="A263" s="100"/>
      <c r="B263" s="100"/>
      <c r="C263" s="100"/>
      <c r="D263" s="100"/>
      <c r="E263" s="100"/>
      <c r="F263" s="100"/>
      <c r="G263" s="100"/>
    </row>
    <row r="264" spans="1:7" ht="15" thickBot="1">
      <c r="A264" s="100"/>
      <c r="B264" s="100"/>
      <c r="C264" s="100"/>
      <c r="D264" s="100"/>
      <c r="E264" s="100"/>
      <c r="F264" s="100"/>
      <c r="G264" s="100"/>
    </row>
    <row r="265" spans="1:7" ht="15" thickBot="1">
      <c r="A265" s="100"/>
      <c r="B265" s="100"/>
      <c r="C265" s="100"/>
      <c r="D265" s="100"/>
      <c r="E265" s="100"/>
      <c r="F265" s="100"/>
      <c r="G265" s="100"/>
    </row>
    <row r="266" spans="1:7" ht="15" thickBot="1">
      <c r="A266" s="100"/>
      <c r="B266" s="100"/>
      <c r="C266" s="100"/>
      <c r="D266" s="100"/>
      <c r="E266" s="100"/>
      <c r="F266" s="100"/>
      <c r="G266" s="100"/>
    </row>
    <row r="267" spans="1:7" ht="15" thickBot="1">
      <c r="A267" s="100"/>
      <c r="B267" s="100"/>
      <c r="C267" s="100"/>
      <c r="D267" s="100"/>
      <c r="E267" s="100"/>
      <c r="F267" s="100"/>
      <c r="G267" s="100"/>
    </row>
    <row r="268" spans="1:7" ht="15" thickBot="1">
      <c r="A268" s="100"/>
      <c r="B268" s="100"/>
      <c r="C268" s="100"/>
      <c r="D268" s="100"/>
      <c r="E268" s="100"/>
      <c r="F268" s="100"/>
      <c r="G268" s="100"/>
    </row>
    <row r="269" spans="1:7" ht="15" thickBot="1">
      <c r="A269" s="100"/>
      <c r="B269" s="100"/>
      <c r="C269" s="100"/>
      <c r="D269" s="100"/>
      <c r="E269" s="100"/>
      <c r="F269" s="100"/>
      <c r="G269" s="100"/>
    </row>
    <row r="270" spans="1:7" ht="15" thickBot="1">
      <c r="A270" s="100"/>
      <c r="B270" s="100"/>
      <c r="C270" s="100"/>
      <c r="D270" s="100"/>
      <c r="E270" s="100"/>
      <c r="F270" s="100"/>
      <c r="G270" s="100"/>
    </row>
    <row r="271" spans="1:7" ht="15" thickBot="1">
      <c r="A271" s="100"/>
      <c r="B271" s="100"/>
      <c r="C271" s="100"/>
      <c r="D271" s="100"/>
      <c r="E271" s="100"/>
      <c r="F271" s="100"/>
      <c r="G271" s="100"/>
    </row>
    <row r="272" spans="1:7" ht="15" thickBot="1">
      <c r="A272" s="100"/>
      <c r="B272" s="100"/>
      <c r="C272" s="100"/>
      <c r="D272" s="100"/>
      <c r="E272" s="100"/>
      <c r="F272" s="100"/>
      <c r="G272" s="100"/>
    </row>
    <row r="273" spans="1:7" ht="15" thickBot="1">
      <c r="A273" s="100"/>
      <c r="B273" s="100"/>
      <c r="C273" s="100"/>
      <c r="D273" s="100"/>
      <c r="E273" s="100"/>
      <c r="F273" s="100"/>
      <c r="G273" s="100"/>
    </row>
    <row r="274" spans="1:7" ht="15" thickBot="1">
      <c r="A274" s="100"/>
      <c r="B274" s="100"/>
      <c r="C274" s="100"/>
      <c r="D274" s="100"/>
      <c r="E274" s="100"/>
      <c r="F274" s="100"/>
      <c r="G274" s="100"/>
    </row>
    <row r="275" spans="1:7" ht="15" thickBot="1">
      <c r="A275" s="100"/>
      <c r="B275" s="100"/>
      <c r="C275" s="100"/>
      <c r="D275" s="100"/>
      <c r="E275" s="100"/>
      <c r="F275" s="100"/>
      <c r="G275" s="100"/>
    </row>
    <row r="276" spans="1:7" ht="15" thickBot="1">
      <c r="A276" s="100"/>
      <c r="B276" s="100"/>
      <c r="C276" s="100"/>
      <c r="D276" s="100"/>
      <c r="E276" s="100"/>
      <c r="F276" s="100"/>
      <c r="G276" s="100"/>
    </row>
    <row r="277" spans="1:7" ht="15" thickBot="1">
      <c r="A277" s="100"/>
      <c r="B277" s="100"/>
      <c r="C277" s="100"/>
      <c r="D277" s="100"/>
      <c r="E277" s="100"/>
      <c r="F277" s="100"/>
      <c r="G277" s="100"/>
    </row>
    <row r="278" spans="1:7" ht="15" thickBot="1">
      <c r="A278" s="100"/>
      <c r="B278" s="100"/>
      <c r="C278" s="100"/>
      <c r="D278" s="100"/>
      <c r="E278" s="100"/>
      <c r="F278" s="100"/>
      <c r="G278" s="100"/>
    </row>
    <row r="279" spans="1:7" ht="15" thickBot="1">
      <c r="A279" s="100"/>
      <c r="B279" s="100"/>
      <c r="C279" s="100"/>
      <c r="D279" s="100"/>
      <c r="E279" s="100"/>
      <c r="F279" s="100"/>
      <c r="G279" s="100"/>
    </row>
    <row r="280" spans="1:7" ht="15" thickBot="1">
      <c r="A280" s="100"/>
      <c r="B280" s="100"/>
      <c r="C280" s="100"/>
      <c r="D280" s="100"/>
      <c r="E280" s="100"/>
      <c r="F280" s="100"/>
      <c r="G280" s="100"/>
    </row>
    <row r="281" spans="1:7" ht="15" thickBot="1">
      <c r="A281" s="100"/>
      <c r="B281" s="100"/>
      <c r="C281" s="100"/>
      <c r="D281" s="100"/>
      <c r="E281" s="100"/>
      <c r="F281" s="100"/>
      <c r="G281" s="100"/>
    </row>
    <row r="282" spans="1:7" ht="15" thickBot="1">
      <c r="A282" s="100"/>
      <c r="B282" s="100"/>
      <c r="C282" s="100"/>
      <c r="D282" s="100"/>
      <c r="E282" s="100"/>
      <c r="F282" s="100"/>
      <c r="G282" s="100"/>
    </row>
    <row r="283" spans="1:7" ht="15" thickBot="1">
      <c r="A283" s="100"/>
      <c r="B283" s="100"/>
      <c r="C283" s="100"/>
      <c r="D283" s="100"/>
      <c r="E283" s="100"/>
      <c r="F283" s="100"/>
      <c r="G283" s="100"/>
    </row>
    <row r="284" spans="1:7" ht="15" thickBot="1">
      <c r="A284" s="100"/>
      <c r="B284" s="100"/>
      <c r="C284" s="100"/>
      <c r="D284" s="100"/>
      <c r="E284" s="100"/>
      <c r="F284" s="100"/>
      <c r="G284" s="100"/>
    </row>
    <row r="285" spans="1:7" ht="15" thickBot="1">
      <c r="A285" s="100"/>
      <c r="B285" s="100"/>
      <c r="C285" s="100"/>
      <c r="D285" s="100"/>
      <c r="E285" s="100"/>
      <c r="F285" s="100"/>
      <c r="G285" s="100"/>
    </row>
    <row r="286" spans="1:7" ht="15" thickBot="1">
      <c r="A286" s="100"/>
      <c r="B286" s="100"/>
      <c r="C286" s="100"/>
      <c r="D286" s="100"/>
      <c r="E286" s="100"/>
      <c r="F286" s="100"/>
      <c r="G286" s="100"/>
    </row>
    <row r="287" spans="1:7" ht="15" thickBot="1">
      <c r="A287" s="100"/>
      <c r="B287" s="100"/>
      <c r="C287" s="100"/>
      <c r="D287" s="100"/>
      <c r="E287" s="100"/>
      <c r="F287" s="100"/>
      <c r="G287" s="100"/>
    </row>
    <row r="288" spans="1:7" ht="15" thickBot="1">
      <c r="A288" s="100"/>
      <c r="B288" s="100"/>
      <c r="C288" s="100"/>
      <c r="D288" s="100"/>
      <c r="E288" s="100"/>
      <c r="F288" s="100"/>
      <c r="G288" s="100"/>
    </row>
    <row r="289" spans="1:7" ht="15" thickBot="1">
      <c r="A289" s="100"/>
      <c r="B289" s="100"/>
      <c r="C289" s="100"/>
      <c r="D289" s="100"/>
      <c r="E289" s="100"/>
      <c r="F289" s="100"/>
      <c r="G289" s="100"/>
    </row>
    <row r="290" spans="1:7" ht="15" thickBot="1">
      <c r="A290" s="100"/>
      <c r="B290" s="100"/>
      <c r="C290" s="100"/>
      <c r="D290" s="100"/>
      <c r="E290" s="100"/>
      <c r="F290" s="100"/>
      <c r="G290" s="100"/>
    </row>
    <row r="291" spans="1:7" ht="15" thickBot="1">
      <c r="A291" s="100"/>
      <c r="B291" s="100"/>
      <c r="C291" s="100"/>
      <c r="D291" s="100"/>
      <c r="E291" s="100"/>
      <c r="F291" s="100"/>
      <c r="G291" s="100"/>
    </row>
    <row r="292" spans="1:7" ht="15" thickBot="1">
      <c r="A292" s="100"/>
      <c r="B292" s="100"/>
      <c r="C292" s="100"/>
      <c r="D292" s="100"/>
      <c r="E292" s="100"/>
      <c r="F292" s="100"/>
      <c r="G292" s="100"/>
    </row>
    <row r="293" spans="1:7" ht="15" thickBot="1">
      <c r="A293" s="100"/>
      <c r="B293" s="100"/>
      <c r="C293" s="100"/>
      <c r="D293" s="100"/>
      <c r="E293" s="100"/>
      <c r="F293" s="100"/>
      <c r="G293" s="100"/>
    </row>
    <row r="294" spans="1:7" ht="15" thickBot="1">
      <c r="A294" s="100"/>
      <c r="B294" s="100"/>
      <c r="C294" s="100"/>
      <c r="D294" s="100"/>
      <c r="E294" s="100"/>
      <c r="F294" s="100"/>
      <c r="G294" s="100"/>
    </row>
    <row r="295" spans="1:7" ht="15" thickBot="1">
      <c r="A295" s="100"/>
      <c r="B295" s="100"/>
      <c r="C295" s="100"/>
      <c r="D295" s="100"/>
      <c r="E295" s="100"/>
      <c r="F295" s="100"/>
      <c r="G295" s="100"/>
    </row>
    <row r="296" spans="1:7" ht="15" thickBot="1">
      <c r="A296" s="100"/>
      <c r="B296" s="100"/>
      <c r="C296" s="100"/>
      <c r="D296" s="100"/>
      <c r="E296" s="100"/>
      <c r="F296" s="100"/>
      <c r="G296" s="100"/>
    </row>
    <row r="297" spans="1:7" ht="15" thickBot="1">
      <c r="A297" s="100"/>
      <c r="B297" s="100"/>
      <c r="C297" s="100"/>
      <c r="D297" s="100"/>
      <c r="E297" s="100"/>
      <c r="F297" s="100"/>
      <c r="G297" s="100"/>
    </row>
    <row r="298" spans="1:7" ht="15" thickBot="1">
      <c r="A298" s="100"/>
      <c r="B298" s="100"/>
      <c r="C298" s="100"/>
      <c r="D298" s="100"/>
      <c r="E298" s="100"/>
      <c r="F298" s="100"/>
      <c r="G298" s="100"/>
    </row>
    <row r="299" spans="1:7" ht="15" thickBot="1">
      <c r="A299" s="100"/>
      <c r="B299" s="100"/>
      <c r="C299" s="100"/>
      <c r="D299" s="100"/>
      <c r="E299" s="100"/>
      <c r="F299" s="100"/>
      <c r="G299" s="100"/>
    </row>
    <row r="300" spans="1:7" ht="15" thickBot="1">
      <c r="A300" s="100"/>
      <c r="B300" s="100"/>
      <c r="C300" s="100"/>
      <c r="D300" s="100"/>
      <c r="E300" s="100"/>
      <c r="F300" s="100"/>
      <c r="G300" s="100"/>
    </row>
    <row r="301" spans="1:7" ht="15" thickBot="1">
      <c r="A301" s="100"/>
      <c r="B301" s="100"/>
      <c r="C301" s="100"/>
      <c r="D301" s="100"/>
      <c r="E301" s="100"/>
      <c r="F301" s="100"/>
      <c r="G301" s="100"/>
    </row>
    <row r="302" spans="1:7" ht="15" thickBot="1">
      <c r="A302" s="100"/>
      <c r="B302" s="100"/>
      <c r="C302" s="100"/>
      <c r="D302" s="100"/>
      <c r="E302" s="100"/>
      <c r="F302" s="100"/>
      <c r="G302" s="100"/>
    </row>
    <row r="303" spans="1:7" ht="15" thickBot="1">
      <c r="A303" s="100"/>
      <c r="B303" s="100"/>
      <c r="C303" s="100"/>
      <c r="D303" s="100"/>
      <c r="E303" s="100"/>
      <c r="F303" s="100"/>
      <c r="G303" s="100"/>
    </row>
    <row r="304" spans="1:7" ht="15" thickBot="1">
      <c r="A304" s="100"/>
      <c r="B304" s="100"/>
      <c r="C304" s="100"/>
      <c r="D304" s="100"/>
      <c r="E304" s="100"/>
      <c r="F304" s="100"/>
      <c r="G304" s="100"/>
    </row>
    <row r="305" spans="1:7" ht="15" thickBot="1">
      <c r="A305" s="100"/>
      <c r="B305" s="100"/>
      <c r="C305" s="100"/>
      <c r="D305" s="100"/>
      <c r="E305" s="100"/>
      <c r="F305" s="100"/>
      <c r="G305" s="100"/>
    </row>
    <row r="306" spans="1:7" ht="15" thickBot="1">
      <c r="A306" s="100"/>
      <c r="B306" s="100"/>
      <c r="C306" s="100"/>
      <c r="D306" s="100"/>
      <c r="E306" s="100"/>
      <c r="F306" s="100"/>
      <c r="G306" s="100"/>
    </row>
    <row r="307" spans="1:7" ht="15" thickBot="1">
      <c r="A307" s="100"/>
      <c r="B307" s="100"/>
      <c r="C307" s="100"/>
      <c r="D307" s="100"/>
      <c r="E307" s="100"/>
      <c r="F307" s="100"/>
      <c r="G307" s="100"/>
    </row>
    <row r="308" spans="1:7" ht="15" thickBot="1">
      <c r="A308" s="100"/>
      <c r="B308" s="100"/>
      <c r="C308" s="100"/>
      <c r="D308" s="100"/>
      <c r="E308" s="100"/>
      <c r="F308" s="100"/>
      <c r="G308" s="100"/>
    </row>
    <row r="309" spans="1:7" ht="15" thickBot="1">
      <c r="A309" s="100"/>
      <c r="B309" s="100"/>
      <c r="C309" s="100"/>
      <c r="D309" s="100"/>
      <c r="E309" s="100"/>
      <c r="F309" s="100"/>
      <c r="G309" s="100"/>
    </row>
    <row r="310" spans="1:7" ht="15" thickBot="1">
      <c r="A310" s="100"/>
      <c r="B310" s="100"/>
      <c r="C310" s="100"/>
      <c r="D310" s="100"/>
      <c r="E310" s="100"/>
      <c r="F310" s="100"/>
      <c r="G310" s="100"/>
    </row>
    <row r="311" spans="1:7" ht="15" thickBot="1">
      <c r="A311" s="100"/>
      <c r="B311" s="100"/>
      <c r="C311" s="100"/>
      <c r="D311" s="100"/>
      <c r="E311" s="100"/>
      <c r="F311" s="100"/>
      <c r="G311" s="100"/>
    </row>
    <row r="312" spans="1:7" ht="15" thickBot="1">
      <c r="A312" s="100"/>
      <c r="B312" s="100"/>
      <c r="C312" s="100"/>
      <c r="D312" s="100"/>
      <c r="E312" s="100"/>
      <c r="F312" s="100"/>
      <c r="G312" s="100"/>
    </row>
    <row r="313" spans="1:7" ht="15" thickBot="1">
      <c r="A313" s="100"/>
      <c r="B313" s="100"/>
      <c r="C313" s="100"/>
      <c r="D313" s="100"/>
      <c r="E313" s="100"/>
      <c r="F313" s="100"/>
      <c r="G313" s="100"/>
    </row>
    <row r="314" spans="1:7" ht="15" thickBot="1">
      <c r="A314" s="100"/>
      <c r="B314" s="100"/>
      <c r="C314" s="100"/>
      <c r="D314" s="100"/>
      <c r="E314" s="100"/>
      <c r="F314" s="100"/>
      <c r="G314" s="100"/>
    </row>
    <row r="315" spans="1:7" ht="15" thickBot="1">
      <c r="A315" s="100"/>
      <c r="B315" s="100"/>
      <c r="C315" s="100"/>
      <c r="D315" s="100"/>
      <c r="E315" s="100"/>
      <c r="F315" s="100"/>
      <c r="G315" s="100"/>
    </row>
    <row r="316" spans="1:7" ht="15" thickBot="1">
      <c r="A316" s="100"/>
      <c r="B316" s="100"/>
      <c r="C316" s="100"/>
      <c r="D316" s="100"/>
      <c r="E316" s="100"/>
      <c r="F316" s="100"/>
      <c r="G316" s="100"/>
    </row>
    <row r="317" spans="1:7" ht="15" thickBot="1">
      <c r="A317" s="100"/>
      <c r="B317" s="100"/>
      <c r="C317" s="100"/>
      <c r="D317" s="100"/>
      <c r="E317" s="100"/>
      <c r="F317" s="100"/>
      <c r="G317" s="100"/>
    </row>
    <row r="318" spans="1:7" ht="15" thickBot="1">
      <c r="A318" s="100"/>
      <c r="B318" s="100"/>
      <c r="C318" s="100"/>
      <c r="D318" s="100"/>
      <c r="E318" s="100"/>
      <c r="F318" s="100"/>
      <c r="G318" s="100"/>
    </row>
    <row r="319" spans="1:7" ht="15" thickBot="1">
      <c r="A319" s="100"/>
      <c r="B319" s="100"/>
      <c r="C319" s="100"/>
      <c r="D319" s="100"/>
      <c r="E319" s="100"/>
      <c r="F319" s="100"/>
      <c r="G319" s="100"/>
    </row>
    <row r="320" spans="1:7" ht="15" thickBot="1">
      <c r="A320" s="100"/>
      <c r="B320" s="100"/>
      <c r="C320" s="100"/>
      <c r="D320" s="100"/>
      <c r="E320" s="100"/>
      <c r="F320" s="100"/>
      <c r="G320" s="100"/>
    </row>
    <row r="321" spans="1:7" ht="15" thickBot="1">
      <c r="A321" s="100"/>
      <c r="B321" s="100"/>
      <c r="C321" s="100"/>
      <c r="D321" s="100"/>
      <c r="E321" s="100"/>
      <c r="F321" s="100"/>
      <c r="G321" s="100"/>
    </row>
    <row r="322" spans="1:7" ht="15" thickBot="1">
      <c r="A322" s="100"/>
      <c r="B322" s="100"/>
      <c r="C322" s="100"/>
      <c r="D322" s="100"/>
      <c r="E322" s="100"/>
      <c r="F322" s="100"/>
      <c r="G322" s="100"/>
    </row>
    <row r="323" spans="1:7" ht="15" thickBot="1">
      <c r="A323" s="100"/>
      <c r="B323" s="100"/>
      <c r="C323" s="100"/>
      <c r="D323" s="100"/>
      <c r="E323" s="100"/>
      <c r="F323" s="100"/>
      <c r="G323" s="100"/>
    </row>
    <row r="324" spans="1:7" ht="15" thickBot="1">
      <c r="A324" s="100"/>
      <c r="B324" s="100"/>
      <c r="C324" s="100"/>
      <c r="D324" s="100"/>
      <c r="E324" s="100"/>
      <c r="F324" s="100"/>
      <c r="G324" s="100"/>
    </row>
    <row r="325" spans="1:7" ht="15" thickBot="1">
      <c r="A325" s="100"/>
      <c r="B325" s="100"/>
      <c r="C325" s="100"/>
      <c r="D325" s="100"/>
      <c r="E325" s="100"/>
      <c r="F325" s="100"/>
      <c r="G325" s="100"/>
    </row>
    <row r="326" spans="1:7" ht="15" thickBot="1">
      <c r="A326" s="100"/>
      <c r="B326" s="100"/>
      <c r="C326" s="100"/>
      <c r="D326" s="100"/>
      <c r="E326" s="100"/>
      <c r="F326" s="100"/>
      <c r="G326" s="100"/>
    </row>
    <row r="327" spans="1:7" ht="15" thickBot="1">
      <c r="A327" s="100"/>
      <c r="B327" s="100"/>
      <c r="C327" s="100"/>
      <c r="D327" s="100"/>
      <c r="E327" s="100"/>
      <c r="F327" s="100"/>
      <c r="G327" s="100"/>
    </row>
    <row r="328" spans="1:7" ht="15" thickBot="1">
      <c r="A328" s="100"/>
      <c r="B328" s="100"/>
      <c r="C328" s="100"/>
      <c r="D328" s="100"/>
      <c r="E328" s="100"/>
      <c r="F328" s="100"/>
      <c r="G328" s="100"/>
    </row>
    <row r="329" spans="1:7" ht="15" thickBot="1">
      <c r="A329" s="100"/>
      <c r="B329" s="100"/>
      <c r="C329" s="100"/>
      <c r="D329" s="100"/>
      <c r="E329" s="100"/>
      <c r="F329" s="100"/>
      <c r="G329" s="100"/>
    </row>
    <row r="330" spans="1:7" ht="15" thickBot="1">
      <c r="A330" s="100"/>
      <c r="B330" s="100"/>
      <c r="C330" s="100"/>
      <c r="D330" s="100"/>
      <c r="E330" s="100"/>
      <c r="F330" s="100"/>
      <c r="G330" s="100"/>
    </row>
    <row r="331" spans="1:7" ht="15" thickBot="1">
      <c r="A331" s="100"/>
      <c r="B331" s="100"/>
      <c r="C331" s="100"/>
      <c r="D331" s="100"/>
      <c r="E331" s="100"/>
      <c r="F331" s="100"/>
      <c r="G331" s="100"/>
    </row>
    <row r="332" spans="1:7" ht="15" thickBot="1">
      <c r="A332" s="100"/>
      <c r="B332" s="100"/>
      <c r="C332" s="100"/>
      <c r="D332" s="100"/>
      <c r="E332" s="100"/>
      <c r="F332" s="100"/>
      <c r="G332" s="100"/>
    </row>
    <row r="333" spans="1:7" ht="15" thickBot="1">
      <c r="A333" s="100"/>
      <c r="B333" s="100"/>
      <c r="C333" s="100"/>
      <c r="D333" s="100"/>
      <c r="E333" s="100"/>
      <c r="F333" s="100"/>
      <c r="G333" s="100"/>
    </row>
    <row r="334" spans="1:7" ht="15" thickBot="1">
      <c r="A334" s="100"/>
      <c r="B334" s="100"/>
      <c r="C334" s="100"/>
      <c r="D334" s="100"/>
      <c r="E334" s="100"/>
      <c r="F334" s="100"/>
      <c r="G334" s="100"/>
    </row>
    <row r="335" spans="1:7" ht="15" thickBot="1">
      <c r="A335" s="100"/>
      <c r="B335" s="100"/>
      <c r="C335" s="100"/>
      <c r="D335" s="100"/>
      <c r="E335" s="100"/>
      <c r="F335" s="100"/>
      <c r="G335" s="100"/>
    </row>
    <row r="336" spans="1:7" ht="15" thickBot="1">
      <c r="A336" s="100"/>
      <c r="B336" s="100"/>
      <c r="C336" s="100"/>
      <c r="D336" s="100"/>
      <c r="E336" s="100"/>
      <c r="F336" s="100"/>
      <c r="G336" s="100"/>
    </row>
    <row r="337" spans="1:7" ht="15" thickBot="1">
      <c r="A337" s="100"/>
      <c r="B337" s="100"/>
      <c r="C337" s="100"/>
      <c r="D337" s="100"/>
      <c r="E337" s="100"/>
      <c r="F337" s="100"/>
      <c r="G337" s="100"/>
    </row>
    <row r="338" spans="1:7" ht="15" thickBot="1">
      <c r="A338" s="100"/>
      <c r="B338" s="100"/>
      <c r="C338" s="100"/>
      <c r="D338" s="100"/>
      <c r="E338" s="100"/>
      <c r="F338" s="100"/>
      <c r="G338" s="100"/>
    </row>
    <row r="339" spans="1:7" ht="15" thickBot="1">
      <c r="A339" s="100"/>
      <c r="B339" s="100"/>
      <c r="C339" s="100"/>
      <c r="D339" s="100"/>
      <c r="E339" s="100"/>
      <c r="F339" s="100"/>
      <c r="G339" s="100"/>
    </row>
    <row r="340" spans="1:7" ht="15" thickBot="1">
      <c r="A340" s="100"/>
      <c r="B340" s="100"/>
      <c r="C340" s="100"/>
      <c r="D340" s="100"/>
      <c r="E340" s="100"/>
      <c r="F340" s="100"/>
      <c r="G340" s="100"/>
    </row>
    <row r="341" spans="1:7" ht="15" thickBot="1">
      <c r="A341" s="100"/>
      <c r="B341" s="100"/>
      <c r="C341" s="100"/>
      <c r="D341" s="100"/>
      <c r="E341" s="100"/>
      <c r="F341" s="100"/>
      <c r="G341" s="100"/>
    </row>
    <row r="342" spans="1:7" ht="15" thickBot="1">
      <c r="A342" s="100"/>
      <c r="B342" s="100"/>
      <c r="C342" s="100"/>
      <c r="D342" s="100"/>
      <c r="E342" s="100"/>
      <c r="F342" s="100"/>
      <c r="G342" s="100"/>
    </row>
    <row r="343" spans="1:7" ht="15" thickBot="1">
      <c r="A343" s="100"/>
      <c r="B343" s="100"/>
      <c r="C343" s="100"/>
      <c r="D343" s="100"/>
      <c r="E343" s="100"/>
      <c r="F343" s="100"/>
      <c r="G343" s="100"/>
    </row>
    <row r="344" spans="1:7" ht="15" thickBot="1">
      <c r="A344" s="100"/>
      <c r="B344" s="100"/>
      <c r="C344" s="100"/>
      <c r="D344" s="100"/>
      <c r="E344" s="100"/>
      <c r="F344" s="100"/>
      <c r="G344" s="100"/>
    </row>
    <row r="345" spans="1:7" ht="15" thickBot="1">
      <c r="A345" s="100"/>
      <c r="B345" s="100"/>
      <c r="C345" s="100"/>
      <c r="D345" s="100"/>
      <c r="E345" s="100"/>
      <c r="F345" s="100"/>
      <c r="G345" s="100"/>
    </row>
    <row r="346" spans="1:7" ht="15" thickBot="1">
      <c r="A346" s="100"/>
      <c r="B346" s="100"/>
      <c r="C346" s="100"/>
      <c r="D346" s="100"/>
      <c r="E346" s="100"/>
      <c r="F346" s="100"/>
      <c r="G346" s="100"/>
    </row>
    <row r="347" spans="1:7" ht="15" thickBot="1">
      <c r="A347" s="100"/>
      <c r="B347" s="100"/>
      <c r="C347" s="100"/>
      <c r="D347" s="100"/>
      <c r="E347" s="100"/>
      <c r="F347" s="100"/>
      <c r="G347" s="100"/>
    </row>
    <row r="348" spans="1:7" ht="15" thickBot="1">
      <c r="A348" s="100"/>
      <c r="B348" s="100"/>
      <c r="C348" s="100"/>
      <c r="D348" s="100"/>
      <c r="E348" s="100"/>
      <c r="F348" s="100"/>
      <c r="G348" s="100"/>
    </row>
    <row r="349" spans="1:7" ht="15" thickBot="1">
      <c r="A349" s="100"/>
      <c r="B349" s="100"/>
      <c r="C349" s="100"/>
      <c r="D349" s="100"/>
      <c r="E349" s="100"/>
      <c r="F349" s="100"/>
      <c r="G349" s="100"/>
    </row>
    <row r="350" spans="1:7" ht="15" thickBot="1">
      <c r="A350" s="100"/>
      <c r="B350" s="100"/>
      <c r="C350" s="100"/>
      <c r="D350" s="100"/>
      <c r="E350" s="100"/>
      <c r="F350" s="100"/>
      <c r="G350" s="100"/>
    </row>
    <row r="351" spans="1:7" ht="15" thickBot="1">
      <c r="A351" s="100"/>
      <c r="B351" s="100"/>
      <c r="C351" s="100"/>
      <c r="D351" s="100"/>
      <c r="E351" s="100"/>
      <c r="F351" s="100"/>
      <c r="G351" s="100"/>
    </row>
    <row r="352" spans="1:7" ht="15" thickBot="1">
      <c r="A352" s="100"/>
      <c r="B352" s="100"/>
      <c r="C352" s="100"/>
      <c r="D352" s="100"/>
      <c r="E352" s="100"/>
      <c r="F352" s="100"/>
      <c r="G352" s="100"/>
    </row>
    <row r="353" spans="1:7" ht="15" thickBot="1">
      <c r="A353" s="100"/>
      <c r="B353" s="100"/>
      <c r="C353" s="100"/>
      <c r="D353" s="100"/>
      <c r="E353" s="100"/>
      <c r="F353" s="100"/>
      <c r="G353" s="100"/>
    </row>
    <row r="354" spans="1:7" ht="15" thickBot="1">
      <c r="A354" s="100"/>
      <c r="B354" s="100"/>
      <c r="C354" s="100"/>
      <c r="D354" s="100"/>
      <c r="E354" s="100"/>
      <c r="F354" s="100"/>
      <c r="G354" s="100"/>
    </row>
    <row r="355" spans="1:7" ht="15" thickBot="1">
      <c r="A355" s="100"/>
      <c r="B355" s="100"/>
      <c r="C355" s="100"/>
      <c r="D355" s="100"/>
      <c r="E355" s="100"/>
      <c r="F355" s="100"/>
      <c r="G355" s="100"/>
    </row>
    <row r="356" spans="1:7" ht="15" thickBot="1">
      <c r="A356" s="100"/>
      <c r="B356" s="100"/>
      <c r="C356" s="100"/>
      <c r="D356" s="100"/>
      <c r="E356" s="100"/>
      <c r="F356" s="100"/>
      <c r="G356" s="100"/>
    </row>
    <row r="357" spans="1:7" ht="15" thickBot="1">
      <c r="A357" s="100"/>
      <c r="B357" s="100"/>
      <c r="C357" s="100"/>
      <c r="D357" s="100"/>
      <c r="E357" s="100"/>
      <c r="F357" s="100"/>
      <c r="G357" s="100"/>
    </row>
    <row r="358" spans="1:7" ht="15" thickBot="1">
      <c r="A358" s="100"/>
      <c r="B358" s="100"/>
      <c r="C358" s="100"/>
      <c r="D358" s="100"/>
      <c r="E358" s="100"/>
      <c r="F358" s="100"/>
      <c r="G358" s="100"/>
    </row>
    <row r="359" spans="1:7" ht="15" thickBot="1">
      <c r="A359" s="100"/>
      <c r="B359" s="100"/>
      <c r="C359" s="100"/>
      <c r="D359" s="100"/>
      <c r="E359" s="100"/>
      <c r="F359" s="100"/>
      <c r="G359" s="100"/>
    </row>
    <row r="360" spans="1:7" ht="15" thickBot="1">
      <c r="A360" s="100"/>
      <c r="B360" s="100"/>
      <c r="C360" s="100"/>
      <c r="D360" s="100"/>
      <c r="E360" s="100"/>
      <c r="F360" s="100"/>
      <c r="G360" s="100"/>
    </row>
    <row r="361" spans="1:7" ht="15" thickBot="1">
      <c r="A361" s="100"/>
      <c r="B361" s="100"/>
      <c r="C361" s="100"/>
      <c r="D361" s="100"/>
      <c r="E361" s="100"/>
      <c r="F361" s="100"/>
      <c r="G361" s="100"/>
    </row>
    <row r="362" spans="1:7" ht="15" thickBot="1">
      <c r="A362" s="100"/>
      <c r="B362" s="100"/>
      <c r="C362" s="100"/>
      <c r="D362" s="100"/>
      <c r="E362" s="100"/>
      <c r="F362" s="100"/>
      <c r="G362" s="100"/>
    </row>
    <row r="363" spans="1:7" ht="15" thickBot="1">
      <c r="A363" s="100"/>
      <c r="B363" s="100"/>
      <c r="C363" s="100"/>
      <c r="D363" s="100"/>
      <c r="E363" s="100"/>
      <c r="F363" s="100"/>
      <c r="G363" s="100"/>
    </row>
    <row r="364" spans="1:7" ht="15" thickBot="1">
      <c r="A364" s="100"/>
      <c r="B364" s="100"/>
      <c r="C364" s="100"/>
      <c r="D364" s="100"/>
      <c r="E364" s="100"/>
      <c r="F364" s="100"/>
      <c r="G364" s="100"/>
    </row>
    <row r="365" spans="1:7" ht="15" thickBot="1">
      <c r="A365" s="100"/>
      <c r="B365" s="100"/>
      <c r="C365" s="100"/>
      <c r="D365" s="100"/>
      <c r="E365" s="100"/>
      <c r="F365" s="100"/>
      <c r="G365" s="100"/>
    </row>
    <row r="366" spans="1:7" ht="15" thickBot="1">
      <c r="A366" s="100"/>
      <c r="B366" s="100"/>
      <c r="C366" s="100"/>
      <c r="D366" s="100"/>
      <c r="E366" s="100"/>
      <c r="F366" s="100"/>
      <c r="G366" s="100"/>
    </row>
    <row r="367" spans="1:7" ht="15" thickBot="1">
      <c r="A367" s="100"/>
      <c r="B367" s="100"/>
      <c r="C367" s="100"/>
      <c r="D367" s="100"/>
      <c r="E367" s="100"/>
      <c r="F367" s="100"/>
      <c r="G367" s="100"/>
    </row>
    <row r="368" spans="1:7" ht="15" thickBot="1">
      <c r="A368" s="100"/>
      <c r="B368" s="100"/>
      <c r="C368" s="100"/>
      <c r="D368" s="100"/>
      <c r="E368" s="100"/>
      <c r="F368" s="100"/>
      <c r="G368" s="100"/>
    </row>
    <row r="369" spans="1:7" ht="15" thickBot="1">
      <c r="A369" s="100"/>
      <c r="B369" s="100"/>
      <c r="C369" s="100"/>
      <c r="D369" s="100"/>
      <c r="E369" s="100"/>
      <c r="F369" s="100"/>
      <c r="G369" s="100"/>
    </row>
    <row r="370" spans="1:7" ht="15" thickBot="1">
      <c r="A370" s="100"/>
      <c r="B370" s="100"/>
      <c r="C370" s="100"/>
      <c r="D370" s="100"/>
      <c r="E370" s="100"/>
      <c r="F370" s="100"/>
      <c r="G370" s="100"/>
    </row>
    <row r="371" spans="1:7" ht="15" thickBot="1">
      <c r="A371" s="100"/>
      <c r="B371" s="100"/>
      <c r="C371" s="100"/>
      <c r="D371" s="100"/>
      <c r="E371" s="100"/>
      <c r="F371" s="100"/>
      <c r="G371" s="100"/>
    </row>
    <row r="372" spans="1:7" ht="15" thickBot="1">
      <c r="A372" s="100"/>
      <c r="B372" s="100"/>
      <c r="C372" s="100"/>
      <c r="D372" s="100"/>
      <c r="E372" s="100"/>
      <c r="F372" s="100"/>
      <c r="G372" s="100"/>
    </row>
    <row r="373" spans="1:7" ht="15" thickBot="1">
      <c r="A373" s="100"/>
      <c r="B373" s="100"/>
      <c r="C373" s="100"/>
      <c r="D373" s="100"/>
      <c r="E373" s="100"/>
      <c r="F373" s="100"/>
      <c r="G373" s="100"/>
    </row>
    <row r="374" spans="1:7" ht="15" thickBot="1">
      <c r="A374" s="100"/>
      <c r="B374" s="100"/>
      <c r="C374" s="100"/>
      <c r="D374" s="100"/>
      <c r="E374" s="100"/>
      <c r="F374" s="100"/>
      <c r="G374" s="100"/>
    </row>
    <row r="375" spans="1:7" ht="15" thickBot="1">
      <c r="A375" s="100"/>
      <c r="B375" s="100"/>
      <c r="C375" s="100"/>
      <c r="D375" s="100"/>
      <c r="E375" s="100"/>
      <c r="F375" s="100"/>
      <c r="G375" s="100"/>
    </row>
    <row r="376" spans="1:7" ht="15" thickBot="1">
      <c r="A376" s="100"/>
      <c r="B376" s="100"/>
      <c r="C376" s="100"/>
      <c r="D376" s="100"/>
      <c r="E376" s="100"/>
      <c r="F376" s="100"/>
      <c r="G376" s="100"/>
    </row>
    <row r="377" spans="1:7" ht="15" thickBot="1">
      <c r="A377" s="100"/>
      <c r="B377" s="100"/>
      <c r="C377" s="100"/>
      <c r="D377" s="100"/>
      <c r="E377" s="100"/>
      <c r="F377" s="100"/>
      <c r="G377" s="100"/>
    </row>
    <row r="378" spans="1:7" ht="15" thickBot="1">
      <c r="A378" s="100"/>
      <c r="B378" s="100"/>
      <c r="C378" s="100"/>
      <c r="D378" s="100"/>
      <c r="E378" s="100"/>
      <c r="F378" s="100"/>
      <c r="G378" s="100"/>
    </row>
    <row r="379" spans="1:7" ht="15" thickBot="1">
      <c r="A379" s="100"/>
      <c r="B379" s="100"/>
      <c r="C379" s="100"/>
      <c r="D379" s="100"/>
      <c r="E379" s="100"/>
      <c r="F379" s="100"/>
      <c r="G379" s="100"/>
    </row>
    <row r="380" spans="1:7" ht="15" thickBot="1">
      <c r="A380" s="100"/>
      <c r="B380" s="100"/>
      <c r="C380" s="100"/>
      <c r="D380" s="100"/>
      <c r="E380" s="100"/>
      <c r="F380" s="100"/>
      <c r="G380" s="100"/>
    </row>
    <row r="381" spans="1:7" ht="15" thickBot="1">
      <c r="A381" s="100"/>
      <c r="B381" s="100"/>
      <c r="C381" s="100"/>
      <c r="D381" s="100"/>
      <c r="E381" s="100"/>
      <c r="F381" s="100"/>
      <c r="G381" s="100"/>
    </row>
    <row r="382" spans="1:7" ht="15" thickBot="1">
      <c r="A382" s="100"/>
      <c r="B382" s="100"/>
      <c r="C382" s="100"/>
      <c r="D382" s="100"/>
      <c r="E382" s="100"/>
      <c r="F382" s="100"/>
      <c r="G382" s="100"/>
    </row>
    <row r="383" spans="1:7" ht="15" thickBot="1">
      <c r="A383" s="100"/>
      <c r="B383" s="100"/>
      <c r="C383" s="100"/>
      <c r="D383" s="100"/>
      <c r="E383" s="100"/>
      <c r="F383" s="100"/>
      <c r="G383" s="100"/>
    </row>
    <row r="384" spans="1:7" ht="15" thickBot="1">
      <c r="A384" s="100"/>
      <c r="B384" s="100"/>
      <c r="C384" s="100"/>
      <c r="D384" s="100"/>
      <c r="E384" s="100"/>
      <c r="F384" s="100"/>
      <c r="G384" s="100"/>
    </row>
    <row r="385" spans="1:7" ht="15" thickBot="1">
      <c r="A385" s="100"/>
      <c r="B385" s="100"/>
      <c r="C385" s="100"/>
      <c r="D385" s="100"/>
      <c r="E385" s="100"/>
      <c r="F385" s="100"/>
      <c r="G385" s="100"/>
    </row>
    <row r="386" spans="1:7" ht="15" thickBot="1">
      <c r="A386" s="100"/>
      <c r="B386" s="100"/>
      <c r="C386" s="100"/>
      <c r="D386" s="100"/>
      <c r="E386" s="100"/>
      <c r="F386" s="100"/>
      <c r="G386" s="100"/>
    </row>
    <row r="387" spans="1:7" ht="15" thickBot="1">
      <c r="A387" s="100"/>
      <c r="B387" s="100"/>
      <c r="C387" s="100"/>
      <c r="D387" s="100"/>
      <c r="E387" s="100"/>
      <c r="F387" s="100"/>
      <c r="G387" s="100"/>
    </row>
    <row r="388" spans="1:7" ht="15" thickBot="1">
      <c r="A388" s="100"/>
      <c r="B388" s="100"/>
      <c r="C388" s="100"/>
      <c r="D388" s="100"/>
      <c r="E388" s="100"/>
      <c r="F388" s="100"/>
      <c r="G388" s="100"/>
    </row>
    <row r="389" spans="1:7" ht="15" thickBot="1">
      <c r="A389" s="100"/>
      <c r="B389" s="100"/>
      <c r="C389" s="100"/>
      <c r="D389" s="100"/>
      <c r="E389" s="100"/>
      <c r="F389" s="100"/>
      <c r="G389" s="100"/>
    </row>
    <row r="390" spans="1:7" ht="15" thickBot="1">
      <c r="A390" s="100"/>
      <c r="B390" s="100"/>
      <c r="C390" s="100"/>
      <c r="D390" s="100"/>
      <c r="E390" s="100"/>
      <c r="F390" s="100"/>
      <c r="G390" s="100"/>
    </row>
    <row r="391" spans="1:7" ht="15" thickBot="1">
      <c r="A391" s="100"/>
      <c r="B391" s="100"/>
      <c r="C391" s="100"/>
      <c r="D391" s="100"/>
      <c r="E391" s="100"/>
      <c r="F391" s="100"/>
      <c r="G391" s="100"/>
    </row>
    <row r="392" spans="1:7" ht="15" thickBot="1">
      <c r="A392" s="100"/>
      <c r="B392" s="100"/>
      <c r="C392" s="100"/>
      <c r="D392" s="100"/>
      <c r="E392" s="100"/>
      <c r="F392" s="100"/>
      <c r="G392" s="100"/>
    </row>
    <row r="393" spans="1:7" ht="15" thickBot="1">
      <c r="A393" s="100"/>
      <c r="B393" s="100"/>
      <c r="C393" s="100"/>
      <c r="D393" s="100"/>
      <c r="E393" s="100"/>
      <c r="F393" s="100"/>
      <c r="G393" s="100"/>
    </row>
    <row r="394" spans="1:7" ht="15" thickBot="1">
      <c r="A394" s="100"/>
      <c r="B394" s="100"/>
      <c r="C394" s="100"/>
      <c r="D394" s="100"/>
      <c r="E394" s="100"/>
      <c r="F394" s="100"/>
      <c r="G394" s="100"/>
    </row>
    <row r="395" spans="1:7" ht="15" thickBot="1">
      <c r="A395" s="100"/>
      <c r="B395" s="100"/>
      <c r="C395" s="100"/>
      <c r="D395" s="100"/>
      <c r="E395" s="100"/>
      <c r="F395" s="100"/>
      <c r="G395" s="100"/>
    </row>
    <row r="396" spans="1:7" ht="15" thickBot="1">
      <c r="A396" s="100"/>
      <c r="B396" s="100"/>
      <c r="C396" s="100"/>
      <c r="D396" s="100"/>
      <c r="E396" s="100"/>
      <c r="F396" s="100"/>
      <c r="G396" s="100"/>
    </row>
    <row r="397" spans="1:7" ht="15" thickBot="1">
      <c r="A397" s="100"/>
      <c r="B397" s="100"/>
      <c r="C397" s="100"/>
      <c r="D397" s="100"/>
      <c r="E397" s="100"/>
      <c r="F397" s="100"/>
      <c r="G397" s="100"/>
    </row>
    <row r="398" spans="1:7" ht="15" thickBot="1">
      <c r="A398" s="100"/>
      <c r="B398" s="100"/>
      <c r="C398" s="100"/>
      <c r="D398" s="100"/>
      <c r="E398" s="100"/>
      <c r="F398" s="100"/>
      <c r="G398" s="100"/>
    </row>
    <row r="399" spans="1:7" ht="15" thickBot="1">
      <c r="A399" s="100"/>
      <c r="B399" s="100"/>
      <c r="C399" s="100"/>
      <c r="D399" s="100"/>
      <c r="E399" s="100"/>
      <c r="F399" s="100"/>
      <c r="G399" s="100"/>
    </row>
    <row r="400" spans="1:7" ht="15" thickBot="1">
      <c r="A400" s="100"/>
      <c r="B400" s="100"/>
      <c r="C400" s="100"/>
      <c r="D400" s="100"/>
      <c r="E400" s="100"/>
      <c r="F400" s="100"/>
      <c r="G400" s="100"/>
    </row>
    <row r="401" spans="1:7" ht="15" thickBot="1">
      <c r="A401" s="100"/>
      <c r="B401" s="100"/>
      <c r="C401" s="100"/>
      <c r="D401" s="100"/>
      <c r="E401" s="100"/>
      <c r="F401" s="100"/>
      <c r="G401" s="100"/>
    </row>
    <row r="402" spans="1:7" ht="15" thickBot="1">
      <c r="A402" s="100"/>
      <c r="B402" s="100"/>
      <c r="C402" s="100"/>
      <c r="D402" s="100"/>
      <c r="E402" s="100"/>
      <c r="F402" s="100"/>
      <c r="G402" s="100"/>
    </row>
    <row r="403" spans="1:7" ht="15" thickBot="1">
      <c r="A403" s="100"/>
      <c r="B403" s="100"/>
      <c r="C403" s="100"/>
      <c r="D403" s="100"/>
      <c r="E403" s="100"/>
      <c r="F403" s="100"/>
      <c r="G403" s="100"/>
    </row>
    <row r="404" spans="1:7" ht="15" thickBot="1">
      <c r="A404" s="100"/>
      <c r="B404" s="100"/>
      <c r="C404" s="100"/>
      <c r="D404" s="100"/>
      <c r="E404" s="100"/>
      <c r="F404" s="100"/>
      <c r="G404" s="100"/>
    </row>
    <row r="405" spans="1:7" ht="15" thickBot="1">
      <c r="A405" s="100"/>
      <c r="B405" s="100"/>
      <c r="C405" s="100"/>
      <c r="D405" s="100"/>
      <c r="E405" s="100"/>
      <c r="F405" s="100"/>
      <c r="G405" s="100"/>
    </row>
    <row r="406" spans="1:7" ht="15" thickBot="1">
      <c r="A406" s="100"/>
      <c r="B406" s="100"/>
      <c r="C406" s="100"/>
      <c r="D406" s="100"/>
      <c r="E406" s="100"/>
      <c r="F406" s="100"/>
      <c r="G406" s="100"/>
    </row>
    <row r="407" spans="1:7" ht="15" thickBot="1">
      <c r="A407" s="100"/>
      <c r="B407" s="100"/>
      <c r="C407" s="100"/>
      <c r="D407" s="100"/>
      <c r="E407" s="100"/>
      <c r="F407" s="100"/>
      <c r="G407" s="100"/>
    </row>
    <row r="408" spans="1:7" ht="15" thickBot="1">
      <c r="A408" s="100"/>
      <c r="B408" s="100"/>
      <c r="C408" s="100"/>
      <c r="D408" s="100"/>
      <c r="E408" s="100"/>
      <c r="F408" s="100"/>
      <c r="G408" s="100"/>
    </row>
    <row r="409" spans="1:7" ht="15" thickBot="1">
      <c r="A409" s="100"/>
      <c r="B409" s="100"/>
      <c r="C409" s="100"/>
      <c r="D409" s="100"/>
      <c r="E409" s="100"/>
      <c r="F409" s="100"/>
      <c r="G409" s="100"/>
    </row>
    <row r="410" spans="1:7" ht="15" thickBot="1">
      <c r="A410" s="100"/>
      <c r="B410" s="100"/>
      <c r="C410" s="100"/>
      <c r="D410" s="100"/>
      <c r="E410" s="100"/>
      <c r="F410" s="100"/>
      <c r="G410" s="100"/>
    </row>
    <row r="411" spans="1:7" ht="15" thickBot="1">
      <c r="A411" s="100"/>
      <c r="B411" s="100"/>
      <c r="C411" s="100"/>
      <c r="D411" s="100"/>
      <c r="E411" s="100"/>
      <c r="F411" s="100"/>
      <c r="G411" s="100"/>
    </row>
    <row r="412" spans="1:7" ht="15" thickBot="1">
      <c r="A412" s="100"/>
      <c r="B412" s="100"/>
      <c r="C412" s="100"/>
      <c r="D412" s="100"/>
      <c r="E412" s="100"/>
      <c r="F412" s="100"/>
      <c r="G412" s="100"/>
    </row>
    <row r="413" spans="1:7" ht="15" thickBot="1">
      <c r="A413" s="100"/>
      <c r="B413" s="100"/>
      <c r="C413" s="100"/>
      <c r="D413" s="100"/>
      <c r="E413" s="100"/>
      <c r="F413" s="100"/>
      <c r="G413" s="100"/>
    </row>
    <row r="414" spans="1:7" ht="15" thickBot="1">
      <c r="A414" s="100"/>
      <c r="B414" s="100"/>
      <c r="C414" s="100"/>
      <c r="D414" s="100"/>
      <c r="E414" s="100"/>
      <c r="F414" s="100"/>
      <c r="G414" s="100"/>
    </row>
    <row r="415" spans="1:7" ht="15" thickBot="1">
      <c r="A415" s="100"/>
      <c r="B415" s="100"/>
      <c r="C415" s="100"/>
      <c r="D415" s="100"/>
      <c r="E415" s="100"/>
      <c r="F415" s="100"/>
      <c r="G415" s="100"/>
    </row>
    <row r="416" spans="1:7" ht="15" thickBot="1">
      <c r="A416" s="100"/>
      <c r="B416" s="100"/>
      <c r="C416" s="100"/>
      <c r="D416" s="100"/>
      <c r="E416" s="100"/>
      <c r="F416" s="100"/>
      <c r="G416" s="100"/>
    </row>
    <row r="417" spans="1:7" ht="15" thickBot="1">
      <c r="A417" s="100"/>
      <c r="B417" s="100"/>
      <c r="C417" s="100"/>
      <c r="D417" s="100"/>
      <c r="E417" s="100"/>
      <c r="F417" s="100"/>
      <c r="G417" s="100"/>
    </row>
    <row r="418" spans="1:7" ht="15" thickBot="1">
      <c r="A418" s="100"/>
      <c r="B418" s="100"/>
      <c r="C418" s="100"/>
      <c r="D418" s="100"/>
      <c r="E418" s="100"/>
      <c r="F418" s="100"/>
      <c r="G418" s="100"/>
    </row>
    <row r="419" spans="1:7" ht="15" thickBot="1">
      <c r="A419" s="100"/>
      <c r="B419" s="100"/>
      <c r="C419" s="100"/>
      <c r="D419" s="100"/>
      <c r="E419" s="100"/>
      <c r="F419" s="100"/>
      <c r="G419" s="100"/>
    </row>
    <row r="420" spans="1:7" ht="15" thickBot="1">
      <c r="A420" s="100"/>
      <c r="B420" s="100"/>
      <c r="C420" s="100"/>
      <c r="D420" s="100"/>
      <c r="E420" s="100"/>
      <c r="F420" s="100"/>
      <c r="G420" s="100"/>
    </row>
    <row r="421" spans="1:7" ht="15" thickBot="1">
      <c r="A421" s="100"/>
      <c r="B421" s="100"/>
      <c r="C421" s="100"/>
      <c r="D421" s="100"/>
      <c r="E421" s="100"/>
      <c r="F421" s="100"/>
      <c r="G421" s="100"/>
    </row>
    <row r="422" spans="1:7" ht="15" thickBot="1">
      <c r="A422" s="100"/>
      <c r="B422" s="100"/>
      <c r="C422" s="100"/>
      <c r="D422" s="100"/>
      <c r="E422" s="100"/>
      <c r="F422" s="100"/>
      <c r="G422" s="100"/>
    </row>
    <row r="423" spans="1:7" ht="15" thickBot="1">
      <c r="A423" s="100"/>
      <c r="B423" s="100"/>
      <c r="C423" s="100"/>
      <c r="D423" s="100"/>
      <c r="E423" s="100"/>
      <c r="F423" s="100"/>
      <c r="G423" s="100"/>
    </row>
    <row r="424" spans="1:7" ht="15" thickBot="1">
      <c r="A424" s="100"/>
      <c r="B424" s="100"/>
      <c r="C424" s="100"/>
      <c r="D424" s="100"/>
      <c r="E424" s="100"/>
      <c r="F424" s="100"/>
      <c r="G424" s="100"/>
    </row>
    <row r="425" spans="1:7" ht="15" thickBot="1">
      <c r="A425" s="100"/>
      <c r="B425" s="100"/>
      <c r="C425" s="100"/>
      <c r="D425" s="100"/>
      <c r="E425" s="100"/>
      <c r="F425" s="100"/>
      <c r="G425" s="100"/>
    </row>
    <row r="426" spans="1:7" ht="15" thickBot="1">
      <c r="A426" s="100"/>
      <c r="B426" s="100"/>
      <c r="C426" s="100"/>
      <c r="D426" s="100"/>
      <c r="E426" s="100"/>
      <c r="F426" s="100"/>
      <c r="G426" s="100"/>
    </row>
    <row r="427" spans="1:7" ht="15" thickBot="1">
      <c r="A427" s="100"/>
      <c r="B427" s="100"/>
      <c r="C427" s="100"/>
      <c r="D427" s="100"/>
      <c r="E427" s="100"/>
      <c r="F427" s="100"/>
      <c r="G427" s="100"/>
    </row>
    <row r="428" spans="1:7" ht="15" thickBot="1">
      <c r="A428" s="100"/>
      <c r="B428" s="100"/>
      <c r="C428" s="100"/>
      <c r="D428" s="100"/>
      <c r="E428" s="100"/>
      <c r="F428" s="100"/>
      <c r="G428" s="100"/>
    </row>
    <row r="429" spans="1:7" ht="15" thickBot="1">
      <c r="A429" s="100"/>
      <c r="B429" s="100"/>
      <c r="C429" s="100"/>
      <c r="D429" s="100"/>
      <c r="E429" s="100"/>
      <c r="F429" s="100"/>
      <c r="G429" s="100"/>
    </row>
    <row r="430" spans="1:7" ht="15" thickBot="1">
      <c r="A430" s="100"/>
      <c r="B430" s="100"/>
      <c r="C430" s="100"/>
      <c r="D430" s="100"/>
      <c r="E430" s="100"/>
      <c r="F430" s="100"/>
      <c r="G430" s="100"/>
    </row>
    <row r="431" spans="1:7" ht="15" thickBot="1">
      <c r="A431" s="100"/>
      <c r="B431" s="100"/>
      <c r="C431" s="100"/>
      <c r="D431" s="100"/>
      <c r="E431" s="100"/>
      <c r="F431" s="100"/>
      <c r="G431" s="100"/>
    </row>
    <row r="432" spans="1:7" ht="15" thickBot="1">
      <c r="A432" s="100"/>
      <c r="B432" s="100"/>
      <c r="C432" s="100"/>
      <c r="D432" s="100"/>
      <c r="E432" s="100"/>
      <c r="F432" s="100"/>
      <c r="G432" s="100"/>
    </row>
    <row r="433" spans="1:7" ht="15" thickBot="1">
      <c r="A433" s="100"/>
      <c r="B433" s="100"/>
      <c r="C433" s="100"/>
      <c r="D433" s="100"/>
      <c r="E433" s="100"/>
      <c r="F433" s="100"/>
      <c r="G433" s="100"/>
    </row>
    <row r="434" spans="1:7" ht="15" thickBot="1">
      <c r="A434" s="100"/>
      <c r="B434" s="100"/>
      <c r="C434" s="100"/>
      <c r="D434" s="100"/>
      <c r="E434" s="100"/>
      <c r="F434" s="100"/>
      <c r="G434" s="100"/>
    </row>
    <row r="435" spans="1:7" ht="15" thickBot="1">
      <c r="A435" s="100"/>
      <c r="B435" s="100"/>
      <c r="C435" s="100"/>
      <c r="D435" s="100"/>
      <c r="E435" s="100"/>
      <c r="F435" s="100"/>
      <c r="G435" s="100"/>
    </row>
    <row r="436" spans="1:7" ht="15" thickBot="1">
      <c r="A436" s="100"/>
      <c r="B436" s="100"/>
      <c r="C436" s="100"/>
      <c r="D436" s="100"/>
      <c r="E436" s="100"/>
      <c r="F436" s="100"/>
      <c r="G436" s="100"/>
    </row>
    <row r="437" spans="1:7" ht="15" thickBot="1">
      <c r="A437" s="100"/>
      <c r="B437" s="100"/>
      <c r="C437" s="100"/>
      <c r="D437" s="100"/>
      <c r="E437" s="100"/>
      <c r="F437" s="100"/>
      <c r="G437" s="100"/>
    </row>
    <row r="438" spans="1:7" ht="15" thickBot="1">
      <c r="A438" s="100"/>
      <c r="B438" s="100"/>
      <c r="C438" s="100"/>
      <c r="D438" s="100"/>
      <c r="E438" s="100"/>
      <c r="F438" s="100"/>
      <c r="G438" s="100"/>
    </row>
    <row r="439" spans="1:7" ht="15" thickBot="1">
      <c r="A439" s="100"/>
      <c r="B439" s="100"/>
      <c r="C439" s="100"/>
      <c r="D439" s="100"/>
      <c r="E439" s="100"/>
      <c r="F439" s="100"/>
      <c r="G439" s="100"/>
    </row>
    <row r="440" spans="1:7" ht="15" thickBot="1">
      <c r="A440" s="100"/>
      <c r="B440" s="100"/>
      <c r="C440" s="100"/>
      <c r="D440" s="100"/>
      <c r="E440" s="100"/>
      <c r="F440" s="100"/>
      <c r="G440" s="100"/>
    </row>
    <row r="441" spans="1:7" ht="15" thickBot="1">
      <c r="A441" s="100"/>
      <c r="B441" s="100"/>
      <c r="C441" s="100"/>
      <c r="D441" s="100"/>
      <c r="E441" s="100"/>
      <c r="F441" s="100"/>
      <c r="G441" s="100"/>
    </row>
    <row r="442" spans="1:7" ht="15" thickBot="1">
      <c r="A442" s="100"/>
      <c r="B442" s="100"/>
      <c r="C442" s="100"/>
      <c r="D442" s="100"/>
      <c r="E442" s="100"/>
      <c r="F442" s="100"/>
      <c r="G442" s="100"/>
    </row>
    <row r="443" spans="1:7" ht="15" thickBot="1">
      <c r="A443" s="100"/>
      <c r="B443" s="100"/>
      <c r="C443" s="100"/>
      <c r="D443" s="100"/>
      <c r="E443" s="100"/>
      <c r="F443" s="100"/>
      <c r="G443" s="100"/>
    </row>
    <row r="444" spans="1:7" ht="15" thickBot="1">
      <c r="A444" s="100"/>
      <c r="B444" s="100"/>
      <c r="C444" s="100"/>
      <c r="D444" s="100"/>
      <c r="E444" s="100"/>
      <c r="F444" s="100"/>
      <c r="G444" s="100"/>
    </row>
    <row r="445" spans="1:7" ht="15" thickBot="1">
      <c r="A445" s="100"/>
      <c r="B445" s="100"/>
      <c r="C445" s="100"/>
      <c r="D445" s="100"/>
      <c r="E445" s="100"/>
      <c r="F445" s="100"/>
      <c r="G445" s="100"/>
    </row>
    <row r="446" spans="1:7" ht="15" thickBot="1">
      <c r="A446" s="100"/>
      <c r="B446" s="100"/>
      <c r="C446" s="100"/>
      <c r="D446" s="100"/>
      <c r="E446" s="100"/>
      <c r="F446" s="100"/>
      <c r="G446" s="100"/>
    </row>
    <row r="447" spans="1:7" ht="15" thickBot="1">
      <c r="A447" s="100"/>
      <c r="B447" s="100"/>
      <c r="C447" s="100"/>
      <c r="D447" s="100"/>
      <c r="E447" s="100"/>
      <c r="F447" s="100"/>
      <c r="G447" s="100"/>
    </row>
    <row r="448" spans="1:7" ht="15" thickBot="1">
      <c r="A448" s="100"/>
      <c r="B448" s="100"/>
      <c r="C448" s="100"/>
      <c r="D448" s="100"/>
      <c r="E448" s="100"/>
      <c r="F448" s="100"/>
      <c r="G448" s="100"/>
    </row>
    <row r="449" spans="1:7" ht="15" thickBot="1">
      <c r="A449" s="100"/>
      <c r="B449" s="100"/>
      <c r="C449" s="100"/>
      <c r="D449" s="100"/>
      <c r="E449" s="100"/>
      <c r="F449" s="100"/>
      <c r="G449" s="100"/>
    </row>
    <row r="450" spans="1:7" ht="15" thickBot="1">
      <c r="A450" s="100"/>
      <c r="B450" s="100"/>
      <c r="C450" s="100"/>
      <c r="D450" s="100"/>
      <c r="E450" s="100"/>
      <c r="F450" s="100"/>
      <c r="G450" s="100"/>
    </row>
    <row r="451" spans="1:7" ht="15" thickBot="1">
      <c r="A451" s="100"/>
      <c r="B451" s="100"/>
      <c r="C451" s="100"/>
      <c r="D451" s="100"/>
      <c r="E451" s="100"/>
      <c r="F451" s="100"/>
      <c r="G451" s="100"/>
    </row>
    <row r="452" spans="1:7" ht="15" thickBot="1">
      <c r="A452" s="100"/>
      <c r="B452" s="100"/>
      <c r="C452" s="100"/>
      <c r="D452" s="100"/>
      <c r="E452" s="100"/>
      <c r="F452" s="100"/>
      <c r="G452" s="100"/>
    </row>
    <row r="453" spans="1:7" ht="15" thickBot="1">
      <c r="A453" s="100"/>
      <c r="B453" s="100"/>
      <c r="C453" s="100"/>
      <c r="D453" s="100"/>
      <c r="E453" s="100"/>
      <c r="F453" s="100"/>
      <c r="G453" s="100"/>
    </row>
    <row r="454" spans="1:7" ht="15" thickBot="1">
      <c r="A454" s="100"/>
      <c r="B454" s="100"/>
      <c r="C454" s="100"/>
      <c r="D454" s="100"/>
      <c r="E454" s="100"/>
      <c r="F454" s="100"/>
      <c r="G454" s="100"/>
    </row>
    <row r="455" spans="1:7" ht="15" thickBot="1">
      <c r="A455" s="100"/>
      <c r="B455" s="100"/>
      <c r="C455" s="100"/>
      <c r="D455" s="100"/>
      <c r="E455" s="100"/>
      <c r="F455" s="100"/>
      <c r="G455" s="100"/>
    </row>
    <row r="456" spans="1:7" ht="15" thickBot="1">
      <c r="A456" s="100"/>
      <c r="B456" s="100"/>
      <c r="C456" s="100"/>
      <c r="D456" s="100"/>
      <c r="E456" s="100"/>
      <c r="F456" s="100"/>
      <c r="G456" s="100"/>
    </row>
    <row r="457" spans="1:7" ht="15" thickBot="1">
      <c r="A457" s="100"/>
      <c r="B457" s="100"/>
      <c r="C457" s="100"/>
      <c r="D457" s="100"/>
      <c r="E457" s="100"/>
      <c r="F457" s="100"/>
      <c r="G457" s="100"/>
    </row>
    <row r="458" spans="1:7" ht="15" thickBot="1">
      <c r="A458" s="100"/>
      <c r="B458" s="100"/>
      <c r="C458" s="100"/>
      <c r="D458" s="100"/>
      <c r="E458" s="100"/>
      <c r="F458" s="100"/>
      <c r="G458" s="100"/>
    </row>
    <row r="459" spans="1:7" ht="15" thickBot="1">
      <c r="A459" s="100"/>
      <c r="B459" s="100"/>
      <c r="C459" s="100"/>
      <c r="D459" s="100"/>
      <c r="E459" s="100"/>
      <c r="F459" s="100"/>
      <c r="G459" s="100"/>
    </row>
    <row r="460" spans="1:7" ht="15" thickBot="1">
      <c r="A460" s="100"/>
      <c r="B460" s="100"/>
      <c r="C460" s="100"/>
      <c r="D460" s="100"/>
      <c r="E460" s="100"/>
      <c r="F460" s="100"/>
      <c r="G460" s="100"/>
    </row>
    <row r="461" spans="1:7" ht="15" thickBot="1">
      <c r="A461" s="100"/>
      <c r="B461" s="100"/>
      <c r="C461" s="100"/>
      <c r="D461" s="100"/>
      <c r="E461" s="100"/>
      <c r="F461" s="100"/>
      <c r="G461" s="100"/>
    </row>
    <row r="462" spans="1:7" ht="15" thickBot="1">
      <c r="A462" s="100"/>
      <c r="B462" s="100"/>
      <c r="C462" s="100"/>
      <c r="D462" s="100"/>
      <c r="E462" s="100"/>
      <c r="F462" s="100"/>
      <c r="G462" s="100"/>
    </row>
    <row r="463" spans="1:7" ht="15" thickBot="1">
      <c r="A463" s="100"/>
      <c r="B463" s="100"/>
      <c r="C463" s="100"/>
      <c r="D463" s="100"/>
      <c r="E463" s="100"/>
      <c r="F463" s="100"/>
      <c r="G463" s="100"/>
    </row>
    <row r="464" spans="1:7" ht="15" thickBot="1">
      <c r="A464" s="100"/>
      <c r="B464" s="100"/>
      <c r="C464" s="100"/>
      <c r="D464" s="100"/>
      <c r="E464" s="100"/>
      <c r="F464" s="100"/>
      <c r="G464" s="100"/>
    </row>
    <row r="465" spans="1:7" ht="15" thickBot="1">
      <c r="A465" s="100"/>
      <c r="B465" s="100"/>
      <c r="C465" s="100"/>
      <c r="D465" s="100"/>
      <c r="E465" s="100"/>
      <c r="F465" s="100"/>
      <c r="G465" s="100"/>
    </row>
    <row r="466" spans="1:7" ht="15" thickBot="1">
      <c r="A466" s="100"/>
      <c r="B466" s="100"/>
      <c r="C466" s="100"/>
      <c r="D466" s="100"/>
      <c r="E466" s="100"/>
      <c r="F466" s="100"/>
      <c r="G466" s="100"/>
    </row>
    <row r="467" spans="1:7" ht="15" thickBot="1">
      <c r="A467" s="100"/>
      <c r="B467" s="100"/>
      <c r="C467" s="100"/>
      <c r="D467" s="100"/>
      <c r="E467" s="100"/>
      <c r="F467" s="100"/>
      <c r="G467" s="100"/>
    </row>
    <row r="468" spans="1:7" ht="15" thickBot="1">
      <c r="A468" s="100"/>
      <c r="B468" s="100"/>
      <c r="C468" s="100"/>
      <c r="D468" s="100"/>
      <c r="E468" s="100"/>
      <c r="F468" s="100"/>
      <c r="G468" s="100"/>
    </row>
    <row r="469" spans="1:7" ht="15" thickBot="1">
      <c r="A469" s="100"/>
      <c r="B469" s="100"/>
      <c r="C469" s="100"/>
      <c r="D469" s="100"/>
      <c r="E469" s="100"/>
      <c r="F469" s="100"/>
      <c r="G469" s="100"/>
    </row>
    <row r="470" spans="1:7" ht="15" thickBot="1">
      <c r="A470" s="100"/>
      <c r="B470" s="100"/>
      <c r="C470" s="100"/>
      <c r="D470" s="100"/>
      <c r="E470" s="100"/>
      <c r="F470" s="100"/>
      <c r="G470" s="100"/>
    </row>
    <row r="471" spans="1:7" ht="15" thickBot="1">
      <c r="A471" s="100"/>
      <c r="B471" s="100"/>
      <c r="C471" s="100"/>
      <c r="D471" s="100"/>
      <c r="E471" s="100"/>
      <c r="F471" s="100"/>
      <c r="G471" s="100"/>
    </row>
    <row r="472" spans="1:7" ht="15" thickBot="1">
      <c r="A472" s="100"/>
      <c r="B472" s="100"/>
      <c r="C472" s="100"/>
      <c r="D472" s="100"/>
      <c r="E472" s="100"/>
      <c r="F472" s="100"/>
      <c r="G472" s="100"/>
    </row>
    <row r="473" spans="1:7" ht="15" thickBot="1">
      <c r="A473" s="100"/>
      <c r="B473" s="100"/>
      <c r="C473" s="100"/>
      <c r="D473" s="100"/>
      <c r="E473" s="100"/>
      <c r="F473" s="100"/>
      <c r="G473" s="100"/>
    </row>
    <row r="474" spans="1:7" ht="15" thickBot="1">
      <c r="A474" s="100"/>
      <c r="B474" s="100"/>
      <c r="C474" s="100"/>
      <c r="D474" s="100"/>
      <c r="E474" s="100"/>
      <c r="F474" s="100"/>
      <c r="G474" s="100"/>
    </row>
    <row r="475" spans="1:7" ht="15" thickBot="1">
      <c r="A475" s="100"/>
      <c r="B475" s="100"/>
      <c r="C475" s="100"/>
      <c r="D475" s="100"/>
      <c r="E475" s="100"/>
      <c r="F475" s="100"/>
      <c r="G475" s="100"/>
    </row>
    <row r="476" spans="1:7" ht="15" thickBot="1">
      <c r="A476" s="100"/>
      <c r="B476" s="100"/>
      <c r="C476" s="100"/>
      <c r="D476" s="100"/>
      <c r="E476" s="100"/>
      <c r="F476" s="100"/>
      <c r="G476" s="100"/>
    </row>
    <row r="477" spans="1:7" ht="15" thickBot="1">
      <c r="A477" s="100"/>
      <c r="B477" s="100"/>
      <c r="C477" s="100"/>
      <c r="D477" s="100"/>
      <c r="E477" s="100"/>
      <c r="F477" s="100"/>
      <c r="G477" s="100"/>
    </row>
    <row r="478" spans="1:7" ht="15" thickBot="1">
      <c r="A478" s="100"/>
      <c r="B478" s="100"/>
      <c r="C478" s="100"/>
      <c r="D478" s="100"/>
      <c r="E478" s="100"/>
      <c r="F478" s="100"/>
      <c r="G478" s="100"/>
    </row>
    <row r="479" spans="1:7" ht="15" thickBot="1">
      <c r="A479" s="100"/>
      <c r="B479" s="100"/>
      <c r="C479" s="100"/>
      <c r="D479" s="100"/>
      <c r="E479" s="100"/>
      <c r="F479" s="100"/>
      <c r="G479" s="100"/>
    </row>
    <row r="480" spans="1:7" ht="15" thickBot="1">
      <c r="A480" s="100"/>
      <c r="B480" s="100"/>
      <c r="C480" s="100"/>
      <c r="D480" s="100"/>
      <c r="E480" s="100"/>
      <c r="F480" s="100"/>
      <c r="G480" s="100"/>
    </row>
    <row r="481" spans="1:7" ht="15" thickBot="1">
      <c r="A481" s="100"/>
      <c r="B481" s="100"/>
      <c r="C481" s="100"/>
      <c r="D481" s="100"/>
      <c r="E481" s="100"/>
      <c r="F481" s="100"/>
      <c r="G481" s="100"/>
    </row>
    <row r="482" spans="1:7" ht="15" thickBot="1">
      <c r="A482" s="100"/>
      <c r="B482" s="100"/>
      <c r="C482" s="100"/>
      <c r="D482" s="100"/>
      <c r="E482" s="100"/>
      <c r="F482" s="100"/>
      <c r="G482" s="100"/>
    </row>
    <row r="483" spans="1:7" ht="15" thickBot="1">
      <c r="A483" s="100"/>
      <c r="B483" s="100"/>
      <c r="C483" s="100"/>
      <c r="D483" s="100"/>
      <c r="E483" s="100"/>
      <c r="F483" s="100"/>
      <c r="G483" s="100"/>
    </row>
    <row r="484" spans="1:7" ht="15" thickBot="1">
      <c r="A484" s="100"/>
      <c r="B484" s="100"/>
      <c r="C484" s="100"/>
      <c r="D484" s="100"/>
      <c r="E484" s="100"/>
      <c r="F484" s="100"/>
      <c r="G484" s="100"/>
    </row>
    <row r="485" spans="1:7" ht="15" thickBot="1">
      <c r="A485" s="100"/>
      <c r="B485" s="100"/>
      <c r="C485" s="100"/>
      <c r="D485" s="100"/>
      <c r="E485" s="100"/>
      <c r="F485" s="100"/>
      <c r="G485" s="100"/>
    </row>
    <row r="486" spans="1:7" ht="15" thickBot="1">
      <c r="A486" s="100"/>
      <c r="B486" s="100"/>
      <c r="C486" s="100"/>
      <c r="D486" s="100"/>
      <c r="E486" s="100"/>
      <c r="F486" s="100"/>
      <c r="G486" s="100"/>
    </row>
    <row r="487" spans="1:7" ht="15" thickBot="1">
      <c r="A487" s="100"/>
      <c r="B487" s="100"/>
      <c r="C487" s="100"/>
      <c r="D487" s="100"/>
      <c r="E487" s="100"/>
      <c r="F487" s="100"/>
      <c r="G487" s="100"/>
    </row>
    <row r="488" spans="1:7" ht="15" thickBot="1">
      <c r="A488" s="100"/>
      <c r="B488" s="100"/>
      <c r="C488" s="100"/>
      <c r="D488" s="100"/>
      <c r="E488" s="100"/>
      <c r="F488" s="100"/>
      <c r="G488" s="100"/>
    </row>
    <row r="489" spans="1:7" ht="15" thickBot="1">
      <c r="A489" s="100"/>
      <c r="B489" s="100"/>
      <c r="C489" s="100"/>
      <c r="D489" s="100"/>
      <c r="E489" s="100"/>
      <c r="F489" s="100"/>
      <c r="G489" s="100"/>
    </row>
    <row r="490" spans="1:7" ht="15" thickBot="1">
      <c r="A490" s="100"/>
      <c r="B490" s="100"/>
      <c r="C490" s="100"/>
      <c r="D490" s="100"/>
      <c r="E490" s="100"/>
      <c r="F490" s="100"/>
      <c r="G490" s="100"/>
    </row>
    <row r="491" spans="1:7" ht="15" thickBot="1">
      <c r="A491" s="100"/>
      <c r="B491" s="100"/>
      <c r="C491" s="100"/>
      <c r="D491" s="100"/>
      <c r="E491" s="100"/>
      <c r="F491" s="100"/>
      <c r="G491" s="100"/>
    </row>
    <row r="492" spans="1:7" ht="15" thickBot="1">
      <c r="A492" s="100"/>
      <c r="B492" s="100"/>
      <c r="C492" s="100"/>
      <c r="D492" s="100"/>
      <c r="E492" s="100"/>
      <c r="F492" s="100"/>
      <c r="G492" s="100"/>
    </row>
    <row r="493" spans="1:7" ht="15" thickBot="1">
      <c r="A493" s="100"/>
      <c r="B493" s="100"/>
      <c r="C493" s="100"/>
      <c r="D493" s="100"/>
      <c r="E493" s="100"/>
      <c r="F493" s="100"/>
      <c r="G493" s="100"/>
    </row>
    <row r="494" spans="1:7" ht="15" thickBot="1">
      <c r="A494" s="100"/>
      <c r="B494" s="100"/>
      <c r="C494" s="100"/>
      <c r="D494" s="100"/>
      <c r="E494" s="100"/>
      <c r="F494" s="100"/>
      <c r="G494" s="100"/>
    </row>
    <row r="495" spans="1:7" ht="15" thickBot="1">
      <c r="A495" s="100"/>
      <c r="B495" s="100"/>
      <c r="C495" s="100"/>
      <c r="D495" s="100"/>
      <c r="E495" s="100"/>
      <c r="F495" s="100"/>
      <c r="G495" s="100"/>
    </row>
    <row r="496" spans="1:7" ht="15" thickBot="1">
      <c r="A496" s="100"/>
      <c r="B496" s="100"/>
      <c r="C496" s="100"/>
      <c r="D496" s="100"/>
      <c r="E496" s="100"/>
      <c r="F496" s="100"/>
      <c r="G496" s="100"/>
    </row>
    <row r="497" spans="1:7" ht="15" thickBot="1">
      <c r="A497" s="100"/>
      <c r="B497" s="100"/>
      <c r="C497" s="100"/>
      <c r="D497" s="100"/>
      <c r="E497" s="100"/>
      <c r="F497" s="100"/>
      <c r="G497" s="100"/>
    </row>
    <row r="498" spans="1:7" ht="15" thickBot="1">
      <c r="A498" s="100"/>
      <c r="B498" s="100"/>
      <c r="C498" s="100"/>
      <c r="D498" s="100"/>
      <c r="E498" s="100"/>
      <c r="F498" s="100"/>
      <c r="G498" s="100"/>
    </row>
    <row r="499" spans="1:7" ht="15" thickBot="1">
      <c r="A499" s="100"/>
      <c r="B499" s="100"/>
      <c r="C499" s="100"/>
      <c r="D499" s="100"/>
      <c r="E499" s="100"/>
      <c r="F499" s="100"/>
      <c r="G499" s="100"/>
    </row>
    <row r="500" spans="1:7" ht="15" thickBot="1">
      <c r="A500" s="100"/>
      <c r="B500" s="100"/>
      <c r="C500" s="100"/>
      <c r="D500" s="100"/>
      <c r="E500" s="100"/>
      <c r="F500" s="100"/>
      <c r="G500" s="100"/>
    </row>
    <row r="501" spans="1:7" ht="15" thickBot="1">
      <c r="A501" s="100"/>
      <c r="B501" s="100"/>
      <c r="C501" s="100"/>
      <c r="D501" s="100"/>
      <c r="E501" s="100"/>
      <c r="F501" s="100"/>
      <c r="G501" s="100"/>
    </row>
    <row r="502" spans="1:7" ht="15" thickBot="1">
      <c r="A502" s="100"/>
      <c r="B502" s="100"/>
      <c r="C502" s="100"/>
      <c r="D502" s="100"/>
      <c r="E502" s="100"/>
      <c r="F502" s="100"/>
      <c r="G502" s="100"/>
    </row>
    <row r="503" spans="1:7" ht="15" thickBot="1">
      <c r="A503" s="100"/>
      <c r="B503" s="100"/>
      <c r="C503" s="100"/>
      <c r="D503" s="100"/>
      <c r="E503" s="100"/>
      <c r="F503" s="100"/>
      <c r="G503" s="100"/>
    </row>
    <row r="504" spans="1:7" ht="15" thickBot="1">
      <c r="A504" s="100"/>
      <c r="B504" s="100"/>
      <c r="C504" s="100"/>
      <c r="D504" s="100"/>
      <c r="E504" s="100"/>
      <c r="F504" s="100"/>
      <c r="G504" s="100"/>
    </row>
    <row r="505" spans="1:7" ht="15" thickBot="1">
      <c r="A505" s="100"/>
      <c r="B505" s="100"/>
      <c r="C505" s="100"/>
      <c r="D505" s="100"/>
      <c r="E505" s="100"/>
      <c r="F505" s="100"/>
      <c r="G505" s="100"/>
    </row>
    <row r="506" spans="1:7" ht="15" thickBot="1">
      <c r="A506" s="100"/>
      <c r="B506" s="100"/>
      <c r="C506" s="100"/>
      <c r="D506" s="100"/>
      <c r="E506" s="100"/>
      <c r="F506" s="100"/>
      <c r="G506" s="100"/>
    </row>
    <row r="507" spans="1:7" ht="15" thickBot="1">
      <c r="A507" s="100"/>
      <c r="B507" s="100"/>
      <c r="C507" s="100"/>
      <c r="D507" s="100"/>
      <c r="E507" s="100"/>
      <c r="F507" s="100"/>
      <c r="G507" s="100"/>
    </row>
    <row r="508" spans="1:7" ht="15" thickBot="1">
      <c r="A508" s="100"/>
      <c r="B508" s="100"/>
      <c r="C508" s="100"/>
      <c r="D508" s="100"/>
      <c r="E508" s="100"/>
      <c r="F508" s="100"/>
      <c r="G508" s="100"/>
    </row>
    <row r="509" spans="1:7" ht="15" thickBot="1">
      <c r="A509" s="100"/>
      <c r="B509" s="100"/>
      <c r="C509" s="100"/>
      <c r="D509" s="100"/>
      <c r="E509" s="100"/>
      <c r="F509" s="100"/>
      <c r="G509" s="100"/>
    </row>
    <row r="510" spans="1:7" ht="15" thickBot="1">
      <c r="A510" s="100"/>
      <c r="B510" s="100"/>
      <c r="C510" s="100"/>
      <c r="D510" s="100"/>
      <c r="E510" s="100"/>
      <c r="F510" s="100"/>
      <c r="G510" s="100"/>
    </row>
    <row r="511" spans="1:7" ht="15" thickBot="1">
      <c r="A511" s="100"/>
      <c r="B511" s="100"/>
      <c r="C511" s="100"/>
      <c r="D511" s="100"/>
      <c r="E511" s="100"/>
      <c r="F511" s="100"/>
      <c r="G511" s="100"/>
    </row>
    <row r="512" spans="1:7" ht="15" thickBot="1">
      <c r="A512" s="100"/>
      <c r="B512" s="100"/>
      <c r="C512" s="100"/>
      <c r="D512" s="100"/>
      <c r="E512" s="100"/>
      <c r="F512" s="100"/>
      <c r="G512" s="100"/>
    </row>
    <row r="513" spans="1:7" ht="15" thickBot="1">
      <c r="A513" s="100"/>
      <c r="B513" s="100"/>
      <c r="C513" s="100"/>
      <c r="D513" s="100"/>
      <c r="E513" s="100"/>
      <c r="F513" s="100"/>
      <c r="G513" s="100"/>
    </row>
    <row r="514" spans="1:7" ht="15" thickBot="1">
      <c r="A514" s="100"/>
      <c r="B514" s="100"/>
      <c r="C514" s="100"/>
      <c r="D514" s="100"/>
      <c r="E514" s="100"/>
      <c r="F514" s="100"/>
      <c r="G514" s="100"/>
    </row>
    <row r="515" spans="1:7" ht="15" thickBot="1">
      <c r="A515" s="100"/>
      <c r="B515" s="100"/>
      <c r="C515" s="100"/>
      <c r="D515" s="100"/>
      <c r="E515" s="100"/>
      <c r="F515" s="100"/>
      <c r="G515" s="100"/>
    </row>
    <row r="516" spans="1:7" ht="15" thickBot="1">
      <c r="A516" s="100"/>
      <c r="B516" s="100"/>
      <c r="C516" s="100"/>
      <c r="D516" s="100"/>
      <c r="E516" s="100"/>
      <c r="F516" s="100"/>
      <c r="G516" s="100"/>
    </row>
    <row r="517" spans="1:7" ht="15" thickBot="1">
      <c r="A517" s="100"/>
      <c r="B517" s="100"/>
      <c r="C517" s="100"/>
      <c r="D517" s="100"/>
      <c r="E517" s="100"/>
      <c r="F517" s="100"/>
      <c r="G517" s="100"/>
    </row>
    <row r="518" spans="1:7" ht="15" thickBot="1">
      <c r="A518" s="100"/>
      <c r="B518" s="100"/>
      <c r="C518" s="100"/>
      <c r="D518" s="100"/>
      <c r="E518" s="100"/>
      <c r="F518" s="100"/>
      <c r="G518" s="100"/>
    </row>
    <row r="519" spans="1:7" ht="15" thickBot="1">
      <c r="A519" s="100"/>
      <c r="B519" s="100"/>
      <c r="C519" s="100"/>
      <c r="D519" s="100"/>
      <c r="E519" s="100"/>
      <c r="F519" s="100"/>
      <c r="G519" s="100"/>
    </row>
    <row r="520" spans="1:7" ht="15" thickBot="1">
      <c r="A520" s="100"/>
      <c r="B520" s="100"/>
      <c r="C520" s="100"/>
      <c r="D520" s="100"/>
      <c r="E520" s="100"/>
      <c r="F520" s="100"/>
      <c r="G520" s="100"/>
    </row>
    <row r="521" spans="1:7" ht="15" thickBot="1">
      <c r="A521" s="100"/>
      <c r="B521" s="100"/>
      <c r="C521" s="100"/>
      <c r="D521" s="100"/>
      <c r="E521" s="100"/>
      <c r="F521" s="100"/>
      <c r="G521" s="100"/>
    </row>
    <row r="522" spans="1:7" ht="15" thickBot="1">
      <c r="A522" s="100"/>
      <c r="B522" s="100"/>
      <c r="C522" s="100"/>
      <c r="D522" s="100"/>
      <c r="E522" s="100"/>
      <c r="F522" s="100"/>
      <c r="G522" s="100"/>
    </row>
    <row r="523" spans="1:7" ht="15" thickBot="1">
      <c r="A523" s="100"/>
      <c r="B523" s="100"/>
      <c r="C523" s="100"/>
      <c r="D523" s="100"/>
      <c r="E523" s="100"/>
      <c r="F523" s="100"/>
      <c r="G523" s="100"/>
    </row>
    <row r="524" spans="1:7" ht="15" thickBot="1">
      <c r="A524" s="100"/>
      <c r="B524" s="100"/>
      <c r="C524" s="100"/>
      <c r="D524" s="100"/>
      <c r="E524" s="100"/>
      <c r="F524" s="100"/>
      <c r="G524" s="100"/>
    </row>
    <row r="525" spans="1:7" ht="15" thickBot="1">
      <c r="A525" s="100"/>
      <c r="B525" s="100"/>
      <c r="C525" s="100"/>
      <c r="D525" s="100"/>
      <c r="E525" s="100"/>
      <c r="F525" s="100"/>
      <c r="G525" s="100"/>
    </row>
    <row r="526" spans="1:7" ht="15" thickBot="1">
      <c r="A526" s="100"/>
      <c r="B526" s="100"/>
      <c r="C526" s="100"/>
      <c r="D526" s="100"/>
      <c r="E526" s="100"/>
      <c r="F526" s="100"/>
      <c r="G526" s="100"/>
    </row>
    <row r="527" spans="1:7" ht="15" thickBot="1">
      <c r="A527" s="100"/>
      <c r="B527" s="100"/>
      <c r="C527" s="100"/>
      <c r="D527" s="100"/>
      <c r="E527" s="100"/>
      <c r="F527" s="100"/>
      <c r="G527" s="100"/>
    </row>
    <row r="528" spans="1:7" ht="15" thickBot="1">
      <c r="A528" s="100"/>
      <c r="B528" s="100"/>
      <c r="C528" s="100"/>
      <c r="D528" s="100"/>
      <c r="E528" s="100"/>
      <c r="F528" s="100"/>
      <c r="G528" s="100"/>
    </row>
    <row r="529" spans="1:7" ht="15" thickBot="1">
      <c r="A529" s="100"/>
      <c r="B529" s="100"/>
      <c r="C529" s="100"/>
      <c r="D529" s="100"/>
      <c r="E529" s="100"/>
      <c r="F529" s="100"/>
      <c r="G529" s="100"/>
    </row>
    <row r="530" spans="1:7" ht="15" thickBot="1">
      <c r="A530" s="100"/>
      <c r="B530" s="100"/>
      <c r="C530" s="100"/>
      <c r="D530" s="100"/>
      <c r="E530" s="100"/>
      <c r="F530" s="100"/>
      <c r="G530" s="100"/>
    </row>
    <row r="531" spans="1:7" ht="15" thickBot="1">
      <c r="A531" s="100"/>
      <c r="B531" s="100"/>
      <c r="C531" s="100"/>
      <c r="D531" s="100"/>
      <c r="E531" s="100"/>
      <c r="F531" s="100"/>
      <c r="G531" s="100"/>
    </row>
    <row r="532" spans="1:7" ht="15" thickBot="1">
      <c r="A532" s="100"/>
      <c r="B532" s="100"/>
      <c r="C532" s="100"/>
      <c r="D532" s="100"/>
      <c r="E532" s="100"/>
      <c r="F532" s="100"/>
      <c r="G532" s="100"/>
    </row>
    <row r="533" spans="1:7" ht="15" thickBot="1">
      <c r="A533" s="100"/>
      <c r="B533" s="100"/>
      <c r="C533" s="100"/>
      <c r="D533" s="100"/>
      <c r="E533" s="100"/>
      <c r="F533" s="100"/>
      <c r="G533" s="100"/>
    </row>
    <row r="534" spans="1:7" ht="15" thickBot="1">
      <c r="A534" s="100"/>
      <c r="B534" s="100"/>
      <c r="C534" s="100"/>
      <c r="D534" s="100"/>
      <c r="E534" s="100"/>
      <c r="F534" s="100"/>
      <c r="G534" s="100"/>
    </row>
    <row r="535" spans="1:7" ht="15" thickBot="1">
      <c r="A535" s="100"/>
      <c r="B535" s="100"/>
      <c r="C535" s="100"/>
      <c r="D535" s="100"/>
      <c r="E535" s="100"/>
      <c r="F535" s="100"/>
      <c r="G535" s="100"/>
    </row>
    <row r="536" spans="1:7" ht="15" thickBot="1">
      <c r="A536" s="100"/>
      <c r="B536" s="100"/>
      <c r="C536" s="100"/>
      <c r="D536" s="100"/>
      <c r="E536" s="100"/>
      <c r="F536" s="100"/>
      <c r="G536" s="100"/>
    </row>
    <row r="537" spans="1:7" ht="15" thickBot="1">
      <c r="A537" s="100"/>
      <c r="B537" s="100"/>
      <c r="C537" s="100"/>
      <c r="D537" s="100"/>
      <c r="E537" s="100"/>
      <c r="F537" s="100"/>
      <c r="G537" s="100"/>
    </row>
    <row r="538" spans="1:7" ht="15" thickBot="1">
      <c r="A538" s="100"/>
      <c r="B538" s="100"/>
      <c r="C538" s="100"/>
      <c r="D538" s="100"/>
      <c r="E538" s="100"/>
      <c r="F538" s="100"/>
      <c r="G538" s="100"/>
    </row>
    <row r="539" spans="1:7" ht="15" thickBot="1">
      <c r="A539" s="100"/>
      <c r="B539" s="100"/>
      <c r="C539" s="100"/>
      <c r="D539" s="100"/>
      <c r="E539" s="100"/>
      <c r="F539" s="100"/>
      <c r="G539" s="100"/>
    </row>
    <row r="540" spans="1:7" ht="15" thickBot="1">
      <c r="A540" s="100"/>
      <c r="B540" s="100"/>
      <c r="C540" s="100"/>
      <c r="D540" s="100"/>
      <c r="E540" s="100"/>
      <c r="F540" s="100"/>
      <c r="G540" s="100"/>
    </row>
    <row r="541" spans="1:7" ht="15" thickBot="1">
      <c r="A541" s="100"/>
      <c r="B541" s="100"/>
      <c r="C541" s="100"/>
      <c r="D541" s="100"/>
      <c r="E541" s="100"/>
      <c r="F541" s="100"/>
      <c r="G541" s="100"/>
    </row>
    <row r="542" spans="1:7" ht="15" thickBot="1">
      <c r="A542" s="100"/>
      <c r="B542" s="100"/>
      <c r="C542" s="100"/>
      <c r="D542" s="100"/>
      <c r="E542" s="100"/>
      <c r="F542" s="100"/>
      <c r="G542" s="100"/>
    </row>
    <row r="543" spans="1:7" ht="15" thickBot="1">
      <c r="A543" s="100"/>
      <c r="B543" s="100"/>
      <c r="C543" s="100"/>
      <c r="D543" s="100"/>
      <c r="E543" s="100"/>
      <c r="F543" s="100"/>
      <c r="G543" s="100"/>
    </row>
    <row r="544" spans="1:7" ht="15" thickBot="1">
      <c r="A544" s="100"/>
      <c r="B544" s="100"/>
      <c r="C544" s="100"/>
      <c r="D544" s="100"/>
      <c r="E544" s="100"/>
      <c r="F544" s="100"/>
      <c r="G544" s="100"/>
    </row>
    <row r="545" spans="1:7" ht="15" thickBot="1">
      <c r="A545" s="100"/>
      <c r="B545" s="100"/>
      <c r="C545" s="100"/>
      <c r="D545" s="100"/>
      <c r="E545" s="100"/>
      <c r="F545" s="100"/>
      <c r="G545" s="100"/>
    </row>
    <row r="546" spans="1:7" ht="15" thickBot="1">
      <c r="A546" s="100"/>
      <c r="B546" s="100"/>
      <c r="C546" s="100"/>
      <c r="D546" s="100"/>
      <c r="E546" s="100"/>
      <c r="F546" s="100"/>
      <c r="G546" s="100"/>
    </row>
    <row r="547" spans="1:7" ht="15" thickBot="1">
      <c r="A547" s="100"/>
      <c r="B547" s="100"/>
      <c r="C547" s="100"/>
      <c r="D547" s="100"/>
      <c r="E547" s="100"/>
      <c r="F547" s="100"/>
      <c r="G547" s="100"/>
    </row>
    <row r="548" spans="1:7" ht="15" thickBot="1">
      <c r="A548" s="100"/>
      <c r="B548" s="100"/>
      <c r="C548" s="100"/>
      <c r="D548" s="100"/>
      <c r="E548" s="100"/>
      <c r="F548" s="100"/>
      <c r="G548" s="100"/>
    </row>
    <row r="549" spans="1:7" ht="15" thickBot="1">
      <c r="A549" s="100"/>
      <c r="B549" s="100"/>
      <c r="C549" s="100"/>
      <c r="D549" s="100"/>
      <c r="E549" s="100"/>
      <c r="F549" s="100"/>
      <c r="G549" s="100"/>
    </row>
    <row r="550" spans="1:7" ht="15" thickBot="1">
      <c r="A550" s="100"/>
      <c r="B550" s="100"/>
      <c r="C550" s="100"/>
      <c r="D550" s="100"/>
      <c r="E550" s="100"/>
      <c r="F550" s="100"/>
      <c r="G550" s="100"/>
    </row>
    <row r="551" spans="1:7" ht="15" thickBot="1">
      <c r="A551" s="100"/>
      <c r="B551" s="100"/>
      <c r="C551" s="100"/>
      <c r="D551" s="100"/>
      <c r="E551" s="100"/>
      <c r="F551" s="100"/>
      <c r="G551" s="100"/>
    </row>
    <row r="552" spans="1:7" ht="15" thickBot="1">
      <c r="A552" s="100"/>
      <c r="B552" s="100"/>
      <c r="C552" s="100"/>
      <c r="D552" s="100"/>
      <c r="E552" s="100"/>
      <c r="F552" s="100"/>
      <c r="G552" s="100"/>
    </row>
    <row r="553" spans="1:7" ht="15" thickBot="1">
      <c r="A553" s="100"/>
      <c r="B553" s="100"/>
      <c r="C553" s="100"/>
      <c r="D553" s="100"/>
      <c r="E553" s="100"/>
      <c r="F553" s="100"/>
      <c r="G553" s="100"/>
    </row>
    <row r="554" spans="1:7" ht="15" thickBot="1">
      <c r="A554" s="100"/>
      <c r="B554" s="100"/>
      <c r="C554" s="100"/>
      <c r="D554" s="100"/>
      <c r="E554" s="100"/>
      <c r="F554" s="100"/>
      <c r="G554" s="100"/>
    </row>
    <row r="555" spans="1:7" ht="15" thickBot="1">
      <c r="A555" s="100"/>
      <c r="B555" s="100"/>
      <c r="C555" s="100"/>
      <c r="D555" s="100"/>
      <c r="E555" s="100"/>
      <c r="F555" s="100"/>
      <c r="G555" s="100"/>
    </row>
    <row r="556" spans="1:7" ht="15" thickBot="1">
      <c r="A556" s="100"/>
      <c r="B556" s="100"/>
      <c r="C556" s="100"/>
      <c r="D556" s="100"/>
      <c r="E556" s="100"/>
      <c r="F556" s="100"/>
      <c r="G556" s="100"/>
    </row>
    <row r="557" spans="1:7" ht="15" thickBot="1">
      <c r="A557" s="100"/>
      <c r="B557" s="100"/>
      <c r="C557" s="100"/>
      <c r="D557" s="100"/>
      <c r="E557" s="100"/>
      <c r="F557" s="100"/>
      <c r="G557" s="100"/>
    </row>
    <row r="558" spans="1:7" ht="15" thickBot="1">
      <c r="A558" s="100"/>
      <c r="B558" s="100"/>
      <c r="C558" s="100"/>
      <c r="D558" s="100"/>
      <c r="E558" s="100"/>
      <c r="F558" s="100"/>
      <c r="G558" s="100"/>
    </row>
    <row r="559" spans="1:7" ht="15" thickBot="1">
      <c r="A559" s="100"/>
      <c r="B559" s="100"/>
      <c r="C559" s="100"/>
      <c r="D559" s="100"/>
      <c r="E559" s="100"/>
      <c r="F559" s="100"/>
      <c r="G559" s="100"/>
    </row>
    <row r="560" spans="1:7" ht="15" thickBot="1">
      <c r="A560" s="100"/>
      <c r="B560" s="100"/>
      <c r="C560" s="100"/>
      <c r="D560" s="100"/>
      <c r="E560" s="100"/>
      <c r="F560" s="100"/>
      <c r="G560" s="100"/>
    </row>
    <row r="561" spans="1:7" ht="15" thickBot="1">
      <c r="A561" s="100"/>
      <c r="B561" s="100"/>
      <c r="C561" s="100"/>
      <c r="D561" s="100"/>
      <c r="E561" s="100"/>
      <c r="F561" s="100"/>
      <c r="G561" s="100"/>
    </row>
    <row r="562" spans="1:7" ht="15" thickBot="1">
      <c r="A562" s="100"/>
      <c r="B562" s="100"/>
      <c r="C562" s="100"/>
      <c r="D562" s="100"/>
      <c r="E562" s="100"/>
      <c r="F562" s="100"/>
      <c r="G562" s="100"/>
    </row>
    <row r="563" spans="1:7" ht="15" thickBot="1">
      <c r="A563" s="100"/>
      <c r="B563" s="100"/>
      <c r="C563" s="100"/>
      <c r="D563" s="100"/>
      <c r="E563" s="100"/>
      <c r="F563" s="100"/>
      <c r="G563" s="100"/>
    </row>
    <row r="564" spans="1:7" ht="15" thickBot="1">
      <c r="A564" s="100"/>
      <c r="B564" s="100"/>
      <c r="C564" s="100"/>
      <c r="D564" s="100"/>
      <c r="E564" s="100"/>
      <c r="F564" s="100"/>
      <c r="G564" s="100"/>
    </row>
    <row r="565" spans="1:7" ht="15" thickBot="1">
      <c r="A565" s="100"/>
      <c r="B565" s="100"/>
      <c r="C565" s="100"/>
      <c r="D565" s="100"/>
      <c r="E565" s="100"/>
      <c r="F565" s="100"/>
      <c r="G565" s="100"/>
    </row>
    <row r="566" spans="1:7" ht="15" thickBot="1">
      <c r="A566" s="100"/>
      <c r="B566" s="100"/>
      <c r="C566" s="100"/>
      <c r="D566" s="100"/>
      <c r="E566" s="100"/>
      <c r="F566" s="100"/>
      <c r="G566" s="100"/>
    </row>
    <row r="567" spans="1:7" ht="15" thickBot="1">
      <c r="A567" s="100"/>
      <c r="B567" s="100"/>
      <c r="C567" s="100"/>
      <c r="D567" s="100"/>
      <c r="E567" s="100"/>
      <c r="F567" s="100"/>
      <c r="G567" s="100"/>
    </row>
    <row r="568" spans="1:7" ht="15" thickBot="1">
      <c r="A568" s="100"/>
      <c r="B568" s="100"/>
      <c r="C568" s="100"/>
      <c r="D568" s="100"/>
      <c r="E568" s="100"/>
      <c r="F568" s="100"/>
      <c r="G568" s="100"/>
    </row>
    <row r="569" spans="1:7" ht="15" thickBot="1">
      <c r="A569" s="100"/>
      <c r="B569" s="100"/>
      <c r="C569" s="100"/>
      <c r="D569" s="100"/>
      <c r="E569" s="100"/>
      <c r="F569" s="100"/>
      <c r="G569" s="100"/>
    </row>
    <row r="570" spans="1:7" ht="15" thickBot="1">
      <c r="A570" s="100"/>
      <c r="B570" s="100"/>
      <c r="C570" s="100"/>
      <c r="D570" s="100"/>
      <c r="E570" s="100"/>
      <c r="F570" s="100"/>
      <c r="G570" s="100"/>
    </row>
    <row r="571" spans="1:7" ht="15" thickBot="1">
      <c r="A571" s="100"/>
      <c r="B571" s="100"/>
      <c r="C571" s="100"/>
      <c r="D571" s="100"/>
      <c r="E571" s="100"/>
      <c r="F571" s="100"/>
      <c r="G571" s="100"/>
    </row>
    <row r="572" spans="1:7" ht="15" thickBot="1">
      <c r="A572" s="100"/>
      <c r="B572" s="100"/>
      <c r="C572" s="100"/>
      <c r="D572" s="100"/>
      <c r="E572" s="100"/>
      <c r="F572" s="100"/>
      <c r="G572" s="100"/>
    </row>
    <row r="573" spans="1:7" ht="15" thickBot="1">
      <c r="A573" s="100"/>
      <c r="B573" s="100"/>
      <c r="C573" s="100"/>
      <c r="D573" s="100"/>
      <c r="E573" s="100"/>
      <c r="F573" s="100"/>
      <c r="G573" s="100"/>
    </row>
    <row r="574" spans="1:7" ht="15" thickBot="1">
      <c r="A574" s="100"/>
      <c r="B574" s="100"/>
      <c r="C574" s="100"/>
      <c r="D574" s="100"/>
      <c r="E574" s="100"/>
      <c r="F574" s="100"/>
      <c r="G574" s="100"/>
    </row>
    <row r="575" spans="1:7" ht="15" thickBot="1">
      <c r="A575" s="100"/>
      <c r="B575" s="100"/>
      <c r="C575" s="100"/>
      <c r="D575" s="100"/>
      <c r="E575" s="100"/>
      <c r="F575" s="100"/>
      <c r="G575" s="100"/>
    </row>
    <row r="576" spans="1:7" ht="15" thickBot="1">
      <c r="A576" s="100"/>
      <c r="B576" s="100"/>
      <c r="C576" s="100"/>
      <c r="D576" s="100"/>
      <c r="E576" s="100"/>
      <c r="F576" s="100"/>
      <c r="G576" s="100"/>
    </row>
    <row r="577" spans="1:7" ht="15" thickBot="1">
      <c r="A577" s="100"/>
      <c r="B577" s="100"/>
      <c r="C577" s="100"/>
      <c r="D577" s="100"/>
      <c r="E577" s="100"/>
      <c r="F577" s="100"/>
      <c r="G577" s="100"/>
    </row>
    <row r="578" spans="1:7" ht="15" thickBot="1">
      <c r="A578" s="100"/>
      <c r="B578" s="100"/>
      <c r="C578" s="100"/>
      <c r="D578" s="100"/>
      <c r="E578" s="100"/>
      <c r="F578" s="100"/>
      <c r="G578" s="100"/>
    </row>
    <row r="579" spans="1:7" ht="15" thickBot="1">
      <c r="A579" s="100"/>
      <c r="B579" s="100"/>
      <c r="C579" s="100"/>
      <c r="D579" s="100"/>
      <c r="E579" s="100"/>
      <c r="F579" s="100"/>
      <c r="G579" s="100"/>
    </row>
    <row r="580" spans="1:7" ht="15" thickBot="1">
      <c r="A580" s="100"/>
      <c r="B580" s="100"/>
      <c r="C580" s="100"/>
      <c r="D580" s="100"/>
      <c r="E580" s="100"/>
      <c r="F580" s="100"/>
      <c r="G580" s="100"/>
    </row>
    <row r="581" spans="1:7" ht="15" thickBot="1">
      <c r="A581" s="100"/>
      <c r="B581" s="100"/>
      <c r="C581" s="100"/>
      <c r="D581" s="100"/>
      <c r="E581" s="100"/>
      <c r="F581" s="100"/>
      <c r="G581" s="100"/>
    </row>
    <row r="582" spans="1:7" ht="15" thickBot="1">
      <c r="A582" s="100"/>
      <c r="B582" s="100"/>
      <c r="C582" s="100"/>
      <c r="D582" s="100"/>
      <c r="E582" s="100"/>
      <c r="F582" s="100"/>
      <c r="G582" s="100"/>
    </row>
    <row r="583" spans="1:7" ht="15" thickBot="1">
      <c r="A583" s="100"/>
      <c r="B583" s="100"/>
      <c r="C583" s="100"/>
      <c r="D583" s="100"/>
      <c r="E583" s="100"/>
      <c r="F583" s="100"/>
      <c r="G583" s="100"/>
    </row>
    <row r="584" spans="1:7" ht="15" thickBot="1">
      <c r="A584" s="100"/>
      <c r="B584" s="100"/>
      <c r="C584" s="100"/>
      <c r="D584" s="100"/>
      <c r="E584" s="100"/>
      <c r="F584" s="100"/>
      <c r="G584" s="100"/>
    </row>
    <row r="585" spans="1:7" ht="15" thickBot="1">
      <c r="A585" s="100"/>
      <c r="B585" s="100"/>
      <c r="C585" s="100"/>
      <c r="D585" s="100"/>
      <c r="E585" s="100"/>
      <c r="F585" s="100"/>
      <c r="G585" s="100"/>
    </row>
    <row r="586" spans="1:7" ht="15" thickBot="1">
      <c r="A586" s="100"/>
      <c r="B586" s="100"/>
      <c r="C586" s="100"/>
      <c r="D586" s="100"/>
      <c r="E586" s="100"/>
      <c r="F586" s="100"/>
      <c r="G586" s="100"/>
    </row>
    <row r="587" spans="1:7" ht="15" thickBot="1">
      <c r="A587" s="100"/>
      <c r="B587" s="100"/>
      <c r="C587" s="100"/>
      <c r="D587" s="100"/>
      <c r="E587" s="100"/>
      <c r="F587" s="100"/>
      <c r="G587" s="100"/>
    </row>
    <row r="588" spans="1:7" ht="15" thickBot="1">
      <c r="A588" s="100"/>
      <c r="B588" s="100"/>
      <c r="C588" s="100"/>
      <c r="D588" s="100"/>
      <c r="E588" s="100"/>
      <c r="F588" s="100"/>
      <c r="G588" s="100"/>
    </row>
    <row r="589" spans="1:7" ht="15" thickBot="1">
      <c r="A589" s="100"/>
      <c r="B589" s="100"/>
      <c r="C589" s="100"/>
      <c r="D589" s="100"/>
      <c r="E589" s="100"/>
      <c r="F589" s="100"/>
      <c r="G589" s="100"/>
    </row>
    <row r="590" spans="1:7" ht="15" thickBot="1">
      <c r="A590" s="100"/>
      <c r="B590" s="100"/>
      <c r="C590" s="100"/>
      <c r="D590" s="100"/>
      <c r="E590" s="100"/>
      <c r="F590" s="100"/>
      <c r="G590" s="100"/>
    </row>
    <row r="591" spans="1:7" ht="15" thickBot="1">
      <c r="A591" s="100"/>
      <c r="B591" s="100"/>
      <c r="C591" s="100"/>
      <c r="D591" s="100"/>
      <c r="E591" s="100"/>
      <c r="F591" s="100"/>
      <c r="G591" s="100"/>
    </row>
    <row r="592" spans="1:7" ht="15" thickBot="1">
      <c r="A592" s="100"/>
      <c r="B592" s="100"/>
      <c r="C592" s="100"/>
      <c r="D592" s="100"/>
      <c r="E592" s="100"/>
      <c r="F592" s="100"/>
      <c r="G592" s="100"/>
    </row>
    <row r="593" spans="1:7" ht="15" thickBot="1">
      <c r="A593" s="100"/>
      <c r="B593" s="100"/>
      <c r="C593" s="100"/>
      <c r="D593" s="100"/>
      <c r="E593" s="100"/>
      <c r="F593" s="100"/>
      <c r="G593" s="100"/>
    </row>
    <row r="594" spans="1:7" ht="15" thickBot="1">
      <c r="A594" s="100"/>
      <c r="B594" s="100"/>
      <c r="C594" s="100"/>
      <c r="D594" s="100"/>
      <c r="E594" s="100"/>
      <c r="F594" s="100"/>
      <c r="G594" s="100"/>
    </row>
    <row r="595" spans="1:7" ht="15" thickBot="1">
      <c r="A595" s="100"/>
      <c r="B595" s="100"/>
      <c r="C595" s="100"/>
      <c r="D595" s="100"/>
      <c r="E595" s="100"/>
      <c r="F595" s="100"/>
      <c r="G595" s="100"/>
    </row>
    <row r="596" spans="1:7" ht="15" thickBot="1">
      <c r="A596" s="100"/>
      <c r="B596" s="100"/>
      <c r="C596" s="100"/>
      <c r="D596" s="100"/>
      <c r="E596" s="100"/>
      <c r="F596" s="100"/>
      <c r="G596" s="100"/>
    </row>
    <row r="597" spans="1:7" ht="15" thickBot="1">
      <c r="A597" s="100"/>
      <c r="B597" s="100"/>
      <c r="C597" s="100"/>
      <c r="D597" s="100"/>
      <c r="E597" s="100"/>
      <c r="F597" s="100"/>
      <c r="G597" s="100"/>
    </row>
    <row r="598" spans="1:7" ht="15" thickBot="1">
      <c r="A598" s="100"/>
      <c r="B598" s="100"/>
      <c r="C598" s="100"/>
      <c r="D598" s="100"/>
      <c r="E598" s="100"/>
      <c r="F598" s="100"/>
      <c r="G598" s="100"/>
    </row>
    <row r="599" spans="1:7" ht="15" thickBot="1">
      <c r="A599" s="100"/>
      <c r="B599" s="100"/>
      <c r="C599" s="100"/>
      <c r="D599" s="100"/>
      <c r="E599" s="100"/>
      <c r="F599" s="100"/>
      <c r="G599" s="100"/>
    </row>
    <row r="600" spans="1:7" ht="15" thickBot="1">
      <c r="A600" s="100"/>
      <c r="B600" s="100"/>
      <c r="C600" s="100"/>
      <c r="D600" s="100"/>
      <c r="E600" s="100"/>
      <c r="F600" s="100"/>
      <c r="G600" s="100"/>
    </row>
    <row r="601" spans="1:7" ht="15" thickBot="1">
      <c r="A601" s="100"/>
      <c r="B601" s="100"/>
      <c r="C601" s="100"/>
      <c r="D601" s="100"/>
      <c r="E601" s="100"/>
      <c r="F601" s="100"/>
      <c r="G601" s="100"/>
    </row>
    <row r="602" spans="1:7" ht="15" thickBot="1">
      <c r="A602" s="100"/>
      <c r="B602" s="100"/>
      <c r="C602" s="100"/>
      <c r="D602" s="100"/>
      <c r="E602" s="100"/>
      <c r="F602" s="100"/>
      <c r="G602" s="100"/>
    </row>
    <row r="603" spans="1:7" ht="15" thickBot="1">
      <c r="A603" s="100"/>
      <c r="B603" s="100"/>
      <c r="C603" s="100"/>
      <c r="D603" s="100"/>
      <c r="E603" s="100"/>
      <c r="F603" s="100"/>
      <c r="G603" s="100"/>
    </row>
    <row r="604" spans="1:7" ht="15" thickBot="1">
      <c r="A604" s="100"/>
      <c r="B604" s="100"/>
      <c r="C604" s="100"/>
      <c r="D604" s="100"/>
      <c r="E604" s="100"/>
      <c r="F604" s="100"/>
      <c r="G604" s="100"/>
    </row>
    <row r="605" spans="1:7" ht="15" thickBot="1">
      <c r="A605" s="100"/>
      <c r="B605" s="100"/>
      <c r="C605" s="100"/>
      <c r="D605" s="100"/>
      <c r="E605" s="100"/>
      <c r="F605" s="100"/>
      <c r="G605" s="100"/>
    </row>
    <row r="606" spans="1:7" ht="15" thickBot="1">
      <c r="A606" s="100"/>
      <c r="B606" s="100"/>
      <c r="C606" s="100"/>
      <c r="D606" s="100"/>
      <c r="E606" s="100"/>
      <c r="F606" s="100"/>
      <c r="G606" s="100"/>
    </row>
    <row r="607" spans="1:7" ht="15" thickBot="1">
      <c r="A607" s="100"/>
      <c r="B607" s="100"/>
      <c r="C607" s="100"/>
      <c r="D607" s="100"/>
      <c r="E607" s="100"/>
      <c r="F607" s="100"/>
      <c r="G607" s="100"/>
    </row>
    <row r="608" spans="1:7" ht="15" thickBot="1">
      <c r="A608" s="100"/>
      <c r="B608" s="100"/>
      <c r="C608" s="100"/>
      <c r="D608" s="100"/>
      <c r="E608" s="100"/>
      <c r="F608" s="100"/>
      <c r="G608" s="100"/>
    </row>
    <row r="609" spans="1:7" ht="15" thickBot="1">
      <c r="A609" s="100"/>
      <c r="B609" s="100"/>
      <c r="C609" s="100"/>
      <c r="D609" s="100"/>
      <c r="E609" s="100"/>
      <c r="F609" s="100"/>
      <c r="G609" s="100"/>
    </row>
    <row r="610" spans="1:7" ht="15" thickBot="1">
      <c r="A610" s="100"/>
      <c r="B610" s="100"/>
      <c r="C610" s="100"/>
      <c r="D610" s="100"/>
      <c r="E610" s="100"/>
      <c r="F610" s="100"/>
      <c r="G610" s="100"/>
    </row>
    <row r="611" spans="1:7" ht="15" thickBot="1">
      <c r="A611" s="100"/>
      <c r="B611" s="100"/>
      <c r="C611" s="100"/>
      <c r="D611" s="100"/>
      <c r="E611" s="100"/>
      <c r="F611" s="100"/>
      <c r="G611" s="100"/>
    </row>
    <row r="612" spans="1:7" ht="15" thickBot="1">
      <c r="A612" s="100"/>
      <c r="B612" s="100"/>
      <c r="C612" s="100"/>
      <c r="D612" s="100"/>
      <c r="E612" s="100"/>
      <c r="F612" s="100"/>
      <c r="G612" s="100"/>
    </row>
    <row r="613" spans="1:7" ht="15" thickBot="1">
      <c r="A613" s="100"/>
      <c r="B613" s="100"/>
      <c r="C613" s="100"/>
      <c r="D613" s="100"/>
      <c r="E613" s="100"/>
      <c r="F613" s="100"/>
      <c r="G613" s="100"/>
    </row>
    <row r="614" spans="1:7" ht="15" thickBot="1">
      <c r="A614" s="100"/>
      <c r="B614" s="100"/>
      <c r="C614" s="100"/>
      <c r="D614" s="100"/>
      <c r="E614" s="100"/>
      <c r="F614" s="100"/>
      <c r="G614" s="100"/>
    </row>
    <row r="615" spans="1:7" ht="15" thickBot="1">
      <c r="A615" s="100"/>
      <c r="B615" s="100"/>
      <c r="C615" s="100"/>
      <c r="D615" s="100"/>
      <c r="E615" s="100"/>
      <c r="F615" s="100"/>
      <c r="G615" s="100"/>
    </row>
    <row r="616" spans="1:7" ht="15" thickBot="1">
      <c r="A616" s="100"/>
      <c r="B616" s="100"/>
      <c r="C616" s="100"/>
      <c r="D616" s="100"/>
      <c r="E616" s="100"/>
      <c r="F616" s="100"/>
      <c r="G616" s="100"/>
    </row>
    <row r="617" spans="1:7" ht="15" thickBot="1">
      <c r="A617" s="100"/>
      <c r="B617" s="100"/>
      <c r="C617" s="100"/>
      <c r="D617" s="100"/>
      <c r="E617" s="100"/>
      <c r="F617" s="100"/>
      <c r="G617" s="100"/>
    </row>
    <row r="618" spans="1:7" ht="15" thickBot="1">
      <c r="A618" s="100"/>
      <c r="B618" s="100"/>
      <c r="C618" s="100"/>
      <c r="D618" s="100"/>
      <c r="E618" s="100"/>
      <c r="F618" s="100"/>
      <c r="G618" s="100"/>
    </row>
    <row r="619" spans="1:7" ht="15" thickBot="1">
      <c r="A619" s="100"/>
      <c r="B619" s="100"/>
      <c r="C619" s="100"/>
      <c r="D619" s="100"/>
      <c r="E619" s="100"/>
      <c r="F619" s="100"/>
      <c r="G619" s="100"/>
    </row>
    <row r="620" spans="1:7" ht="15" thickBot="1">
      <c r="A620" s="100"/>
      <c r="B620" s="100"/>
      <c r="C620" s="100"/>
      <c r="D620" s="100"/>
      <c r="E620" s="100"/>
      <c r="F620" s="100"/>
      <c r="G620" s="100"/>
    </row>
    <row r="621" spans="1:7" ht="15" thickBot="1">
      <c r="A621" s="100"/>
      <c r="B621" s="100"/>
      <c r="C621" s="100"/>
      <c r="D621" s="100"/>
      <c r="E621" s="100"/>
      <c r="F621" s="100"/>
      <c r="G621" s="100"/>
    </row>
    <row r="622" spans="1:7" ht="15" thickBot="1">
      <c r="A622" s="100"/>
      <c r="B622" s="100"/>
      <c r="C622" s="100"/>
      <c r="D622" s="100"/>
      <c r="E622" s="100"/>
      <c r="F622" s="100"/>
      <c r="G622" s="100"/>
    </row>
    <row r="623" spans="1:7" ht="15" thickBot="1">
      <c r="A623" s="100"/>
      <c r="B623" s="100"/>
      <c r="C623" s="100"/>
      <c r="D623" s="100"/>
      <c r="E623" s="100"/>
      <c r="F623" s="100"/>
      <c r="G623" s="100"/>
    </row>
    <row r="624" spans="1:7" ht="15" thickBot="1">
      <c r="A624" s="100"/>
      <c r="B624" s="100"/>
      <c r="C624" s="100"/>
      <c r="D624" s="100"/>
      <c r="E624" s="100"/>
      <c r="F624" s="100"/>
      <c r="G624" s="100"/>
    </row>
    <row r="625" spans="1:7" ht="15" thickBot="1">
      <c r="A625" s="100"/>
      <c r="B625" s="100"/>
      <c r="C625" s="100"/>
      <c r="D625" s="100"/>
      <c r="E625" s="100"/>
      <c r="F625" s="100"/>
      <c r="G625" s="100"/>
    </row>
    <row r="626" spans="1:7" ht="15" thickBot="1">
      <c r="A626" s="100"/>
      <c r="B626" s="100"/>
      <c r="C626" s="100"/>
      <c r="D626" s="100"/>
      <c r="E626" s="100"/>
      <c r="F626" s="100"/>
      <c r="G626" s="100"/>
    </row>
    <row r="627" spans="1:7" ht="15" thickBot="1">
      <c r="A627" s="100"/>
      <c r="B627" s="100"/>
      <c r="C627" s="100"/>
      <c r="D627" s="100"/>
      <c r="E627" s="100"/>
      <c r="F627" s="100"/>
      <c r="G627" s="100"/>
    </row>
    <row r="628" spans="1:7" ht="15" thickBot="1">
      <c r="A628" s="100"/>
      <c r="B628" s="100"/>
      <c r="C628" s="100"/>
      <c r="D628" s="100"/>
      <c r="E628" s="100"/>
      <c r="F628" s="100"/>
      <c r="G628" s="100"/>
    </row>
    <row r="629" spans="1:7" ht="15" thickBot="1">
      <c r="A629" s="100"/>
      <c r="B629" s="100"/>
      <c r="C629" s="100"/>
      <c r="D629" s="100"/>
      <c r="E629" s="100"/>
      <c r="F629" s="100"/>
      <c r="G629" s="100"/>
    </row>
    <row r="630" spans="1:7" ht="15" thickBot="1">
      <c r="A630" s="100"/>
      <c r="B630" s="100"/>
      <c r="C630" s="100"/>
      <c r="D630" s="100"/>
      <c r="E630" s="100"/>
      <c r="F630" s="100"/>
      <c r="G630" s="100"/>
    </row>
    <row r="631" spans="1:7" ht="15" thickBot="1">
      <c r="A631" s="100"/>
      <c r="B631" s="100"/>
      <c r="C631" s="100"/>
      <c r="D631" s="100"/>
      <c r="E631" s="100"/>
      <c r="F631" s="100"/>
      <c r="G631" s="100"/>
    </row>
    <row r="632" spans="1:7" ht="15" thickBot="1">
      <c r="A632" s="100"/>
      <c r="B632" s="100"/>
      <c r="C632" s="100"/>
      <c r="D632" s="100"/>
      <c r="E632" s="100"/>
      <c r="F632" s="100"/>
      <c r="G632" s="100"/>
    </row>
    <row r="633" spans="1:7" ht="15" thickBot="1">
      <c r="A633" s="100"/>
      <c r="B633" s="100"/>
      <c r="C633" s="100"/>
      <c r="D633" s="100"/>
      <c r="E633" s="100"/>
      <c r="F633" s="100"/>
      <c r="G633" s="100"/>
    </row>
    <row r="634" spans="1:7" ht="15" thickBot="1">
      <c r="A634" s="100"/>
      <c r="B634" s="100"/>
      <c r="C634" s="100"/>
      <c r="D634" s="100"/>
      <c r="E634" s="100"/>
      <c r="F634" s="100"/>
      <c r="G634" s="100"/>
    </row>
    <row r="635" spans="1:7" ht="15" thickBot="1">
      <c r="A635" s="100"/>
      <c r="B635" s="100"/>
      <c r="C635" s="100"/>
      <c r="D635" s="100"/>
      <c r="E635" s="100"/>
      <c r="F635" s="100"/>
      <c r="G635" s="100"/>
    </row>
    <row r="636" spans="1:7" ht="15" thickBot="1">
      <c r="A636" s="100"/>
      <c r="B636" s="100"/>
      <c r="C636" s="100"/>
      <c r="D636" s="100"/>
      <c r="E636" s="100"/>
      <c r="F636" s="100"/>
      <c r="G636" s="100"/>
    </row>
    <row r="637" spans="1:7" ht="15" thickBot="1">
      <c r="A637" s="100"/>
      <c r="B637" s="100"/>
      <c r="C637" s="100"/>
      <c r="D637" s="100"/>
      <c r="E637" s="100"/>
      <c r="F637" s="100"/>
      <c r="G637" s="100"/>
    </row>
    <row r="638" spans="1:7" ht="15" thickBot="1">
      <c r="A638" s="100"/>
      <c r="B638" s="100"/>
      <c r="C638" s="100"/>
      <c r="D638" s="100"/>
      <c r="E638" s="100"/>
      <c r="F638" s="100"/>
      <c r="G638" s="100"/>
    </row>
    <row r="639" spans="1:7" ht="15" thickBot="1">
      <c r="A639" s="100"/>
      <c r="B639" s="100"/>
      <c r="C639" s="100"/>
      <c r="D639" s="100"/>
      <c r="E639" s="100"/>
      <c r="F639" s="100"/>
      <c r="G639" s="100"/>
    </row>
    <row r="640" spans="1:7" ht="15" thickBot="1">
      <c r="A640" s="100"/>
      <c r="B640" s="100"/>
      <c r="C640" s="100"/>
      <c r="D640" s="100"/>
      <c r="E640" s="100"/>
      <c r="F640" s="100"/>
      <c r="G640" s="100"/>
    </row>
    <row r="641" spans="1:7" ht="15" thickBot="1">
      <c r="A641" s="100"/>
      <c r="B641" s="100"/>
      <c r="C641" s="100"/>
      <c r="D641" s="100"/>
      <c r="E641" s="100"/>
      <c r="F641" s="100"/>
      <c r="G641" s="100"/>
    </row>
    <row r="642" spans="1:7" ht="15" thickBot="1">
      <c r="A642" s="100"/>
      <c r="B642" s="100"/>
      <c r="C642" s="100"/>
      <c r="D642" s="100"/>
      <c r="E642" s="100"/>
      <c r="F642" s="100"/>
      <c r="G642" s="100"/>
    </row>
    <row r="643" spans="1:7" ht="15" thickBot="1">
      <c r="A643" s="100"/>
      <c r="B643" s="100"/>
      <c r="C643" s="100"/>
      <c r="D643" s="100"/>
      <c r="E643" s="100"/>
      <c r="F643" s="100"/>
      <c r="G643" s="100"/>
    </row>
    <row r="644" spans="1:7" ht="15" thickBot="1">
      <c r="A644" s="100"/>
      <c r="B644" s="100"/>
      <c r="C644" s="100"/>
      <c r="D644" s="100"/>
      <c r="E644" s="100"/>
      <c r="F644" s="100"/>
      <c r="G644" s="100"/>
    </row>
    <row r="645" spans="1:7" ht="15" thickBot="1">
      <c r="A645" s="100"/>
      <c r="B645" s="100"/>
      <c r="C645" s="100"/>
      <c r="D645" s="100"/>
      <c r="E645" s="100"/>
      <c r="F645" s="100"/>
      <c r="G645" s="100"/>
    </row>
    <row r="646" spans="1:7" ht="15" thickBot="1">
      <c r="A646" s="100"/>
      <c r="B646" s="100"/>
      <c r="C646" s="100"/>
      <c r="D646" s="100"/>
      <c r="E646" s="100"/>
      <c r="F646" s="100"/>
      <c r="G646" s="100"/>
    </row>
    <row r="647" spans="1:7" ht="15" thickBot="1">
      <c r="A647" s="100"/>
      <c r="B647" s="100"/>
      <c r="C647" s="100"/>
      <c r="D647" s="100"/>
      <c r="E647" s="100"/>
      <c r="F647" s="100"/>
      <c r="G647" s="100"/>
    </row>
    <row r="648" spans="1:7" ht="15" thickBot="1">
      <c r="A648" s="100"/>
      <c r="B648" s="100"/>
      <c r="C648" s="100"/>
      <c r="D648" s="100"/>
      <c r="E648" s="100"/>
      <c r="F648" s="100"/>
      <c r="G648" s="100"/>
    </row>
    <row r="649" spans="1:7" ht="15" thickBot="1">
      <c r="A649" s="100"/>
      <c r="B649" s="100"/>
      <c r="C649" s="100"/>
      <c r="D649" s="100"/>
      <c r="E649" s="100"/>
      <c r="F649" s="100"/>
      <c r="G649" s="100"/>
    </row>
    <row r="650" spans="1:7" ht="15" thickBot="1">
      <c r="A650" s="100"/>
      <c r="B650" s="100"/>
      <c r="C650" s="100"/>
      <c r="D650" s="100"/>
      <c r="E650" s="100"/>
      <c r="F650" s="100"/>
      <c r="G650" s="100"/>
    </row>
    <row r="651" spans="1:7" ht="15" thickBot="1">
      <c r="A651" s="100"/>
      <c r="B651" s="100"/>
      <c r="C651" s="100"/>
      <c r="D651" s="100"/>
      <c r="E651" s="100"/>
      <c r="F651" s="100"/>
      <c r="G651" s="100"/>
    </row>
    <row r="652" spans="1:7" ht="15" thickBot="1">
      <c r="A652" s="100"/>
      <c r="B652" s="100"/>
      <c r="C652" s="100"/>
      <c r="D652" s="100"/>
      <c r="E652" s="100"/>
      <c r="F652" s="100"/>
      <c r="G652" s="100"/>
    </row>
    <row r="653" spans="1:7" ht="15" thickBot="1">
      <c r="A653" s="100"/>
      <c r="B653" s="100"/>
      <c r="C653" s="100"/>
      <c r="D653" s="100"/>
      <c r="E653" s="100"/>
      <c r="F653" s="100"/>
      <c r="G653" s="100"/>
    </row>
    <row r="654" spans="1:7" ht="15" thickBot="1">
      <c r="A654" s="100"/>
      <c r="B654" s="100"/>
      <c r="C654" s="100"/>
      <c r="D654" s="100"/>
      <c r="E654" s="100"/>
      <c r="F654" s="100"/>
      <c r="G654" s="100"/>
    </row>
    <row r="655" spans="1:7" ht="15" thickBot="1">
      <c r="A655" s="100"/>
      <c r="B655" s="100"/>
      <c r="C655" s="100"/>
      <c r="D655" s="100"/>
      <c r="E655" s="100"/>
      <c r="F655" s="100"/>
      <c r="G655" s="100"/>
    </row>
    <row r="656" spans="1:7" ht="15" thickBot="1">
      <c r="A656" s="100"/>
      <c r="B656" s="100"/>
      <c r="C656" s="100"/>
      <c r="D656" s="100"/>
      <c r="E656" s="100"/>
      <c r="F656" s="100"/>
      <c r="G656" s="100"/>
    </row>
    <row r="657" spans="1:7" ht="15" thickBot="1">
      <c r="A657" s="100"/>
      <c r="B657" s="100"/>
      <c r="C657" s="100"/>
      <c r="D657" s="100"/>
      <c r="E657" s="100"/>
      <c r="F657" s="100"/>
      <c r="G657" s="100"/>
    </row>
    <row r="658" spans="1:7" ht="15" thickBot="1">
      <c r="A658" s="100"/>
      <c r="B658" s="100"/>
      <c r="C658" s="100"/>
      <c r="D658" s="100"/>
      <c r="E658" s="100"/>
      <c r="F658" s="100"/>
      <c r="G658" s="100"/>
    </row>
    <row r="659" spans="1:7" ht="15" thickBot="1">
      <c r="A659" s="100"/>
      <c r="B659" s="100"/>
      <c r="C659" s="100"/>
      <c r="D659" s="100"/>
      <c r="E659" s="100"/>
      <c r="F659" s="100"/>
      <c r="G659" s="100"/>
    </row>
    <row r="660" spans="1:7" ht="15" thickBot="1">
      <c r="A660" s="100"/>
      <c r="B660" s="100"/>
      <c r="C660" s="100"/>
      <c r="D660" s="100"/>
      <c r="E660" s="100"/>
      <c r="F660" s="100"/>
      <c r="G660" s="100"/>
    </row>
    <row r="661" spans="1:7" ht="15" thickBot="1">
      <c r="A661" s="100"/>
      <c r="B661" s="100"/>
      <c r="C661" s="100"/>
      <c r="D661" s="100"/>
      <c r="E661" s="100"/>
      <c r="F661" s="100"/>
      <c r="G661" s="100"/>
    </row>
    <row r="662" spans="1:7" ht="15" thickBot="1">
      <c r="A662" s="100"/>
      <c r="B662" s="100"/>
      <c r="C662" s="100"/>
      <c r="D662" s="100"/>
      <c r="E662" s="100"/>
      <c r="F662" s="100"/>
      <c r="G662" s="100"/>
    </row>
    <row r="663" spans="1:7" ht="15" thickBot="1">
      <c r="A663" s="100"/>
      <c r="B663" s="100"/>
      <c r="C663" s="100"/>
      <c r="D663" s="100"/>
      <c r="E663" s="100"/>
      <c r="F663" s="100"/>
      <c r="G663" s="100"/>
    </row>
    <row r="664" spans="1:7" ht="15" thickBot="1">
      <c r="A664" s="100"/>
      <c r="B664" s="100"/>
      <c r="C664" s="100"/>
      <c r="D664" s="100"/>
      <c r="E664" s="100"/>
      <c r="F664" s="100"/>
      <c r="G664" s="100"/>
    </row>
    <row r="665" spans="1:7" ht="15" thickBot="1">
      <c r="A665" s="100"/>
      <c r="B665" s="100"/>
      <c r="C665" s="100"/>
      <c r="D665" s="100"/>
      <c r="E665" s="100"/>
      <c r="F665" s="100"/>
      <c r="G665" s="100"/>
    </row>
    <row r="666" spans="1:7" ht="15" thickBot="1">
      <c r="A666" s="100"/>
      <c r="B666" s="100"/>
      <c r="C666" s="100"/>
      <c r="D666" s="100"/>
      <c r="E666" s="100"/>
      <c r="F666" s="100"/>
      <c r="G666" s="100"/>
    </row>
    <row r="667" spans="1:7" ht="15" thickBot="1">
      <c r="A667" s="100"/>
      <c r="B667" s="100"/>
      <c r="C667" s="100"/>
      <c r="D667" s="100"/>
      <c r="E667" s="100"/>
      <c r="F667" s="100"/>
      <c r="G667" s="100"/>
    </row>
    <row r="668" spans="1:7" ht="15" thickBot="1">
      <c r="A668" s="100"/>
      <c r="B668" s="100"/>
      <c r="C668" s="100"/>
      <c r="D668" s="100"/>
      <c r="E668" s="100"/>
      <c r="F668" s="100"/>
      <c r="G668" s="100"/>
    </row>
    <row r="669" spans="1:7" ht="15" thickBot="1">
      <c r="A669" s="100"/>
      <c r="B669" s="100"/>
      <c r="C669" s="100"/>
      <c r="D669" s="100"/>
      <c r="E669" s="100"/>
      <c r="F669" s="100"/>
      <c r="G669" s="100"/>
    </row>
    <row r="670" spans="1:7" ht="15" thickBot="1">
      <c r="A670" s="100"/>
      <c r="B670" s="100"/>
      <c r="C670" s="100"/>
      <c r="D670" s="100"/>
      <c r="E670" s="100"/>
      <c r="F670" s="100"/>
      <c r="G670" s="100"/>
    </row>
    <row r="671" spans="1:7" ht="15" thickBot="1">
      <c r="A671" s="100"/>
      <c r="B671" s="100"/>
      <c r="C671" s="100"/>
      <c r="D671" s="100"/>
      <c r="E671" s="100"/>
      <c r="F671" s="100"/>
      <c r="G671" s="100"/>
    </row>
    <row r="672" spans="1:7" ht="15" thickBot="1">
      <c r="A672" s="100"/>
      <c r="B672" s="100"/>
      <c r="C672" s="100"/>
      <c r="D672" s="100"/>
      <c r="E672" s="100"/>
      <c r="F672" s="100"/>
      <c r="G672" s="100"/>
    </row>
    <row r="673" spans="1:7" ht="15" thickBot="1">
      <c r="A673" s="100"/>
      <c r="B673" s="100"/>
      <c r="C673" s="100"/>
      <c r="D673" s="100"/>
      <c r="E673" s="100"/>
      <c r="F673" s="100"/>
      <c r="G673" s="100"/>
    </row>
    <row r="674" spans="1:7" ht="15" thickBot="1">
      <c r="A674" s="100"/>
      <c r="B674" s="100"/>
      <c r="C674" s="100"/>
      <c r="D674" s="100"/>
      <c r="E674" s="100"/>
      <c r="F674" s="100"/>
      <c r="G674" s="100"/>
    </row>
    <row r="675" spans="1:7" ht="15" thickBot="1">
      <c r="A675" s="100"/>
      <c r="B675" s="100"/>
      <c r="C675" s="100"/>
      <c r="D675" s="100"/>
      <c r="E675" s="100"/>
      <c r="F675" s="100"/>
      <c r="G675" s="100"/>
    </row>
    <row r="676" spans="1:7" ht="15" thickBot="1">
      <c r="A676" s="100"/>
      <c r="B676" s="100"/>
      <c r="C676" s="100"/>
      <c r="D676" s="100"/>
      <c r="E676" s="100"/>
      <c r="F676" s="100"/>
      <c r="G676" s="100"/>
    </row>
    <row r="677" spans="1:7" ht="15" thickBot="1">
      <c r="A677" s="100"/>
      <c r="B677" s="100"/>
      <c r="C677" s="100"/>
      <c r="D677" s="100"/>
      <c r="E677" s="100"/>
      <c r="F677" s="100"/>
      <c r="G677" s="100"/>
    </row>
    <row r="678" spans="1:7" ht="15" thickBot="1">
      <c r="A678" s="100"/>
      <c r="B678" s="100"/>
      <c r="C678" s="100"/>
      <c r="D678" s="100"/>
      <c r="E678" s="100"/>
      <c r="F678" s="100"/>
      <c r="G678" s="100"/>
    </row>
    <row r="679" spans="1:7" ht="15" thickBot="1">
      <c r="A679" s="100"/>
      <c r="B679" s="100"/>
      <c r="C679" s="100"/>
      <c r="D679" s="100"/>
      <c r="E679" s="100"/>
      <c r="F679" s="100"/>
      <c r="G679" s="100"/>
    </row>
    <row r="680" spans="1:7" ht="15" thickBot="1">
      <c r="A680" s="100"/>
      <c r="B680" s="100"/>
      <c r="C680" s="100"/>
      <c r="D680" s="100"/>
      <c r="E680" s="100"/>
      <c r="F680" s="100"/>
      <c r="G680" s="100"/>
    </row>
    <row r="681" spans="1:7" ht="15" thickBot="1">
      <c r="A681" s="100"/>
      <c r="B681" s="100"/>
      <c r="C681" s="100"/>
      <c r="D681" s="100"/>
      <c r="E681" s="100"/>
      <c r="F681" s="100"/>
      <c r="G681" s="100"/>
    </row>
    <row r="682" spans="1:7" ht="15" thickBot="1">
      <c r="A682" s="100"/>
      <c r="B682" s="100"/>
      <c r="C682" s="100"/>
      <c r="D682" s="100"/>
      <c r="E682" s="100"/>
      <c r="F682" s="100"/>
      <c r="G682" s="100"/>
    </row>
    <row r="683" spans="1:7" ht="15" thickBot="1">
      <c r="A683" s="100"/>
      <c r="B683" s="100"/>
      <c r="C683" s="100"/>
      <c r="D683" s="100"/>
      <c r="E683" s="100"/>
      <c r="F683" s="100"/>
      <c r="G683" s="100"/>
    </row>
    <row r="684" spans="1:7" ht="15" thickBot="1">
      <c r="A684" s="100"/>
      <c r="B684" s="100"/>
      <c r="C684" s="100"/>
      <c r="D684" s="100"/>
      <c r="E684" s="100"/>
      <c r="F684" s="100"/>
      <c r="G684" s="100"/>
    </row>
    <row r="685" spans="1:7" ht="15" thickBot="1">
      <c r="A685" s="100"/>
      <c r="B685" s="100"/>
      <c r="C685" s="100"/>
      <c r="D685" s="100"/>
      <c r="E685" s="100"/>
      <c r="F685" s="100"/>
      <c r="G685" s="100"/>
    </row>
    <row r="686" spans="1:7" ht="15" thickBot="1">
      <c r="A686" s="100"/>
      <c r="B686" s="100"/>
      <c r="C686" s="100"/>
      <c r="D686" s="100"/>
      <c r="E686" s="100"/>
      <c r="F686" s="100"/>
      <c r="G686" s="100"/>
    </row>
    <row r="687" spans="1:7" ht="15" thickBot="1">
      <c r="A687" s="100"/>
      <c r="B687" s="100"/>
      <c r="C687" s="100"/>
      <c r="D687" s="100"/>
      <c r="E687" s="100"/>
      <c r="F687" s="100"/>
      <c r="G687" s="100"/>
    </row>
    <row r="688" spans="1:7" ht="15" thickBot="1">
      <c r="A688" s="100"/>
      <c r="B688" s="100"/>
      <c r="C688" s="100"/>
      <c r="D688" s="100"/>
      <c r="E688" s="100"/>
      <c r="F688" s="100"/>
      <c r="G688" s="100"/>
    </row>
    <row r="689" spans="1:7" ht="15" thickBot="1">
      <c r="A689" s="100"/>
      <c r="B689" s="100"/>
      <c r="C689" s="100"/>
      <c r="D689" s="100"/>
      <c r="E689" s="100"/>
      <c r="F689" s="100"/>
      <c r="G689" s="100"/>
    </row>
    <row r="690" spans="1:7" ht="15" thickBot="1">
      <c r="A690" s="100"/>
      <c r="B690" s="100"/>
      <c r="C690" s="100"/>
      <c r="D690" s="100"/>
      <c r="E690" s="100"/>
      <c r="F690" s="100"/>
      <c r="G690" s="100"/>
    </row>
    <row r="691" spans="1:7" ht="15" thickBot="1">
      <c r="A691" s="100"/>
      <c r="B691" s="100"/>
      <c r="C691" s="100"/>
      <c r="D691" s="100"/>
      <c r="E691" s="100"/>
      <c r="F691" s="100"/>
      <c r="G691" s="100"/>
    </row>
    <row r="692" spans="1:7" ht="15" thickBot="1">
      <c r="A692" s="100"/>
      <c r="B692" s="100"/>
      <c r="C692" s="100"/>
      <c r="D692" s="100"/>
      <c r="E692" s="100"/>
      <c r="F692" s="100"/>
      <c r="G692" s="100"/>
    </row>
    <row r="693" spans="1:7" ht="15" thickBot="1">
      <c r="A693" s="100"/>
      <c r="B693" s="100"/>
      <c r="C693" s="100"/>
      <c r="D693" s="100"/>
      <c r="E693" s="100"/>
      <c r="F693" s="100"/>
      <c r="G693" s="100"/>
    </row>
    <row r="694" spans="1:7" ht="15" thickBot="1">
      <c r="A694" s="100"/>
      <c r="B694" s="100"/>
      <c r="C694" s="100"/>
      <c r="D694" s="100"/>
      <c r="E694" s="100"/>
      <c r="F694" s="100"/>
      <c r="G694" s="100"/>
    </row>
    <row r="695" spans="1:7" ht="15" thickBot="1">
      <c r="A695" s="100"/>
      <c r="B695" s="100"/>
      <c r="C695" s="100"/>
      <c r="D695" s="100"/>
      <c r="E695" s="100"/>
      <c r="F695" s="100"/>
      <c r="G695" s="100"/>
    </row>
    <row r="696" spans="1:7" ht="15" thickBot="1">
      <c r="A696" s="100"/>
      <c r="B696" s="100"/>
      <c r="C696" s="100"/>
      <c r="D696" s="100"/>
      <c r="E696" s="100"/>
      <c r="F696" s="100"/>
      <c r="G696" s="100"/>
    </row>
    <row r="697" spans="1:7" ht="15" thickBot="1">
      <c r="A697" s="100"/>
      <c r="B697" s="100"/>
      <c r="C697" s="100"/>
      <c r="D697" s="100"/>
      <c r="E697" s="100"/>
      <c r="F697" s="100"/>
      <c r="G697" s="100"/>
    </row>
    <row r="698" spans="1:7" ht="15" thickBot="1">
      <c r="A698" s="100"/>
      <c r="B698" s="100"/>
      <c r="C698" s="100"/>
      <c r="D698" s="100"/>
      <c r="E698" s="100"/>
      <c r="F698" s="100"/>
      <c r="G698" s="100"/>
    </row>
    <row r="699" spans="1:7" ht="15" thickBot="1">
      <c r="A699" s="100"/>
      <c r="B699" s="100"/>
      <c r="C699" s="100"/>
      <c r="D699" s="100"/>
      <c r="E699" s="100"/>
      <c r="F699" s="100"/>
      <c r="G699" s="100"/>
    </row>
    <row r="700" spans="1:7" ht="15" thickBot="1">
      <c r="A700" s="100"/>
      <c r="B700" s="100"/>
      <c r="C700" s="100"/>
      <c r="D700" s="100"/>
      <c r="E700" s="100"/>
      <c r="F700" s="100"/>
      <c r="G700" s="100"/>
    </row>
    <row r="701" spans="1:7" ht="15" thickBot="1">
      <c r="A701" s="100"/>
      <c r="B701" s="100"/>
      <c r="C701" s="100"/>
      <c r="D701" s="100"/>
      <c r="E701" s="100"/>
      <c r="F701" s="100"/>
      <c r="G701" s="100"/>
    </row>
    <row r="702" spans="1:7" ht="15" thickBot="1">
      <c r="A702" s="100"/>
      <c r="B702" s="100"/>
      <c r="C702" s="100"/>
      <c r="D702" s="100"/>
      <c r="E702" s="100"/>
      <c r="F702" s="100"/>
      <c r="G702" s="100"/>
    </row>
    <row r="703" spans="1:7" ht="15" thickBot="1">
      <c r="A703" s="100"/>
      <c r="B703" s="100"/>
      <c r="C703" s="100"/>
      <c r="D703" s="100"/>
      <c r="E703" s="100"/>
      <c r="F703" s="100"/>
      <c r="G703" s="100"/>
    </row>
    <row r="704" spans="1:7" ht="15" thickBot="1">
      <c r="A704" s="100"/>
      <c r="B704" s="100"/>
      <c r="C704" s="100"/>
      <c r="D704" s="100"/>
      <c r="E704" s="100"/>
      <c r="F704" s="100"/>
      <c r="G704" s="100"/>
    </row>
    <row r="705" spans="1:7" ht="15" thickBot="1">
      <c r="A705" s="100"/>
      <c r="B705" s="100"/>
      <c r="C705" s="100"/>
      <c r="D705" s="100"/>
      <c r="E705" s="100"/>
      <c r="F705" s="100"/>
      <c r="G705" s="100"/>
    </row>
    <row r="706" spans="1:7" ht="15" thickBot="1">
      <c r="A706" s="100"/>
      <c r="B706" s="100"/>
      <c r="C706" s="100"/>
      <c r="D706" s="100"/>
      <c r="E706" s="100"/>
      <c r="F706" s="100"/>
      <c r="G706" s="100"/>
    </row>
    <row r="707" spans="1:7" ht="15" thickBot="1">
      <c r="A707" s="100"/>
      <c r="B707" s="100"/>
      <c r="C707" s="100"/>
      <c r="D707" s="100"/>
      <c r="E707" s="100"/>
      <c r="F707" s="100"/>
      <c r="G707" s="100"/>
    </row>
    <row r="708" spans="1:7" ht="15" thickBot="1">
      <c r="A708" s="100"/>
      <c r="B708" s="100"/>
      <c r="C708" s="100"/>
      <c r="D708" s="100"/>
      <c r="E708" s="100"/>
      <c r="F708" s="100"/>
      <c r="G708" s="100"/>
    </row>
    <row r="709" spans="1:7" ht="15" thickBot="1">
      <c r="A709" s="100"/>
      <c r="B709" s="100"/>
      <c r="C709" s="100"/>
      <c r="D709" s="100"/>
      <c r="E709" s="100"/>
      <c r="F709" s="100"/>
      <c r="G709" s="100"/>
    </row>
    <row r="710" spans="1:7" ht="15" thickBot="1">
      <c r="A710" s="100"/>
      <c r="B710" s="100"/>
      <c r="C710" s="100"/>
      <c r="D710" s="100"/>
      <c r="E710" s="100"/>
      <c r="F710" s="100"/>
      <c r="G710" s="100"/>
    </row>
    <row r="711" spans="1:7" ht="15" thickBot="1">
      <c r="A711" s="100"/>
      <c r="B711" s="100"/>
      <c r="C711" s="100"/>
      <c r="D711" s="100"/>
      <c r="E711" s="100"/>
      <c r="F711" s="100"/>
      <c r="G711" s="100"/>
    </row>
    <row r="712" spans="1:7" ht="15" thickBot="1">
      <c r="A712" s="100"/>
      <c r="B712" s="100"/>
      <c r="C712" s="100"/>
      <c r="D712" s="100"/>
      <c r="E712" s="100"/>
      <c r="F712" s="100"/>
      <c r="G712" s="100"/>
    </row>
    <row r="713" spans="1:7" ht="15" thickBot="1">
      <c r="A713" s="100"/>
      <c r="B713" s="100"/>
      <c r="C713" s="100"/>
      <c r="D713" s="100"/>
      <c r="E713" s="100"/>
      <c r="F713" s="100"/>
      <c r="G713" s="100"/>
    </row>
    <row r="714" spans="1:7" ht="15" thickBot="1">
      <c r="A714" s="100"/>
      <c r="B714" s="100"/>
      <c r="C714" s="100"/>
      <c r="D714" s="100"/>
      <c r="E714" s="100"/>
      <c r="F714" s="100"/>
      <c r="G714" s="100"/>
    </row>
    <row r="715" spans="1:7" ht="15" thickBot="1">
      <c r="A715" s="100"/>
      <c r="B715" s="100"/>
      <c r="C715" s="100"/>
      <c r="D715" s="100"/>
      <c r="E715" s="100"/>
      <c r="F715" s="100"/>
      <c r="G715" s="100"/>
    </row>
    <row r="716" spans="1:7" ht="15" thickBot="1">
      <c r="A716" s="100"/>
      <c r="B716" s="100"/>
      <c r="C716" s="100"/>
      <c r="D716" s="100"/>
      <c r="E716" s="100"/>
      <c r="F716" s="100"/>
      <c r="G716" s="100"/>
    </row>
    <row r="717" spans="1:7" ht="15" thickBot="1">
      <c r="A717" s="100"/>
      <c r="B717" s="100"/>
      <c r="C717" s="100"/>
      <c r="D717" s="100"/>
      <c r="E717" s="100"/>
      <c r="F717" s="100"/>
      <c r="G717" s="100"/>
    </row>
    <row r="718" spans="1:7" ht="15" thickBot="1">
      <c r="A718" s="100"/>
      <c r="B718" s="100"/>
      <c r="C718" s="100"/>
      <c r="D718" s="100"/>
      <c r="E718" s="100"/>
      <c r="F718" s="100"/>
      <c r="G718" s="100"/>
    </row>
    <row r="719" spans="1:7" ht="15" thickBot="1">
      <c r="A719" s="100"/>
      <c r="B719" s="100"/>
      <c r="C719" s="100"/>
      <c r="D719" s="100"/>
      <c r="E719" s="100"/>
      <c r="F719" s="100"/>
      <c r="G719" s="100"/>
    </row>
    <row r="720" spans="1:7" ht="15" thickBot="1">
      <c r="A720" s="100"/>
      <c r="B720" s="100"/>
      <c r="C720" s="100"/>
      <c r="D720" s="100"/>
      <c r="E720" s="100"/>
      <c r="F720" s="100"/>
      <c r="G720" s="100"/>
    </row>
    <row r="721" spans="1:7" ht="15" thickBot="1">
      <c r="A721" s="100"/>
      <c r="B721" s="100"/>
      <c r="C721" s="100"/>
      <c r="D721" s="100"/>
      <c r="E721" s="100"/>
      <c r="F721" s="100"/>
      <c r="G721" s="100"/>
    </row>
    <row r="722" spans="1:7" ht="15" thickBot="1">
      <c r="A722" s="100"/>
      <c r="B722" s="100"/>
      <c r="C722" s="100"/>
      <c r="D722" s="100"/>
      <c r="E722" s="100"/>
      <c r="F722" s="100"/>
      <c r="G722" s="100"/>
    </row>
    <row r="723" spans="1:7" ht="15" thickBot="1">
      <c r="A723" s="100"/>
      <c r="B723" s="100"/>
      <c r="C723" s="100"/>
      <c r="D723" s="100"/>
      <c r="E723" s="100"/>
      <c r="F723" s="100"/>
      <c r="G723" s="100"/>
    </row>
    <row r="724" spans="1:7" ht="15" thickBot="1">
      <c r="A724" s="100"/>
      <c r="B724" s="100"/>
      <c r="C724" s="100"/>
      <c r="D724" s="100"/>
      <c r="E724" s="100"/>
      <c r="F724" s="100"/>
      <c r="G724" s="100"/>
    </row>
    <row r="725" spans="1:7" ht="15" thickBot="1">
      <c r="A725" s="100"/>
      <c r="B725" s="100"/>
      <c r="C725" s="100"/>
      <c r="D725" s="100"/>
      <c r="E725" s="100"/>
      <c r="F725" s="100"/>
      <c r="G725" s="100"/>
    </row>
    <row r="726" spans="1:7" ht="15" thickBot="1">
      <c r="A726" s="100"/>
      <c r="B726" s="100"/>
      <c r="C726" s="100"/>
      <c r="D726" s="100"/>
      <c r="E726" s="100"/>
      <c r="F726" s="100"/>
      <c r="G726" s="100"/>
    </row>
    <row r="727" spans="1:7" ht="15" thickBot="1">
      <c r="A727" s="100"/>
      <c r="B727" s="100"/>
      <c r="C727" s="100"/>
      <c r="D727" s="100"/>
      <c r="E727" s="100"/>
      <c r="F727" s="100"/>
      <c r="G727" s="100"/>
    </row>
    <row r="728" spans="1:7" ht="15" thickBot="1">
      <c r="A728" s="100"/>
      <c r="B728" s="100"/>
      <c r="C728" s="100"/>
      <c r="D728" s="100"/>
      <c r="E728" s="100"/>
      <c r="F728" s="100"/>
      <c r="G728" s="100"/>
    </row>
    <row r="729" spans="1:7" ht="15" thickBot="1">
      <c r="A729" s="100"/>
      <c r="B729" s="100"/>
      <c r="C729" s="100"/>
      <c r="D729" s="100"/>
      <c r="E729" s="100"/>
      <c r="F729" s="100"/>
      <c r="G729" s="100"/>
    </row>
    <row r="730" spans="1:7" ht="15" thickBot="1">
      <c r="A730" s="100"/>
      <c r="B730" s="100"/>
      <c r="C730" s="100"/>
      <c r="D730" s="100"/>
      <c r="E730" s="100"/>
      <c r="F730" s="100"/>
      <c r="G730" s="100"/>
    </row>
    <row r="731" spans="1:7" ht="15" thickBot="1">
      <c r="A731" s="100"/>
      <c r="B731" s="100"/>
      <c r="C731" s="100"/>
      <c r="D731" s="100"/>
      <c r="E731" s="100"/>
      <c r="F731" s="100"/>
      <c r="G731" s="100"/>
    </row>
    <row r="732" spans="1:7" ht="15" thickBot="1">
      <c r="A732" s="100"/>
      <c r="B732" s="100"/>
      <c r="C732" s="100"/>
      <c r="D732" s="100"/>
      <c r="E732" s="100"/>
      <c r="F732" s="100"/>
      <c r="G732" s="100"/>
    </row>
    <row r="733" spans="1:7" ht="15" thickBot="1">
      <c r="A733" s="100"/>
      <c r="B733" s="100"/>
      <c r="C733" s="100"/>
      <c r="D733" s="100"/>
      <c r="E733" s="100"/>
      <c r="F733" s="100"/>
      <c r="G733" s="100"/>
    </row>
    <row r="734" spans="1:7" ht="15" thickBot="1">
      <c r="A734" s="100"/>
      <c r="B734" s="100"/>
      <c r="C734" s="100"/>
      <c r="D734" s="100"/>
      <c r="E734" s="100"/>
      <c r="F734" s="100"/>
      <c r="G734" s="100"/>
    </row>
    <row r="735" spans="1:7" ht="15" thickBot="1">
      <c r="A735" s="100"/>
      <c r="B735" s="100"/>
      <c r="C735" s="100"/>
      <c r="D735" s="100"/>
      <c r="E735" s="100"/>
      <c r="F735" s="100"/>
      <c r="G735" s="100"/>
    </row>
    <row r="736" spans="1:7" ht="15" thickBot="1">
      <c r="A736" s="100"/>
      <c r="B736" s="100"/>
      <c r="C736" s="100"/>
      <c r="D736" s="100"/>
      <c r="E736" s="100"/>
      <c r="F736" s="100"/>
      <c r="G736" s="100"/>
    </row>
    <row r="737" spans="1:7" ht="15" thickBot="1">
      <c r="A737" s="100"/>
      <c r="B737" s="100"/>
      <c r="C737" s="100"/>
      <c r="D737" s="100"/>
      <c r="E737" s="100"/>
      <c r="F737" s="100"/>
      <c r="G737" s="100"/>
    </row>
    <row r="738" spans="1:7" ht="15" thickBot="1">
      <c r="A738" s="100"/>
      <c r="B738" s="100"/>
      <c r="C738" s="100"/>
      <c r="D738" s="100"/>
      <c r="E738" s="100"/>
      <c r="F738" s="100"/>
      <c r="G738" s="100"/>
    </row>
    <row r="739" spans="1:7" ht="15" thickBot="1">
      <c r="A739" s="100"/>
      <c r="B739" s="100"/>
      <c r="C739" s="100"/>
      <c r="D739" s="100"/>
      <c r="E739" s="100"/>
      <c r="F739" s="100"/>
      <c r="G739" s="100"/>
    </row>
    <row r="740" spans="1:7" ht="15" thickBot="1">
      <c r="A740" s="100"/>
      <c r="B740" s="100"/>
      <c r="C740" s="100"/>
      <c r="D740" s="100"/>
      <c r="E740" s="100"/>
      <c r="F740" s="100"/>
      <c r="G740" s="100"/>
    </row>
    <row r="741" spans="1:7" ht="15" thickBot="1">
      <c r="A741" s="100"/>
      <c r="B741" s="100"/>
      <c r="C741" s="100"/>
      <c r="D741" s="100"/>
      <c r="E741" s="100"/>
      <c r="F741" s="100"/>
      <c r="G741" s="100"/>
    </row>
    <row r="742" spans="1:7" ht="15" thickBot="1">
      <c r="A742" s="100"/>
      <c r="B742" s="100"/>
      <c r="C742" s="100"/>
      <c r="D742" s="100"/>
      <c r="E742" s="100"/>
      <c r="F742" s="100"/>
      <c r="G742" s="100"/>
    </row>
    <row r="743" spans="1:7" ht="15" thickBot="1">
      <c r="A743" s="100"/>
      <c r="B743" s="100"/>
      <c r="C743" s="100"/>
      <c r="D743" s="100"/>
      <c r="E743" s="100"/>
      <c r="F743" s="100"/>
      <c r="G743" s="100"/>
    </row>
    <row r="744" spans="1:7" ht="15" thickBot="1">
      <c r="A744" s="100"/>
      <c r="B744" s="100"/>
      <c r="C744" s="100"/>
      <c r="D744" s="100"/>
      <c r="E744" s="100"/>
      <c r="F744" s="100"/>
      <c r="G744" s="100"/>
    </row>
    <row r="745" spans="1:7" ht="15" thickBot="1">
      <c r="A745" s="100"/>
      <c r="B745" s="100"/>
      <c r="C745" s="100"/>
      <c r="D745" s="100"/>
      <c r="E745" s="100"/>
      <c r="F745" s="100"/>
      <c r="G745" s="100"/>
    </row>
    <row r="746" spans="1:7" ht="15" thickBot="1">
      <c r="A746" s="100"/>
      <c r="B746" s="100"/>
      <c r="C746" s="100"/>
      <c r="D746" s="100"/>
      <c r="E746" s="100"/>
      <c r="F746" s="100"/>
      <c r="G746" s="100"/>
    </row>
    <row r="747" spans="1:7" ht="15" thickBot="1">
      <c r="A747" s="100"/>
      <c r="B747" s="100"/>
      <c r="C747" s="100"/>
      <c r="D747" s="100"/>
      <c r="E747" s="100"/>
      <c r="F747" s="100"/>
      <c r="G747" s="100"/>
    </row>
    <row r="748" spans="1:7" ht="15" thickBot="1">
      <c r="A748" s="100"/>
      <c r="B748" s="100"/>
      <c r="C748" s="100"/>
      <c r="D748" s="100"/>
      <c r="E748" s="100"/>
      <c r="F748" s="100"/>
      <c r="G748" s="100"/>
    </row>
    <row r="749" spans="1:7" ht="15" thickBot="1">
      <c r="A749" s="100"/>
      <c r="B749" s="100"/>
      <c r="C749" s="100"/>
      <c r="D749" s="100"/>
      <c r="E749" s="100"/>
      <c r="F749" s="100"/>
      <c r="G749" s="100"/>
    </row>
    <row r="750" spans="1:7" ht="15" thickBot="1">
      <c r="A750" s="100"/>
      <c r="B750" s="100"/>
      <c r="C750" s="100"/>
      <c r="D750" s="100"/>
      <c r="E750" s="100"/>
      <c r="F750" s="100"/>
      <c r="G750" s="100"/>
    </row>
    <row r="751" spans="1:7" ht="15" thickBot="1">
      <c r="A751" s="100"/>
      <c r="B751" s="100"/>
      <c r="C751" s="100"/>
      <c r="D751" s="100"/>
      <c r="E751" s="100"/>
      <c r="F751" s="100"/>
      <c r="G751" s="100"/>
    </row>
    <row r="752" spans="1:7" ht="15" thickBot="1">
      <c r="A752" s="100"/>
      <c r="B752" s="100"/>
      <c r="C752" s="100"/>
      <c r="D752" s="100"/>
      <c r="E752" s="100"/>
      <c r="F752" s="100"/>
      <c r="G752" s="100"/>
    </row>
    <row r="753" spans="1:7" ht="15" thickBot="1">
      <c r="A753" s="100"/>
      <c r="B753" s="100"/>
      <c r="C753" s="100"/>
      <c r="D753" s="100"/>
      <c r="E753" s="100"/>
      <c r="F753" s="100"/>
      <c r="G753" s="100"/>
    </row>
    <row r="754" spans="1:7" ht="15" thickBot="1">
      <c r="A754" s="100"/>
      <c r="B754" s="100"/>
      <c r="C754" s="100"/>
      <c r="D754" s="100"/>
      <c r="E754" s="100"/>
      <c r="F754" s="100"/>
      <c r="G754" s="100"/>
    </row>
    <row r="755" spans="1:7" ht="15" thickBot="1">
      <c r="A755" s="100"/>
      <c r="B755" s="100"/>
      <c r="C755" s="100"/>
      <c r="D755" s="100"/>
      <c r="E755" s="100"/>
      <c r="F755" s="100"/>
      <c r="G755" s="100"/>
    </row>
    <row r="756" spans="1:7" ht="15" thickBot="1">
      <c r="A756" s="100"/>
      <c r="B756" s="100"/>
      <c r="C756" s="100"/>
      <c r="D756" s="100"/>
      <c r="E756" s="100"/>
      <c r="F756" s="100"/>
      <c r="G756" s="100"/>
    </row>
    <row r="757" spans="1:7" ht="15" thickBot="1">
      <c r="A757" s="100"/>
      <c r="B757" s="100"/>
      <c r="C757" s="100"/>
      <c r="D757" s="100"/>
      <c r="E757" s="100"/>
      <c r="F757" s="100"/>
      <c r="G757" s="100"/>
    </row>
    <row r="758" spans="1:7" ht="15" thickBot="1">
      <c r="A758" s="100"/>
      <c r="B758" s="100"/>
      <c r="C758" s="100"/>
      <c r="D758" s="100"/>
      <c r="E758" s="100"/>
      <c r="F758" s="100"/>
      <c r="G758" s="100"/>
    </row>
    <row r="759" spans="1:7" ht="15" thickBot="1">
      <c r="A759" s="100"/>
      <c r="B759" s="100"/>
      <c r="C759" s="100"/>
      <c r="D759" s="100"/>
      <c r="E759" s="100"/>
      <c r="F759" s="100"/>
      <c r="G759" s="100"/>
    </row>
    <row r="760" spans="1:7" ht="15" thickBot="1">
      <c r="A760" s="100"/>
      <c r="B760" s="100"/>
      <c r="C760" s="100"/>
      <c r="D760" s="100"/>
      <c r="E760" s="100"/>
      <c r="F760" s="100"/>
      <c r="G760" s="100"/>
    </row>
    <row r="761" spans="1:7" ht="15" thickBot="1">
      <c r="A761" s="100"/>
      <c r="B761" s="100"/>
      <c r="C761" s="100"/>
      <c r="D761" s="100"/>
      <c r="E761" s="100"/>
      <c r="F761" s="100"/>
      <c r="G761" s="100"/>
    </row>
    <row r="762" spans="1:7" ht="15" thickBot="1">
      <c r="A762" s="100"/>
      <c r="B762" s="100"/>
      <c r="C762" s="100"/>
      <c r="D762" s="100"/>
      <c r="E762" s="100"/>
      <c r="F762" s="100"/>
      <c r="G762" s="100"/>
    </row>
    <row r="763" spans="1:7" ht="15" thickBot="1">
      <c r="A763" s="100"/>
      <c r="B763" s="100"/>
      <c r="C763" s="100"/>
      <c r="D763" s="100"/>
      <c r="E763" s="100"/>
      <c r="F763" s="100"/>
      <c r="G763" s="100"/>
    </row>
    <row r="764" spans="1:7" ht="15" thickBot="1">
      <c r="A764" s="100"/>
      <c r="B764" s="100"/>
      <c r="C764" s="100"/>
      <c r="D764" s="100"/>
      <c r="E764" s="100"/>
      <c r="F764" s="100"/>
      <c r="G764" s="100"/>
    </row>
    <row r="765" spans="1:7" ht="15" thickBot="1">
      <c r="A765" s="100"/>
      <c r="B765" s="100"/>
      <c r="C765" s="100"/>
      <c r="D765" s="100"/>
      <c r="E765" s="100"/>
      <c r="F765" s="100"/>
      <c r="G765" s="100"/>
    </row>
    <row r="766" spans="1:7" ht="15" thickBot="1">
      <c r="A766" s="100"/>
      <c r="B766" s="100"/>
      <c r="C766" s="100"/>
      <c r="D766" s="100"/>
      <c r="E766" s="100"/>
      <c r="F766" s="100"/>
      <c r="G766" s="100"/>
    </row>
    <row r="767" spans="1:7" ht="15" thickBot="1">
      <c r="A767" s="100"/>
      <c r="B767" s="100"/>
      <c r="C767" s="100"/>
      <c r="D767" s="100"/>
      <c r="E767" s="100"/>
      <c r="F767" s="100"/>
      <c r="G767" s="100"/>
    </row>
    <row r="768" spans="1:7" ht="15" thickBot="1">
      <c r="A768" s="100"/>
      <c r="B768" s="100"/>
      <c r="C768" s="100"/>
      <c r="D768" s="100"/>
      <c r="E768" s="100"/>
      <c r="F768" s="100"/>
      <c r="G768" s="100"/>
    </row>
    <row r="769" spans="1:7" ht="15" thickBot="1">
      <c r="A769" s="100"/>
      <c r="B769" s="100"/>
      <c r="C769" s="100"/>
      <c r="D769" s="100"/>
      <c r="E769" s="100"/>
      <c r="F769" s="100"/>
      <c r="G769" s="100"/>
    </row>
    <row r="770" spans="1:7" ht="15" thickBot="1">
      <c r="A770" s="100"/>
      <c r="B770" s="100"/>
      <c r="C770" s="100"/>
      <c r="D770" s="100"/>
      <c r="E770" s="100"/>
      <c r="F770" s="100"/>
      <c r="G770" s="100"/>
    </row>
    <row r="771" spans="1:7" ht="15" thickBot="1">
      <c r="A771" s="100"/>
      <c r="B771" s="100"/>
      <c r="C771" s="100"/>
      <c r="D771" s="100"/>
      <c r="E771" s="100"/>
      <c r="F771" s="100"/>
      <c r="G771" s="100"/>
    </row>
    <row r="772" spans="1:7" ht="15" thickBot="1">
      <c r="A772" s="100"/>
      <c r="B772" s="100"/>
      <c r="C772" s="100"/>
      <c r="D772" s="100"/>
      <c r="E772" s="100"/>
      <c r="F772" s="100"/>
      <c r="G772" s="100"/>
    </row>
    <row r="773" spans="1:7" ht="15" thickBot="1">
      <c r="A773" s="100"/>
      <c r="B773" s="100"/>
      <c r="C773" s="100"/>
      <c r="D773" s="100"/>
      <c r="E773" s="100"/>
      <c r="F773" s="100"/>
      <c r="G773" s="100"/>
    </row>
    <row r="774" spans="1:7" ht="15" thickBot="1">
      <c r="A774" s="100"/>
      <c r="B774" s="100"/>
      <c r="C774" s="100"/>
      <c r="D774" s="100"/>
      <c r="E774" s="100"/>
      <c r="F774" s="100"/>
      <c r="G774" s="100"/>
    </row>
    <row r="775" spans="1:7" ht="15" thickBot="1">
      <c r="A775" s="100"/>
      <c r="B775" s="100"/>
      <c r="C775" s="100"/>
      <c r="D775" s="100"/>
      <c r="E775" s="100"/>
      <c r="F775" s="100"/>
      <c r="G775" s="100"/>
    </row>
    <row r="776" spans="1:7" ht="15" thickBot="1">
      <c r="A776" s="100"/>
      <c r="B776" s="100"/>
      <c r="C776" s="100"/>
      <c r="D776" s="100"/>
      <c r="E776" s="100"/>
      <c r="F776" s="100"/>
      <c r="G776" s="100"/>
    </row>
    <row r="777" spans="1:7" ht="15" thickBot="1">
      <c r="A777" s="100"/>
      <c r="B777" s="100"/>
      <c r="C777" s="100"/>
      <c r="D777" s="100"/>
      <c r="E777" s="100"/>
      <c r="F777" s="100"/>
      <c r="G777" s="100"/>
    </row>
    <row r="778" spans="1:7" ht="15" thickBot="1">
      <c r="A778" s="100"/>
      <c r="B778" s="100"/>
      <c r="C778" s="100"/>
      <c r="D778" s="100"/>
      <c r="E778" s="100"/>
      <c r="F778" s="100"/>
      <c r="G778" s="100"/>
    </row>
    <row r="779" spans="1:7" ht="15" thickBot="1">
      <c r="A779" s="100"/>
      <c r="B779" s="100"/>
      <c r="C779" s="100"/>
      <c r="D779" s="100"/>
      <c r="E779" s="100"/>
      <c r="F779" s="100"/>
      <c r="G779" s="100"/>
    </row>
    <row r="780" spans="1:7" ht="15" thickBot="1">
      <c r="A780" s="100"/>
      <c r="B780" s="100"/>
      <c r="C780" s="100"/>
      <c r="D780" s="100"/>
      <c r="E780" s="100"/>
      <c r="F780" s="100"/>
      <c r="G780" s="100"/>
    </row>
    <row r="781" spans="1:7" ht="15" thickBot="1">
      <c r="A781" s="100"/>
      <c r="B781" s="100"/>
      <c r="C781" s="100"/>
      <c r="D781" s="100"/>
      <c r="E781" s="100"/>
      <c r="F781" s="100"/>
      <c r="G781" s="100"/>
    </row>
    <row r="782" spans="1:7" ht="15" thickBot="1">
      <c r="A782" s="100"/>
      <c r="B782" s="100"/>
      <c r="C782" s="100"/>
      <c r="D782" s="100"/>
      <c r="E782" s="100"/>
      <c r="F782" s="100"/>
      <c r="G782" s="100"/>
    </row>
    <row r="783" spans="1:7" ht="15" thickBot="1">
      <c r="A783" s="100"/>
      <c r="B783" s="100"/>
      <c r="C783" s="100"/>
      <c r="D783" s="100"/>
      <c r="E783" s="100"/>
      <c r="F783" s="100"/>
      <c r="G783" s="100"/>
    </row>
    <row r="784" spans="1:7" ht="15" thickBot="1">
      <c r="A784" s="100"/>
      <c r="B784" s="100"/>
      <c r="C784" s="100"/>
      <c r="D784" s="100"/>
      <c r="E784" s="100"/>
      <c r="F784" s="100"/>
      <c r="G784" s="100"/>
    </row>
    <row r="785" spans="1:7" ht="15" thickBot="1">
      <c r="A785" s="100"/>
      <c r="B785" s="100"/>
      <c r="C785" s="100"/>
      <c r="D785" s="100"/>
      <c r="E785" s="100"/>
      <c r="F785" s="100"/>
      <c r="G785" s="100"/>
    </row>
    <row r="786" spans="1:7" ht="15" thickBot="1">
      <c r="A786" s="100"/>
      <c r="B786" s="100"/>
      <c r="C786" s="100"/>
      <c r="D786" s="100"/>
      <c r="E786" s="100"/>
      <c r="F786" s="100"/>
      <c r="G786" s="100"/>
    </row>
    <row r="787" spans="1:7" ht="15" thickBot="1">
      <c r="A787" s="100"/>
      <c r="B787" s="100"/>
      <c r="C787" s="100"/>
      <c r="D787" s="100"/>
      <c r="E787" s="100"/>
      <c r="F787" s="100"/>
      <c r="G787" s="100"/>
    </row>
    <row r="788" spans="1:7" ht="15" thickBot="1">
      <c r="A788" s="100"/>
      <c r="B788" s="100"/>
      <c r="C788" s="100"/>
      <c r="D788" s="100"/>
      <c r="E788" s="100"/>
      <c r="F788" s="100"/>
      <c r="G788" s="100"/>
    </row>
    <row r="789" spans="1:7" ht="15" thickBot="1">
      <c r="A789" s="100"/>
      <c r="B789" s="100"/>
      <c r="C789" s="100"/>
      <c r="D789" s="100"/>
      <c r="E789" s="100"/>
      <c r="F789" s="100"/>
      <c r="G789" s="100"/>
    </row>
    <row r="790" spans="1:7" ht="15" thickBot="1">
      <c r="A790" s="100"/>
      <c r="B790" s="100"/>
      <c r="C790" s="100"/>
      <c r="D790" s="100"/>
      <c r="E790" s="100"/>
      <c r="F790" s="100"/>
      <c r="G790" s="100"/>
    </row>
    <row r="791" spans="1:7" ht="15" thickBot="1">
      <c r="A791" s="100"/>
      <c r="B791" s="100"/>
      <c r="C791" s="100"/>
      <c r="D791" s="100"/>
      <c r="E791" s="100"/>
      <c r="F791" s="100"/>
      <c r="G791" s="100"/>
    </row>
    <row r="792" spans="1:7" ht="15" thickBot="1">
      <c r="A792" s="100"/>
      <c r="B792" s="100"/>
      <c r="C792" s="100"/>
      <c r="D792" s="100"/>
      <c r="E792" s="100"/>
      <c r="F792" s="100"/>
      <c r="G792" s="100"/>
    </row>
    <row r="793" spans="1:7" ht="15" thickBot="1">
      <c r="A793" s="100"/>
      <c r="B793" s="100"/>
      <c r="C793" s="100"/>
      <c r="D793" s="100"/>
      <c r="E793" s="100"/>
      <c r="F793" s="100"/>
      <c r="G793" s="100"/>
    </row>
    <row r="794" spans="1:7" ht="15" thickBot="1">
      <c r="A794" s="100"/>
      <c r="B794" s="100"/>
      <c r="C794" s="100"/>
      <c r="D794" s="100"/>
      <c r="E794" s="100"/>
      <c r="F794" s="100"/>
      <c r="G794" s="100"/>
    </row>
    <row r="795" spans="1:7" ht="15" thickBot="1">
      <c r="A795" s="100"/>
      <c r="B795" s="100"/>
      <c r="C795" s="100"/>
      <c r="D795" s="100"/>
      <c r="E795" s="100"/>
      <c r="F795" s="100"/>
      <c r="G795" s="100"/>
    </row>
    <row r="796" spans="1:7" ht="15" thickBot="1">
      <c r="A796" s="100"/>
      <c r="B796" s="100"/>
      <c r="C796" s="100"/>
      <c r="D796" s="100"/>
      <c r="E796" s="100"/>
      <c r="F796" s="100"/>
      <c r="G796" s="100"/>
    </row>
    <row r="797" spans="1:7" ht="15" thickBot="1">
      <c r="A797" s="100"/>
      <c r="B797" s="100"/>
      <c r="C797" s="100"/>
      <c r="D797" s="100"/>
      <c r="E797" s="100"/>
      <c r="F797" s="100"/>
      <c r="G797" s="100"/>
    </row>
    <row r="798" spans="1:7" ht="15" thickBot="1">
      <c r="A798" s="100"/>
      <c r="B798" s="100"/>
      <c r="C798" s="100"/>
      <c r="D798" s="100"/>
      <c r="E798" s="100"/>
      <c r="F798" s="100"/>
      <c r="G798" s="100"/>
    </row>
    <row r="799" spans="1:7" ht="15" thickBot="1">
      <c r="A799" s="100"/>
      <c r="B799" s="100"/>
      <c r="C799" s="100"/>
      <c r="D799" s="100"/>
      <c r="E799" s="100"/>
      <c r="F799" s="100"/>
      <c r="G799" s="100"/>
    </row>
    <row r="800" spans="1:7" ht="15" thickBot="1">
      <c r="A800" s="100"/>
      <c r="B800" s="100"/>
      <c r="C800" s="100"/>
      <c r="D800" s="100"/>
      <c r="E800" s="100"/>
      <c r="F800" s="100"/>
      <c r="G800" s="100"/>
    </row>
    <row r="801" spans="1:7" ht="15" thickBot="1">
      <c r="A801" s="100"/>
      <c r="B801" s="100"/>
      <c r="C801" s="100"/>
      <c r="D801" s="100"/>
      <c r="E801" s="100"/>
      <c r="F801" s="100"/>
      <c r="G801" s="100"/>
    </row>
    <row r="802" spans="1:7" ht="15" thickBot="1">
      <c r="A802" s="100"/>
      <c r="B802" s="100"/>
      <c r="C802" s="100"/>
      <c r="D802" s="100"/>
      <c r="E802" s="100"/>
      <c r="F802" s="100"/>
      <c r="G802" s="100"/>
    </row>
    <row r="803" spans="1:7" ht="15" thickBot="1">
      <c r="A803" s="100"/>
      <c r="B803" s="100"/>
      <c r="C803" s="100"/>
      <c r="D803" s="100"/>
      <c r="E803" s="100"/>
      <c r="F803" s="100"/>
      <c r="G803" s="100"/>
    </row>
    <row r="804" spans="1:7" ht="15" thickBot="1">
      <c r="A804" s="100"/>
      <c r="B804" s="100"/>
      <c r="C804" s="100"/>
      <c r="D804" s="100"/>
      <c r="E804" s="100"/>
      <c r="F804" s="100"/>
      <c r="G804" s="100"/>
    </row>
    <row r="805" spans="1:7" ht="15" thickBot="1">
      <c r="A805" s="100"/>
      <c r="B805" s="100"/>
      <c r="C805" s="100"/>
      <c r="D805" s="100"/>
      <c r="E805" s="100"/>
      <c r="F805" s="100"/>
      <c r="G805" s="100"/>
    </row>
    <row r="806" spans="1:7" ht="15" thickBot="1">
      <c r="A806" s="100"/>
      <c r="B806" s="100"/>
      <c r="C806" s="100"/>
      <c r="D806" s="100"/>
      <c r="E806" s="100"/>
      <c r="F806" s="100"/>
      <c r="G806" s="100"/>
    </row>
    <row r="807" spans="1:7" ht="15" thickBot="1">
      <c r="A807" s="100"/>
      <c r="B807" s="100"/>
      <c r="C807" s="100"/>
      <c r="D807" s="100"/>
      <c r="E807" s="100"/>
      <c r="F807" s="100"/>
      <c r="G807" s="100"/>
    </row>
    <row r="808" spans="1:7" ht="15" thickBot="1">
      <c r="A808" s="100"/>
      <c r="B808" s="100"/>
      <c r="C808" s="100"/>
      <c r="D808" s="100"/>
      <c r="E808" s="100"/>
      <c r="F808" s="100"/>
      <c r="G808" s="100"/>
    </row>
    <row r="809" spans="1:7" ht="15" thickBot="1">
      <c r="A809" s="100"/>
      <c r="B809" s="100"/>
      <c r="C809" s="100"/>
      <c r="D809" s="100"/>
      <c r="E809" s="100"/>
      <c r="F809" s="100"/>
      <c r="G809" s="100"/>
    </row>
    <row r="810" spans="1:7" ht="15" thickBot="1">
      <c r="A810" s="100"/>
      <c r="B810" s="100"/>
      <c r="C810" s="100"/>
      <c r="D810" s="100"/>
      <c r="E810" s="100"/>
      <c r="F810" s="100"/>
      <c r="G810" s="100"/>
    </row>
    <row r="811" spans="1:7" ht="15" thickBot="1">
      <c r="A811" s="100"/>
      <c r="B811" s="100"/>
      <c r="C811" s="100"/>
      <c r="D811" s="100"/>
      <c r="E811" s="100"/>
      <c r="F811" s="100"/>
      <c r="G811" s="100"/>
    </row>
    <row r="812" spans="1:7" ht="15" thickBot="1">
      <c r="A812" s="100"/>
      <c r="B812" s="100"/>
      <c r="C812" s="100"/>
      <c r="D812" s="100"/>
      <c r="E812" s="100"/>
      <c r="F812" s="100"/>
      <c r="G812" s="100"/>
    </row>
    <row r="813" spans="1:7" ht="15" thickBot="1">
      <c r="A813" s="100"/>
      <c r="B813" s="100"/>
      <c r="C813" s="100"/>
      <c r="D813" s="100"/>
      <c r="E813" s="100"/>
      <c r="F813" s="100"/>
      <c r="G813" s="100"/>
    </row>
    <row r="814" spans="1:7" ht="15" thickBot="1">
      <c r="A814" s="100"/>
      <c r="B814" s="100"/>
      <c r="C814" s="100"/>
      <c r="D814" s="100"/>
      <c r="E814" s="100"/>
      <c r="F814" s="100"/>
      <c r="G814" s="100"/>
    </row>
    <row r="815" spans="1:7" ht="15" thickBot="1">
      <c r="A815" s="100"/>
      <c r="B815" s="100"/>
      <c r="C815" s="100"/>
      <c r="D815" s="100"/>
      <c r="E815" s="100"/>
      <c r="F815" s="100"/>
      <c r="G815" s="100"/>
    </row>
    <row r="816" spans="1:7" ht="15" thickBot="1">
      <c r="A816" s="100"/>
      <c r="B816" s="100"/>
      <c r="C816" s="100"/>
      <c r="D816" s="100"/>
      <c r="E816" s="100"/>
      <c r="F816" s="100"/>
      <c r="G816" s="100"/>
    </row>
    <row r="817" spans="1:7" ht="15" thickBot="1">
      <c r="A817" s="100"/>
      <c r="B817" s="100"/>
      <c r="C817" s="100"/>
      <c r="D817" s="100"/>
      <c r="E817" s="100"/>
      <c r="F817" s="100"/>
      <c r="G817" s="100"/>
    </row>
    <row r="818" spans="1:7" ht="15" thickBot="1">
      <c r="A818" s="100"/>
      <c r="B818" s="100"/>
      <c r="C818" s="100"/>
      <c r="D818" s="100"/>
      <c r="E818" s="100"/>
      <c r="F818" s="100"/>
      <c r="G818" s="100"/>
    </row>
    <row r="819" spans="1:7" ht="15" thickBot="1">
      <c r="A819" s="100"/>
      <c r="B819" s="100"/>
      <c r="C819" s="100"/>
      <c r="D819" s="100"/>
      <c r="E819" s="100"/>
      <c r="F819" s="100"/>
      <c r="G819" s="100"/>
    </row>
    <row r="820" spans="1:7" ht="15" thickBot="1">
      <c r="A820" s="100"/>
      <c r="B820" s="100"/>
      <c r="C820" s="100"/>
      <c r="D820" s="100"/>
      <c r="E820" s="100"/>
      <c r="F820" s="100"/>
      <c r="G820" s="100"/>
    </row>
    <row r="821" spans="1:7" ht="15" thickBot="1">
      <c r="A821" s="100"/>
      <c r="B821" s="100"/>
      <c r="C821" s="100"/>
      <c r="D821" s="100"/>
      <c r="E821" s="100"/>
      <c r="F821" s="100"/>
      <c r="G821" s="100"/>
    </row>
    <row r="822" spans="1:7" ht="15" thickBot="1">
      <c r="A822" s="100"/>
      <c r="B822" s="100"/>
      <c r="C822" s="100"/>
      <c r="D822" s="100"/>
      <c r="E822" s="100"/>
      <c r="F822" s="100"/>
      <c r="G822" s="100"/>
    </row>
    <row r="823" spans="1:7" ht="15" thickBot="1">
      <c r="A823" s="100"/>
      <c r="B823" s="100"/>
      <c r="C823" s="100"/>
      <c r="D823" s="100"/>
      <c r="E823" s="100"/>
      <c r="F823" s="100"/>
      <c r="G823" s="100"/>
    </row>
    <row r="824" spans="1:7" ht="15" thickBot="1">
      <c r="A824" s="100"/>
      <c r="B824" s="100"/>
      <c r="C824" s="100"/>
      <c r="D824" s="100"/>
      <c r="E824" s="100"/>
      <c r="F824" s="100"/>
      <c r="G824" s="100"/>
    </row>
    <row r="825" spans="1:7" ht="15" thickBot="1">
      <c r="A825" s="100"/>
      <c r="B825" s="100"/>
      <c r="C825" s="100"/>
      <c r="D825" s="100"/>
      <c r="E825" s="100"/>
      <c r="F825" s="100"/>
      <c r="G825" s="100"/>
    </row>
    <row r="826" spans="1:7" ht="15" thickBot="1">
      <c r="A826" s="100"/>
      <c r="B826" s="100"/>
      <c r="C826" s="100"/>
      <c r="D826" s="100"/>
      <c r="E826" s="100"/>
      <c r="F826" s="100"/>
      <c r="G826" s="100"/>
    </row>
    <row r="827" spans="1:7" ht="15" thickBot="1">
      <c r="A827" s="100"/>
      <c r="B827" s="100"/>
      <c r="C827" s="100"/>
      <c r="D827" s="100"/>
      <c r="E827" s="100"/>
      <c r="F827" s="100"/>
      <c r="G827" s="100"/>
    </row>
    <row r="828" spans="1:7" ht="15" thickBot="1">
      <c r="A828" s="100"/>
      <c r="B828" s="100"/>
      <c r="C828" s="100"/>
      <c r="D828" s="100"/>
      <c r="E828" s="100"/>
      <c r="F828" s="100"/>
      <c r="G828" s="100"/>
    </row>
    <row r="829" spans="1:7" ht="15" thickBot="1">
      <c r="A829" s="100"/>
      <c r="B829" s="100"/>
      <c r="C829" s="100"/>
      <c r="D829" s="100"/>
      <c r="E829" s="100"/>
      <c r="F829" s="100"/>
      <c r="G829" s="100"/>
    </row>
    <row r="830" spans="1:7" ht="15" thickBot="1">
      <c r="A830" s="100"/>
      <c r="B830" s="100"/>
      <c r="C830" s="100"/>
      <c r="D830" s="100"/>
      <c r="E830" s="100"/>
      <c r="F830" s="100"/>
      <c r="G830" s="100"/>
    </row>
    <row r="831" spans="1:7" ht="15" thickBot="1">
      <c r="A831" s="100"/>
      <c r="B831" s="100"/>
      <c r="C831" s="100"/>
      <c r="D831" s="100"/>
      <c r="E831" s="100"/>
      <c r="F831" s="100"/>
      <c r="G831" s="100"/>
    </row>
    <row r="832" spans="1:7" ht="15" thickBot="1">
      <c r="A832" s="100"/>
      <c r="B832" s="100"/>
      <c r="C832" s="100"/>
      <c r="D832" s="100"/>
      <c r="E832" s="100"/>
      <c r="F832" s="100"/>
      <c r="G832" s="100"/>
    </row>
    <row r="833" spans="1:7" ht="15" thickBot="1">
      <c r="A833" s="100"/>
      <c r="B833" s="100"/>
      <c r="C833" s="100"/>
      <c r="D833" s="100"/>
      <c r="E833" s="100"/>
      <c r="F833" s="100"/>
      <c r="G833" s="100"/>
    </row>
    <row r="834" spans="1:7" ht="15" thickBot="1">
      <c r="A834" s="100"/>
      <c r="B834" s="100"/>
      <c r="C834" s="100"/>
      <c r="D834" s="100"/>
      <c r="E834" s="100"/>
      <c r="F834" s="100"/>
      <c r="G834" s="100"/>
    </row>
    <row r="835" spans="1:7" ht="15" thickBot="1">
      <c r="A835" s="100"/>
      <c r="B835" s="100"/>
      <c r="C835" s="100"/>
      <c r="D835" s="100"/>
      <c r="E835" s="100"/>
      <c r="F835" s="100"/>
      <c r="G835" s="100"/>
    </row>
    <row r="836" spans="1:7" ht="15" thickBot="1">
      <c r="A836" s="100"/>
      <c r="B836" s="100"/>
      <c r="C836" s="100"/>
      <c r="D836" s="100"/>
      <c r="E836" s="100"/>
      <c r="F836" s="100"/>
      <c r="G836" s="100"/>
    </row>
    <row r="837" spans="1:7" ht="15" thickBot="1">
      <c r="A837" s="100"/>
      <c r="B837" s="100"/>
      <c r="C837" s="100"/>
      <c r="D837" s="100"/>
      <c r="E837" s="100"/>
      <c r="F837" s="100"/>
      <c r="G837" s="100"/>
    </row>
    <row r="838" spans="1:7" ht="15" thickBot="1">
      <c r="A838" s="100"/>
      <c r="B838" s="100"/>
      <c r="C838" s="100"/>
      <c r="D838" s="100"/>
      <c r="E838" s="100"/>
      <c r="F838" s="100"/>
      <c r="G838" s="100"/>
    </row>
    <row r="839" spans="1:7" ht="15" thickBot="1">
      <c r="A839" s="100"/>
      <c r="B839" s="100"/>
      <c r="C839" s="100"/>
      <c r="D839" s="100"/>
      <c r="E839" s="100"/>
      <c r="F839" s="100"/>
      <c r="G839" s="100"/>
    </row>
    <row r="840" spans="1:7" ht="15" thickBot="1">
      <c r="A840" s="100"/>
      <c r="B840" s="100"/>
      <c r="C840" s="100"/>
      <c r="D840" s="100"/>
      <c r="E840" s="100"/>
      <c r="F840" s="100"/>
      <c r="G840" s="100"/>
    </row>
    <row r="841" spans="1:7" ht="15" thickBot="1">
      <c r="A841" s="100"/>
      <c r="B841" s="100"/>
      <c r="C841" s="100"/>
      <c r="D841" s="100"/>
      <c r="E841" s="100"/>
      <c r="F841" s="100"/>
      <c r="G841" s="100"/>
    </row>
    <row r="842" spans="1:7" ht="15" thickBot="1">
      <c r="A842" s="100"/>
      <c r="B842" s="100"/>
      <c r="C842" s="100"/>
      <c r="D842" s="100"/>
      <c r="E842" s="100"/>
      <c r="F842" s="100"/>
      <c r="G842" s="100"/>
    </row>
    <row r="843" spans="1:7" ht="15" thickBot="1">
      <c r="A843" s="100"/>
      <c r="B843" s="100"/>
      <c r="C843" s="100"/>
      <c r="D843" s="100"/>
      <c r="E843" s="100"/>
      <c r="F843" s="100"/>
      <c r="G843" s="100"/>
    </row>
    <row r="844" spans="1:7" ht="15" thickBot="1">
      <c r="A844" s="100"/>
      <c r="B844" s="100"/>
      <c r="C844" s="100"/>
      <c r="D844" s="100"/>
      <c r="E844" s="100"/>
      <c r="F844" s="100"/>
      <c r="G844" s="100"/>
    </row>
    <row r="845" spans="1:7" ht="15" thickBot="1">
      <c r="A845" s="100"/>
      <c r="B845" s="100"/>
      <c r="C845" s="100"/>
      <c r="D845" s="100"/>
      <c r="E845" s="100"/>
      <c r="F845" s="100"/>
      <c r="G845" s="100"/>
    </row>
    <row r="846" spans="1:7" ht="15" thickBot="1">
      <c r="A846" s="100"/>
      <c r="B846" s="100"/>
      <c r="C846" s="100"/>
      <c r="D846" s="100"/>
      <c r="E846" s="100"/>
      <c r="F846" s="100"/>
      <c r="G846" s="100"/>
    </row>
    <row r="847" spans="1:7" ht="15" thickBot="1">
      <c r="A847" s="100"/>
      <c r="B847" s="100"/>
      <c r="C847" s="100"/>
      <c r="D847" s="100"/>
      <c r="E847" s="100"/>
      <c r="F847" s="100"/>
      <c r="G847" s="100"/>
    </row>
    <row r="848" spans="1:7" ht="15" thickBot="1">
      <c r="A848" s="100"/>
      <c r="B848" s="100"/>
      <c r="C848" s="100"/>
      <c r="D848" s="100"/>
      <c r="E848" s="100"/>
      <c r="F848" s="100"/>
      <c r="G848" s="100"/>
    </row>
    <row r="849" spans="1:7" ht="15" thickBot="1">
      <c r="A849" s="100"/>
      <c r="B849" s="100"/>
      <c r="C849" s="100"/>
      <c r="D849" s="100"/>
      <c r="E849" s="100"/>
      <c r="F849" s="100"/>
      <c r="G849" s="100"/>
    </row>
    <row r="850" spans="1:7" ht="15" thickBot="1">
      <c r="A850" s="100"/>
      <c r="B850" s="100"/>
      <c r="C850" s="100"/>
      <c r="D850" s="100"/>
      <c r="E850" s="100"/>
      <c r="F850" s="100"/>
      <c r="G850" s="100"/>
    </row>
    <row r="851" spans="1:7" ht="15" thickBot="1">
      <c r="A851" s="100"/>
      <c r="B851" s="100"/>
      <c r="C851" s="100"/>
      <c r="D851" s="100"/>
      <c r="E851" s="100"/>
      <c r="F851" s="100"/>
      <c r="G851" s="100"/>
    </row>
    <row r="852" spans="1:7" ht="15" thickBot="1">
      <c r="A852" s="100"/>
      <c r="B852" s="100"/>
      <c r="C852" s="100"/>
      <c r="D852" s="100"/>
      <c r="E852" s="100"/>
      <c r="F852" s="100"/>
      <c r="G852" s="100"/>
    </row>
    <row r="853" spans="1:7" ht="15" thickBot="1">
      <c r="A853" s="100"/>
      <c r="B853" s="100"/>
      <c r="C853" s="100"/>
      <c r="D853" s="100"/>
      <c r="E853" s="100"/>
      <c r="F853" s="100"/>
      <c r="G853" s="100"/>
    </row>
    <row r="854" spans="1:7" ht="15" thickBot="1">
      <c r="A854" s="100"/>
      <c r="B854" s="100"/>
      <c r="C854" s="100"/>
      <c r="D854" s="100"/>
      <c r="E854" s="100"/>
      <c r="F854" s="100"/>
      <c r="G854" s="100"/>
    </row>
    <row r="855" spans="1:7" ht="15" thickBot="1">
      <c r="A855" s="100"/>
      <c r="B855" s="100"/>
      <c r="C855" s="100"/>
      <c r="D855" s="100"/>
      <c r="E855" s="100"/>
      <c r="F855" s="100"/>
      <c r="G855" s="100"/>
    </row>
    <row r="856" spans="1:7" ht="15" thickBot="1">
      <c r="A856" s="100"/>
      <c r="B856" s="100"/>
      <c r="C856" s="100"/>
      <c r="D856" s="100"/>
      <c r="E856" s="100"/>
      <c r="F856" s="100"/>
      <c r="G856" s="100"/>
    </row>
    <row r="857" spans="1:7" ht="15" thickBot="1">
      <c r="A857" s="100"/>
      <c r="B857" s="100"/>
      <c r="C857" s="100"/>
      <c r="D857" s="100"/>
      <c r="E857" s="100"/>
      <c r="F857" s="100"/>
      <c r="G857" s="100"/>
    </row>
    <row r="858" spans="1:7" ht="15" thickBot="1">
      <c r="A858" s="100"/>
      <c r="B858" s="100"/>
      <c r="C858" s="100"/>
      <c r="D858" s="100"/>
      <c r="E858" s="100"/>
      <c r="F858" s="100"/>
      <c r="G858" s="100"/>
    </row>
    <row r="859" spans="1:7" ht="15" thickBot="1">
      <c r="A859" s="100"/>
      <c r="B859" s="100"/>
      <c r="C859" s="100"/>
      <c r="D859" s="100"/>
      <c r="E859" s="100"/>
      <c r="F859" s="100"/>
      <c r="G859" s="100"/>
    </row>
    <row r="860" spans="1:7" ht="15" thickBot="1">
      <c r="A860" s="100"/>
      <c r="B860" s="100"/>
      <c r="C860" s="100"/>
      <c r="D860" s="100"/>
      <c r="E860" s="100"/>
      <c r="F860" s="100"/>
      <c r="G860" s="100"/>
    </row>
    <row r="861" spans="1:7" ht="15" thickBot="1">
      <c r="A861" s="100"/>
      <c r="B861" s="100"/>
      <c r="C861" s="100"/>
      <c r="D861" s="100"/>
      <c r="E861" s="100"/>
      <c r="F861" s="100"/>
      <c r="G861" s="100"/>
    </row>
    <row r="862" spans="1:7" ht="15" thickBot="1">
      <c r="A862" s="100"/>
      <c r="B862" s="100"/>
      <c r="C862" s="100"/>
      <c r="D862" s="100"/>
      <c r="E862" s="100"/>
      <c r="F862" s="100"/>
      <c r="G862" s="100"/>
    </row>
    <row r="863" spans="1:7" ht="15" thickBot="1">
      <c r="A863" s="100"/>
      <c r="B863" s="100"/>
      <c r="C863" s="100"/>
      <c r="D863" s="100"/>
      <c r="E863" s="100"/>
      <c r="F863" s="100"/>
      <c r="G863" s="100"/>
    </row>
    <row r="864" spans="1:7" ht="15" thickBot="1">
      <c r="A864" s="100"/>
      <c r="B864" s="100"/>
      <c r="C864" s="100"/>
      <c r="D864" s="100"/>
      <c r="E864" s="100"/>
      <c r="F864" s="100"/>
      <c r="G864" s="100"/>
    </row>
    <row r="865" spans="1:7" ht="15" thickBot="1">
      <c r="A865" s="100"/>
      <c r="B865" s="100"/>
      <c r="C865" s="100"/>
      <c r="D865" s="100"/>
      <c r="E865" s="100"/>
      <c r="F865" s="100"/>
      <c r="G865" s="100"/>
    </row>
    <row r="866" spans="1:7" ht="15" thickBot="1">
      <c r="A866" s="100"/>
      <c r="B866" s="100"/>
      <c r="C866" s="100"/>
      <c r="D866" s="100"/>
      <c r="E866" s="100"/>
      <c r="F866" s="100"/>
      <c r="G866" s="100"/>
    </row>
    <row r="867" spans="1:7" ht="15" thickBot="1">
      <c r="A867" s="100"/>
      <c r="B867" s="100"/>
      <c r="C867" s="100"/>
      <c r="D867" s="100"/>
      <c r="E867" s="100"/>
      <c r="F867" s="100"/>
      <c r="G867" s="100"/>
    </row>
    <row r="868" spans="1:7" ht="15" thickBot="1">
      <c r="A868" s="100"/>
      <c r="B868" s="100"/>
      <c r="C868" s="100"/>
      <c r="D868" s="100"/>
      <c r="E868" s="100"/>
      <c r="F868" s="100"/>
      <c r="G868" s="100"/>
    </row>
    <row r="869" spans="1:7" ht="15" thickBot="1">
      <c r="A869" s="100"/>
      <c r="B869" s="100"/>
      <c r="C869" s="100"/>
      <c r="D869" s="100"/>
      <c r="E869" s="100"/>
      <c r="F869" s="100"/>
      <c r="G869" s="100"/>
    </row>
    <row r="870" spans="1:7" ht="15" thickBot="1">
      <c r="A870" s="100"/>
      <c r="B870" s="100"/>
      <c r="C870" s="100"/>
      <c r="D870" s="100"/>
      <c r="E870" s="100"/>
      <c r="F870" s="100"/>
      <c r="G870" s="100"/>
    </row>
    <row r="871" spans="1:7" ht="15" thickBot="1">
      <c r="A871" s="100"/>
      <c r="B871" s="100"/>
      <c r="C871" s="100"/>
      <c r="D871" s="100"/>
      <c r="E871" s="100"/>
      <c r="F871" s="100"/>
      <c r="G871" s="100"/>
    </row>
    <row r="872" spans="1:7" ht="15" thickBot="1">
      <c r="A872" s="100"/>
      <c r="B872" s="100"/>
      <c r="C872" s="100"/>
      <c r="D872" s="100"/>
      <c r="E872" s="100"/>
      <c r="F872" s="100"/>
      <c r="G872" s="100"/>
    </row>
    <row r="873" spans="1:7" ht="15" thickBot="1">
      <c r="A873" s="100"/>
      <c r="B873" s="100"/>
      <c r="C873" s="100"/>
      <c r="D873" s="100"/>
      <c r="E873" s="100"/>
      <c r="F873" s="100"/>
      <c r="G873" s="100"/>
    </row>
    <row r="874" spans="1:7" ht="15" thickBot="1">
      <c r="A874" s="100"/>
      <c r="B874" s="100"/>
      <c r="C874" s="100"/>
      <c r="D874" s="100"/>
      <c r="E874" s="100"/>
      <c r="F874" s="100"/>
      <c r="G874" s="100"/>
    </row>
    <row r="875" spans="1:7" ht="15" thickBot="1">
      <c r="A875" s="100"/>
      <c r="B875" s="100"/>
      <c r="C875" s="100"/>
      <c r="D875" s="100"/>
      <c r="E875" s="100"/>
      <c r="F875" s="100"/>
      <c r="G875" s="100"/>
    </row>
    <row r="876" spans="1:7" ht="15" thickBot="1">
      <c r="A876" s="100"/>
      <c r="B876" s="100"/>
      <c r="C876" s="100"/>
      <c r="D876" s="100"/>
      <c r="E876" s="100"/>
      <c r="F876" s="100"/>
      <c r="G876" s="100"/>
    </row>
    <row r="877" spans="1:7" ht="15" thickBot="1">
      <c r="A877" s="100"/>
      <c r="B877" s="100"/>
      <c r="C877" s="100"/>
      <c r="D877" s="100"/>
      <c r="E877" s="100"/>
      <c r="F877" s="100"/>
      <c r="G877" s="100"/>
    </row>
    <row r="878" spans="1:7" ht="15" thickBot="1">
      <c r="A878" s="100"/>
      <c r="B878" s="100"/>
      <c r="C878" s="100"/>
      <c r="D878" s="100"/>
      <c r="E878" s="100"/>
      <c r="F878" s="100"/>
      <c r="G878" s="100"/>
    </row>
    <row r="879" spans="1:7" ht="15" thickBot="1">
      <c r="A879" s="100"/>
      <c r="B879" s="100"/>
      <c r="C879" s="100"/>
      <c r="D879" s="100"/>
      <c r="E879" s="100"/>
      <c r="F879" s="100"/>
      <c r="G879" s="100"/>
    </row>
    <row r="880" spans="1:7" ht="15" thickBot="1">
      <c r="A880" s="100"/>
      <c r="B880" s="100"/>
      <c r="C880" s="100"/>
      <c r="D880" s="100"/>
      <c r="E880" s="100"/>
      <c r="F880" s="100"/>
      <c r="G880" s="100"/>
    </row>
    <row r="881" spans="1:7" ht="15" thickBot="1">
      <c r="A881" s="100"/>
      <c r="B881" s="100"/>
      <c r="C881" s="100"/>
      <c r="D881" s="100"/>
      <c r="E881" s="100"/>
      <c r="F881" s="100"/>
      <c r="G881" s="100"/>
    </row>
    <row r="882" spans="1:7" ht="15" thickBot="1">
      <c r="A882" s="100"/>
      <c r="B882" s="100"/>
      <c r="C882" s="100"/>
      <c r="D882" s="100"/>
      <c r="E882" s="100"/>
      <c r="F882" s="100"/>
      <c r="G882" s="100"/>
    </row>
    <row r="883" spans="1:7" ht="15" thickBot="1">
      <c r="A883" s="100"/>
      <c r="B883" s="100"/>
      <c r="C883" s="100"/>
      <c r="D883" s="100"/>
      <c r="E883" s="100"/>
      <c r="F883" s="100"/>
      <c r="G883" s="100"/>
    </row>
    <row r="884" spans="1:7" ht="15" thickBot="1">
      <c r="A884" s="100"/>
      <c r="B884" s="100"/>
      <c r="C884" s="100"/>
      <c r="D884" s="100"/>
      <c r="E884" s="100"/>
      <c r="F884" s="100"/>
      <c r="G884" s="100"/>
    </row>
    <row r="885" spans="1:7" ht="15" thickBot="1">
      <c r="A885" s="100"/>
      <c r="B885" s="100"/>
      <c r="C885" s="100"/>
      <c r="D885" s="100"/>
      <c r="E885" s="100"/>
      <c r="F885" s="100"/>
      <c r="G885" s="100"/>
    </row>
    <row r="886" spans="1:7" ht="15" thickBot="1">
      <c r="A886" s="100"/>
      <c r="B886" s="100"/>
      <c r="C886" s="100"/>
      <c r="D886" s="100"/>
      <c r="E886" s="100"/>
      <c r="F886" s="100"/>
      <c r="G886" s="100"/>
    </row>
    <row r="887" spans="1:7" ht="15" thickBot="1">
      <c r="A887" s="100"/>
      <c r="B887" s="100"/>
      <c r="C887" s="100"/>
      <c r="D887" s="100"/>
      <c r="E887" s="100"/>
      <c r="F887" s="100"/>
      <c r="G887" s="100"/>
    </row>
    <row r="888" spans="1:7" ht="15" thickBot="1">
      <c r="A888" s="100"/>
      <c r="B888" s="100"/>
      <c r="C888" s="100"/>
      <c r="D888" s="100"/>
      <c r="E888" s="100"/>
      <c r="F888" s="100"/>
      <c r="G888" s="100"/>
    </row>
    <row r="889" spans="1:7" ht="15" thickBot="1">
      <c r="A889" s="100"/>
      <c r="B889" s="100"/>
      <c r="C889" s="100"/>
      <c r="D889" s="100"/>
      <c r="E889" s="100"/>
      <c r="F889" s="100"/>
      <c r="G889" s="100"/>
    </row>
    <row r="890" spans="1:7" ht="15" thickBot="1">
      <c r="A890" s="100"/>
      <c r="B890" s="100"/>
      <c r="C890" s="100"/>
      <c r="D890" s="100"/>
      <c r="E890" s="100"/>
      <c r="F890" s="100"/>
      <c r="G890" s="100"/>
    </row>
    <row r="891" spans="1:7" ht="15" thickBot="1">
      <c r="A891" s="100"/>
      <c r="B891" s="100"/>
      <c r="C891" s="100"/>
      <c r="D891" s="100"/>
      <c r="E891" s="100"/>
      <c r="F891" s="100"/>
      <c r="G891" s="100"/>
    </row>
    <row r="892" spans="1:7" ht="15" thickBot="1">
      <c r="A892" s="100"/>
      <c r="B892" s="100"/>
      <c r="C892" s="100"/>
      <c r="D892" s="100"/>
      <c r="E892" s="100"/>
      <c r="F892" s="100"/>
      <c r="G892" s="100"/>
    </row>
    <row r="893" spans="1:7" ht="15" thickBot="1">
      <c r="A893" s="100"/>
      <c r="B893" s="100"/>
      <c r="C893" s="100"/>
      <c r="D893" s="100"/>
      <c r="E893" s="100"/>
      <c r="F893" s="100"/>
      <c r="G893" s="100"/>
    </row>
    <row r="894" spans="1:7" ht="15" thickBot="1">
      <c r="A894" s="100"/>
      <c r="B894" s="100"/>
      <c r="C894" s="100"/>
      <c r="D894" s="100"/>
      <c r="E894" s="100"/>
      <c r="F894" s="100"/>
      <c r="G894" s="100"/>
    </row>
    <row r="895" spans="1:7" ht="15" thickBot="1">
      <c r="A895" s="100"/>
      <c r="B895" s="100"/>
      <c r="C895" s="100"/>
      <c r="D895" s="100"/>
      <c r="E895" s="100"/>
      <c r="F895" s="100"/>
      <c r="G895" s="100"/>
    </row>
    <row r="896" spans="1:7" ht="15" thickBot="1">
      <c r="A896" s="100"/>
      <c r="B896" s="100"/>
      <c r="C896" s="100"/>
      <c r="D896" s="100"/>
      <c r="E896" s="100"/>
      <c r="F896" s="100"/>
      <c r="G896" s="100"/>
    </row>
    <row r="897" spans="1:7" ht="15" thickBot="1">
      <c r="A897" s="100"/>
      <c r="B897" s="100"/>
      <c r="C897" s="100"/>
      <c r="D897" s="100"/>
      <c r="E897" s="100"/>
      <c r="F897" s="100"/>
      <c r="G897" s="100"/>
    </row>
    <row r="898" spans="1:7" ht="15" thickBot="1">
      <c r="A898" s="100"/>
      <c r="B898" s="100"/>
      <c r="C898" s="100"/>
      <c r="D898" s="100"/>
      <c r="E898" s="100"/>
      <c r="F898" s="100"/>
      <c r="G898" s="100"/>
    </row>
    <row r="899" spans="1:7" ht="15" thickBot="1">
      <c r="A899" s="100"/>
      <c r="B899" s="100"/>
      <c r="C899" s="100"/>
      <c r="D899" s="100"/>
      <c r="E899" s="100"/>
      <c r="F899" s="100"/>
      <c r="G899" s="100"/>
    </row>
    <row r="900" spans="1:7" ht="15" thickBot="1">
      <c r="A900" s="100"/>
      <c r="B900" s="100"/>
      <c r="C900" s="100"/>
      <c r="D900" s="100"/>
      <c r="E900" s="100"/>
      <c r="F900" s="100"/>
      <c r="G900" s="100"/>
    </row>
    <row r="901" spans="1:7" ht="15" thickBot="1">
      <c r="A901" s="100"/>
      <c r="B901" s="100"/>
      <c r="C901" s="100"/>
      <c r="D901" s="100"/>
      <c r="E901" s="100"/>
      <c r="F901" s="100"/>
      <c r="G901" s="100"/>
    </row>
    <row r="902" spans="1:7" ht="15" thickBot="1">
      <c r="A902" s="100"/>
      <c r="B902" s="100"/>
      <c r="C902" s="100"/>
      <c r="D902" s="100"/>
      <c r="E902" s="100"/>
      <c r="F902" s="100"/>
      <c r="G902" s="100"/>
    </row>
    <row r="903" spans="1:7" ht="15" thickBot="1">
      <c r="A903" s="100"/>
      <c r="B903" s="100"/>
      <c r="C903" s="100"/>
      <c r="D903" s="100"/>
      <c r="E903" s="100"/>
      <c r="F903" s="100"/>
      <c r="G903" s="100"/>
    </row>
    <row r="904" spans="1:7" ht="15" thickBot="1">
      <c r="A904" s="100"/>
      <c r="B904" s="100"/>
      <c r="C904" s="100"/>
      <c r="D904" s="100"/>
      <c r="E904" s="100"/>
      <c r="F904" s="100"/>
      <c r="G904" s="100"/>
    </row>
    <row r="905" spans="1:7" ht="15" thickBot="1">
      <c r="A905" s="100"/>
      <c r="B905" s="100"/>
      <c r="C905" s="100"/>
      <c r="D905" s="100"/>
      <c r="E905" s="100"/>
      <c r="F905" s="100"/>
      <c r="G905" s="100"/>
    </row>
    <row r="906" spans="1:7" ht="15" thickBot="1">
      <c r="A906" s="100"/>
      <c r="B906" s="100"/>
      <c r="C906" s="100"/>
      <c r="D906" s="100"/>
      <c r="E906" s="100"/>
      <c r="F906" s="100"/>
      <c r="G906" s="100"/>
    </row>
    <row r="907" spans="1:7" ht="15" thickBot="1">
      <c r="A907" s="100"/>
      <c r="B907" s="100"/>
      <c r="C907" s="100"/>
      <c r="D907" s="100"/>
      <c r="E907" s="100"/>
      <c r="F907" s="100"/>
      <c r="G907" s="100"/>
    </row>
    <row r="908" spans="1:7" ht="15" thickBot="1">
      <c r="A908" s="100"/>
      <c r="B908" s="100"/>
      <c r="C908" s="100"/>
      <c r="D908" s="100"/>
      <c r="E908" s="100"/>
      <c r="F908" s="100"/>
      <c r="G908" s="100"/>
    </row>
    <row r="909" spans="1:7" ht="15" thickBot="1">
      <c r="A909" s="100"/>
      <c r="B909" s="100"/>
      <c r="C909" s="100"/>
      <c r="D909" s="100"/>
      <c r="E909" s="100"/>
      <c r="F909" s="100"/>
      <c r="G909" s="100"/>
    </row>
    <row r="910" spans="1:7" ht="15" thickBot="1">
      <c r="A910" s="100"/>
      <c r="B910" s="100"/>
      <c r="C910" s="100"/>
      <c r="D910" s="100"/>
      <c r="E910" s="100"/>
      <c r="F910" s="100"/>
      <c r="G910" s="100"/>
    </row>
    <row r="911" spans="1:7" ht="15" thickBot="1">
      <c r="A911" s="100"/>
      <c r="B911" s="100"/>
      <c r="C911" s="100"/>
      <c r="D911" s="100"/>
      <c r="E911" s="100"/>
      <c r="F911" s="100"/>
      <c r="G911" s="100"/>
    </row>
    <row r="912" spans="1:7" ht="15" thickBot="1">
      <c r="A912" s="100"/>
      <c r="B912" s="100"/>
      <c r="C912" s="100"/>
      <c r="D912" s="100"/>
      <c r="E912" s="100"/>
      <c r="F912" s="100"/>
      <c r="G912" s="100"/>
    </row>
    <row r="913" spans="1:7" ht="15" thickBot="1">
      <c r="A913" s="100"/>
      <c r="B913" s="100"/>
      <c r="C913" s="100"/>
      <c r="D913" s="100"/>
      <c r="E913" s="100"/>
      <c r="F913" s="100"/>
      <c r="G913" s="100"/>
    </row>
    <row r="914" spans="1:7" ht="15" thickBot="1">
      <c r="A914" s="100"/>
      <c r="B914" s="100"/>
      <c r="C914" s="100"/>
      <c r="D914" s="100"/>
      <c r="E914" s="100"/>
      <c r="F914" s="100"/>
      <c r="G914" s="100"/>
    </row>
    <row r="915" spans="1:7" ht="15" thickBot="1">
      <c r="A915" s="100"/>
      <c r="B915" s="100"/>
      <c r="C915" s="100"/>
      <c r="D915" s="100"/>
      <c r="E915" s="100"/>
      <c r="F915" s="100"/>
      <c r="G915" s="100"/>
    </row>
    <row r="916" spans="1:7" ht="15" thickBot="1">
      <c r="A916" s="100"/>
      <c r="B916" s="100"/>
      <c r="C916" s="100"/>
      <c r="D916" s="100"/>
      <c r="E916" s="100"/>
      <c r="F916" s="100"/>
      <c r="G916" s="100"/>
    </row>
    <row r="917" spans="1:7" ht="15" thickBot="1">
      <c r="A917" s="100"/>
      <c r="B917" s="100"/>
      <c r="C917" s="100"/>
      <c r="D917" s="100"/>
      <c r="E917" s="100"/>
      <c r="F917" s="100"/>
      <c r="G917" s="100"/>
    </row>
    <row r="918" spans="1:7" ht="15" thickBot="1">
      <c r="A918" s="100"/>
      <c r="B918" s="100"/>
      <c r="C918" s="100"/>
      <c r="D918" s="100"/>
      <c r="E918" s="100"/>
      <c r="F918" s="100"/>
      <c r="G918" s="100"/>
    </row>
    <row r="919" spans="1:7" ht="15" thickBot="1">
      <c r="A919" s="100"/>
      <c r="B919" s="100"/>
      <c r="C919" s="100"/>
      <c r="D919" s="100"/>
      <c r="E919" s="100"/>
      <c r="F919" s="100"/>
      <c r="G919" s="100"/>
    </row>
    <row r="920" spans="1:7" ht="15" thickBot="1">
      <c r="A920" s="100"/>
      <c r="B920" s="100"/>
      <c r="C920" s="100"/>
      <c r="D920" s="100"/>
      <c r="E920" s="100"/>
      <c r="F920" s="100"/>
      <c r="G920" s="100"/>
    </row>
    <row r="921" spans="1:7" ht="15" thickBot="1">
      <c r="A921" s="100"/>
      <c r="B921" s="100"/>
      <c r="C921" s="100"/>
      <c r="D921" s="100"/>
      <c r="E921" s="100"/>
      <c r="F921" s="100"/>
      <c r="G921" s="100"/>
    </row>
    <row r="922" spans="1:7" ht="15" thickBot="1">
      <c r="A922" s="100"/>
      <c r="B922" s="100"/>
      <c r="C922" s="100"/>
      <c r="D922" s="100"/>
      <c r="E922" s="100"/>
      <c r="F922" s="100"/>
      <c r="G922" s="100"/>
    </row>
    <row r="923" spans="1:7" ht="15" thickBot="1">
      <c r="A923" s="100"/>
      <c r="B923" s="100"/>
      <c r="C923" s="100"/>
      <c r="D923" s="100"/>
      <c r="E923" s="100"/>
      <c r="F923" s="100"/>
      <c r="G923" s="100"/>
    </row>
    <row r="924" spans="1:7" ht="15" thickBot="1">
      <c r="A924" s="100"/>
      <c r="B924" s="100"/>
      <c r="C924" s="100"/>
      <c r="D924" s="100"/>
      <c r="E924" s="100"/>
      <c r="F924" s="100"/>
      <c r="G924" s="100"/>
    </row>
    <row r="925" spans="1:7" ht="15" thickBot="1">
      <c r="A925" s="100"/>
      <c r="B925" s="100"/>
      <c r="C925" s="100"/>
      <c r="D925" s="100"/>
      <c r="E925" s="100"/>
      <c r="F925" s="100"/>
      <c r="G925" s="100"/>
    </row>
    <row r="926" spans="1:7" ht="15" thickBot="1">
      <c r="A926" s="100"/>
      <c r="B926" s="100"/>
      <c r="C926" s="100"/>
      <c r="D926" s="100"/>
      <c r="E926" s="100"/>
      <c r="F926" s="100"/>
      <c r="G926" s="100"/>
    </row>
    <row r="927" spans="1:7" ht="15" thickBot="1">
      <c r="A927" s="100"/>
      <c r="B927" s="100"/>
      <c r="C927" s="100"/>
      <c r="D927" s="100"/>
      <c r="E927" s="100"/>
      <c r="F927" s="100"/>
      <c r="G927" s="100"/>
    </row>
    <row r="928" spans="1:7" ht="15" thickBot="1">
      <c r="A928" s="100"/>
      <c r="B928" s="100"/>
      <c r="C928" s="100"/>
      <c r="D928" s="100"/>
      <c r="E928" s="100"/>
      <c r="F928" s="100"/>
      <c r="G928" s="100"/>
    </row>
    <row r="929" spans="1:7" ht="15" thickBot="1">
      <c r="A929" s="100"/>
      <c r="B929" s="100"/>
      <c r="C929" s="100"/>
      <c r="D929" s="100"/>
      <c r="E929" s="100"/>
      <c r="F929" s="100"/>
      <c r="G929" s="100"/>
    </row>
    <row r="930" spans="1:7" ht="15" thickBot="1">
      <c r="A930" s="100"/>
      <c r="B930" s="100"/>
      <c r="C930" s="100"/>
      <c r="D930" s="100"/>
      <c r="E930" s="100"/>
      <c r="F930" s="100"/>
      <c r="G930" s="100"/>
    </row>
    <row r="931" spans="1:7" ht="15" thickBot="1">
      <c r="A931" s="100"/>
      <c r="B931" s="100"/>
      <c r="C931" s="100"/>
      <c r="D931" s="100"/>
      <c r="E931" s="100"/>
      <c r="F931" s="100"/>
      <c r="G931" s="100"/>
    </row>
    <row r="932" spans="1:7" ht="15" thickBot="1">
      <c r="A932" s="100"/>
      <c r="B932" s="100"/>
      <c r="C932" s="100"/>
      <c r="D932" s="100"/>
      <c r="E932" s="100"/>
      <c r="F932" s="100"/>
      <c r="G932" s="100"/>
    </row>
    <row r="933" spans="1:7" ht="15" thickBot="1">
      <c r="A933" s="100"/>
      <c r="B933" s="100"/>
      <c r="C933" s="100"/>
      <c r="D933" s="100"/>
      <c r="E933" s="100"/>
      <c r="F933" s="100"/>
      <c r="G933" s="100"/>
    </row>
    <row r="934" spans="1:7" ht="15" thickBot="1">
      <c r="A934" s="100"/>
      <c r="B934" s="100"/>
      <c r="C934" s="100"/>
      <c r="D934" s="100"/>
      <c r="E934" s="100"/>
      <c r="F934" s="100"/>
      <c r="G934" s="100"/>
    </row>
    <row r="935" spans="1:7" ht="15" thickBot="1">
      <c r="A935" s="100"/>
      <c r="B935" s="100"/>
      <c r="C935" s="100"/>
      <c r="D935" s="100"/>
      <c r="E935" s="100"/>
      <c r="F935" s="100"/>
      <c r="G935" s="100"/>
    </row>
    <row r="936" spans="1:7" ht="15" thickBot="1">
      <c r="A936" s="100"/>
      <c r="B936" s="100"/>
      <c r="C936" s="100"/>
      <c r="D936" s="100"/>
      <c r="E936" s="100"/>
      <c r="F936" s="100"/>
      <c r="G936" s="100"/>
    </row>
    <row r="937" spans="1:7" ht="15" thickBot="1">
      <c r="A937" s="100"/>
      <c r="B937" s="100"/>
      <c r="C937" s="100"/>
      <c r="D937" s="100"/>
      <c r="E937" s="100"/>
      <c r="F937" s="100"/>
      <c r="G937" s="100"/>
    </row>
    <row r="938" spans="1:7" ht="15" thickBot="1">
      <c r="A938" s="100"/>
      <c r="B938" s="100"/>
      <c r="C938" s="100"/>
      <c r="D938" s="100"/>
      <c r="E938" s="100"/>
      <c r="F938" s="100"/>
      <c r="G938" s="100"/>
    </row>
    <row r="939" spans="1:7" ht="15" thickBot="1">
      <c r="A939" s="100"/>
      <c r="B939" s="100"/>
      <c r="C939" s="100"/>
      <c r="D939" s="100"/>
      <c r="E939" s="100"/>
      <c r="F939" s="100"/>
      <c r="G939" s="100"/>
    </row>
    <row r="940" spans="1:7" ht="15" thickBot="1">
      <c r="A940" s="100"/>
      <c r="B940" s="100"/>
      <c r="C940" s="100"/>
      <c r="D940" s="100"/>
      <c r="E940" s="100"/>
      <c r="F940" s="100"/>
      <c r="G940" s="100"/>
    </row>
    <row r="941" spans="1:7" ht="15" thickBot="1">
      <c r="A941" s="100"/>
      <c r="B941" s="100"/>
      <c r="C941" s="100"/>
      <c r="D941" s="100"/>
      <c r="E941" s="100"/>
      <c r="F941" s="100"/>
      <c r="G941" s="100"/>
    </row>
    <row r="942" spans="1:7" ht="15" thickBot="1">
      <c r="A942" s="100"/>
      <c r="B942" s="100"/>
      <c r="C942" s="100"/>
      <c r="D942" s="100"/>
      <c r="E942" s="100"/>
      <c r="F942" s="100"/>
      <c r="G942" s="100"/>
    </row>
    <row r="943" spans="1:7" ht="15" thickBot="1">
      <c r="A943" s="100"/>
      <c r="B943" s="100"/>
      <c r="C943" s="100"/>
      <c r="D943" s="100"/>
      <c r="E943" s="100"/>
      <c r="F943" s="100"/>
      <c r="G943" s="100"/>
    </row>
    <row r="944" spans="1:7" ht="15" thickBot="1">
      <c r="A944" s="100"/>
      <c r="B944" s="100"/>
      <c r="C944" s="100"/>
      <c r="D944" s="100"/>
      <c r="E944" s="100"/>
      <c r="F944" s="100"/>
      <c r="G944" s="100"/>
    </row>
    <row r="945" spans="1:7" ht="15" thickBot="1">
      <c r="A945" s="100"/>
      <c r="B945" s="100"/>
      <c r="C945" s="100"/>
      <c r="D945" s="100"/>
      <c r="E945" s="100"/>
      <c r="F945" s="100"/>
      <c r="G945" s="100"/>
    </row>
    <row r="946" spans="1:7" ht="15" thickBot="1">
      <c r="A946" s="100"/>
      <c r="B946" s="100"/>
      <c r="C946" s="100"/>
      <c r="D946" s="100"/>
      <c r="E946" s="100"/>
      <c r="F946" s="100"/>
      <c r="G946" s="100"/>
    </row>
    <row r="947" spans="1:7" ht="15" thickBot="1">
      <c r="A947" s="100"/>
      <c r="B947" s="100"/>
      <c r="C947" s="100"/>
      <c r="D947" s="100"/>
      <c r="E947" s="100"/>
      <c r="F947" s="100"/>
      <c r="G947" s="100"/>
    </row>
    <row r="948" spans="1:7" ht="15" thickBot="1">
      <c r="A948" s="100"/>
      <c r="B948" s="100"/>
      <c r="C948" s="100"/>
      <c r="D948" s="100"/>
      <c r="E948" s="100"/>
      <c r="F948" s="100"/>
      <c r="G948" s="100"/>
    </row>
    <row r="949" spans="1:7" ht="15" thickBot="1">
      <c r="A949" s="100"/>
      <c r="B949" s="100"/>
      <c r="C949" s="100"/>
      <c r="D949" s="100"/>
      <c r="E949" s="100"/>
      <c r="F949" s="100"/>
      <c r="G949" s="100"/>
    </row>
    <row r="950" spans="1:7" ht="15" thickBot="1">
      <c r="A950" s="100"/>
      <c r="B950" s="100"/>
      <c r="C950" s="100"/>
      <c r="D950" s="100"/>
      <c r="E950" s="100"/>
      <c r="F950" s="100"/>
      <c r="G950" s="100"/>
    </row>
    <row r="951" spans="1:7" ht="15" thickBot="1">
      <c r="A951" s="100"/>
      <c r="B951" s="100"/>
      <c r="C951" s="100"/>
      <c r="D951" s="100"/>
      <c r="E951" s="100"/>
      <c r="F951" s="100"/>
      <c r="G951" s="100"/>
    </row>
    <row r="952" spans="1:7" ht="15" thickBot="1">
      <c r="A952" s="100"/>
      <c r="B952" s="100"/>
      <c r="C952" s="100"/>
      <c r="D952" s="100"/>
      <c r="E952" s="100"/>
      <c r="F952" s="100"/>
      <c r="G952" s="100"/>
    </row>
    <row r="953" spans="1:7" ht="15" thickBot="1">
      <c r="A953" s="100"/>
      <c r="B953" s="100"/>
      <c r="C953" s="100"/>
      <c r="D953" s="100"/>
      <c r="E953" s="100"/>
      <c r="F953" s="100"/>
      <c r="G953" s="100"/>
    </row>
    <row r="954" spans="1:7" ht="15" thickBot="1">
      <c r="A954" s="100"/>
      <c r="B954" s="100"/>
      <c r="C954" s="100"/>
      <c r="D954" s="100"/>
      <c r="E954" s="100"/>
      <c r="F954" s="100"/>
      <c r="G954" s="100"/>
    </row>
    <row r="955" spans="1:7" ht="15" thickBot="1">
      <c r="A955" s="100"/>
      <c r="B955" s="100"/>
      <c r="C955" s="100"/>
      <c r="D955" s="100"/>
      <c r="E955" s="100"/>
      <c r="F955" s="100"/>
      <c r="G955" s="100"/>
    </row>
    <row r="956" spans="1:7" ht="15" thickBot="1">
      <c r="A956" s="100"/>
      <c r="B956" s="100"/>
      <c r="C956" s="100"/>
      <c r="D956" s="100"/>
      <c r="E956" s="100"/>
      <c r="F956" s="100"/>
      <c r="G956" s="100"/>
    </row>
    <row r="957" spans="1:7" ht="15" thickBot="1">
      <c r="A957" s="100"/>
      <c r="B957" s="100"/>
      <c r="C957" s="100"/>
      <c r="D957" s="100"/>
      <c r="E957" s="100"/>
      <c r="F957" s="100"/>
      <c r="G957" s="100"/>
    </row>
    <row r="958" spans="1:7" ht="15" thickBot="1">
      <c r="A958" s="100"/>
      <c r="B958" s="100"/>
      <c r="C958" s="100"/>
      <c r="D958" s="100"/>
      <c r="E958" s="100"/>
      <c r="F958" s="100"/>
      <c r="G958" s="100"/>
    </row>
    <row r="959" spans="1:7" ht="15" thickBot="1">
      <c r="A959" s="100"/>
      <c r="B959" s="100"/>
      <c r="C959" s="100"/>
      <c r="D959" s="100"/>
      <c r="E959" s="100"/>
      <c r="F959" s="100"/>
      <c r="G959" s="100"/>
    </row>
    <row r="960" spans="1:7" ht="15" thickBot="1">
      <c r="A960" s="100"/>
      <c r="B960" s="100"/>
      <c r="C960" s="100"/>
      <c r="D960" s="100"/>
      <c r="E960" s="100"/>
      <c r="F960" s="100"/>
      <c r="G960" s="100"/>
    </row>
    <row r="961" spans="1:7" ht="15" thickBot="1">
      <c r="A961" s="100"/>
      <c r="B961" s="100"/>
      <c r="C961" s="100"/>
      <c r="D961" s="100"/>
      <c r="E961" s="100"/>
      <c r="F961" s="100"/>
      <c r="G961" s="100"/>
    </row>
    <row r="962" spans="1:7" ht="15" thickBot="1">
      <c r="A962" s="100"/>
      <c r="B962" s="100"/>
      <c r="C962" s="100"/>
      <c r="D962" s="100"/>
      <c r="E962" s="100"/>
      <c r="F962" s="100"/>
      <c r="G962" s="100"/>
    </row>
    <row r="963" spans="1:7" ht="15" thickBot="1">
      <c r="A963" s="100"/>
      <c r="B963" s="100"/>
      <c r="C963" s="100"/>
      <c r="D963" s="100"/>
      <c r="E963" s="100"/>
      <c r="F963" s="100"/>
      <c r="G963" s="100"/>
    </row>
    <row r="964" spans="1:7" ht="15" thickBot="1">
      <c r="A964" s="100"/>
      <c r="B964" s="100"/>
      <c r="C964" s="100"/>
      <c r="D964" s="100"/>
      <c r="E964" s="100"/>
      <c r="F964" s="100"/>
      <c r="G964" s="100"/>
    </row>
    <row r="965" spans="1:7" ht="15" thickBot="1">
      <c r="A965" s="100"/>
      <c r="B965" s="100"/>
      <c r="C965" s="100"/>
      <c r="D965" s="100"/>
      <c r="E965" s="100"/>
      <c r="F965" s="100"/>
      <c r="G965" s="100"/>
    </row>
    <row r="966" spans="1:7" ht="15" thickBot="1">
      <c r="A966" s="100"/>
      <c r="B966" s="100"/>
      <c r="C966" s="100"/>
      <c r="D966" s="100"/>
      <c r="E966" s="100"/>
      <c r="F966" s="100"/>
      <c r="G966" s="100"/>
    </row>
    <row r="967" spans="1:7" ht="15" thickBot="1">
      <c r="A967" s="100"/>
      <c r="B967" s="100"/>
      <c r="C967" s="100"/>
      <c r="D967" s="100"/>
      <c r="E967" s="100"/>
      <c r="F967" s="100"/>
      <c r="G967" s="100"/>
    </row>
    <row r="968" spans="1:7" ht="15" thickBot="1">
      <c r="A968" s="100"/>
      <c r="B968" s="100"/>
      <c r="C968" s="100"/>
      <c r="D968" s="100"/>
      <c r="E968" s="100"/>
      <c r="F968" s="100"/>
      <c r="G968" s="100"/>
    </row>
    <row r="969" spans="1:7" ht="15" thickBot="1">
      <c r="A969" s="100"/>
      <c r="B969" s="100"/>
      <c r="C969" s="100"/>
      <c r="D969" s="100"/>
      <c r="E969" s="100"/>
      <c r="F969" s="100"/>
      <c r="G969" s="100"/>
    </row>
    <row r="970" spans="1:7" ht="15" thickBot="1">
      <c r="A970" s="100"/>
      <c r="B970" s="100"/>
      <c r="C970" s="100"/>
      <c r="D970" s="100"/>
      <c r="E970" s="100"/>
      <c r="F970" s="100"/>
      <c r="G970" s="100"/>
    </row>
    <row r="971" spans="1:7" ht="15" thickBot="1">
      <c r="A971" s="100"/>
      <c r="B971" s="100"/>
      <c r="C971" s="100"/>
      <c r="D971" s="100"/>
      <c r="E971" s="100"/>
      <c r="F971" s="100"/>
      <c r="G971" s="100"/>
    </row>
    <row r="972" spans="1:7" ht="15" thickBot="1">
      <c r="A972" s="100"/>
      <c r="B972" s="100"/>
      <c r="C972" s="100"/>
      <c r="D972" s="100"/>
      <c r="E972" s="100"/>
      <c r="F972" s="100"/>
      <c r="G972" s="100"/>
    </row>
    <row r="973" spans="1:7" ht="15" thickBot="1">
      <c r="A973" s="100"/>
      <c r="B973" s="100"/>
      <c r="C973" s="100"/>
      <c r="D973" s="100"/>
      <c r="E973" s="100"/>
      <c r="F973" s="100"/>
      <c r="G973" s="100"/>
    </row>
    <row r="974" spans="1:7" ht="15" thickBot="1">
      <c r="A974" s="100"/>
      <c r="B974" s="100"/>
      <c r="C974" s="100"/>
      <c r="D974" s="100"/>
      <c r="E974" s="100"/>
      <c r="F974" s="100"/>
      <c r="G974" s="100"/>
    </row>
    <row r="975" spans="1:7" ht="15" thickBot="1">
      <c r="A975" s="100"/>
      <c r="B975" s="100"/>
      <c r="C975" s="100"/>
      <c r="D975" s="100"/>
      <c r="E975" s="100"/>
      <c r="F975" s="100"/>
      <c r="G975" s="100"/>
    </row>
    <row r="976" spans="1:7" ht="15" thickBot="1">
      <c r="A976" s="100"/>
      <c r="B976" s="100"/>
      <c r="C976" s="100"/>
      <c r="D976" s="100"/>
      <c r="E976" s="100"/>
      <c r="F976" s="100"/>
      <c r="G976" s="100"/>
    </row>
    <row r="977" spans="1:7" ht="15" thickBot="1">
      <c r="A977" s="100"/>
      <c r="B977" s="100"/>
      <c r="C977" s="100"/>
      <c r="D977" s="100"/>
      <c r="E977" s="100"/>
      <c r="F977" s="100"/>
      <c r="G977" s="100"/>
    </row>
    <row r="978" spans="1:7" ht="15" thickBot="1">
      <c r="A978" s="100"/>
      <c r="B978" s="100"/>
      <c r="C978" s="100"/>
      <c r="D978" s="100"/>
      <c r="E978" s="100"/>
      <c r="F978" s="100"/>
      <c r="G978" s="100"/>
    </row>
    <row r="979" spans="1:7" ht="15" thickBot="1">
      <c r="A979" s="100"/>
      <c r="B979" s="100"/>
      <c r="C979" s="100"/>
      <c r="D979" s="100"/>
      <c r="E979" s="100"/>
      <c r="F979" s="100"/>
      <c r="G979" s="100"/>
    </row>
    <row r="980" spans="1:7" ht="15" thickBot="1">
      <c r="A980" s="100"/>
      <c r="B980" s="100"/>
      <c r="C980" s="100"/>
      <c r="D980" s="100"/>
      <c r="E980" s="100"/>
      <c r="F980" s="100"/>
      <c r="G980" s="100"/>
    </row>
    <row r="981" spans="1:7" ht="15" thickBot="1">
      <c r="A981" s="100"/>
      <c r="B981" s="100"/>
      <c r="C981" s="100"/>
      <c r="D981" s="100"/>
      <c r="E981" s="100"/>
      <c r="F981" s="100"/>
      <c r="G981" s="100"/>
    </row>
    <row r="982" spans="1:7" ht="15" thickBot="1">
      <c r="A982" s="100"/>
      <c r="B982" s="100"/>
      <c r="C982" s="100"/>
      <c r="D982" s="100"/>
      <c r="E982" s="100"/>
      <c r="F982" s="100"/>
      <c r="G982" s="100"/>
    </row>
    <row r="983" spans="1:7" ht="15" thickBot="1">
      <c r="A983" s="100"/>
      <c r="B983" s="100"/>
      <c r="C983" s="100"/>
      <c r="D983" s="100"/>
      <c r="E983" s="100"/>
      <c r="F983" s="100"/>
      <c r="G983" s="100"/>
    </row>
    <row r="984" spans="1:7" ht="15" thickBot="1">
      <c r="A984" s="100"/>
      <c r="B984" s="100"/>
      <c r="C984" s="100"/>
      <c r="D984" s="100"/>
      <c r="E984" s="100"/>
      <c r="F984" s="100"/>
      <c r="G984" s="100"/>
    </row>
    <row r="985" spans="1:7" ht="15" thickBot="1">
      <c r="A985" s="100"/>
      <c r="B985" s="100"/>
      <c r="C985" s="100"/>
      <c r="D985" s="100"/>
      <c r="E985" s="100"/>
      <c r="F985" s="100"/>
      <c r="G985" s="100"/>
    </row>
    <row r="986" spans="1:7" ht="15" thickBot="1">
      <c r="A986" s="100"/>
      <c r="B986" s="100"/>
      <c r="C986" s="100"/>
      <c r="D986" s="100"/>
      <c r="E986" s="100"/>
      <c r="F986" s="100"/>
      <c r="G986" s="100"/>
    </row>
    <row r="987" spans="1:7" ht="15" thickBot="1">
      <c r="A987" s="100"/>
      <c r="B987" s="100"/>
      <c r="C987" s="100"/>
      <c r="D987" s="100"/>
      <c r="E987" s="100"/>
      <c r="F987" s="100"/>
      <c r="G987" s="100"/>
    </row>
    <row r="988" spans="1:7" ht="15" thickBot="1">
      <c r="A988" s="100"/>
      <c r="B988" s="100"/>
      <c r="C988" s="100"/>
      <c r="D988" s="100"/>
      <c r="E988" s="100"/>
      <c r="F988" s="100"/>
      <c r="G988" s="100"/>
    </row>
    <row r="989" spans="1:7" ht="15" thickBot="1">
      <c r="A989" s="100"/>
      <c r="B989" s="100"/>
      <c r="C989" s="100"/>
      <c r="D989" s="100"/>
      <c r="E989" s="100"/>
      <c r="F989" s="100"/>
      <c r="G989" s="100"/>
    </row>
    <row r="990" spans="1:7" ht="15" thickBot="1">
      <c r="A990" s="100"/>
      <c r="B990" s="100"/>
      <c r="C990" s="100"/>
      <c r="D990" s="100"/>
      <c r="E990" s="100"/>
      <c r="F990" s="100"/>
      <c r="G990" s="100"/>
    </row>
    <row r="991" spans="1:7" ht="15" thickBot="1">
      <c r="A991" s="100"/>
      <c r="B991" s="100"/>
      <c r="C991" s="100"/>
      <c r="D991" s="100"/>
      <c r="E991" s="100"/>
      <c r="F991" s="100"/>
      <c r="G991" s="100"/>
    </row>
    <row r="992" spans="1:7" ht="15" thickBot="1">
      <c r="A992" s="100"/>
      <c r="B992" s="100"/>
      <c r="C992" s="100"/>
      <c r="D992" s="100"/>
      <c r="E992" s="100"/>
      <c r="F992" s="100"/>
      <c r="G992" s="100"/>
    </row>
    <row r="993" spans="1:7" ht="15" thickBot="1">
      <c r="A993" s="100"/>
      <c r="B993" s="100"/>
      <c r="C993" s="100"/>
      <c r="D993" s="100"/>
      <c r="E993" s="100"/>
      <c r="F993" s="100"/>
      <c r="G993" s="100"/>
    </row>
    <row r="994" spans="1:7" ht="15" thickBot="1">
      <c r="A994" s="100"/>
      <c r="B994" s="100"/>
      <c r="C994" s="100"/>
      <c r="D994" s="100"/>
      <c r="E994" s="100"/>
      <c r="F994" s="100"/>
      <c r="G994" s="100"/>
    </row>
    <row r="995" spans="1:7" ht="15" thickBot="1">
      <c r="A995" s="100"/>
      <c r="B995" s="100"/>
      <c r="C995" s="100"/>
      <c r="D995" s="100"/>
      <c r="E995" s="100"/>
      <c r="F995" s="100"/>
      <c r="G995" s="100"/>
    </row>
    <row r="996" spans="1:7" ht="15" thickBot="1">
      <c r="A996" s="100"/>
      <c r="B996" s="100"/>
      <c r="C996" s="100"/>
      <c r="D996" s="100"/>
      <c r="E996" s="100"/>
      <c r="F996" s="100"/>
      <c r="G996" s="100"/>
    </row>
    <row r="997" spans="1:7" ht="15" thickBot="1">
      <c r="A997" s="100"/>
      <c r="B997" s="100"/>
      <c r="C997" s="100"/>
      <c r="D997" s="100"/>
      <c r="E997" s="100"/>
      <c r="F997" s="100"/>
      <c r="G997" s="100"/>
    </row>
    <row r="998" spans="1:7" ht="15" thickBot="1">
      <c r="A998" s="100"/>
      <c r="B998" s="100"/>
      <c r="C998" s="100"/>
      <c r="D998" s="100"/>
      <c r="E998" s="100"/>
      <c r="F998" s="100"/>
      <c r="G998" s="100"/>
    </row>
    <row r="999" spans="1:7" ht="15" thickBot="1">
      <c r="A999" s="100"/>
      <c r="B999" s="100"/>
      <c r="C999" s="100"/>
      <c r="D999" s="100"/>
      <c r="E999" s="100"/>
      <c r="F999" s="100"/>
      <c r="G999" s="100"/>
    </row>
    <row r="1000" spans="1:7" ht="15" thickBot="1">
      <c r="A1000" s="100"/>
      <c r="B1000" s="100"/>
      <c r="C1000" s="100"/>
      <c r="D1000" s="100"/>
      <c r="E1000" s="100"/>
      <c r="F1000" s="100"/>
      <c r="G1000" s="100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71DD-B22B-4616-ACD4-8C6274EFF0E0}">
  <dimension ref="A1:N3003"/>
  <sheetViews>
    <sheetView topLeftCell="A100" workbookViewId="0">
      <selection activeCell="I116" sqref="I116"/>
    </sheetView>
  </sheetViews>
  <sheetFormatPr defaultColWidth="11.5" defaultRowHeight="14"/>
  <cols>
    <col min="1" max="1" width="10.5" bestFit="1" customWidth="1"/>
    <col min="2" max="4" width="10.5" customWidth="1"/>
    <col min="5" max="5" width="10.4140625" bestFit="1" customWidth="1"/>
    <col min="6" max="7" width="10.25" bestFit="1" customWidth="1"/>
    <col min="8" max="8" width="16.25" customWidth="1"/>
    <col min="9" max="9" width="10.25" customWidth="1"/>
    <col min="10" max="10" width="17.5" customWidth="1"/>
    <col min="11" max="11" width="18.25" customWidth="1"/>
    <col min="12" max="12" width="16.58203125" customWidth="1"/>
    <col min="13" max="13" width="11.58203125" customWidth="1"/>
    <col min="14" max="14" width="13.6640625" bestFit="1" customWidth="1"/>
  </cols>
  <sheetData>
    <row r="1" spans="1:14" ht="14.25" customHeight="1">
      <c r="A1" s="52"/>
      <c r="B1" s="196" t="s">
        <v>418</v>
      </c>
      <c r="C1" s="197"/>
      <c r="D1" s="198"/>
      <c r="E1" s="193" t="s">
        <v>417</v>
      </c>
      <c r="F1" s="194"/>
      <c r="G1" s="195"/>
      <c r="H1" s="108"/>
      <c r="J1" s="199" t="s">
        <v>421</v>
      </c>
      <c r="K1" s="199"/>
      <c r="L1" s="199"/>
      <c r="M1" s="199"/>
    </row>
    <row r="2" spans="1:14" ht="14.25" customHeight="1">
      <c r="A2" s="62" t="s">
        <v>4</v>
      </c>
      <c r="B2" s="107" t="s">
        <v>60</v>
      </c>
      <c r="C2" s="107" t="s">
        <v>61</v>
      </c>
      <c r="D2" s="107" t="s">
        <v>62</v>
      </c>
      <c r="E2" s="63" t="s">
        <v>60</v>
      </c>
      <c r="F2" s="63" t="s">
        <v>61</v>
      </c>
      <c r="G2" s="63" t="s">
        <v>62</v>
      </c>
      <c r="H2" s="110" t="s">
        <v>419</v>
      </c>
      <c r="I2" s="109"/>
      <c r="J2" s="199"/>
      <c r="K2" s="199"/>
      <c r="L2" s="199"/>
      <c r="M2" s="199"/>
    </row>
    <row r="3" spans="1:14" ht="14.25" customHeight="1">
      <c r="A3" s="64">
        <v>10</v>
      </c>
      <c r="B3" s="64">
        <v>4</v>
      </c>
      <c r="C3" s="64">
        <f>IF(A3&lt;1000,4.8,4.8+ROUNDUP((A3-1000)/250,0)*1.5)</f>
        <v>4.8</v>
      </c>
      <c r="D3" s="64">
        <f>IF(A3&lt;1000,4.8,4.8+ROUNDUP((A3-1000)/250,0)*1.5)</f>
        <v>4.8</v>
      </c>
      <c r="E3" s="65">
        <v>4.1500000000000004</v>
      </c>
      <c r="F3" s="65">
        <v>4.95</v>
      </c>
      <c r="G3" s="65">
        <v>4.95</v>
      </c>
      <c r="H3" s="67">
        <f t="shared" ref="H3:H66" si="0">0.15*A3/10</f>
        <v>0.15</v>
      </c>
      <c r="I3" s="53"/>
      <c r="J3" s="66"/>
      <c r="K3" s="66"/>
    </row>
    <row r="4" spans="1:14" ht="14.25" customHeight="1">
      <c r="A4" s="64">
        <v>20</v>
      </c>
      <c r="B4" s="64">
        <v>4</v>
      </c>
      <c r="C4" s="64">
        <f t="shared" ref="C4:C67" si="1">IF(A4&lt;1000,4.8,4.8+ROUNDUP((A4-1000)/250,0)*1.5)</f>
        <v>4.8</v>
      </c>
      <c r="D4" s="64">
        <f t="shared" ref="D4:D67" si="2">IF(A4&lt;1000,4.8,4.8+ROUNDUP((A4-1000)/250,0)*1.5)</f>
        <v>4.8</v>
      </c>
      <c r="E4" s="65">
        <v>4.3</v>
      </c>
      <c r="F4" s="65">
        <v>5.0999999999999996</v>
      </c>
      <c r="G4" s="65">
        <v>5.0999999999999996</v>
      </c>
      <c r="H4" s="67">
        <f t="shared" si="0"/>
        <v>0.3</v>
      </c>
      <c r="I4" s="53"/>
      <c r="J4" s="66"/>
      <c r="K4" s="66"/>
    </row>
    <row r="5" spans="1:14" ht="14.25" customHeight="1">
      <c r="A5" s="64">
        <v>30</v>
      </c>
      <c r="B5" s="64">
        <v>4</v>
      </c>
      <c r="C5" s="64">
        <f t="shared" si="1"/>
        <v>4.8</v>
      </c>
      <c r="D5" s="64">
        <f t="shared" si="2"/>
        <v>4.8</v>
      </c>
      <c r="E5" s="65">
        <v>4.45</v>
      </c>
      <c r="F5" s="65">
        <v>5.25</v>
      </c>
      <c r="G5" s="65">
        <v>5.25</v>
      </c>
      <c r="H5" s="67">
        <f t="shared" si="0"/>
        <v>0.45</v>
      </c>
      <c r="I5" s="53"/>
      <c r="J5" s="66"/>
      <c r="K5" s="66"/>
    </row>
    <row r="6" spans="1:14" ht="14.25" customHeight="1">
      <c r="A6" s="64">
        <v>40</v>
      </c>
      <c r="B6" s="64">
        <v>4</v>
      </c>
      <c r="C6" s="64">
        <f t="shared" si="1"/>
        <v>4.8</v>
      </c>
      <c r="D6" s="64">
        <f t="shared" si="2"/>
        <v>4.8</v>
      </c>
      <c r="E6" s="65">
        <v>4.5999999999999996</v>
      </c>
      <c r="F6" s="65">
        <v>5.3999999999999995</v>
      </c>
      <c r="G6" s="65">
        <v>5.3999999999999995</v>
      </c>
      <c r="H6" s="67">
        <f t="shared" si="0"/>
        <v>0.6</v>
      </c>
      <c r="I6" s="53"/>
      <c r="J6" s="20"/>
      <c r="K6" s="20"/>
      <c r="L6" s="20"/>
      <c r="M6" s="20"/>
      <c r="N6" s="20"/>
    </row>
    <row r="7" spans="1:14" ht="14.25" customHeight="1">
      <c r="A7" s="64">
        <v>50</v>
      </c>
      <c r="B7" s="64">
        <v>4</v>
      </c>
      <c r="C7" s="64">
        <f t="shared" si="1"/>
        <v>4.8</v>
      </c>
      <c r="D7" s="64">
        <f t="shared" si="2"/>
        <v>4.8</v>
      </c>
      <c r="E7" s="65">
        <v>4.75</v>
      </c>
      <c r="F7" s="65">
        <v>5.55</v>
      </c>
      <c r="G7" s="65">
        <v>5.55</v>
      </c>
      <c r="H7" s="67">
        <f t="shared" si="0"/>
        <v>0.75</v>
      </c>
      <c r="I7" s="53"/>
      <c r="J7" s="20"/>
      <c r="K7" s="20"/>
      <c r="L7" s="20"/>
      <c r="M7" s="20"/>
      <c r="N7" s="20"/>
    </row>
    <row r="8" spans="1:14" ht="14.25" customHeight="1">
      <c r="A8" s="64">
        <v>60</v>
      </c>
      <c r="B8" s="64">
        <v>4</v>
      </c>
      <c r="C8" s="64">
        <f t="shared" si="1"/>
        <v>4.8</v>
      </c>
      <c r="D8" s="64">
        <f t="shared" si="2"/>
        <v>4.8</v>
      </c>
      <c r="E8" s="65">
        <v>4.9000000000000004</v>
      </c>
      <c r="F8" s="65">
        <v>5.7</v>
      </c>
      <c r="G8" s="65">
        <v>5.7</v>
      </c>
      <c r="H8" s="67">
        <f t="shared" si="0"/>
        <v>0.9</v>
      </c>
      <c r="I8" s="53"/>
      <c r="J8" s="20"/>
      <c r="K8" s="20"/>
      <c r="L8" s="20"/>
      <c r="M8" s="20"/>
      <c r="N8" s="20"/>
    </row>
    <row r="9" spans="1:14" ht="14.25" customHeight="1">
      <c r="A9" s="64">
        <v>70</v>
      </c>
      <c r="B9" s="64">
        <v>4</v>
      </c>
      <c r="C9" s="64">
        <f>IF(A9&lt;1000,4.8,4.8+ROUNDUP((A9-1000)/250,0)*1.5)</f>
        <v>4.8</v>
      </c>
      <c r="D9" s="64">
        <f t="shared" si="2"/>
        <v>4.8</v>
      </c>
      <c r="E9" s="65">
        <v>5.05</v>
      </c>
      <c r="F9" s="65">
        <v>5.85</v>
      </c>
      <c r="G9" s="65">
        <v>5.85</v>
      </c>
      <c r="H9" s="67">
        <f t="shared" si="0"/>
        <v>1.05</v>
      </c>
      <c r="I9" s="53"/>
      <c r="J9" s="20"/>
      <c r="K9" s="20"/>
      <c r="L9" s="20"/>
      <c r="M9" s="20"/>
      <c r="N9" s="20"/>
    </row>
    <row r="10" spans="1:14" ht="14.25" customHeight="1">
      <c r="A10" s="64">
        <v>80</v>
      </c>
      <c r="B10" s="64">
        <v>4</v>
      </c>
      <c r="C10" s="64">
        <f t="shared" si="1"/>
        <v>4.8</v>
      </c>
      <c r="D10" s="64">
        <f t="shared" si="2"/>
        <v>4.8</v>
      </c>
      <c r="E10" s="65">
        <v>5.2</v>
      </c>
      <c r="F10" s="65">
        <v>6</v>
      </c>
      <c r="G10" s="65">
        <v>6</v>
      </c>
      <c r="H10" s="67">
        <f t="shared" si="0"/>
        <v>1.2</v>
      </c>
      <c r="I10" s="53"/>
      <c r="J10" s="20"/>
      <c r="K10" s="20"/>
      <c r="L10" s="20"/>
      <c r="M10" s="20"/>
      <c r="N10" s="20"/>
    </row>
    <row r="11" spans="1:14" ht="14.25" customHeight="1">
      <c r="A11" s="64">
        <v>90</v>
      </c>
      <c r="B11" s="64">
        <v>4</v>
      </c>
      <c r="C11" s="64">
        <f t="shared" si="1"/>
        <v>4.8</v>
      </c>
      <c r="D11" s="64">
        <f t="shared" si="2"/>
        <v>4.8</v>
      </c>
      <c r="E11" s="65">
        <v>5.35</v>
      </c>
      <c r="F11" s="65">
        <v>6.15</v>
      </c>
      <c r="G11" s="65">
        <v>6.15</v>
      </c>
      <c r="H11" s="67">
        <f t="shared" si="0"/>
        <v>1.35</v>
      </c>
      <c r="I11" s="53"/>
      <c r="J11" s="20"/>
      <c r="K11" s="20"/>
      <c r="L11" s="20"/>
      <c r="M11" s="20"/>
      <c r="N11" s="20"/>
    </row>
    <row r="12" spans="1:14" ht="14.25" customHeight="1">
      <c r="A12" s="64">
        <v>100</v>
      </c>
      <c r="B12" s="64">
        <v>4</v>
      </c>
      <c r="C12" s="64">
        <f t="shared" si="1"/>
        <v>4.8</v>
      </c>
      <c r="D12" s="64">
        <f t="shared" si="2"/>
        <v>4.8</v>
      </c>
      <c r="E12" s="65">
        <v>5.5</v>
      </c>
      <c r="F12" s="65">
        <v>6.3</v>
      </c>
      <c r="G12" s="65">
        <v>6.3</v>
      </c>
      <c r="H12" s="67">
        <f t="shared" si="0"/>
        <v>1.5</v>
      </c>
      <c r="I12" s="53"/>
      <c r="J12" s="20"/>
      <c r="K12" s="20"/>
      <c r="L12" s="20"/>
      <c r="M12" s="20"/>
      <c r="N12" s="20"/>
    </row>
    <row r="13" spans="1:14" ht="14.25" customHeight="1">
      <c r="A13" s="64">
        <v>110</v>
      </c>
      <c r="B13" s="64">
        <v>4</v>
      </c>
      <c r="C13" s="64">
        <f t="shared" si="1"/>
        <v>4.8</v>
      </c>
      <c r="D13" s="64">
        <f t="shared" si="2"/>
        <v>4.8</v>
      </c>
      <c r="E13" s="65">
        <v>5.65</v>
      </c>
      <c r="F13" s="65">
        <v>6.4499999999999993</v>
      </c>
      <c r="G13" s="65">
        <v>6.4499999999999993</v>
      </c>
      <c r="H13" s="67">
        <f t="shared" si="0"/>
        <v>1.65</v>
      </c>
      <c r="I13" s="53"/>
      <c r="J13" s="20"/>
      <c r="K13" s="20"/>
      <c r="L13" s="20"/>
      <c r="M13" s="20"/>
      <c r="N13" s="20"/>
    </row>
    <row r="14" spans="1:14" ht="29.5" customHeight="1">
      <c r="A14" s="64">
        <v>120</v>
      </c>
      <c r="B14" s="64">
        <v>4</v>
      </c>
      <c r="C14" s="64">
        <f t="shared" si="1"/>
        <v>4.8</v>
      </c>
      <c r="D14" s="64">
        <f t="shared" si="2"/>
        <v>4.8</v>
      </c>
      <c r="E14" s="65">
        <v>5.8</v>
      </c>
      <c r="F14" s="65">
        <v>6.6</v>
      </c>
      <c r="G14" s="65">
        <v>6.6</v>
      </c>
      <c r="H14" s="67">
        <f t="shared" si="0"/>
        <v>1.8</v>
      </c>
      <c r="I14" s="53"/>
      <c r="J14" s="20"/>
      <c r="K14" s="20"/>
      <c r="L14" s="20"/>
      <c r="M14" s="20"/>
      <c r="N14" s="20"/>
    </row>
    <row r="15" spans="1:14" ht="14.25" customHeight="1">
      <c r="A15" s="64">
        <v>130</v>
      </c>
      <c r="B15" s="64">
        <v>4</v>
      </c>
      <c r="C15" s="64">
        <f t="shared" si="1"/>
        <v>4.8</v>
      </c>
      <c r="D15" s="64">
        <f t="shared" si="2"/>
        <v>4.8</v>
      </c>
      <c r="E15" s="65">
        <v>5.95</v>
      </c>
      <c r="F15" s="65">
        <v>6.75</v>
      </c>
      <c r="G15" s="65">
        <v>6.75</v>
      </c>
      <c r="H15" s="67">
        <f t="shared" si="0"/>
        <v>1.95</v>
      </c>
      <c r="I15" s="53"/>
      <c r="J15" s="20"/>
      <c r="K15" s="20"/>
      <c r="L15" s="20"/>
      <c r="M15" s="20"/>
      <c r="N15" s="20"/>
    </row>
    <row r="16" spans="1:14" ht="14.25" customHeight="1">
      <c r="A16" s="64">
        <v>140</v>
      </c>
      <c r="B16" s="64">
        <v>4</v>
      </c>
      <c r="C16" s="64">
        <f t="shared" si="1"/>
        <v>4.8</v>
      </c>
      <c r="D16" s="64">
        <f t="shared" si="2"/>
        <v>4.8</v>
      </c>
      <c r="E16" s="65">
        <v>6.1</v>
      </c>
      <c r="F16" s="65">
        <v>6.9</v>
      </c>
      <c r="G16" s="65">
        <v>6.9</v>
      </c>
      <c r="H16" s="67">
        <f t="shared" si="0"/>
        <v>2.1</v>
      </c>
      <c r="I16" s="53"/>
      <c r="J16" s="20"/>
      <c r="K16" s="20"/>
      <c r="L16" s="20"/>
      <c r="M16" s="20"/>
      <c r="N16" s="20"/>
    </row>
    <row r="17" spans="1:14" ht="14.25" customHeight="1">
      <c r="A17" s="64">
        <v>150</v>
      </c>
      <c r="B17" s="64">
        <v>4</v>
      </c>
      <c r="C17" s="64">
        <f t="shared" si="1"/>
        <v>4.8</v>
      </c>
      <c r="D17" s="64">
        <f t="shared" si="2"/>
        <v>4.8</v>
      </c>
      <c r="E17" s="65">
        <v>6.25</v>
      </c>
      <c r="F17" s="65">
        <v>7.05</v>
      </c>
      <c r="G17" s="65">
        <v>7.05</v>
      </c>
      <c r="H17" s="67">
        <f t="shared" si="0"/>
        <v>2.25</v>
      </c>
      <c r="I17" s="53"/>
      <c r="J17" s="20"/>
      <c r="K17" s="20"/>
      <c r="L17" s="20"/>
      <c r="M17" s="20"/>
      <c r="N17" s="20"/>
    </row>
    <row r="18" spans="1:14" ht="14.25" customHeight="1">
      <c r="A18" s="64">
        <v>160</v>
      </c>
      <c r="B18" s="64">
        <v>4</v>
      </c>
      <c r="C18" s="64">
        <f t="shared" si="1"/>
        <v>4.8</v>
      </c>
      <c r="D18" s="64">
        <f t="shared" si="2"/>
        <v>4.8</v>
      </c>
      <c r="E18" s="65">
        <v>6.4</v>
      </c>
      <c r="F18" s="65">
        <v>7.1999999999999993</v>
      </c>
      <c r="G18" s="65">
        <v>7.1999999999999993</v>
      </c>
      <c r="H18" s="67">
        <f t="shared" si="0"/>
        <v>2.4</v>
      </c>
      <c r="I18" s="53"/>
      <c r="J18" s="66"/>
      <c r="K18" s="66"/>
    </row>
    <row r="19" spans="1:14" ht="14.25" customHeight="1">
      <c r="A19" s="64">
        <v>170</v>
      </c>
      <c r="B19" s="64">
        <v>4</v>
      </c>
      <c r="C19" s="64">
        <f t="shared" si="1"/>
        <v>4.8</v>
      </c>
      <c r="D19" s="64">
        <f t="shared" si="2"/>
        <v>4.8</v>
      </c>
      <c r="E19" s="65">
        <v>6.55</v>
      </c>
      <c r="F19" s="65">
        <v>7.35</v>
      </c>
      <c r="G19" s="65">
        <v>7.35</v>
      </c>
      <c r="H19" s="67">
        <f t="shared" si="0"/>
        <v>2.5499999999999998</v>
      </c>
      <c r="I19" s="53"/>
      <c r="J19" s="66"/>
      <c r="K19" s="66"/>
    </row>
    <row r="20" spans="1:14" ht="14.25" customHeight="1">
      <c r="A20" s="64">
        <v>180</v>
      </c>
      <c r="B20" s="64">
        <v>4</v>
      </c>
      <c r="C20" s="64">
        <f t="shared" si="1"/>
        <v>4.8</v>
      </c>
      <c r="D20" s="64">
        <f t="shared" si="2"/>
        <v>4.8</v>
      </c>
      <c r="E20" s="65">
        <v>6.7</v>
      </c>
      <c r="F20" s="65">
        <v>7.5</v>
      </c>
      <c r="G20" s="65">
        <v>7.5</v>
      </c>
      <c r="H20" s="67">
        <f t="shared" si="0"/>
        <v>2.7</v>
      </c>
      <c r="I20" s="53"/>
      <c r="J20" s="66"/>
      <c r="K20" s="66"/>
    </row>
    <row r="21" spans="1:14" ht="14.25" customHeight="1">
      <c r="A21" s="64">
        <v>190</v>
      </c>
      <c r="B21" s="64">
        <v>4</v>
      </c>
      <c r="C21" s="64">
        <f t="shared" si="1"/>
        <v>4.8</v>
      </c>
      <c r="D21" s="64">
        <f t="shared" si="2"/>
        <v>4.8</v>
      </c>
      <c r="E21" s="65">
        <v>6.85</v>
      </c>
      <c r="F21" s="65">
        <v>7.65</v>
      </c>
      <c r="G21" s="65">
        <v>7.65</v>
      </c>
      <c r="H21" s="67">
        <f t="shared" si="0"/>
        <v>2.85</v>
      </c>
      <c r="I21" s="53"/>
      <c r="J21" s="66" t="s">
        <v>7</v>
      </c>
      <c r="K21" s="66"/>
    </row>
    <row r="22" spans="1:14" ht="14.25" customHeight="1">
      <c r="A22" s="64">
        <v>200</v>
      </c>
      <c r="B22" s="64">
        <v>4</v>
      </c>
      <c r="C22" s="64">
        <f t="shared" si="1"/>
        <v>4.8</v>
      </c>
      <c r="D22" s="64">
        <f t="shared" si="2"/>
        <v>4.8</v>
      </c>
      <c r="E22" s="65">
        <v>7</v>
      </c>
      <c r="F22" s="65">
        <v>7.8</v>
      </c>
      <c r="G22" s="65">
        <v>7.8</v>
      </c>
      <c r="H22" s="67">
        <f t="shared" si="0"/>
        <v>3</v>
      </c>
      <c r="I22" s="53"/>
      <c r="J22" s="66"/>
      <c r="K22" s="66"/>
    </row>
    <row r="23" spans="1:14" ht="14.25" customHeight="1">
      <c r="A23" s="64">
        <v>210</v>
      </c>
      <c r="B23" s="64">
        <v>4</v>
      </c>
      <c r="C23" s="64">
        <f t="shared" si="1"/>
        <v>4.8</v>
      </c>
      <c r="D23" s="64">
        <f t="shared" si="2"/>
        <v>4.8</v>
      </c>
      <c r="E23" s="65">
        <v>7.15</v>
      </c>
      <c r="F23" s="65">
        <v>7.9499999999999993</v>
      </c>
      <c r="G23" s="65">
        <v>7.9499999999999993</v>
      </c>
      <c r="H23" s="67">
        <f t="shared" si="0"/>
        <v>3.15</v>
      </c>
      <c r="I23" s="53"/>
      <c r="J23" s="66"/>
      <c r="K23" s="66"/>
    </row>
    <row r="24" spans="1:14" ht="14.25" customHeight="1">
      <c r="A24" s="64">
        <v>220</v>
      </c>
      <c r="B24" s="64">
        <v>4</v>
      </c>
      <c r="C24" s="64">
        <f t="shared" si="1"/>
        <v>4.8</v>
      </c>
      <c r="D24" s="64">
        <f t="shared" si="2"/>
        <v>4.8</v>
      </c>
      <c r="E24" s="65">
        <v>7.3</v>
      </c>
      <c r="F24" s="65">
        <v>8.1</v>
      </c>
      <c r="G24" s="65">
        <v>8.1</v>
      </c>
      <c r="H24" s="67">
        <f t="shared" si="0"/>
        <v>3.3</v>
      </c>
      <c r="I24" s="53"/>
      <c r="J24" s="66"/>
      <c r="K24" s="66"/>
    </row>
    <row r="25" spans="1:14" ht="14.25" customHeight="1">
      <c r="A25" s="64">
        <v>230</v>
      </c>
      <c r="B25" s="64">
        <v>4</v>
      </c>
      <c r="C25" s="64">
        <f t="shared" si="1"/>
        <v>4.8</v>
      </c>
      <c r="D25" s="64">
        <f t="shared" si="2"/>
        <v>4.8</v>
      </c>
      <c r="E25" s="65">
        <v>7.45</v>
      </c>
      <c r="F25" s="65">
        <v>8.25</v>
      </c>
      <c r="G25" s="65">
        <v>8.25</v>
      </c>
      <c r="H25" s="67">
        <f t="shared" si="0"/>
        <v>3.45</v>
      </c>
      <c r="I25" s="53"/>
      <c r="J25" s="66"/>
      <c r="K25" s="66"/>
    </row>
    <row r="26" spans="1:14" ht="14.25" customHeight="1">
      <c r="A26" s="64">
        <v>240</v>
      </c>
      <c r="B26" s="64">
        <v>4</v>
      </c>
      <c r="C26" s="64">
        <f t="shared" si="1"/>
        <v>4.8</v>
      </c>
      <c r="D26" s="64">
        <f t="shared" si="2"/>
        <v>4.8</v>
      </c>
      <c r="E26" s="65">
        <v>7.6</v>
      </c>
      <c r="F26" s="65">
        <v>8.4</v>
      </c>
      <c r="G26" s="65">
        <v>8.4</v>
      </c>
      <c r="H26" s="67">
        <f t="shared" si="0"/>
        <v>3.6</v>
      </c>
      <c r="I26" s="53"/>
      <c r="J26" s="111"/>
      <c r="K26" s="111" t="s">
        <v>8</v>
      </c>
      <c r="L26" s="17" t="s">
        <v>9</v>
      </c>
      <c r="M26" s="17" t="s">
        <v>10</v>
      </c>
      <c r="N26" s="17" t="s">
        <v>11</v>
      </c>
    </row>
    <row r="27" spans="1:14" ht="14.25" customHeight="1">
      <c r="A27" s="64">
        <v>250</v>
      </c>
      <c r="B27" s="64">
        <v>4</v>
      </c>
      <c r="C27" s="64">
        <f t="shared" si="1"/>
        <v>4.8</v>
      </c>
      <c r="D27" s="64">
        <f t="shared" si="2"/>
        <v>4.8</v>
      </c>
      <c r="E27" s="65">
        <v>7.75</v>
      </c>
      <c r="F27" s="65">
        <v>8.5500000000000007</v>
      </c>
      <c r="G27" s="65">
        <v>8.5500000000000007</v>
      </c>
      <c r="H27" s="67">
        <f t="shared" si="0"/>
        <v>3.75</v>
      </c>
      <c r="I27" s="53"/>
      <c r="J27" s="111" t="s">
        <v>12</v>
      </c>
      <c r="K27" s="111">
        <v>20</v>
      </c>
      <c r="L27" s="17">
        <v>20</v>
      </c>
      <c r="M27" s="17">
        <v>0.3</v>
      </c>
      <c r="N27" s="17">
        <v>20.3</v>
      </c>
    </row>
    <row r="28" spans="1:14" ht="14.25" customHeight="1">
      <c r="A28" s="64">
        <v>260</v>
      </c>
      <c r="B28" s="64">
        <v>4</v>
      </c>
      <c r="C28" s="64">
        <f t="shared" si="1"/>
        <v>4.8</v>
      </c>
      <c r="D28" s="64">
        <f t="shared" si="2"/>
        <v>4.8</v>
      </c>
      <c r="E28" s="65">
        <v>7.9</v>
      </c>
      <c r="F28" s="65">
        <v>8.6999999999999993</v>
      </c>
      <c r="G28" s="65">
        <v>8.6999999999999993</v>
      </c>
      <c r="H28" s="67">
        <f t="shared" si="0"/>
        <v>3.9</v>
      </c>
      <c r="I28" s="53"/>
      <c r="J28" s="111" t="s">
        <v>13</v>
      </c>
      <c r="K28" s="111">
        <v>35</v>
      </c>
      <c r="L28" s="17">
        <v>80</v>
      </c>
      <c r="M28" s="17">
        <v>1.2</v>
      </c>
      <c r="N28" s="17">
        <v>36.200000000000003</v>
      </c>
    </row>
    <row r="29" spans="1:14" ht="14.25" customHeight="1">
      <c r="A29" s="64">
        <v>270</v>
      </c>
      <c r="B29" s="64">
        <v>4</v>
      </c>
      <c r="C29" s="64">
        <f t="shared" si="1"/>
        <v>4.8</v>
      </c>
      <c r="D29" s="64">
        <f t="shared" si="2"/>
        <v>4.8</v>
      </c>
      <c r="E29" s="65">
        <v>8.0500000000000007</v>
      </c>
      <c r="F29" s="65">
        <v>8.85</v>
      </c>
      <c r="G29" s="65">
        <v>8.85</v>
      </c>
      <c r="H29" s="67">
        <f t="shared" si="0"/>
        <v>4.05</v>
      </c>
      <c r="I29" s="53"/>
      <c r="J29" s="111" t="s">
        <v>14</v>
      </c>
      <c r="K29" s="111">
        <v>40</v>
      </c>
      <c r="L29" s="17">
        <v>888</v>
      </c>
      <c r="M29" s="17">
        <v>13.35</v>
      </c>
      <c r="N29" s="17">
        <v>53.35</v>
      </c>
    </row>
    <row r="30" spans="1:14" ht="14.25" customHeight="1">
      <c r="A30" s="64">
        <v>280</v>
      </c>
      <c r="B30" s="64">
        <v>4</v>
      </c>
      <c r="C30" s="64">
        <f t="shared" si="1"/>
        <v>4.8</v>
      </c>
      <c r="D30" s="64">
        <f t="shared" si="2"/>
        <v>4.8</v>
      </c>
      <c r="E30" s="65">
        <v>8.1999999999999993</v>
      </c>
      <c r="F30" s="65">
        <v>9</v>
      </c>
      <c r="G30" s="65">
        <v>9</v>
      </c>
      <c r="H30" s="67">
        <f t="shared" si="0"/>
        <v>4.2</v>
      </c>
      <c r="I30" s="53"/>
      <c r="J30" s="66"/>
      <c r="K30" s="66"/>
    </row>
    <row r="31" spans="1:14" ht="14.25" customHeight="1">
      <c r="A31" s="64">
        <v>290</v>
      </c>
      <c r="B31" s="64">
        <v>4</v>
      </c>
      <c r="C31" s="64">
        <f t="shared" si="1"/>
        <v>4.8</v>
      </c>
      <c r="D31" s="64">
        <f t="shared" si="2"/>
        <v>4.8</v>
      </c>
      <c r="E31" s="65">
        <v>8.35</v>
      </c>
      <c r="F31" s="65">
        <v>9.1499999999999986</v>
      </c>
      <c r="G31" s="65">
        <v>9.1499999999999986</v>
      </c>
      <c r="H31" s="67">
        <f t="shared" si="0"/>
        <v>4.3499999999999996</v>
      </c>
      <c r="I31" s="53"/>
      <c r="J31" s="66" t="s">
        <v>15</v>
      </c>
      <c r="K31" s="66"/>
    </row>
    <row r="32" spans="1:14" ht="14.25" customHeight="1">
      <c r="A32" s="64">
        <v>300</v>
      </c>
      <c r="B32" s="64">
        <v>4</v>
      </c>
      <c r="C32" s="64">
        <f t="shared" si="1"/>
        <v>4.8</v>
      </c>
      <c r="D32" s="64">
        <f t="shared" si="2"/>
        <v>4.8</v>
      </c>
      <c r="E32" s="65">
        <v>8.5</v>
      </c>
      <c r="F32" s="65">
        <v>9.3000000000000007</v>
      </c>
      <c r="G32" s="65">
        <v>9.3000000000000007</v>
      </c>
      <c r="H32" s="67">
        <f t="shared" si="0"/>
        <v>4.5</v>
      </c>
      <c r="I32" s="53"/>
      <c r="J32" s="66" t="s">
        <v>16</v>
      </c>
      <c r="K32" s="66"/>
    </row>
    <row r="33" spans="1:12" ht="14.25" customHeight="1">
      <c r="A33" s="64">
        <v>310</v>
      </c>
      <c r="B33" s="64">
        <v>4</v>
      </c>
      <c r="C33" s="64">
        <f t="shared" si="1"/>
        <v>4.8</v>
      </c>
      <c r="D33" s="64">
        <f t="shared" si="2"/>
        <v>4.8</v>
      </c>
      <c r="E33" s="65">
        <v>8.65</v>
      </c>
      <c r="F33" s="65">
        <v>9.4499999999999993</v>
      </c>
      <c r="G33" s="65">
        <v>9.4499999999999993</v>
      </c>
      <c r="H33" s="67">
        <f t="shared" si="0"/>
        <v>4.6500000000000004</v>
      </c>
      <c r="I33" s="53"/>
      <c r="J33" s="66" t="s">
        <v>17</v>
      </c>
      <c r="K33" s="66">
        <v>20.3</v>
      </c>
    </row>
    <row r="34" spans="1:12" ht="14.25" customHeight="1">
      <c r="A34" s="64">
        <v>320</v>
      </c>
      <c r="B34" s="64">
        <v>4</v>
      </c>
      <c r="C34" s="64">
        <f t="shared" si="1"/>
        <v>4.8</v>
      </c>
      <c r="D34" s="64">
        <f t="shared" si="2"/>
        <v>4.8</v>
      </c>
      <c r="E34" s="65">
        <v>8.8000000000000007</v>
      </c>
      <c r="F34" s="65">
        <v>9.6</v>
      </c>
      <c r="G34" s="65">
        <v>9.6</v>
      </c>
      <c r="H34" s="67">
        <f t="shared" si="0"/>
        <v>4.8</v>
      </c>
      <c r="I34" s="53"/>
      <c r="J34" s="66" t="s">
        <v>18</v>
      </c>
      <c r="K34" s="66">
        <v>4</v>
      </c>
      <c r="L34" t="s">
        <v>19</v>
      </c>
    </row>
    <row r="35" spans="1:12" ht="14.25" customHeight="1">
      <c r="A35" s="64">
        <v>330</v>
      </c>
      <c r="B35" s="64">
        <v>4</v>
      </c>
      <c r="C35" s="64">
        <f t="shared" si="1"/>
        <v>4.8</v>
      </c>
      <c r="D35" s="64">
        <f t="shared" si="2"/>
        <v>4.8</v>
      </c>
      <c r="E35" s="65">
        <v>8.9499999999999993</v>
      </c>
      <c r="F35" s="65">
        <v>9.75</v>
      </c>
      <c r="G35" s="65">
        <v>9.75</v>
      </c>
      <c r="H35" s="67">
        <f t="shared" si="0"/>
        <v>4.95</v>
      </c>
      <c r="I35" s="53"/>
      <c r="J35" s="66" t="s">
        <v>20</v>
      </c>
      <c r="K35" s="66">
        <v>24.3</v>
      </c>
    </row>
    <row r="36" spans="1:12" ht="14.25" customHeight="1">
      <c r="A36" s="64">
        <v>340</v>
      </c>
      <c r="B36" s="64">
        <v>4</v>
      </c>
      <c r="C36" s="64">
        <f t="shared" si="1"/>
        <v>4.8</v>
      </c>
      <c r="D36" s="64">
        <f t="shared" si="2"/>
        <v>4.8</v>
      </c>
      <c r="E36" s="65">
        <v>9.1</v>
      </c>
      <c r="F36" s="65">
        <v>9.8999999999999986</v>
      </c>
      <c r="G36" s="65">
        <v>9.8999999999999986</v>
      </c>
      <c r="H36" s="67">
        <f t="shared" si="0"/>
        <v>5.0999999999999996</v>
      </c>
      <c r="I36" s="53"/>
      <c r="J36" s="66" t="s">
        <v>21</v>
      </c>
      <c r="K36" s="66">
        <v>4.3</v>
      </c>
      <c r="L36" t="s">
        <v>43</v>
      </c>
    </row>
    <row r="37" spans="1:12" ht="14.25" customHeight="1">
      <c r="A37" s="64">
        <v>350</v>
      </c>
      <c r="B37" s="64">
        <v>4</v>
      </c>
      <c r="C37" s="64">
        <f t="shared" si="1"/>
        <v>4.8</v>
      </c>
      <c r="D37" s="64">
        <f t="shared" si="2"/>
        <v>4.8</v>
      </c>
      <c r="E37" s="65">
        <v>9.25</v>
      </c>
      <c r="F37" s="65">
        <v>10.050000000000001</v>
      </c>
      <c r="G37" s="65">
        <v>10.050000000000001</v>
      </c>
      <c r="H37" s="67">
        <f t="shared" si="0"/>
        <v>5.25</v>
      </c>
      <c r="I37" s="53"/>
      <c r="J37" s="66" t="s">
        <v>23</v>
      </c>
      <c r="K37" s="66">
        <v>20</v>
      </c>
    </row>
    <row r="38" spans="1:12" ht="14.25" customHeight="1">
      <c r="A38" s="64">
        <v>360</v>
      </c>
      <c r="B38" s="64">
        <v>4</v>
      </c>
      <c r="C38" s="64">
        <f t="shared" si="1"/>
        <v>4.8</v>
      </c>
      <c r="D38" s="64">
        <f t="shared" si="2"/>
        <v>4.8</v>
      </c>
      <c r="E38" s="65">
        <v>9.4</v>
      </c>
      <c r="F38" s="65">
        <v>10.199999999999999</v>
      </c>
      <c r="G38" s="65">
        <v>10.199999999999999</v>
      </c>
      <c r="H38" s="67">
        <f t="shared" si="0"/>
        <v>5.4</v>
      </c>
      <c r="I38" s="53"/>
      <c r="J38" s="66"/>
      <c r="K38" s="66" t="s">
        <v>24</v>
      </c>
    </row>
    <row r="39" spans="1:12" ht="14.25" customHeight="1">
      <c r="A39" s="64">
        <v>370</v>
      </c>
      <c r="B39" s="64">
        <v>4</v>
      </c>
      <c r="C39" s="64">
        <f t="shared" si="1"/>
        <v>4.8</v>
      </c>
      <c r="D39" s="64">
        <f t="shared" si="2"/>
        <v>4.8</v>
      </c>
      <c r="E39" s="65">
        <v>9.5500000000000007</v>
      </c>
      <c r="F39" s="65">
        <v>10.35</v>
      </c>
      <c r="G39" s="65">
        <v>10.35</v>
      </c>
      <c r="H39" s="67">
        <f t="shared" si="0"/>
        <v>5.55</v>
      </c>
      <c r="I39" s="53"/>
      <c r="J39" s="66"/>
      <c r="K39" s="66"/>
    </row>
    <row r="40" spans="1:12" ht="14.25" customHeight="1">
      <c r="A40" s="64">
        <v>380</v>
      </c>
      <c r="B40" s="64">
        <v>4</v>
      </c>
      <c r="C40" s="64">
        <f t="shared" si="1"/>
        <v>4.8</v>
      </c>
      <c r="D40" s="64">
        <f t="shared" si="2"/>
        <v>4.8</v>
      </c>
      <c r="E40" s="65">
        <v>9.6999999999999993</v>
      </c>
      <c r="F40" s="65">
        <v>10.5</v>
      </c>
      <c r="G40" s="65">
        <v>10.5</v>
      </c>
      <c r="H40" s="67">
        <f t="shared" si="0"/>
        <v>5.7</v>
      </c>
      <c r="I40" s="53"/>
      <c r="J40" s="66" t="s">
        <v>25</v>
      </c>
      <c r="K40" s="66"/>
    </row>
    <row r="41" spans="1:12" ht="14.25" customHeight="1">
      <c r="A41" s="64">
        <v>390</v>
      </c>
      <c r="B41" s="64">
        <v>4</v>
      </c>
      <c r="C41" s="64">
        <f t="shared" si="1"/>
        <v>4.8</v>
      </c>
      <c r="D41" s="64">
        <f t="shared" si="2"/>
        <v>4.8</v>
      </c>
      <c r="E41" s="65">
        <v>9.85</v>
      </c>
      <c r="F41" s="65">
        <v>10.649999999999999</v>
      </c>
      <c r="G41" s="65">
        <v>10.649999999999999</v>
      </c>
      <c r="H41" s="67">
        <f t="shared" si="0"/>
        <v>5.85</v>
      </c>
      <c r="I41" s="53"/>
      <c r="J41" s="66" t="s">
        <v>17</v>
      </c>
      <c r="K41" s="66">
        <v>73.650000000000006</v>
      </c>
    </row>
    <row r="42" spans="1:12" ht="14.25" customHeight="1">
      <c r="A42" s="64">
        <v>400</v>
      </c>
      <c r="B42" s="64">
        <v>4</v>
      </c>
      <c r="C42" s="64">
        <f t="shared" si="1"/>
        <v>4.8</v>
      </c>
      <c r="D42" s="64">
        <f t="shared" si="2"/>
        <v>4.8</v>
      </c>
      <c r="E42" s="65">
        <v>10</v>
      </c>
      <c r="F42" s="65">
        <v>10.8</v>
      </c>
      <c r="G42" s="65">
        <v>10.8</v>
      </c>
      <c r="H42" s="67">
        <f t="shared" si="0"/>
        <v>6</v>
      </c>
      <c r="I42" s="53"/>
      <c r="J42" s="66" t="s">
        <v>18</v>
      </c>
      <c r="K42" s="66">
        <v>4.8</v>
      </c>
      <c r="L42" t="s">
        <v>416</v>
      </c>
    </row>
    <row r="43" spans="1:12" ht="14.25" customHeight="1">
      <c r="A43" s="64">
        <v>410</v>
      </c>
      <c r="B43" s="64">
        <v>4</v>
      </c>
      <c r="C43" s="64">
        <f t="shared" si="1"/>
        <v>4.8</v>
      </c>
      <c r="D43" s="64">
        <f t="shared" si="2"/>
        <v>4.8</v>
      </c>
      <c r="E43" s="65">
        <v>10.15</v>
      </c>
      <c r="F43" s="65">
        <v>10.95</v>
      </c>
      <c r="G43" s="65">
        <v>10.95</v>
      </c>
      <c r="H43" s="67">
        <f t="shared" si="0"/>
        <v>6.15</v>
      </c>
      <c r="I43" s="53"/>
      <c r="J43" s="66" t="s">
        <v>20</v>
      </c>
      <c r="K43" s="66">
        <v>78.45</v>
      </c>
    </row>
    <row r="44" spans="1:12" ht="14.25" customHeight="1">
      <c r="A44" s="64">
        <v>420</v>
      </c>
      <c r="B44" s="64">
        <v>4</v>
      </c>
      <c r="C44" s="64">
        <f t="shared" si="1"/>
        <v>4.8</v>
      </c>
      <c r="D44" s="64">
        <f t="shared" si="2"/>
        <v>4.8</v>
      </c>
      <c r="E44" s="65">
        <v>10.3</v>
      </c>
      <c r="F44" s="65">
        <v>11.1</v>
      </c>
      <c r="G44" s="65">
        <v>11.1</v>
      </c>
      <c r="H44" s="67">
        <f t="shared" si="0"/>
        <v>6.3</v>
      </c>
      <c r="I44" s="53"/>
      <c r="J44" s="66" t="s">
        <v>21</v>
      </c>
      <c r="K44" s="66">
        <v>18.45</v>
      </c>
      <c r="L44" t="s">
        <v>45</v>
      </c>
    </row>
    <row r="45" spans="1:12" ht="14.25" customHeight="1">
      <c r="A45" s="64">
        <v>430</v>
      </c>
      <c r="B45" s="64">
        <v>4</v>
      </c>
      <c r="C45" s="64">
        <f t="shared" si="1"/>
        <v>4.8</v>
      </c>
      <c r="D45" s="64">
        <f t="shared" si="2"/>
        <v>4.8</v>
      </c>
      <c r="E45" s="65">
        <v>10.45</v>
      </c>
      <c r="F45" s="65">
        <v>11.25</v>
      </c>
      <c r="G45" s="65">
        <v>11.25</v>
      </c>
      <c r="H45" s="67">
        <f t="shared" si="0"/>
        <v>6.45</v>
      </c>
      <c r="I45" s="53"/>
      <c r="J45" s="66" t="s">
        <v>23</v>
      </c>
      <c r="K45" s="66">
        <v>60</v>
      </c>
    </row>
    <row r="46" spans="1:12" ht="14.25" customHeight="1">
      <c r="A46" s="64">
        <v>440</v>
      </c>
      <c r="B46" s="64">
        <v>4</v>
      </c>
      <c r="C46" s="64">
        <f t="shared" si="1"/>
        <v>4.8</v>
      </c>
      <c r="D46" s="64">
        <f t="shared" si="2"/>
        <v>4.8</v>
      </c>
      <c r="E46" s="65">
        <v>10.6</v>
      </c>
      <c r="F46" s="65">
        <v>11.399999999999999</v>
      </c>
      <c r="G46" s="65">
        <v>11.399999999999999</v>
      </c>
      <c r="H46" s="67">
        <f t="shared" si="0"/>
        <v>6.6</v>
      </c>
      <c r="I46" s="53"/>
      <c r="J46" s="66"/>
      <c r="K46" s="66" t="s">
        <v>46</v>
      </c>
    </row>
    <row r="47" spans="1:12" ht="14.25" customHeight="1">
      <c r="A47" s="64">
        <v>450</v>
      </c>
      <c r="B47" s="64">
        <v>4</v>
      </c>
      <c r="C47" s="64">
        <f t="shared" si="1"/>
        <v>4.8</v>
      </c>
      <c r="D47" s="64">
        <f t="shared" si="2"/>
        <v>4.8</v>
      </c>
      <c r="E47" s="65">
        <v>10.75</v>
      </c>
      <c r="F47" s="65">
        <v>11.55</v>
      </c>
      <c r="G47" s="65">
        <v>11.55</v>
      </c>
      <c r="H47" s="67">
        <f t="shared" si="0"/>
        <v>6.75</v>
      </c>
      <c r="I47" s="53"/>
      <c r="J47" s="66"/>
      <c r="K47" s="66"/>
    </row>
    <row r="48" spans="1:12" ht="14.25" customHeight="1">
      <c r="A48" s="64">
        <v>460</v>
      </c>
      <c r="B48" s="64">
        <v>4</v>
      </c>
      <c r="C48" s="64">
        <f t="shared" si="1"/>
        <v>4.8</v>
      </c>
      <c r="D48" s="64">
        <f t="shared" si="2"/>
        <v>4.8</v>
      </c>
      <c r="E48" s="65">
        <v>10.9</v>
      </c>
      <c r="F48" s="65">
        <v>11.7</v>
      </c>
      <c r="G48" s="65">
        <v>11.7</v>
      </c>
      <c r="H48" s="67">
        <f t="shared" si="0"/>
        <v>6.9</v>
      </c>
      <c r="I48" s="53"/>
      <c r="J48" s="66"/>
      <c r="K48" s="66"/>
    </row>
    <row r="49" spans="1:11" ht="14.25" customHeight="1">
      <c r="A49" s="64">
        <v>470</v>
      </c>
      <c r="B49" s="64">
        <v>4</v>
      </c>
      <c r="C49" s="64">
        <f t="shared" si="1"/>
        <v>4.8</v>
      </c>
      <c r="D49" s="64">
        <f t="shared" si="2"/>
        <v>4.8</v>
      </c>
      <c r="E49" s="65">
        <v>11.05</v>
      </c>
      <c r="F49" s="65">
        <v>11.85</v>
      </c>
      <c r="G49" s="65">
        <v>11.85</v>
      </c>
      <c r="H49" s="67">
        <f t="shared" si="0"/>
        <v>7.05</v>
      </c>
      <c r="I49" s="53"/>
      <c r="J49" s="66"/>
      <c r="K49" s="66"/>
    </row>
    <row r="50" spans="1:11" ht="14.25" customHeight="1">
      <c r="A50" s="64">
        <v>480</v>
      </c>
      <c r="B50" s="64">
        <v>4</v>
      </c>
      <c r="C50" s="64">
        <f t="shared" si="1"/>
        <v>4.8</v>
      </c>
      <c r="D50" s="64">
        <f t="shared" si="2"/>
        <v>4.8</v>
      </c>
      <c r="E50" s="65">
        <v>11.2</v>
      </c>
      <c r="F50" s="65">
        <v>12</v>
      </c>
      <c r="G50" s="65">
        <v>12</v>
      </c>
      <c r="H50" s="67">
        <f t="shared" si="0"/>
        <v>7.2</v>
      </c>
      <c r="I50" s="53"/>
      <c r="J50" s="66"/>
      <c r="K50" s="66"/>
    </row>
    <row r="51" spans="1:11" ht="14.25" customHeight="1">
      <c r="A51" s="64">
        <v>490</v>
      </c>
      <c r="B51" s="64">
        <v>4</v>
      </c>
      <c r="C51" s="64">
        <f t="shared" si="1"/>
        <v>4.8</v>
      </c>
      <c r="D51" s="64">
        <f t="shared" si="2"/>
        <v>4.8</v>
      </c>
      <c r="E51" s="65">
        <v>11.35</v>
      </c>
      <c r="F51" s="65">
        <v>12.149999999999999</v>
      </c>
      <c r="G51" s="65">
        <v>12.149999999999999</v>
      </c>
      <c r="H51" s="67">
        <f t="shared" si="0"/>
        <v>7.35</v>
      </c>
      <c r="I51" s="53"/>
      <c r="J51" s="66"/>
      <c r="K51" s="66"/>
    </row>
    <row r="52" spans="1:11" ht="14.25" customHeight="1">
      <c r="A52" s="64">
        <v>500</v>
      </c>
      <c r="B52" s="64">
        <v>4</v>
      </c>
      <c r="C52" s="64">
        <f t="shared" si="1"/>
        <v>4.8</v>
      </c>
      <c r="D52" s="64">
        <f t="shared" si="2"/>
        <v>4.8</v>
      </c>
      <c r="E52" s="65">
        <v>11.5</v>
      </c>
      <c r="F52" s="65">
        <v>12.3</v>
      </c>
      <c r="G52" s="65">
        <v>12.3</v>
      </c>
      <c r="H52" s="67">
        <f t="shared" si="0"/>
        <v>7.5</v>
      </c>
      <c r="I52" s="53"/>
      <c r="J52" s="66"/>
      <c r="K52" s="66"/>
    </row>
    <row r="53" spans="1:11" ht="14.25" customHeight="1">
      <c r="A53" s="64">
        <v>510</v>
      </c>
      <c r="B53" s="64">
        <v>4</v>
      </c>
      <c r="C53" s="64">
        <f t="shared" si="1"/>
        <v>4.8</v>
      </c>
      <c r="D53" s="64">
        <f t="shared" si="2"/>
        <v>4.8</v>
      </c>
      <c r="E53" s="65">
        <v>11.65</v>
      </c>
      <c r="F53" s="65">
        <v>12.45</v>
      </c>
      <c r="G53" s="65">
        <v>12.45</v>
      </c>
      <c r="H53" s="67">
        <f t="shared" si="0"/>
        <v>7.65</v>
      </c>
      <c r="I53" s="53"/>
      <c r="J53" s="66"/>
      <c r="K53" s="66"/>
    </row>
    <row r="54" spans="1:11" ht="14.25" customHeight="1">
      <c r="A54" s="64">
        <v>520</v>
      </c>
      <c r="B54" s="64">
        <v>4</v>
      </c>
      <c r="C54" s="64">
        <f t="shared" si="1"/>
        <v>4.8</v>
      </c>
      <c r="D54" s="64">
        <f t="shared" si="2"/>
        <v>4.8</v>
      </c>
      <c r="E54" s="65">
        <v>11.8</v>
      </c>
      <c r="F54" s="65">
        <v>12.6</v>
      </c>
      <c r="G54" s="65">
        <v>12.6</v>
      </c>
      <c r="H54" s="67">
        <f t="shared" si="0"/>
        <v>7.8</v>
      </c>
      <c r="I54" s="53"/>
      <c r="J54" s="66"/>
      <c r="K54" s="66"/>
    </row>
    <row r="55" spans="1:11" ht="14.25" customHeight="1">
      <c r="A55" s="64">
        <v>530</v>
      </c>
      <c r="B55" s="64">
        <v>4</v>
      </c>
      <c r="C55" s="64">
        <f t="shared" si="1"/>
        <v>4.8</v>
      </c>
      <c r="D55" s="64">
        <f t="shared" si="2"/>
        <v>4.8</v>
      </c>
      <c r="E55" s="65">
        <v>11.95</v>
      </c>
      <c r="F55" s="65">
        <v>12.75</v>
      </c>
      <c r="G55" s="65">
        <v>12.75</v>
      </c>
      <c r="H55" s="67">
        <f t="shared" si="0"/>
        <v>7.95</v>
      </c>
      <c r="I55" s="53"/>
      <c r="J55" s="66"/>
      <c r="K55" s="66"/>
    </row>
    <row r="56" spans="1:11" ht="14.25" customHeight="1">
      <c r="A56" s="64">
        <v>540</v>
      </c>
      <c r="B56" s="64">
        <v>4</v>
      </c>
      <c r="C56" s="64">
        <f t="shared" si="1"/>
        <v>4.8</v>
      </c>
      <c r="D56" s="64">
        <f t="shared" si="2"/>
        <v>4.8</v>
      </c>
      <c r="E56" s="65">
        <v>12.1</v>
      </c>
      <c r="F56" s="65">
        <v>12.899999999999999</v>
      </c>
      <c r="G56" s="65">
        <v>12.899999999999999</v>
      </c>
      <c r="H56" s="67">
        <f t="shared" si="0"/>
        <v>8.1</v>
      </c>
      <c r="I56" s="53"/>
      <c r="J56" s="66"/>
      <c r="K56" s="66"/>
    </row>
    <row r="57" spans="1:11" ht="14.25" customHeight="1">
      <c r="A57" s="64">
        <v>550</v>
      </c>
      <c r="B57" s="64">
        <v>4</v>
      </c>
      <c r="C57" s="64">
        <f t="shared" si="1"/>
        <v>4.8</v>
      </c>
      <c r="D57" s="64">
        <f t="shared" si="2"/>
        <v>4.8</v>
      </c>
      <c r="E57" s="65">
        <v>12.25</v>
      </c>
      <c r="F57" s="65">
        <v>13.05</v>
      </c>
      <c r="G57" s="65">
        <v>13.05</v>
      </c>
      <c r="H57" s="67">
        <f t="shared" si="0"/>
        <v>8.25</v>
      </c>
      <c r="I57" s="53"/>
      <c r="J57" s="66"/>
      <c r="K57" s="66"/>
    </row>
    <row r="58" spans="1:11" ht="14.25" customHeight="1">
      <c r="A58" s="64">
        <v>560</v>
      </c>
      <c r="B58" s="64">
        <v>4</v>
      </c>
      <c r="C58" s="64">
        <f t="shared" si="1"/>
        <v>4.8</v>
      </c>
      <c r="D58" s="64">
        <f t="shared" si="2"/>
        <v>4.8</v>
      </c>
      <c r="E58" s="65">
        <v>12.4</v>
      </c>
      <c r="F58" s="65">
        <v>13.2</v>
      </c>
      <c r="G58" s="65">
        <v>13.2</v>
      </c>
      <c r="H58" s="67">
        <f t="shared" si="0"/>
        <v>8.4</v>
      </c>
      <c r="I58" s="53"/>
      <c r="J58" s="66"/>
      <c r="K58" s="66"/>
    </row>
    <row r="59" spans="1:11" ht="14.25" customHeight="1">
      <c r="A59" s="64">
        <v>570</v>
      </c>
      <c r="B59" s="64">
        <v>4</v>
      </c>
      <c r="C59" s="64">
        <f t="shared" si="1"/>
        <v>4.8</v>
      </c>
      <c r="D59" s="64">
        <f t="shared" si="2"/>
        <v>4.8</v>
      </c>
      <c r="E59" s="65">
        <v>12.55</v>
      </c>
      <c r="F59" s="65">
        <v>13.350000000000001</v>
      </c>
      <c r="G59" s="65">
        <v>13.350000000000001</v>
      </c>
      <c r="H59" s="67">
        <f t="shared" si="0"/>
        <v>8.5500000000000007</v>
      </c>
      <c r="I59" s="53"/>
      <c r="J59" s="66"/>
      <c r="K59" s="66"/>
    </row>
    <row r="60" spans="1:11" ht="14.25" customHeight="1">
      <c r="A60" s="64">
        <v>580</v>
      </c>
      <c r="B60" s="64">
        <v>4</v>
      </c>
      <c r="C60" s="64">
        <f t="shared" si="1"/>
        <v>4.8</v>
      </c>
      <c r="D60" s="64">
        <f t="shared" si="2"/>
        <v>4.8</v>
      </c>
      <c r="E60" s="65">
        <v>12.7</v>
      </c>
      <c r="F60" s="65">
        <v>13.5</v>
      </c>
      <c r="G60" s="65">
        <v>13.5</v>
      </c>
      <c r="H60" s="67">
        <f t="shared" si="0"/>
        <v>8.6999999999999993</v>
      </c>
      <c r="I60" s="53"/>
      <c r="J60" s="66"/>
      <c r="K60" s="66"/>
    </row>
    <row r="61" spans="1:11" ht="14.25" customHeight="1">
      <c r="A61" s="64">
        <v>590</v>
      </c>
      <c r="B61" s="64">
        <v>4</v>
      </c>
      <c r="C61" s="64">
        <f t="shared" si="1"/>
        <v>4.8</v>
      </c>
      <c r="D61" s="64">
        <f t="shared" si="2"/>
        <v>4.8</v>
      </c>
      <c r="E61" s="65">
        <v>12.85</v>
      </c>
      <c r="F61" s="65">
        <v>13.649999999999999</v>
      </c>
      <c r="G61" s="65">
        <v>13.649999999999999</v>
      </c>
      <c r="H61" s="67">
        <f t="shared" si="0"/>
        <v>8.85</v>
      </c>
      <c r="I61" s="53"/>
      <c r="J61" s="66"/>
      <c r="K61" s="66"/>
    </row>
    <row r="62" spans="1:11" ht="14.25" customHeight="1">
      <c r="A62" s="64">
        <v>600</v>
      </c>
      <c r="B62" s="64">
        <v>4</v>
      </c>
      <c r="C62" s="64">
        <f t="shared" si="1"/>
        <v>4.8</v>
      </c>
      <c r="D62" s="64">
        <f t="shared" si="2"/>
        <v>4.8</v>
      </c>
      <c r="E62" s="65">
        <v>13</v>
      </c>
      <c r="F62" s="65">
        <v>13.8</v>
      </c>
      <c r="G62" s="65">
        <v>13.8</v>
      </c>
      <c r="H62" s="67">
        <f t="shared" si="0"/>
        <v>9</v>
      </c>
      <c r="I62" s="53"/>
      <c r="J62" s="66"/>
      <c r="K62" s="66"/>
    </row>
    <row r="63" spans="1:11" ht="14.25" customHeight="1">
      <c r="A63" s="64">
        <v>610</v>
      </c>
      <c r="B63" s="64">
        <v>4</v>
      </c>
      <c r="C63" s="64">
        <f t="shared" si="1"/>
        <v>4.8</v>
      </c>
      <c r="D63" s="64">
        <f t="shared" si="2"/>
        <v>4.8</v>
      </c>
      <c r="E63" s="65">
        <v>13.15</v>
      </c>
      <c r="F63" s="65">
        <v>13.95</v>
      </c>
      <c r="G63" s="65">
        <v>13.95</v>
      </c>
      <c r="H63" s="67">
        <f t="shared" si="0"/>
        <v>9.15</v>
      </c>
      <c r="I63" s="53"/>
      <c r="J63" s="66"/>
      <c r="K63" s="66"/>
    </row>
    <row r="64" spans="1:11" ht="14.25" customHeight="1">
      <c r="A64" s="64">
        <v>620</v>
      </c>
      <c r="B64" s="64">
        <v>4</v>
      </c>
      <c r="C64" s="64">
        <f t="shared" si="1"/>
        <v>4.8</v>
      </c>
      <c r="D64" s="64">
        <f t="shared" si="2"/>
        <v>4.8</v>
      </c>
      <c r="E64" s="65">
        <v>13.3</v>
      </c>
      <c r="F64" s="65">
        <v>14.100000000000001</v>
      </c>
      <c r="G64" s="65">
        <v>14.100000000000001</v>
      </c>
      <c r="H64" s="67">
        <f t="shared" si="0"/>
        <v>9.3000000000000007</v>
      </c>
      <c r="I64" s="53"/>
      <c r="J64" s="66"/>
      <c r="K64" s="66"/>
    </row>
    <row r="65" spans="1:11" ht="14.25" customHeight="1">
      <c r="A65" s="64">
        <v>630</v>
      </c>
      <c r="B65" s="64">
        <v>4</v>
      </c>
      <c r="C65" s="64">
        <f t="shared" si="1"/>
        <v>4.8</v>
      </c>
      <c r="D65" s="64">
        <f t="shared" si="2"/>
        <v>4.8</v>
      </c>
      <c r="E65" s="65">
        <v>13.45</v>
      </c>
      <c r="F65" s="65">
        <v>14.25</v>
      </c>
      <c r="G65" s="65">
        <v>14.25</v>
      </c>
      <c r="H65" s="67">
        <f t="shared" si="0"/>
        <v>9.4499999999999993</v>
      </c>
      <c r="I65" s="53"/>
      <c r="J65" s="66"/>
      <c r="K65" s="66"/>
    </row>
    <row r="66" spans="1:11" ht="14.25" customHeight="1">
      <c r="A66" s="64">
        <v>640</v>
      </c>
      <c r="B66" s="64">
        <v>4</v>
      </c>
      <c r="C66" s="64">
        <f t="shared" si="1"/>
        <v>4.8</v>
      </c>
      <c r="D66" s="64">
        <f t="shared" si="2"/>
        <v>4.8</v>
      </c>
      <c r="E66" s="65">
        <v>13.6</v>
      </c>
      <c r="F66" s="65">
        <v>14.399999999999999</v>
      </c>
      <c r="G66" s="65">
        <v>14.399999999999999</v>
      </c>
      <c r="H66" s="67">
        <f t="shared" si="0"/>
        <v>9.6</v>
      </c>
      <c r="I66" s="53"/>
      <c r="J66" s="66"/>
      <c r="K66" s="66"/>
    </row>
    <row r="67" spans="1:11" ht="14.25" customHeight="1">
      <c r="A67" s="64">
        <v>650</v>
      </c>
      <c r="B67" s="64">
        <v>4</v>
      </c>
      <c r="C67" s="64">
        <f t="shared" si="1"/>
        <v>4.8</v>
      </c>
      <c r="D67" s="64">
        <f t="shared" si="2"/>
        <v>4.8</v>
      </c>
      <c r="E67" s="65">
        <v>13.75</v>
      </c>
      <c r="F67" s="65">
        <v>14.55</v>
      </c>
      <c r="G67" s="65">
        <v>14.55</v>
      </c>
      <c r="H67" s="67">
        <f t="shared" ref="H67:H130" si="3">0.15*A67/10</f>
        <v>9.75</v>
      </c>
      <c r="I67" s="53"/>
      <c r="J67" s="66"/>
      <c r="K67" s="66"/>
    </row>
    <row r="68" spans="1:11" ht="14.25" customHeight="1">
      <c r="A68" s="64">
        <v>660</v>
      </c>
      <c r="B68" s="64">
        <v>4</v>
      </c>
      <c r="C68" s="64">
        <f t="shared" ref="C68:C131" si="4">IF(A68&lt;1000,4.8,4.8+ROUNDUP((A68-1000)/250,0)*1.5)</f>
        <v>4.8</v>
      </c>
      <c r="D68" s="64">
        <f t="shared" ref="D68:D131" si="5">IF(A68&lt;1000,4.8,4.8+ROUNDUP((A68-1000)/250,0)*1.5)</f>
        <v>4.8</v>
      </c>
      <c r="E68" s="65">
        <v>13.9</v>
      </c>
      <c r="F68" s="65">
        <v>14.7</v>
      </c>
      <c r="G68" s="65">
        <v>14.7</v>
      </c>
      <c r="H68" s="67">
        <f t="shared" si="3"/>
        <v>9.9</v>
      </c>
      <c r="I68" s="53"/>
      <c r="J68" s="66"/>
      <c r="K68" s="66"/>
    </row>
    <row r="69" spans="1:11" ht="14.25" customHeight="1">
      <c r="A69" s="64">
        <v>670</v>
      </c>
      <c r="B69" s="64">
        <v>4</v>
      </c>
      <c r="C69" s="64">
        <f t="shared" si="4"/>
        <v>4.8</v>
      </c>
      <c r="D69" s="64">
        <f t="shared" si="5"/>
        <v>4.8</v>
      </c>
      <c r="E69" s="65">
        <v>14.05</v>
      </c>
      <c r="F69" s="65">
        <v>14.850000000000001</v>
      </c>
      <c r="G69" s="65">
        <v>14.850000000000001</v>
      </c>
      <c r="H69" s="67">
        <f t="shared" si="3"/>
        <v>10.050000000000001</v>
      </c>
      <c r="I69" s="53"/>
      <c r="J69" s="66"/>
      <c r="K69" s="66"/>
    </row>
    <row r="70" spans="1:11" ht="14.25" customHeight="1">
      <c r="A70" s="64">
        <v>680</v>
      </c>
      <c r="B70" s="64">
        <v>4</v>
      </c>
      <c r="C70" s="64">
        <f t="shared" si="4"/>
        <v>4.8</v>
      </c>
      <c r="D70" s="64">
        <f t="shared" si="5"/>
        <v>4.8</v>
      </c>
      <c r="E70" s="65">
        <v>14.2</v>
      </c>
      <c r="F70" s="65">
        <v>15</v>
      </c>
      <c r="G70" s="65">
        <v>15</v>
      </c>
      <c r="H70" s="67">
        <f t="shared" si="3"/>
        <v>10.199999999999999</v>
      </c>
      <c r="I70" s="53"/>
      <c r="J70" s="66"/>
      <c r="K70" s="66"/>
    </row>
    <row r="71" spans="1:11" ht="14.25" customHeight="1">
      <c r="A71" s="64">
        <v>690</v>
      </c>
      <c r="B71" s="64">
        <v>4</v>
      </c>
      <c r="C71" s="64">
        <f t="shared" si="4"/>
        <v>4.8</v>
      </c>
      <c r="D71" s="64">
        <f t="shared" si="5"/>
        <v>4.8</v>
      </c>
      <c r="E71" s="65">
        <v>14.35</v>
      </c>
      <c r="F71" s="65">
        <v>15.149999999999999</v>
      </c>
      <c r="G71" s="65">
        <v>15.149999999999999</v>
      </c>
      <c r="H71" s="67">
        <f t="shared" si="3"/>
        <v>10.35</v>
      </c>
      <c r="I71" s="53"/>
      <c r="J71" s="66"/>
      <c r="K71" s="66"/>
    </row>
    <row r="72" spans="1:11" ht="14.25" customHeight="1">
      <c r="A72" s="64">
        <v>700</v>
      </c>
      <c r="B72" s="64">
        <v>4</v>
      </c>
      <c r="C72" s="64">
        <f t="shared" si="4"/>
        <v>4.8</v>
      </c>
      <c r="D72" s="64">
        <f t="shared" si="5"/>
        <v>4.8</v>
      </c>
      <c r="E72" s="65">
        <v>14.5</v>
      </c>
      <c r="F72" s="65">
        <v>15.3</v>
      </c>
      <c r="G72" s="65">
        <v>15.3</v>
      </c>
      <c r="H72" s="67">
        <f t="shared" si="3"/>
        <v>10.5</v>
      </c>
      <c r="I72" s="53"/>
      <c r="J72" s="66"/>
      <c r="K72" s="66"/>
    </row>
    <row r="73" spans="1:11" ht="14.25" customHeight="1">
      <c r="A73" s="64">
        <v>710</v>
      </c>
      <c r="B73" s="64">
        <v>4</v>
      </c>
      <c r="C73" s="64">
        <f t="shared" si="4"/>
        <v>4.8</v>
      </c>
      <c r="D73" s="64">
        <f t="shared" si="5"/>
        <v>4.8</v>
      </c>
      <c r="E73" s="65">
        <v>14.65</v>
      </c>
      <c r="F73" s="65">
        <v>15.45</v>
      </c>
      <c r="G73" s="65">
        <v>15.45</v>
      </c>
      <c r="H73" s="67">
        <f t="shared" si="3"/>
        <v>10.65</v>
      </c>
      <c r="I73" s="53"/>
      <c r="J73" s="66"/>
      <c r="K73" s="66"/>
    </row>
    <row r="74" spans="1:11" ht="14.25" customHeight="1">
      <c r="A74" s="64">
        <v>720</v>
      </c>
      <c r="B74" s="64">
        <v>4</v>
      </c>
      <c r="C74" s="64">
        <f t="shared" si="4"/>
        <v>4.8</v>
      </c>
      <c r="D74" s="64">
        <f t="shared" si="5"/>
        <v>4.8</v>
      </c>
      <c r="E74" s="65">
        <v>14.8</v>
      </c>
      <c r="F74" s="65">
        <v>15.600000000000001</v>
      </c>
      <c r="G74" s="65">
        <v>15.600000000000001</v>
      </c>
      <c r="H74" s="67">
        <f t="shared" si="3"/>
        <v>10.8</v>
      </c>
      <c r="I74" s="53"/>
      <c r="J74" s="66"/>
      <c r="K74" s="66"/>
    </row>
    <row r="75" spans="1:11" ht="14.25" customHeight="1">
      <c r="A75" s="64">
        <v>730</v>
      </c>
      <c r="B75" s="64">
        <v>4</v>
      </c>
      <c r="C75" s="64">
        <f t="shared" si="4"/>
        <v>4.8</v>
      </c>
      <c r="D75" s="64">
        <f t="shared" si="5"/>
        <v>4.8</v>
      </c>
      <c r="E75" s="65">
        <v>14.95</v>
      </c>
      <c r="F75" s="65">
        <v>15.75</v>
      </c>
      <c r="G75" s="65">
        <v>15.75</v>
      </c>
      <c r="H75" s="67">
        <f t="shared" si="3"/>
        <v>10.95</v>
      </c>
      <c r="I75" s="53"/>
      <c r="J75" s="66"/>
      <c r="K75" s="66"/>
    </row>
    <row r="76" spans="1:11" ht="14.25" customHeight="1">
      <c r="A76" s="64">
        <v>740</v>
      </c>
      <c r="B76" s="64">
        <v>4</v>
      </c>
      <c r="C76" s="64">
        <f t="shared" si="4"/>
        <v>4.8</v>
      </c>
      <c r="D76" s="64">
        <f t="shared" si="5"/>
        <v>4.8</v>
      </c>
      <c r="E76" s="65">
        <v>15.1</v>
      </c>
      <c r="F76" s="65">
        <v>15.899999999999999</v>
      </c>
      <c r="G76" s="65">
        <v>15.899999999999999</v>
      </c>
      <c r="H76" s="67">
        <f t="shared" si="3"/>
        <v>11.1</v>
      </c>
      <c r="I76" s="53"/>
      <c r="J76" s="66"/>
      <c r="K76" s="66"/>
    </row>
    <row r="77" spans="1:11" ht="14.25" customHeight="1">
      <c r="A77" s="64">
        <v>750</v>
      </c>
      <c r="B77" s="64">
        <v>4</v>
      </c>
      <c r="C77" s="64">
        <f t="shared" si="4"/>
        <v>4.8</v>
      </c>
      <c r="D77" s="64">
        <f t="shared" si="5"/>
        <v>4.8</v>
      </c>
      <c r="E77" s="65">
        <v>15.25</v>
      </c>
      <c r="F77" s="65">
        <v>16.05</v>
      </c>
      <c r="G77" s="65">
        <v>16.05</v>
      </c>
      <c r="H77" s="67">
        <f t="shared" si="3"/>
        <v>11.25</v>
      </c>
      <c r="I77" s="53"/>
      <c r="J77" s="66"/>
      <c r="K77" s="66"/>
    </row>
    <row r="78" spans="1:11" ht="14.25" customHeight="1">
      <c r="A78" s="64">
        <v>760</v>
      </c>
      <c r="B78" s="64">
        <v>4</v>
      </c>
      <c r="C78" s="64">
        <f t="shared" si="4"/>
        <v>4.8</v>
      </c>
      <c r="D78" s="64">
        <f t="shared" si="5"/>
        <v>4.8</v>
      </c>
      <c r="E78" s="65">
        <v>15.4</v>
      </c>
      <c r="F78" s="65">
        <v>16.2</v>
      </c>
      <c r="G78" s="65">
        <v>16.2</v>
      </c>
      <c r="H78" s="67">
        <f t="shared" si="3"/>
        <v>11.4</v>
      </c>
      <c r="I78" s="53"/>
      <c r="J78" s="66"/>
      <c r="K78" s="66"/>
    </row>
    <row r="79" spans="1:11" ht="14.25" customHeight="1">
      <c r="A79" s="64">
        <v>770</v>
      </c>
      <c r="B79" s="64">
        <v>4</v>
      </c>
      <c r="C79" s="64">
        <f t="shared" si="4"/>
        <v>4.8</v>
      </c>
      <c r="D79" s="64">
        <f t="shared" si="5"/>
        <v>4.8</v>
      </c>
      <c r="E79" s="65">
        <v>15.55</v>
      </c>
      <c r="F79" s="65">
        <v>16.350000000000001</v>
      </c>
      <c r="G79" s="65">
        <v>16.350000000000001</v>
      </c>
      <c r="H79" s="67">
        <f t="shared" si="3"/>
        <v>11.55</v>
      </c>
      <c r="I79" s="53"/>
      <c r="J79" s="66"/>
      <c r="K79" s="66"/>
    </row>
    <row r="80" spans="1:11" ht="14.25" customHeight="1">
      <c r="A80" s="64">
        <v>780</v>
      </c>
      <c r="B80" s="64">
        <v>4</v>
      </c>
      <c r="C80" s="64">
        <f t="shared" si="4"/>
        <v>4.8</v>
      </c>
      <c r="D80" s="64">
        <f t="shared" si="5"/>
        <v>4.8</v>
      </c>
      <c r="E80" s="65">
        <v>15.7</v>
      </c>
      <c r="F80" s="65">
        <v>16.5</v>
      </c>
      <c r="G80" s="65">
        <v>16.5</v>
      </c>
      <c r="H80" s="67">
        <f t="shared" si="3"/>
        <v>11.7</v>
      </c>
      <c r="I80" s="53"/>
      <c r="J80" s="66"/>
      <c r="K80" s="66"/>
    </row>
    <row r="81" spans="1:11" ht="14.25" customHeight="1">
      <c r="A81" s="64">
        <v>790</v>
      </c>
      <c r="B81" s="64">
        <v>4</v>
      </c>
      <c r="C81" s="64">
        <f t="shared" si="4"/>
        <v>4.8</v>
      </c>
      <c r="D81" s="64">
        <f t="shared" si="5"/>
        <v>4.8</v>
      </c>
      <c r="E81" s="65">
        <v>15.85</v>
      </c>
      <c r="F81" s="65">
        <v>16.649999999999999</v>
      </c>
      <c r="G81" s="65">
        <v>16.649999999999999</v>
      </c>
      <c r="H81" s="67">
        <f t="shared" si="3"/>
        <v>11.85</v>
      </c>
      <c r="I81" s="53"/>
      <c r="J81" s="66"/>
      <c r="K81" s="66"/>
    </row>
    <row r="82" spans="1:11" ht="14.25" customHeight="1">
      <c r="A82" s="64">
        <v>800</v>
      </c>
      <c r="B82" s="64">
        <v>4</v>
      </c>
      <c r="C82" s="64">
        <f t="shared" si="4"/>
        <v>4.8</v>
      </c>
      <c r="D82" s="64">
        <f t="shared" si="5"/>
        <v>4.8</v>
      </c>
      <c r="E82" s="65">
        <v>16</v>
      </c>
      <c r="F82" s="65">
        <v>16.8</v>
      </c>
      <c r="G82" s="65">
        <v>16.8</v>
      </c>
      <c r="H82" s="67">
        <f t="shared" si="3"/>
        <v>12</v>
      </c>
      <c r="I82" s="53"/>
      <c r="J82" s="66"/>
      <c r="K82" s="66"/>
    </row>
    <row r="83" spans="1:11" ht="14.25" customHeight="1">
      <c r="A83" s="64">
        <v>810</v>
      </c>
      <c r="B83" s="64">
        <v>4</v>
      </c>
      <c r="C83" s="64">
        <f t="shared" si="4"/>
        <v>4.8</v>
      </c>
      <c r="D83" s="64">
        <f t="shared" si="5"/>
        <v>4.8</v>
      </c>
      <c r="E83" s="65">
        <v>16.149999999999999</v>
      </c>
      <c r="F83" s="65">
        <v>16.95</v>
      </c>
      <c r="G83" s="65">
        <v>16.95</v>
      </c>
      <c r="H83" s="67">
        <f t="shared" si="3"/>
        <v>12.15</v>
      </c>
      <c r="I83" s="53"/>
      <c r="J83" s="66"/>
      <c r="K83" s="66"/>
    </row>
    <row r="84" spans="1:11" ht="14.25" customHeight="1">
      <c r="A84" s="64">
        <v>820</v>
      </c>
      <c r="B84" s="64">
        <v>4</v>
      </c>
      <c r="C84" s="64">
        <f t="shared" si="4"/>
        <v>4.8</v>
      </c>
      <c r="D84" s="64">
        <f t="shared" si="5"/>
        <v>4.8</v>
      </c>
      <c r="E84" s="65">
        <v>16.3</v>
      </c>
      <c r="F84" s="65">
        <v>17.100000000000001</v>
      </c>
      <c r="G84" s="65">
        <v>17.100000000000001</v>
      </c>
      <c r="H84" s="67">
        <f t="shared" si="3"/>
        <v>12.3</v>
      </c>
      <c r="I84" s="53"/>
      <c r="J84" s="66"/>
      <c r="K84" s="66"/>
    </row>
    <row r="85" spans="1:11" ht="14.25" customHeight="1">
      <c r="A85" s="64">
        <v>830</v>
      </c>
      <c r="B85" s="64">
        <v>4</v>
      </c>
      <c r="C85" s="64">
        <f t="shared" si="4"/>
        <v>4.8</v>
      </c>
      <c r="D85" s="64">
        <f t="shared" si="5"/>
        <v>4.8</v>
      </c>
      <c r="E85" s="65">
        <v>16.45</v>
      </c>
      <c r="F85" s="65">
        <v>17.25</v>
      </c>
      <c r="G85" s="65">
        <v>17.25</v>
      </c>
      <c r="H85" s="67">
        <f t="shared" si="3"/>
        <v>12.45</v>
      </c>
      <c r="I85" s="53"/>
      <c r="J85" s="66"/>
      <c r="K85" s="66"/>
    </row>
    <row r="86" spans="1:11" ht="14.25" customHeight="1">
      <c r="A86" s="64">
        <v>840</v>
      </c>
      <c r="B86" s="64">
        <v>4</v>
      </c>
      <c r="C86" s="64">
        <f t="shared" si="4"/>
        <v>4.8</v>
      </c>
      <c r="D86" s="64">
        <f t="shared" si="5"/>
        <v>4.8</v>
      </c>
      <c r="E86" s="65">
        <v>16.600000000000001</v>
      </c>
      <c r="F86" s="65">
        <v>17.399999999999999</v>
      </c>
      <c r="G86" s="65">
        <v>17.399999999999999</v>
      </c>
      <c r="H86" s="67">
        <f t="shared" si="3"/>
        <v>12.6</v>
      </c>
      <c r="I86" s="53"/>
      <c r="J86" s="66"/>
      <c r="K86" s="66"/>
    </row>
    <row r="87" spans="1:11" ht="14.25" customHeight="1">
      <c r="A87" s="64">
        <v>850</v>
      </c>
      <c r="B87" s="64">
        <v>4</v>
      </c>
      <c r="C87" s="64">
        <f t="shared" si="4"/>
        <v>4.8</v>
      </c>
      <c r="D87" s="64">
        <f t="shared" si="5"/>
        <v>4.8</v>
      </c>
      <c r="E87" s="65">
        <v>16.75</v>
      </c>
      <c r="F87" s="65">
        <v>17.55</v>
      </c>
      <c r="G87" s="65">
        <v>17.55</v>
      </c>
      <c r="H87" s="67">
        <f t="shared" si="3"/>
        <v>12.75</v>
      </c>
      <c r="I87" s="53"/>
      <c r="J87" s="66"/>
      <c r="K87" s="66"/>
    </row>
    <row r="88" spans="1:11" ht="14.25" customHeight="1">
      <c r="A88" s="64">
        <v>860</v>
      </c>
      <c r="B88" s="64">
        <v>4</v>
      </c>
      <c r="C88" s="64">
        <f t="shared" si="4"/>
        <v>4.8</v>
      </c>
      <c r="D88" s="64">
        <f t="shared" si="5"/>
        <v>4.8</v>
      </c>
      <c r="E88" s="65">
        <v>16.899999999999999</v>
      </c>
      <c r="F88" s="65">
        <v>17.7</v>
      </c>
      <c r="G88" s="65">
        <v>17.7</v>
      </c>
      <c r="H88" s="67">
        <f t="shared" si="3"/>
        <v>12.9</v>
      </c>
      <c r="I88" s="53"/>
      <c r="J88" s="66"/>
      <c r="K88" s="66"/>
    </row>
    <row r="89" spans="1:11" ht="14.25" customHeight="1">
      <c r="A89" s="64">
        <v>870</v>
      </c>
      <c r="B89" s="64">
        <v>4</v>
      </c>
      <c r="C89" s="64">
        <f t="shared" si="4"/>
        <v>4.8</v>
      </c>
      <c r="D89" s="64">
        <f t="shared" si="5"/>
        <v>4.8</v>
      </c>
      <c r="E89" s="65">
        <v>17.05</v>
      </c>
      <c r="F89" s="65">
        <v>17.850000000000001</v>
      </c>
      <c r="G89" s="65">
        <v>17.850000000000001</v>
      </c>
      <c r="H89" s="67">
        <f t="shared" si="3"/>
        <v>13.05</v>
      </c>
      <c r="I89" s="53"/>
      <c r="J89" s="66"/>
      <c r="K89" s="66"/>
    </row>
    <row r="90" spans="1:11" ht="14.25" customHeight="1">
      <c r="A90" s="64">
        <v>880</v>
      </c>
      <c r="B90" s="64">
        <v>4</v>
      </c>
      <c r="C90" s="64">
        <f t="shared" si="4"/>
        <v>4.8</v>
      </c>
      <c r="D90" s="64">
        <f t="shared" si="5"/>
        <v>4.8</v>
      </c>
      <c r="E90" s="65">
        <v>17.2</v>
      </c>
      <c r="F90" s="65">
        <v>18</v>
      </c>
      <c r="G90" s="65">
        <v>18</v>
      </c>
      <c r="H90" s="67">
        <f t="shared" si="3"/>
        <v>13.2</v>
      </c>
      <c r="I90" s="53"/>
      <c r="J90" s="66"/>
      <c r="K90" s="66"/>
    </row>
    <row r="91" spans="1:11" ht="14.25" customHeight="1">
      <c r="A91" s="64">
        <v>890</v>
      </c>
      <c r="B91" s="64">
        <v>4</v>
      </c>
      <c r="C91" s="64">
        <f t="shared" si="4"/>
        <v>4.8</v>
      </c>
      <c r="D91" s="64">
        <f t="shared" si="5"/>
        <v>4.8</v>
      </c>
      <c r="E91" s="65">
        <v>17.350000000000001</v>
      </c>
      <c r="F91" s="65">
        <v>18.149999999999999</v>
      </c>
      <c r="G91" s="65">
        <v>18.149999999999999</v>
      </c>
      <c r="H91" s="67">
        <f t="shared" si="3"/>
        <v>13.35</v>
      </c>
      <c r="I91" s="53"/>
      <c r="J91" s="66"/>
      <c r="K91" s="66"/>
    </row>
    <row r="92" spans="1:11" ht="14.25" customHeight="1">
      <c r="A92" s="64">
        <v>900</v>
      </c>
      <c r="B92" s="64">
        <v>4</v>
      </c>
      <c r="C92" s="64">
        <f t="shared" si="4"/>
        <v>4.8</v>
      </c>
      <c r="D92" s="64">
        <f t="shared" si="5"/>
        <v>4.8</v>
      </c>
      <c r="E92" s="65">
        <v>17.5</v>
      </c>
      <c r="F92" s="65">
        <v>18.3</v>
      </c>
      <c r="G92" s="65">
        <v>18.3</v>
      </c>
      <c r="H92" s="67">
        <f t="shared" si="3"/>
        <v>13.5</v>
      </c>
      <c r="I92" s="53"/>
      <c r="J92" s="66"/>
      <c r="K92" s="66"/>
    </row>
    <row r="93" spans="1:11" ht="14.25" customHeight="1">
      <c r="A93" s="64">
        <v>910</v>
      </c>
      <c r="B93" s="64">
        <v>4</v>
      </c>
      <c r="C93" s="64">
        <f t="shared" si="4"/>
        <v>4.8</v>
      </c>
      <c r="D93" s="64">
        <f t="shared" si="5"/>
        <v>4.8</v>
      </c>
      <c r="E93" s="65">
        <v>17.649999999999999</v>
      </c>
      <c r="F93" s="65">
        <v>18.45</v>
      </c>
      <c r="G93" s="65">
        <v>18.45</v>
      </c>
      <c r="H93" s="67">
        <f t="shared" si="3"/>
        <v>13.65</v>
      </c>
      <c r="I93" s="53"/>
      <c r="J93" s="66"/>
      <c r="K93" s="66"/>
    </row>
    <row r="94" spans="1:11" ht="14.25" customHeight="1">
      <c r="A94" s="64">
        <v>920</v>
      </c>
      <c r="B94" s="64">
        <v>4</v>
      </c>
      <c r="C94" s="64">
        <f t="shared" si="4"/>
        <v>4.8</v>
      </c>
      <c r="D94" s="64">
        <f t="shared" si="5"/>
        <v>4.8</v>
      </c>
      <c r="E94" s="65">
        <v>17.8</v>
      </c>
      <c r="F94" s="65">
        <v>18.600000000000001</v>
      </c>
      <c r="G94" s="65">
        <v>18.600000000000001</v>
      </c>
      <c r="H94" s="67">
        <f t="shared" si="3"/>
        <v>13.8</v>
      </c>
      <c r="I94" s="53"/>
      <c r="J94" s="66"/>
      <c r="K94" s="66"/>
    </row>
    <row r="95" spans="1:11" ht="14.25" customHeight="1">
      <c r="A95" s="64">
        <v>930</v>
      </c>
      <c r="B95" s="64">
        <v>4</v>
      </c>
      <c r="C95" s="64">
        <f t="shared" si="4"/>
        <v>4.8</v>
      </c>
      <c r="D95" s="64">
        <f t="shared" si="5"/>
        <v>4.8</v>
      </c>
      <c r="E95" s="65">
        <v>17.95</v>
      </c>
      <c r="F95" s="65">
        <v>18.75</v>
      </c>
      <c r="G95" s="65">
        <v>18.75</v>
      </c>
      <c r="H95" s="67">
        <f t="shared" si="3"/>
        <v>13.95</v>
      </c>
      <c r="I95" s="53"/>
      <c r="J95" s="66"/>
      <c r="K95" s="66"/>
    </row>
    <row r="96" spans="1:11" ht="14.25" customHeight="1">
      <c r="A96" s="64">
        <v>940</v>
      </c>
      <c r="B96" s="64">
        <v>4</v>
      </c>
      <c r="C96" s="64">
        <f t="shared" si="4"/>
        <v>4.8</v>
      </c>
      <c r="D96" s="64">
        <f t="shared" si="5"/>
        <v>4.8</v>
      </c>
      <c r="E96" s="65">
        <v>18.100000000000001</v>
      </c>
      <c r="F96" s="65">
        <v>18.899999999999999</v>
      </c>
      <c r="G96" s="65">
        <v>18.899999999999999</v>
      </c>
      <c r="H96" s="67">
        <f t="shared" si="3"/>
        <v>14.1</v>
      </c>
      <c r="I96" s="53"/>
      <c r="J96" s="66"/>
      <c r="K96" s="66"/>
    </row>
    <row r="97" spans="1:11" ht="14.25" customHeight="1">
      <c r="A97" s="64">
        <v>950</v>
      </c>
      <c r="B97" s="64">
        <v>4</v>
      </c>
      <c r="C97" s="64">
        <f t="shared" si="4"/>
        <v>4.8</v>
      </c>
      <c r="D97" s="64">
        <f t="shared" si="5"/>
        <v>4.8</v>
      </c>
      <c r="E97" s="65">
        <v>18.25</v>
      </c>
      <c r="F97" s="65">
        <v>19.05</v>
      </c>
      <c r="G97" s="65">
        <v>19.05</v>
      </c>
      <c r="H97" s="67">
        <f t="shared" si="3"/>
        <v>14.25</v>
      </c>
      <c r="I97" s="53"/>
      <c r="J97" s="66"/>
      <c r="K97" s="66"/>
    </row>
    <row r="98" spans="1:11" ht="14.25" customHeight="1">
      <c r="A98" s="64">
        <v>960</v>
      </c>
      <c r="B98" s="64">
        <v>4</v>
      </c>
      <c r="C98" s="64">
        <f t="shared" si="4"/>
        <v>4.8</v>
      </c>
      <c r="D98" s="64">
        <f t="shared" si="5"/>
        <v>4.8</v>
      </c>
      <c r="E98" s="65">
        <v>18.399999999999999</v>
      </c>
      <c r="F98" s="65">
        <v>19.2</v>
      </c>
      <c r="G98" s="65">
        <v>19.2</v>
      </c>
      <c r="H98" s="67">
        <f t="shared" si="3"/>
        <v>14.4</v>
      </c>
      <c r="I98" s="53"/>
      <c r="J98" s="66"/>
      <c r="K98" s="66"/>
    </row>
    <row r="99" spans="1:11" ht="14.25" customHeight="1">
      <c r="A99" s="64">
        <v>970</v>
      </c>
      <c r="B99" s="64">
        <v>4</v>
      </c>
      <c r="C99" s="64">
        <f t="shared" si="4"/>
        <v>4.8</v>
      </c>
      <c r="D99" s="64">
        <f t="shared" si="5"/>
        <v>4.8</v>
      </c>
      <c r="E99" s="65">
        <v>18.55</v>
      </c>
      <c r="F99" s="65">
        <v>19.350000000000001</v>
      </c>
      <c r="G99" s="65">
        <v>19.350000000000001</v>
      </c>
      <c r="H99" s="67">
        <f t="shared" si="3"/>
        <v>14.55</v>
      </c>
      <c r="I99" s="53"/>
      <c r="J99" s="66"/>
      <c r="K99" s="66"/>
    </row>
    <row r="100" spans="1:11" ht="14.25" customHeight="1">
      <c r="A100" s="64">
        <v>980</v>
      </c>
      <c r="B100" s="64">
        <v>4</v>
      </c>
      <c r="C100" s="64">
        <f t="shared" si="4"/>
        <v>4.8</v>
      </c>
      <c r="D100" s="64">
        <f t="shared" si="5"/>
        <v>4.8</v>
      </c>
      <c r="E100" s="65">
        <v>18.7</v>
      </c>
      <c r="F100" s="65">
        <v>19.5</v>
      </c>
      <c r="G100" s="65">
        <v>19.5</v>
      </c>
      <c r="H100" s="67">
        <f t="shared" si="3"/>
        <v>14.7</v>
      </c>
      <c r="I100" s="53"/>
      <c r="J100" s="66"/>
      <c r="K100" s="66"/>
    </row>
    <row r="101" spans="1:11" ht="14.25" customHeight="1">
      <c r="A101" s="64">
        <v>990</v>
      </c>
      <c r="B101" s="64">
        <v>4</v>
      </c>
      <c r="C101" s="64">
        <f t="shared" si="4"/>
        <v>4.8</v>
      </c>
      <c r="D101" s="64">
        <f t="shared" si="5"/>
        <v>4.8</v>
      </c>
      <c r="E101" s="65">
        <v>18.850000000000001</v>
      </c>
      <c r="F101" s="65">
        <v>19.649999999999999</v>
      </c>
      <c r="G101" s="65">
        <v>19.649999999999999</v>
      </c>
      <c r="H101" s="67">
        <f t="shared" si="3"/>
        <v>14.85</v>
      </c>
      <c r="I101" s="53">
        <v>4.95</v>
      </c>
      <c r="J101" s="66">
        <f>1000/10*0.15</f>
        <v>15</v>
      </c>
      <c r="K101" s="66">
        <v>1.5</v>
      </c>
    </row>
    <row r="102" spans="1:11" ht="14.25" customHeight="1">
      <c r="A102" s="64">
        <v>1000</v>
      </c>
      <c r="B102" s="64">
        <v>4</v>
      </c>
      <c r="C102" s="64">
        <f t="shared" si="4"/>
        <v>4.8</v>
      </c>
      <c r="D102" s="64">
        <f t="shared" si="5"/>
        <v>4.8</v>
      </c>
      <c r="E102" s="65">
        <v>19</v>
      </c>
      <c r="F102" s="65">
        <v>19.8</v>
      </c>
      <c r="G102" s="65">
        <v>19.8</v>
      </c>
      <c r="H102" s="67">
        <f t="shared" si="3"/>
        <v>15</v>
      </c>
      <c r="I102" s="53"/>
      <c r="J102" s="66"/>
      <c r="K102" s="66"/>
    </row>
    <row r="103" spans="1:11" ht="14.25" customHeight="1">
      <c r="A103" s="64">
        <v>1010</v>
      </c>
      <c r="B103" s="64">
        <v>4</v>
      </c>
      <c r="C103" s="64">
        <f t="shared" si="4"/>
        <v>6.3</v>
      </c>
      <c r="D103" s="64">
        <f t="shared" si="5"/>
        <v>6.3</v>
      </c>
      <c r="E103" s="65">
        <v>19.149999999999999</v>
      </c>
      <c r="F103" s="65">
        <v>21.45</v>
      </c>
      <c r="G103" s="65">
        <v>21.45</v>
      </c>
      <c r="H103" s="67">
        <f t="shared" si="3"/>
        <v>15.15</v>
      </c>
      <c r="I103" s="53"/>
      <c r="J103" s="66"/>
      <c r="K103" s="66"/>
    </row>
    <row r="104" spans="1:11" ht="14.25" customHeight="1">
      <c r="A104" s="64">
        <v>1020</v>
      </c>
      <c r="B104" s="64">
        <v>4</v>
      </c>
      <c r="C104" s="64">
        <f t="shared" si="4"/>
        <v>6.3</v>
      </c>
      <c r="D104" s="64">
        <f t="shared" si="5"/>
        <v>6.3</v>
      </c>
      <c r="E104" s="65">
        <v>19.3</v>
      </c>
      <c r="F104" s="65">
        <v>21.6</v>
      </c>
      <c r="G104" s="65">
        <v>21.6</v>
      </c>
      <c r="H104" s="67">
        <f t="shared" si="3"/>
        <v>15.3</v>
      </c>
      <c r="I104" s="53"/>
      <c r="J104" s="66"/>
      <c r="K104" s="66"/>
    </row>
    <row r="105" spans="1:11" ht="14.25" customHeight="1">
      <c r="A105" s="64">
        <v>1030</v>
      </c>
      <c r="B105" s="64">
        <v>4</v>
      </c>
      <c r="C105" s="64">
        <f t="shared" si="4"/>
        <v>6.3</v>
      </c>
      <c r="D105" s="64">
        <f t="shared" si="5"/>
        <v>6.3</v>
      </c>
      <c r="E105" s="65">
        <v>19.45</v>
      </c>
      <c r="F105" s="65">
        <v>21.75</v>
      </c>
      <c r="G105" s="65">
        <v>21.75</v>
      </c>
      <c r="H105" s="67">
        <f t="shared" si="3"/>
        <v>15.45</v>
      </c>
      <c r="I105" s="53"/>
      <c r="J105" s="66"/>
      <c r="K105" s="66"/>
    </row>
    <row r="106" spans="1:11" ht="14.25" customHeight="1">
      <c r="A106" s="64">
        <v>1040</v>
      </c>
      <c r="B106" s="64">
        <v>4</v>
      </c>
      <c r="C106" s="64">
        <f t="shared" si="4"/>
        <v>6.3</v>
      </c>
      <c r="D106" s="64">
        <f t="shared" si="5"/>
        <v>6.3</v>
      </c>
      <c r="E106" s="65">
        <v>19.600000000000001</v>
      </c>
      <c r="F106" s="65">
        <v>21.9</v>
      </c>
      <c r="G106" s="65">
        <v>21.9</v>
      </c>
      <c r="H106" s="67">
        <f t="shared" si="3"/>
        <v>15.6</v>
      </c>
      <c r="I106" s="53"/>
      <c r="J106" s="66"/>
      <c r="K106" s="66"/>
    </row>
    <row r="107" spans="1:11" ht="14.25" customHeight="1">
      <c r="A107" s="64">
        <v>1050</v>
      </c>
      <c r="B107" s="64">
        <v>4</v>
      </c>
      <c r="C107" s="64">
        <f t="shared" si="4"/>
        <v>6.3</v>
      </c>
      <c r="D107" s="64">
        <f t="shared" si="5"/>
        <v>6.3</v>
      </c>
      <c r="E107" s="65">
        <v>19.75</v>
      </c>
      <c r="F107" s="65">
        <v>22.05</v>
      </c>
      <c r="G107" s="65">
        <v>22.05</v>
      </c>
      <c r="H107" s="67">
        <f t="shared" si="3"/>
        <v>15.75</v>
      </c>
      <c r="I107" s="53"/>
      <c r="J107" s="66"/>
      <c r="K107" s="66"/>
    </row>
    <row r="108" spans="1:11" ht="14.25" customHeight="1">
      <c r="A108" s="64">
        <v>1060</v>
      </c>
      <c r="B108" s="64">
        <v>4</v>
      </c>
      <c r="C108" s="64">
        <f t="shared" si="4"/>
        <v>6.3</v>
      </c>
      <c r="D108" s="64">
        <f t="shared" si="5"/>
        <v>6.3</v>
      </c>
      <c r="E108" s="65">
        <v>19.899999999999999</v>
      </c>
      <c r="F108" s="65">
        <v>22.2</v>
      </c>
      <c r="G108" s="65">
        <v>22.2</v>
      </c>
      <c r="H108" s="67">
        <f t="shared" si="3"/>
        <v>15.9</v>
      </c>
      <c r="I108" s="53"/>
      <c r="J108" s="66"/>
      <c r="K108" s="66"/>
    </row>
    <row r="109" spans="1:11" ht="14.25" customHeight="1">
      <c r="A109" s="64">
        <v>1070</v>
      </c>
      <c r="B109" s="64">
        <v>4</v>
      </c>
      <c r="C109" s="64">
        <f t="shared" si="4"/>
        <v>6.3</v>
      </c>
      <c r="D109" s="64">
        <f t="shared" si="5"/>
        <v>6.3</v>
      </c>
      <c r="E109" s="65">
        <v>20.05</v>
      </c>
      <c r="F109" s="65">
        <v>22.35</v>
      </c>
      <c r="G109" s="65">
        <v>22.35</v>
      </c>
      <c r="H109" s="67">
        <f t="shared" si="3"/>
        <v>16.05</v>
      </c>
      <c r="I109" s="53"/>
      <c r="J109" s="66"/>
      <c r="K109" s="66"/>
    </row>
    <row r="110" spans="1:11" ht="14.25" customHeight="1">
      <c r="A110" s="64">
        <v>1080</v>
      </c>
      <c r="B110" s="64">
        <v>4</v>
      </c>
      <c r="C110" s="64">
        <f t="shared" si="4"/>
        <v>6.3</v>
      </c>
      <c r="D110" s="64">
        <f t="shared" si="5"/>
        <v>6.3</v>
      </c>
      <c r="E110" s="65">
        <v>20.2</v>
      </c>
      <c r="F110" s="65">
        <v>22.5</v>
      </c>
      <c r="G110" s="65">
        <v>22.5</v>
      </c>
      <c r="H110" s="67">
        <f t="shared" si="3"/>
        <v>16.2</v>
      </c>
      <c r="I110" s="53"/>
      <c r="J110" s="66"/>
      <c r="K110" s="66"/>
    </row>
    <row r="111" spans="1:11" ht="14.25" customHeight="1">
      <c r="A111" s="64">
        <v>1090</v>
      </c>
      <c r="B111" s="64">
        <v>4</v>
      </c>
      <c r="C111" s="64">
        <f t="shared" si="4"/>
        <v>6.3</v>
      </c>
      <c r="D111" s="64">
        <f t="shared" si="5"/>
        <v>6.3</v>
      </c>
      <c r="E111" s="65">
        <v>20.350000000000001</v>
      </c>
      <c r="F111" s="65">
        <v>22.650000000000002</v>
      </c>
      <c r="G111" s="65">
        <v>22.650000000000002</v>
      </c>
      <c r="H111" s="67">
        <f t="shared" si="3"/>
        <v>16.350000000000001</v>
      </c>
      <c r="I111" s="53"/>
      <c r="J111" s="66"/>
      <c r="K111" s="66"/>
    </row>
    <row r="112" spans="1:11" ht="14.25" customHeight="1">
      <c r="A112" s="64">
        <v>1100</v>
      </c>
      <c r="B112" s="64">
        <v>4</v>
      </c>
      <c r="C112" s="64">
        <f t="shared" si="4"/>
        <v>6.3</v>
      </c>
      <c r="D112" s="64">
        <f t="shared" si="5"/>
        <v>6.3</v>
      </c>
      <c r="E112" s="65">
        <v>20.5</v>
      </c>
      <c r="F112" s="65">
        <v>22.8</v>
      </c>
      <c r="G112" s="65">
        <v>22.8</v>
      </c>
      <c r="H112" s="67">
        <f t="shared" si="3"/>
        <v>16.5</v>
      </c>
      <c r="I112" s="53"/>
      <c r="J112" s="66"/>
      <c r="K112" s="66"/>
    </row>
    <row r="113" spans="1:11" ht="14.25" customHeight="1">
      <c r="A113" s="64">
        <v>1110</v>
      </c>
      <c r="B113" s="64">
        <v>4</v>
      </c>
      <c r="C113" s="64">
        <f t="shared" si="4"/>
        <v>6.3</v>
      </c>
      <c r="D113" s="64">
        <f t="shared" si="5"/>
        <v>6.3</v>
      </c>
      <c r="E113" s="65">
        <v>20.65</v>
      </c>
      <c r="F113" s="65">
        <v>22.95</v>
      </c>
      <c r="G113" s="65">
        <v>22.95</v>
      </c>
      <c r="H113" s="67">
        <f t="shared" si="3"/>
        <v>16.649999999999999</v>
      </c>
      <c r="I113" s="53"/>
      <c r="J113" s="66"/>
      <c r="K113" s="66"/>
    </row>
    <row r="114" spans="1:11" ht="14.25" customHeight="1">
      <c r="A114" s="64">
        <v>1120</v>
      </c>
      <c r="B114" s="64">
        <v>4</v>
      </c>
      <c r="C114" s="64">
        <f t="shared" si="4"/>
        <v>6.3</v>
      </c>
      <c r="D114" s="64">
        <f t="shared" si="5"/>
        <v>6.3</v>
      </c>
      <c r="E114" s="65">
        <v>20.8</v>
      </c>
      <c r="F114" s="65">
        <v>23.1</v>
      </c>
      <c r="G114" s="65">
        <v>23.1</v>
      </c>
      <c r="H114" s="67">
        <f t="shared" si="3"/>
        <v>16.8</v>
      </c>
      <c r="I114" s="53"/>
      <c r="J114" s="66"/>
      <c r="K114" s="66"/>
    </row>
    <row r="115" spans="1:11" ht="14.25" customHeight="1">
      <c r="A115" s="64">
        <v>1130</v>
      </c>
      <c r="B115" s="64">
        <v>4</v>
      </c>
      <c r="C115" s="64">
        <f t="shared" si="4"/>
        <v>6.3</v>
      </c>
      <c r="D115" s="64">
        <f t="shared" si="5"/>
        <v>6.3</v>
      </c>
      <c r="E115" s="65">
        <v>20.95</v>
      </c>
      <c r="F115" s="65">
        <v>23.25</v>
      </c>
      <c r="G115" s="65">
        <v>23.25</v>
      </c>
      <c r="H115" s="67">
        <f t="shared" si="3"/>
        <v>16.95</v>
      </c>
      <c r="I115" s="53"/>
      <c r="J115" s="66"/>
      <c r="K115" s="66"/>
    </row>
    <row r="116" spans="1:11" ht="14.25" customHeight="1">
      <c r="A116" s="64">
        <v>1140</v>
      </c>
      <c r="B116" s="64">
        <v>4</v>
      </c>
      <c r="C116" s="64">
        <f t="shared" si="4"/>
        <v>6.3</v>
      </c>
      <c r="D116" s="64">
        <f t="shared" si="5"/>
        <v>6.3</v>
      </c>
      <c r="E116" s="65">
        <v>21.1</v>
      </c>
      <c r="F116" s="65">
        <v>23.400000000000002</v>
      </c>
      <c r="G116" s="65">
        <v>23.400000000000002</v>
      </c>
      <c r="H116" s="67">
        <f t="shared" si="3"/>
        <v>17.100000000000001</v>
      </c>
      <c r="I116" s="53"/>
      <c r="J116" s="66"/>
      <c r="K116" s="66"/>
    </row>
    <row r="117" spans="1:11" ht="14.25" customHeight="1">
      <c r="A117" s="64">
        <v>1150</v>
      </c>
      <c r="B117" s="64">
        <v>4</v>
      </c>
      <c r="C117" s="64">
        <f t="shared" si="4"/>
        <v>6.3</v>
      </c>
      <c r="D117" s="64">
        <f t="shared" si="5"/>
        <v>6.3</v>
      </c>
      <c r="E117" s="65">
        <v>21.25</v>
      </c>
      <c r="F117" s="65">
        <v>23.55</v>
      </c>
      <c r="G117" s="65">
        <v>23.55</v>
      </c>
      <c r="H117" s="67">
        <f t="shared" si="3"/>
        <v>17.25</v>
      </c>
      <c r="I117" s="53"/>
      <c r="J117" s="66"/>
      <c r="K117" s="66"/>
    </row>
    <row r="118" spans="1:11" ht="14.25" customHeight="1">
      <c r="A118" s="64">
        <v>1160</v>
      </c>
      <c r="B118" s="64">
        <v>4</v>
      </c>
      <c r="C118" s="64">
        <f t="shared" si="4"/>
        <v>6.3</v>
      </c>
      <c r="D118" s="64">
        <f t="shared" si="5"/>
        <v>6.3</v>
      </c>
      <c r="E118" s="65">
        <v>21.4</v>
      </c>
      <c r="F118" s="65">
        <v>23.7</v>
      </c>
      <c r="G118" s="65">
        <v>23.7</v>
      </c>
      <c r="H118" s="67">
        <f t="shared" si="3"/>
        <v>17.399999999999999</v>
      </c>
      <c r="I118" s="53"/>
      <c r="J118" s="66"/>
      <c r="K118" s="66"/>
    </row>
    <row r="119" spans="1:11" ht="14.25" customHeight="1">
      <c r="A119" s="64">
        <v>1170</v>
      </c>
      <c r="B119" s="64">
        <v>4</v>
      </c>
      <c r="C119" s="64">
        <f t="shared" si="4"/>
        <v>6.3</v>
      </c>
      <c r="D119" s="64">
        <f t="shared" si="5"/>
        <v>6.3</v>
      </c>
      <c r="E119" s="65">
        <v>21.55</v>
      </c>
      <c r="F119" s="65">
        <v>23.85</v>
      </c>
      <c r="G119" s="65">
        <v>23.85</v>
      </c>
      <c r="H119" s="67">
        <f t="shared" si="3"/>
        <v>17.55</v>
      </c>
      <c r="I119" s="53"/>
      <c r="J119" s="66"/>
      <c r="K119" s="66"/>
    </row>
    <row r="120" spans="1:11" ht="14.25" customHeight="1">
      <c r="A120" s="64">
        <v>1180</v>
      </c>
      <c r="B120" s="64">
        <v>4</v>
      </c>
      <c r="C120" s="64">
        <f t="shared" si="4"/>
        <v>6.3</v>
      </c>
      <c r="D120" s="64">
        <f t="shared" si="5"/>
        <v>6.3</v>
      </c>
      <c r="E120" s="65">
        <v>21.7</v>
      </c>
      <c r="F120" s="65">
        <v>24</v>
      </c>
      <c r="G120" s="65">
        <v>24</v>
      </c>
      <c r="H120" s="67">
        <f t="shared" si="3"/>
        <v>17.7</v>
      </c>
      <c r="I120" s="53"/>
      <c r="J120" s="66"/>
      <c r="K120" s="66"/>
    </row>
    <row r="121" spans="1:11" ht="14.25" customHeight="1">
      <c r="A121" s="64">
        <v>1190</v>
      </c>
      <c r="B121" s="64">
        <v>4</v>
      </c>
      <c r="C121" s="64">
        <f t="shared" si="4"/>
        <v>6.3</v>
      </c>
      <c r="D121" s="64">
        <f t="shared" si="5"/>
        <v>6.3</v>
      </c>
      <c r="E121" s="65">
        <v>21.85</v>
      </c>
      <c r="F121" s="65">
        <v>24.150000000000002</v>
      </c>
      <c r="G121" s="65">
        <v>24.150000000000002</v>
      </c>
      <c r="H121" s="67">
        <f t="shared" si="3"/>
        <v>17.850000000000001</v>
      </c>
      <c r="I121" s="53"/>
      <c r="J121" s="66"/>
      <c r="K121" s="66"/>
    </row>
    <row r="122" spans="1:11" ht="14.25" customHeight="1">
      <c r="A122" s="64">
        <v>1200</v>
      </c>
      <c r="B122" s="64">
        <v>4</v>
      </c>
      <c r="C122" s="64">
        <f t="shared" si="4"/>
        <v>6.3</v>
      </c>
      <c r="D122" s="64">
        <f t="shared" si="5"/>
        <v>6.3</v>
      </c>
      <c r="E122" s="65">
        <v>22</v>
      </c>
      <c r="F122" s="65">
        <v>24.3</v>
      </c>
      <c r="G122" s="65">
        <v>24.3</v>
      </c>
      <c r="H122" s="67">
        <f t="shared" si="3"/>
        <v>18</v>
      </c>
      <c r="I122" s="53"/>
      <c r="J122" s="66"/>
      <c r="K122" s="66"/>
    </row>
    <row r="123" spans="1:11" ht="14.25" customHeight="1">
      <c r="A123" s="64">
        <v>1210</v>
      </c>
      <c r="B123" s="64">
        <v>4</v>
      </c>
      <c r="C123" s="64">
        <f t="shared" si="4"/>
        <v>6.3</v>
      </c>
      <c r="D123" s="64">
        <f t="shared" si="5"/>
        <v>6.3</v>
      </c>
      <c r="E123" s="65">
        <v>22.15</v>
      </c>
      <c r="F123" s="65">
        <v>24.45</v>
      </c>
      <c r="G123" s="65">
        <v>24.45</v>
      </c>
      <c r="H123" s="67">
        <f t="shared" si="3"/>
        <v>18.149999999999999</v>
      </c>
      <c r="I123" s="53"/>
      <c r="J123" s="66"/>
      <c r="K123" s="66"/>
    </row>
    <row r="124" spans="1:11" ht="14.25" customHeight="1">
      <c r="A124" s="64">
        <v>1220</v>
      </c>
      <c r="B124" s="64">
        <v>4</v>
      </c>
      <c r="C124" s="64">
        <f t="shared" si="4"/>
        <v>6.3</v>
      </c>
      <c r="D124" s="64">
        <f t="shared" si="5"/>
        <v>6.3</v>
      </c>
      <c r="E124" s="65">
        <v>22.3</v>
      </c>
      <c r="F124" s="65">
        <v>24.6</v>
      </c>
      <c r="G124" s="65">
        <v>24.6</v>
      </c>
      <c r="H124" s="67">
        <f t="shared" si="3"/>
        <v>18.3</v>
      </c>
      <c r="I124" s="53"/>
      <c r="J124" s="66"/>
      <c r="K124" s="66"/>
    </row>
    <row r="125" spans="1:11" ht="14.25" customHeight="1">
      <c r="A125" s="64">
        <v>1230</v>
      </c>
      <c r="B125" s="64">
        <v>4</v>
      </c>
      <c r="C125" s="64">
        <f t="shared" si="4"/>
        <v>6.3</v>
      </c>
      <c r="D125" s="64">
        <f t="shared" si="5"/>
        <v>6.3</v>
      </c>
      <c r="E125" s="65">
        <v>22.45</v>
      </c>
      <c r="F125" s="65">
        <v>24.75</v>
      </c>
      <c r="G125" s="65">
        <v>24.75</v>
      </c>
      <c r="H125" s="67">
        <f t="shared" si="3"/>
        <v>18.45</v>
      </c>
      <c r="I125" s="53"/>
      <c r="J125" s="66"/>
      <c r="K125" s="66"/>
    </row>
    <row r="126" spans="1:11" ht="14.25" customHeight="1">
      <c r="A126" s="64">
        <v>1240</v>
      </c>
      <c r="B126" s="64">
        <v>4</v>
      </c>
      <c r="C126" s="64">
        <f t="shared" si="4"/>
        <v>6.3</v>
      </c>
      <c r="D126" s="64">
        <f t="shared" si="5"/>
        <v>6.3</v>
      </c>
      <c r="E126" s="65">
        <v>22.6</v>
      </c>
      <c r="F126" s="65">
        <v>24.900000000000002</v>
      </c>
      <c r="G126" s="65">
        <v>24.900000000000002</v>
      </c>
      <c r="H126" s="67">
        <f t="shared" si="3"/>
        <v>18.600000000000001</v>
      </c>
      <c r="I126" s="53"/>
      <c r="J126" s="66"/>
      <c r="K126" s="66"/>
    </row>
    <row r="127" spans="1:11" ht="14.25" customHeight="1">
      <c r="A127" s="64">
        <v>1250</v>
      </c>
      <c r="B127" s="64">
        <v>4</v>
      </c>
      <c r="C127" s="64">
        <f t="shared" si="4"/>
        <v>6.3</v>
      </c>
      <c r="D127" s="64">
        <f t="shared" si="5"/>
        <v>6.3</v>
      </c>
      <c r="E127" s="65">
        <v>22.75</v>
      </c>
      <c r="F127" s="65">
        <v>25.05</v>
      </c>
      <c r="G127" s="65">
        <v>25.05</v>
      </c>
      <c r="H127" s="67">
        <f t="shared" si="3"/>
        <v>18.75</v>
      </c>
      <c r="I127" s="53"/>
      <c r="J127" s="66"/>
      <c r="K127" s="66"/>
    </row>
    <row r="128" spans="1:11" ht="14.25" customHeight="1">
      <c r="A128" s="64">
        <v>1260</v>
      </c>
      <c r="B128" s="64">
        <v>4</v>
      </c>
      <c r="C128" s="64">
        <f t="shared" si="4"/>
        <v>7.8</v>
      </c>
      <c r="D128" s="64">
        <f t="shared" si="5"/>
        <v>7.8</v>
      </c>
      <c r="E128" s="65">
        <v>22.9</v>
      </c>
      <c r="F128" s="65">
        <v>26.7</v>
      </c>
      <c r="G128" s="65">
        <v>26.7</v>
      </c>
      <c r="H128" s="67">
        <f t="shared" si="3"/>
        <v>18.899999999999999</v>
      </c>
      <c r="I128" s="53"/>
      <c r="J128" s="66"/>
      <c r="K128" s="66"/>
    </row>
    <row r="129" spans="1:11" ht="14.25" customHeight="1">
      <c r="A129" s="64">
        <v>1270</v>
      </c>
      <c r="B129" s="64">
        <v>4</v>
      </c>
      <c r="C129" s="64">
        <f t="shared" si="4"/>
        <v>7.8</v>
      </c>
      <c r="D129" s="64">
        <f t="shared" si="5"/>
        <v>7.8</v>
      </c>
      <c r="E129" s="65">
        <v>23.05</v>
      </c>
      <c r="F129" s="65">
        <v>26.85</v>
      </c>
      <c r="G129" s="65">
        <v>26.85</v>
      </c>
      <c r="H129" s="67">
        <f t="shared" si="3"/>
        <v>19.05</v>
      </c>
      <c r="I129" s="53"/>
      <c r="J129" s="66"/>
      <c r="K129" s="66"/>
    </row>
    <row r="130" spans="1:11" ht="14.25" customHeight="1">
      <c r="A130" s="64">
        <v>1280</v>
      </c>
      <c r="B130" s="64">
        <v>4</v>
      </c>
      <c r="C130" s="64">
        <f t="shared" si="4"/>
        <v>7.8</v>
      </c>
      <c r="D130" s="64">
        <f t="shared" si="5"/>
        <v>7.8</v>
      </c>
      <c r="E130" s="65">
        <v>23.2</v>
      </c>
      <c r="F130" s="65">
        <v>27</v>
      </c>
      <c r="G130" s="65">
        <v>27</v>
      </c>
      <c r="H130" s="67">
        <f t="shared" si="3"/>
        <v>19.2</v>
      </c>
      <c r="I130" s="53"/>
      <c r="J130" s="66"/>
      <c r="K130" s="66"/>
    </row>
    <row r="131" spans="1:11" ht="14.25" customHeight="1">
      <c r="A131" s="64">
        <v>1290</v>
      </c>
      <c r="B131" s="64">
        <v>4</v>
      </c>
      <c r="C131" s="64">
        <f t="shared" si="4"/>
        <v>7.8</v>
      </c>
      <c r="D131" s="64">
        <f t="shared" si="5"/>
        <v>7.8</v>
      </c>
      <c r="E131" s="65">
        <v>23.35</v>
      </c>
      <c r="F131" s="65">
        <v>27.150000000000002</v>
      </c>
      <c r="G131" s="65">
        <v>27.150000000000002</v>
      </c>
      <c r="H131" s="67">
        <f t="shared" ref="H131:H194" si="6">0.15*A131/10</f>
        <v>19.350000000000001</v>
      </c>
      <c r="I131" s="53"/>
      <c r="J131" s="66"/>
      <c r="K131" s="66"/>
    </row>
    <row r="132" spans="1:11" ht="14.25" customHeight="1">
      <c r="A132" s="64">
        <v>1300</v>
      </c>
      <c r="B132" s="64">
        <v>4</v>
      </c>
      <c r="C132" s="64">
        <f t="shared" ref="C132:C195" si="7">IF(A132&lt;1000,4.8,4.8+ROUNDUP((A132-1000)/250,0)*1.5)</f>
        <v>7.8</v>
      </c>
      <c r="D132" s="64">
        <f t="shared" ref="D132:D195" si="8">IF(A132&lt;1000,4.8,4.8+ROUNDUP((A132-1000)/250,0)*1.5)</f>
        <v>7.8</v>
      </c>
      <c r="E132" s="65">
        <v>23.5</v>
      </c>
      <c r="F132" s="65">
        <v>27.3</v>
      </c>
      <c r="G132" s="65">
        <v>27.3</v>
      </c>
      <c r="H132" s="67">
        <f t="shared" si="6"/>
        <v>19.5</v>
      </c>
      <c r="I132" s="53"/>
      <c r="J132" s="66"/>
      <c r="K132" s="66"/>
    </row>
    <row r="133" spans="1:11" ht="14.25" customHeight="1">
      <c r="A133" s="64">
        <v>1310</v>
      </c>
      <c r="B133" s="64">
        <v>4</v>
      </c>
      <c r="C133" s="64">
        <f t="shared" si="7"/>
        <v>7.8</v>
      </c>
      <c r="D133" s="64">
        <f t="shared" si="8"/>
        <v>7.8</v>
      </c>
      <c r="E133" s="65">
        <v>23.65</v>
      </c>
      <c r="F133" s="65">
        <v>27.45</v>
      </c>
      <c r="G133" s="65">
        <v>27.45</v>
      </c>
      <c r="H133" s="67">
        <f t="shared" si="6"/>
        <v>19.649999999999999</v>
      </c>
      <c r="I133" s="53"/>
      <c r="J133" s="66"/>
      <c r="K133" s="66"/>
    </row>
    <row r="134" spans="1:11" ht="14.25" customHeight="1">
      <c r="A134" s="64">
        <v>1320</v>
      </c>
      <c r="B134" s="64">
        <v>4</v>
      </c>
      <c r="C134" s="64">
        <f t="shared" si="7"/>
        <v>7.8</v>
      </c>
      <c r="D134" s="64">
        <f t="shared" si="8"/>
        <v>7.8</v>
      </c>
      <c r="E134" s="65">
        <v>23.8</v>
      </c>
      <c r="F134" s="65">
        <v>27.6</v>
      </c>
      <c r="G134" s="65">
        <v>27.6</v>
      </c>
      <c r="H134" s="67">
        <f t="shared" si="6"/>
        <v>19.8</v>
      </c>
      <c r="I134" s="53"/>
      <c r="J134" s="66"/>
      <c r="K134" s="66"/>
    </row>
    <row r="135" spans="1:11" ht="14.25" customHeight="1">
      <c r="A135" s="64">
        <v>1330</v>
      </c>
      <c r="B135" s="64">
        <v>4</v>
      </c>
      <c r="C135" s="64">
        <f t="shared" si="7"/>
        <v>7.8</v>
      </c>
      <c r="D135" s="64">
        <f t="shared" si="8"/>
        <v>7.8</v>
      </c>
      <c r="E135" s="65">
        <v>23.95</v>
      </c>
      <c r="F135" s="65">
        <v>27.75</v>
      </c>
      <c r="G135" s="65">
        <v>27.75</v>
      </c>
      <c r="H135" s="67">
        <f t="shared" si="6"/>
        <v>19.95</v>
      </c>
      <c r="I135" s="53"/>
      <c r="J135" s="66"/>
      <c r="K135" s="66"/>
    </row>
    <row r="136" spans="1:11" ht="14.25" customHeight="1">
      <c r="A136" s="64">
        <v>1340</v>
      </c>
      <c r="B136" s="64">
        <v>4</v>
      </c>
      <c r="C136" s="64">
        <f t="shared" si="7"/>
        <v>7.8</v>
      </c>
      <c r="D136" s="64">
        <f t="shared" si="8"/>
        <v>7.8</v>
      </c>
      <c r="E136" s="65">
        <v>24.1</v>
      </c>
      <c r="F136" s="65">
        <v>27.900000000000002</v>
      </c>
      <c r="G136" s="65">
        <v>27.900000000000002</v>
      </c>
      <c r="H136" s="67">
        <f t="shared" si="6"/>
        <v>20.100000000000001</v>
      </c>
      <c r="I136" s="53"/>
      <c r="J136" s="66"/>
      <c r="K136" s="66"/>
    </row>
    <row r="137" spans="1:11" ht="14.25" customHeight="1">
      <c r="A137" s="64">
        <v>1350</v>
      </c>
      <c r="B137" s="64">
        <v>4</v>
      </c>
      <c r="C137" s="64">
        <f t="shared" si="7"/>
        <v>7.8</v>
      </c>
      <c r="D137" s="64">
        <f t="shared" si="8"/>
        <v>7.8</v>
      </c>
      <c r="E137" s="65">
        <v>24.25</v>
      </c>
      <c r="F137" s="65">
        <v>28.05</v>
      </c>
      <c r="G137" s="65">
        <v>28.05</v>
      </c>
      <c r="H137" s="67">
        <f t="shared" si="6"/>
        <v>20.25</v>
      </c>
      <c r="I137" s="53"/>
      <c r="J137" s="66"/>
      <c r="K137" s="66"/>
    </row>
    <row r="138" spans="1:11" ht="14.25" customHeight="1">
      <c r="A138" s="64">
        <v>1360</v>
      </c>
      <c r="B138" s="64">
        <v>4</v>
      </c>
      <c r="C138" s="64">
        <f t="shared" si="7"/>
        <v>7.8</v>
      </c>
      <c r="D138" s="64">
        <f t="shared" si="8"/>
        <v>7.8</v>
      </c>
      <c r="E138" s="65">
        <v>24.4</v>
      </c>
      <c r="F138" s="65">
        <v>28.2</v>
      </c>
      <c r="G138" s="65">
        <v>28.2</v>
      </c>
      <c r="H138" s="67">
        <f t="shared" si="6"/>
        <v>20.399999999999999</v>
      </c>
      <c r="I138" s="53"/>
      <c r="J138" s="66"/>
      <c r="K138" s="66"/>
    </row>
    <row r="139" spans="1:11" ht="14.25" customHeight="1">
      <c r="A139" s="64">
        <v>1370</v>
      </c>
      <c r="B139" s="64">
        <v>4</v>
      </c>
      <c r="C139" s="64">
        <f t="shared" si="7"/>
        <v>7.8</v>
      </c>
      <c r="D139" s="64">
        <f t="shared" si="8"/>
        <v>7.8</v>
      </c>
      <c r="E139" s="65">
        <v>24.55</v>
      </c>
      <c r="F139" s="65">
        <v>28.35</v>
      </c>
      <c r="G139" s="65">
        <v>28.35</v>
      </c>
      <c r="H139" s="67">
        <f t="shared" si="6"/>
        <v>20.55</v>
      </c>
      <c r="I139" s="53"/>
      <c r="J139" s="66"/>
      <c r="K139" s="66"/>
    </row>
    <row r="140" spans="1:11" ht="14.25" customHeight="1">
      <c r="A140" s="64">
        <v>1380</v>
      </c>
      <c r="B140" s="64">
        <v>4</v>
      </c>
      <c r="C140" s="64">
        <f t="shared" si="7"/>
        <v>7.8</v>
      </c>
      <c r="D140" s="64">
        <f t="shared" si="8"/>
        <v>7.8</v>
      </c>
      <c r="E140" s="65">
        <v>24.7</v>
      </c>
      <c r="F140" s="65">
        <v>28.5</v>
      </c>
      <c r="G140" s="65">
        <v>28.5</v>
      </c>
      <c r="H140" s="67">
        <f t="shared" si="6"/>
        <v>20.7</v>
      </c>
      <c r="I140" s="53"/>
      <c r="J140" s="66"/>
      <c r="K140" s="66"/>
    </row>
    <row r="141" spans="1:11" ht="14.25" customHeight="1">
      <c r="A141" s="64">
        <v>1390</v>
      </c>
      <c r="B141" s="64">
        <v>4</v>
      </c>
      <c r="C141" s="64">
        <f t="shared" si="7"/>
        <v>7.8</v>
      </c>
      <c r="D141" s="64">
        <f t="shared" si="8"/>
        <v>7.8</v>
      </c>
      <c r="E141" s="65">
        <v>24.85</v>
      </c>
      <c r="F141" s="65">
        <v>28.650000000000002</v>
      </c>
      <c r="G141" s="65">
        <v>28.650000000000002</v>
      </c>
      <c r="H141" s="67">
        <f t="shared" si="6"/>
        <v>20.85</v>
      </c>
      <c r="I141" s="53"/>
      <c r="J141" s="66"/>
      <c r="K141" s="66"/>
    </row>
    <row r="142" spans="1:11" ht="14.25" customHeight="1">
      <c r="A142" s="64">
        <v>1400</v>
      </c>
      <c r="B142" s="64">
        <v>4</v>
      </c>
      <c r="C142" s="64">
        <f t="shared" si="7"/>
        <v>7.8</v>
      </c>
      <c r="D142" s="64">
        <f t="shared" si="8"/>
        <v>7.8</v>
      </c>
      <c r="E142" s="65">
        <v>25</v>
      </c>
      <c r="F142" s="65">
        <v>28.8</v>
      </c>
      <c r="G142" s="65">
        <v>28.8</v>
      </c>
      <c r="H142" s="67">
        <f t="shared" si="6"/>
        <v>21</v>
      </c>
      <c r="I142" s="53"/>
      <c r="J142" s="66"/>
      <c r="K142" s="66"/>
    </row>
    <row r="143" spans="1:11" ht="14.25" customHeight="1">
      <c r="A143" s="64">
        <v>1410</v>
      </c>
      <c r="B143" s="64">
        <v>4</v>
      </c>
      <c r="C143" s="64">
        <f t="shared" si="7"/>
        <v>7.8</v>
      </c>
      <c r="D143" s="64">
        <f t="shared" si="8"/>
        <v>7.8</v>
      </c>
      <c r="E143" s="65">
        <v>25.15</v>
      </c>
      <c r="F143" s="65">
        <v>28.95</v>
      </c>
      <c r="G143" s="65">
        <v>28.95</v>
      </c>
      <c r="H143" s="67">
        <f t="shared" si="6"/>
        <v>21.15</v>
      </c>
      <c r="I143" s="53"/>
      <c r="J143" s="66"/>
      <c r="K143" s="66"/>
    </row>
    <row r="144" spans="1:11" ht="14.25" customHeight="1">
      <c r="A144" s="64">
        <v>1420</v>
      </c>
      <c r="B144" s="64">
        <v>4</v>
      </c>
      <c r="C144" s="64">
        <f t="shared" si="7"/>
        <v>7.8</v>
      </c>
      <c r="D144" s="64">
        <f t="shared" si="8"/>
        <v>7.8</v>
      </c>
      <c r="E144" s="65">
        <v>25.3</v>
      </c>
      <c r="F144" s="65">
        <v>29.1</v>
      </c>
      <c r="G144" s="65">
        <v>29.1</v>
      </c>
      <c r="H144" s="67">
        <f t="shared" si="6"/>
        <v>21.3</v>
      </c>
      <c r="I144" s="53"/>
      <c r="J144" s="66"/>
      <c r="K144" s="66"/>
    </row>
    <row r="145" spans="1:11" ht="14.25" customHeight="1">
      <c r="A145" s="64">
        <v>1430</v>
      </c>
      <c r="B145" s="64">
        <v>4</v>
      </c>
      <c r="C145" s="64">
        <f t="shared" si="7"/>
        <v>7.8</v>
      </c>
      <c r="D145" s="64">
        <f t="shared" si="8"/>
        <v>7.8</v>
      </c>
      <c r="E145" s="65">
        <v>25.45</v>
      </c>
      <c r="F145" s="65">
        <v>29.25</v>
      </c>
      <c r="G145" s="65">
        <v>29.25</v>
      </c>
      <c r="H145" s="67">
        <f t="shared" si="6"/>
        <v>21.45</v>
      </c>
      <c r="I145" s="53"/>
      <c r="J145" s="66"/>
      <c r="K145" s="66"/>
    </row>
    <row r="146" spans="1:11" ht="14.25" customHeight="1">
      <c r="A146" s="64">
        <v>1440</v>
      </c>
      <c r="B146" s="64">
        <v>4</v>
      </c>
      <c r="C146" s="64">
        <f t="shared" si="7"/>
        <v>7.8</v>
      </c>
      <c r="D146" s="64">
        <f t="shared" si="8"/>
        <v>7.8</v>
      </c>
      <c r="E146" s="65">
        <v>25.6</v>
      </c>
      <c r="F146" s="65">
        <v>29.400000000000002</v>
      </c>
      <c r="G146" s="65">
        <v>29.400000000000002</v>
      </c>
      <c r="H146" s="67">
        <f t="shared" si="6"/>
        <v>21.6</v>
      </c>
      <c r="I146" s="53"/>
      <c r="J146" s="66"/>
      <c r="K146" s="66"/>
    </row>
    <row r="147" spans="1:11" ht="14.25" customHeight="1">
      <c r="A147" s="64">
        <v>1450</v>
      </c>
      <c r="B147" s="64">
        <v>4</v>
      </c>
      <c r="C147" s="64">
        <f t="shared" si="7"/>
        <v>7.8</v>
      </c>
      <c r="D147" s="64">
        <f t="shared" si="8"/>
        <v>7.8</v>
      </c>
      <c r="E147" s="65">
        <v>25.75</v>
      </c>
      <c r="F147" s="65">
        <v>29.55</v>
      </c>
      <c r="G147" s="65">
        <v>29.55</v>
      </c>
      <c r="H147" s="67">
        <f t="shared" si="6"/>
        <v>21.75</v>
      </c>
      <c r="I147" s="53"/>
      <c r="J147" s="66"/>
      <c r="K147" s="66"/>
    </row>
    <row r="148" spans="1:11" ht="14.25" customHeight="1">
      <c r="A148" s="64">
        <v>1460</v>
      </c>
      <c r="B148" s="64">
        <v>4</v>
      </c>
      <c r="C148" s="64">
        <f t="shared" si="7"/>
        <v>7.8</v>
      </c>
      <c r="D148" s="64">
        <f t="shared" si="8"/>
        <v>7.8</v>
      </c>
      <c r="E148" s="65">
        <v>25.9</v>
      </c>
      <c r="F148" s="65">
        <v>29.7</v>
      </c>
      <c r="G148" s="65">
        <v>29.7</v>
      </c>
      <c r="H148" s="67">
        <f t="shared" si="6"/>
        <v>21.9</v>
      </c>
      <c r="I148" s="53"/>
      <c r="J148" s="66"/>
      <c r="K148" s="66"/>
    </row>
    <row r="149" spans="1:11" ht="14.25" customHeight="1">
      <c r="A149" s="64">
        <v>1470</v>
      </c>
      <c r="B149" s="64">
        <v>4</v>
      </c>
      <c r="C149" s="64">
        <f t="shared" si="7"/>
        <v>7.8</v>
      </c>
      <c r="D149" s="64">
        <f t="shared" si="8"/>
        <v>7.8</v>
      </c>
      <c r="E149" s="65">
        <v>26.05</v>
      </c>
      <c r="F149" s="65">
        <v>29.85</v>
      </c>
      <c r="G149" s="65">
        <v>29.85</v>
      </c>
      <c r="H149" s="67">
        <f t="shared" si="6"/>
        <v>22.05</v>
      </c>
      <c r="I149" s="53"/>
      <c r="J149" s="66"/>
      <c r="K149" s="66"/>
    </row>
    <row r="150" spans="1:11" ht="14.25" customHeight="1">
      <c r="A150" s="64">
        <v>1480</v>
      </c>
      <c r="B150" s="64">
        <v>4</v>
      </c>
      <c r="C150" s="64">
        <f t="shared" si="7"/>
        <v>7.8</v>
      </c>
      <c r="D150" s="64">
        <f t="shared" si="8"/>
        <v>7.8</v>
      </c>
      <c r="E150" s="65">
        <v>26.2</v>
      </c>
      <c r="F150" s="65">
        <v>30</v>
      </c>
      <c r="G150" s="65">
        <v>30</v>
      </c>
      <c r="H150" s="67">
        <f t="shared" si="6"/>
        <v>22.2</v>
      </c>
      <c r="I150" s="53"/>
      <c r="J150" s="66"/>
      <c r="K150" s="66"/>
    </row>
    <row r="151" spans="1:11" ht="14.25" customHeight="1">
      <c r="A151" s="64">
        <v>1490</v>
      </c>
      <c r="B151" s="64">
        <v>4</v>
      </c>
      <c r="C151" s="64">
        <f t="shared" si="7"/>
        <v>7.8</v>
      </c>
      <c r="D151" s="64">
        <f t="shared" si="8"/>
        <v>7.8</v>
      </c>
      <c r="E151" s="65">
        <v>26.35</v>
      </c>
      <c r="F151" s="65">
        <v>30.150000000000002</v>
      </c>
      <c r="G151" s="65">
        <v>30.150000000000002</v>
      </c>
      <c r="H151" s="67">
        <f t="shared" si="6"/>
        <v>22.35</v>
      </c>
      <c r="I151" s="53"/>
      <c r="J151" s="66"/>
      <c r="K151" s="66"/>
    </row>
    <row r="152" spans="1:11" ht="14.25" customHeight="1">
      <c r="A152" s="64">
        <v>1500</v>
      </c>
      <c r="B152" s="64">
        <v>4</v>
      </c>
      <c r="C152" s="64">
        <f t="shared" si="7"/>
        <v>7.8</v>
      </c>
      <c r="D152" s="64">
        <f t="shared" si="8"/>
        <v>7.8</v>
      </c>
      <c r="E152" s="65">
        <v>26.5</v>
      </c>
      <c r="F152" s="65">
        <v>30.3</v>
      </c>
      <c r="G152" s="65">
        <v>30.3</v>
      </c>
      <c r="H152" s="67">
        <f t="shared" si="6"/>
        <v>22.5</v>
      </c>
      <c r="I152" s="53"/>
      <c r="J152" s="66"/>
      <c r="K152" s="66"/>
    </row>
    <row r="153" spans="1:11" ht="14.25" customHeight="1">
      <c r="A153" s="64">
        <v>1510</v>
      </c>
      <c r="B153" s="64">
        <v>4</v>
      </c>
      <c r="C153" s="64">
        <f t="shared" si="7"/>
        <v>9.3000000000000007</v>
      </c>
      <c r="D153" s="64">
        <f t="shared" si="8"/>
        <v>9.3000000000000007</v>
      </c>
      <c r="E153" s="65">
        <v>26.65</v>
      </c>
      <c r="F153" s="65">
        <v>31.95</v>
      </c>
      <c r="G153" s="65">
        <v>31.95</v>
      </c>
      <c r="H153" s="67">
        <f t="shared" si="6"/>
        <v>22.65</v>
      </c>
      <c r="I153" s="53"/>
      <c r="J153" s="66"/>
      <c r="K153" s="66"/>
    </row>
    <row r="154" spans="1:11" ht="14.25" customHeight="1">
      <c r="A154" s="64">
        <v>1520</v>
      </c>
      <c r="B154" s="64">
        <v>4</v>
      </c>
      <c r="C154" s="64">
        <f t="shared" si="7"/>
        <v>9.3000000000000007</v>
      </c>
      <c r="D154" s="64">
        <f t="shared" si="8"/>
        <v>9.3000000000000007</v>
      </c>
      <c r="E154" s="65">
        <v>26.8</v>
      </c>
      <c r="F154" s="65">
        <v>32.1</v>
      </c>
      <c r="G154" s="65">
        <v>32.1</v>
      </c>
      <c r="H154" s="67">
        <f t="shared" si="6"/>
        <v>22.8</v>
      </c>
      <c r="I154" s="53"/>
      <c r="J154" s="66"/>
      <c r="K154" s="66"/>
    </row>
    <row r="155" spans="1:11" ht="14.25" customHeight="1">
      <c r="A155" s="64">
        <v>1530</v>
      </c>
      <c r="B155" s="64">
        <v>4</v>
      </c>
      <c r="C155" s="64">
        <f t="shared" si="7"/>
        <v>9.3000000000000007</v>
      </c>
      <c r="D155" s="64">
        <f t="shared" si="8"/>
        <v>9.3000000000000007</v>
      </c>
      <c r="E155" s="65">
        <v>26.95</v>
      </c>
      <c r="F155" s="65">
        <v>32.25</v>
      </c>
      <c r="G155" s="65">
        <v>32.25</v>
      </c>
      <c r="H155" s="67">
        <f t="shared" si="6"/>
        <v>22.95</v>
      </c>
      <c r="I155" s="53"/>
      <c r="J155" s="66"/>
      <c r="K155" s="66"/>
    </row>
    <row r="156" spans="1:11" ht="14.25" customHeight="1">
      <c r="A156" s="64">
        <v>1540</v>
      </c>
      <c r="B156" s="64">
        <v>4</v>
      </c>
      <c r="C156" s="64">
        <f t="shared" si="7"/>
        <v>9.3000000000000007</v>
      </c>
      <c r="D156" s="64">
        <f t="shared" si="8"/>
        <v>9.3000000000000007</v>
      </c>
      <c r="E156" s="65">
        <v>27.1</v>
      </c>
      <c r="F156" s="65">
        <v>32.400000000000006</v>
      </c>
      <c r="G156" s="65">
        <v>32.400000000000006</v>
      </c>
      <c r="H156" s="67">
        <f t="shared" si="6"/>
        <v>23.1</v>
      </c>
      <c r="I156" s="53"/>
      <c r="J156" s="66"/>
      <c r="K156" s="66"/>
    </row>
    <row r="157" spans="1:11" ht="14.25" customHeight="1">
      <c r="A157" s="64">
        <v>1550</v>
      </c>
      <c r="B157" s="64">
        <v>4</v>
      </c>
      <c r="C157" s="64">
        <f t="shared" si="7"/>
        <v>9.3000000000000007</v>
      </c>
      <c r="D157" s="64">
        <f t="shared" si="8"/>
        <v>9.3000000000000007</v>
      </c>
      <c r="E157" s="65">
        <v>27.25</v>
      </c>
      <c r="F157" s="65">
        <v>32.549999999999997</v>
      </c>
      <c r="G157" s="65">
        <v>32.549999999999997</v>
      </c>
      <c r="H157" s="67">
        <f t="shared" si="6"/>
        <v>23.25</v>
      </c>
      <c r="I157" s="53"/>
      <c r="J157" s="66"/>
      <c r="K157" s="66"/>
    </row>
    <row r="158" spans="1:11" ht="14.25" customHeight="1">
      <c r="A158" s="64">
        <v>1560</v>
      </c>
      <c r="B158" s="64">
        <v>4</v>
      </c>
      <c r="C158" s="64">
        <f t="shared" si="7"/>
        <v>9.3000000000000007</v>
      </c>
      <c r="D158" s="64">
        <f t="shared" si="8"/>
        <v>9.3000000000000007</v>
      </c>
      <c r="E158" s="65">
        <v>27.4</v>
      </c>
      <c r="F158" s="65">
        <v>32.700000000000003</v>
      </c>
      <c r="G158" s="65">
        <v>32.700000000000003</v>
      </c>
      <c r="H158" s="67">
        <f t="shared" si="6"/>
        <v>23.4</v>
      </c>
      <c r="I158" s="53"/>
      <c r="J158" s="66"/>
      <c r="K158" s="66"/>
    </row>
    <row r="159" spans="1:11" ht="14.25" customHeight="1">
      <c r="A159" s="64">
        <v>1570</v>
      </c>
      <c r="B159" s="64">
        <v>4</v>
      </c>
      <c r="C159" s="64">
        <f t="shared" si="7"/>
        <v>9.3000000000000007</v>
      </c>
      <c r="D159" s="64">
        <f t="shared" si="8"/>
        <v>9.3000000000000007</v>
      </c>
      <c r="E159" s="65">
        <v>27.55</v>
      </c>
      <c r="F159" s="65">
        <v>32.85</v>
      </c>
      <c r="G159" s="65">
        <v>32.85</v>
      </c>
      <c r="H159" s="67">
        <f t="shared" si="6"/>
        <v>23.55</v>
      </c>
      <c r="I159" s="53"/>
      <c r="J159" s="66"/>
      <c r="K159" s="66"/>
    </row>
    <row r="160" spans="1:11" ht="14.25" customHeight="1">
      <c r="A160" s="64">
        <v>1580</v>
      </c>
      <c r="B160" s="64">
        <v>4</v>
      </c>
      <c r="C160" s="64">
        <f t="shared" si="7"/>
        <v>9.3000000000000007</v>
      </c>
      <c r="D160" s="64">
        <f t="shared" si="8"/>
        <v>9.3000000000000007</v>
      </c>
      <c r="E160" s="65">
        <v>27.7</v>
      </c>
      <c r="F160" s="65">
        <v>33</v>
      </c>
      <c r="G160" s="65">
        <v>33</v>
      </c>
      <c r="H160" s="67">
        <f t="shared" si="6"/>
        <v>23.7</v>
      </c>
      <c r="I160" s="53"/>
      <c r="J160" s="66"/>
      <c r="K160" s="66"/>
    </row>
    <row r="161" spans="1:11" ht="14.25" customHeight="1">
      <c r="A161" s="64">
        <v>1590</v>
      </c>
      <c r="B161" s="64">
        <v>4</v>
      </c>
      <c r="C161" s="64">
        <f t="shared" si="7"/>
        <v>9.3000000000000007</v>
      </c>
      <c r="D161" s="64">
        <f t="shared" si="8"/>
        <v>9.3000000000000007</v>
      </c>
      <c r="E161" s="65">
        <v>27.85</v>
      </c>
      <c r="F161" s="65">
        <v>33.150000000000006</v>
      </c>
      <c r="G161" s="65">
        <v>33.150000000000006</v>
      </c>
      <c r="H161" s="67">
        <f t="shared" si="6"/>
        <v>23.85</v>
      </c>
      <c r="I161" s="53"/>
      <c r="J161" s="66"/>
      <c r="K161" s="66"/>
    </row>
    <row r="162" spans="1:11" ht="14.25" customHeight="1">
      <c r="A162" s="64">
        <v>1600</v>
      </c>
      <c r="B162" s="64">
        <v>4</v>
      </c>
      <c r="C162" s="64">
        <f t="shared" si="7"/>
        <v>9.3000000000000007</v>
      </c>
      <c r="D162" s="64">
        <f t="shared" si="8"/>
        <v>9.3000000000000007</v>
      </c>
      <c r="E162" s="65">
        <v>28</v>
      </c>
      <c r="F162" s="65">
        <v>33.299999999999997</v>
      </c>
      <c r="G162" s="65">
        <v>33.299999999999997</v>
      </c>
      <c r="H162" s="67">
        <f t="shared" si="6"/>
        <v>24</v>
      </c>
      <c r="I162" s="53"/>
      <c r="J162" s="66"/>
      <c r="K162" s="66"/>
    </row>
    <row r="163" spans="1:11" ht="14.25" customHeight="1">
      <c r="A163" s="64">
        <v>1610</v>
      </c>
      <c r="B163" s="64">
        <v>4</v>
      </c>
      <c r="C163" s="64">
        <f t="shared" si="7"/>
        <v>9.3000000000000007</v>
      </c>
      <c r="D163" s="64">
        <f t="shared" si="8"/>
        <v>9.3000000000000007</v>
      </c>
      <c r="E163" s="65">
        <v>28.15</v>
      </c>
      <c r="F163" s="65">
        <v>33.450000000000003</v>
      </c>
      <c r="G163" s="65">
        <v>33.450000000000003</v>
      </c>
      <c r="H163" s="67">
        <f t="shared" si="6"/>
        <v>24.15</v>
      </c>
      <c r="I163" s="53"/>
      <c r="J163" s="66"/>
      <c r="K163" s="66"/>
    </row>
    <row r="164" spans="1:11" ht="14.25" customHeight="1">
      <c r="A164" s="64">
        <v>1620</v>
      </c>
      <c r="B164" s="64">
        <v>4</v>
      </c>
      <c r="C164" s="64">
        <f t="shared" si="7"/>
        <v>9.3000000000000007</v>
      </c>
      <c r="D164" s="64">
        <f t="shared" si="8"/>
        <v>9.3000000000000007</v>
      </c>
      <c r="E164" s="65">
        <v>28.3</v>
      </c>
      <c r="F164" s="65">
        <v>33.6</v>
      </c>
      <c r="G164" s="65">
        <v>33.6</v>
      </c>
      <c r="H164" s="67">
        <f t="shared" si="6"/>
        <v>24.3</v>
      </c>
      <c r="I164" s="53"/>
      <c r="J164" s="66"/>
      <c r="K164" s="66"/>
    </row>
    <row r="165" spans="1:11" ht="14.25" customHeight="1">
      <c r="A165" s="64">
        <v>1630</v>
      </c>
      <c r="B165" s="64">
        <v>4</v>
      </c>
      <c r="C165" s="64">
        <f t="shared" si="7"/>
        <v>9.3000000000000007</v>
      </c>
      <c r="D165" s="64">
        <f t="shared" si="8"/>
        <v>9.3000000000000007</v>
      </c>
      <c r="E165" s="65">
        <v>28.45</v>
      </c>
      <c r="F165" s="65">
        <v>33.75</v>
      </c>
      <c r="G165" s="65">
        <v>33.75</v>
      </c>
      <c r="H165" s="67">
        <f t="shared" si="6"/>
        <v>24.45</v>
      </c>
      <c r="I165" s="53"/>
      <c r="J165" s="66"/>
      <c r="K165" s="66"/>
    </row>
    <row r="166" spans="1:11" ht="14.25" customHeight="1">
      <c r="A166" s="64">
        <v>1640</v>
      </c>
      <c r="B166" s="64">
        <v>4</v>
      </c>
      <c r="C166" s="64">
        <f t="shared" si="7"/>
        <v>9.3000000000000007</v>
      </c>
      <c r="D166" s="64">
        <f t="shared" si="8"/>
        <v>9.3000000000000007</v>
      </c>
      <c r="E166" s="65">
        <v>28.6</v>
      </c>
      <c r="F166" s="65">
        <v>33.900000000000006</v>
      </c>
      <c r="G166" s="65">
        <v>33.900000000000006</v>
      </c>
      <c r="H166" s="67">
        <f t="shared" si="6"/>
        <v>24.6</v>
      </c>
      <c r="I166" s="53"/>
      <c r="J166" s="66"/>
      <c r="K166" s="66"/>
    </row>
    <row r="167" spans="1:11" ht="14.25" customHeight="1">
      <c r="A167" s="64">
        <v>1650</v>
      </c>
      <c r="B167" s="64">
        <v>4</v>
      </c>
      <c r="C167" s="64">
        <f t="shared" si="7"/>
        <v>9.3000000000000007</v>
      </c>
      <c r="D167" s="64">
        <f t="shared" si="8"/>
        <v>9.3000000000000007</v>
      </c>
      <c r="E167" s="65">
        <v>28.75</v>
      </c>
      <c r="F167" s="65">
        <v>34.049999999999997</v>
      </c>
      <c r="G167" s="65">
        <v>34.049999999999997</v>
      </c>
      <c r="H167" s="67">
        <f t="shared" si="6"/>
        <v>24.75</v>
      </c>
      <c r="I167" s="53"/>
      <c r="J167" s="66"/>
      <c r="K167" s="66"/>
    </row>
    <row r="168" spans="1:11" ht="14.25" customHeight="1">
      <c r="A168" s="64">
        <v>1660</v>
      </c>
      <c r="B168" s="64">
        <v>4</v>
      </c>
      <c r="C168" s="64">
        <f t="shared" si="7"/>
        <v>9.3000000000000007</v>
      </c>
      <c r="D168" s="64">
        <f t="shared" si="8"/>
        <v>9.3000000000000007</v>
      </c>
      <c r="E168" s="65">
        <v>28.9</v>
      </c>
      <c r="F168" s="65">
        <v>34.200000000000003</v>
      </c>
      <c r="G168" s="65">
        <v>34.200000000000003</v>
      </c>
      <c r="H168" s="67">
        <f t="shared" si="6"/>
        <v>24.9</v>
      </c>
      <c r="I168" s="53"/>
      <c r="J168" s="66"/>
      <c r="K168" s="66"/>
    </row>
    <row r="169" spans="1:11" ht="14.25" customHeight="1">
      <c r="A169" s="64">
        <v>1670</v>
      </c>
      <c r="B169" s="64">
        <v>4</v>
      </c>
      <c r="C169" s="64">
        <f t="shared" si="7"/>
        <v>9.3000000000000007</v>
      </c>
      <c r="D169" s="64">
        <f t="shared" si="8"/>
        <v>9.3000000000000007</v>
      </c>
      <c r="E169" s="65">
        <v>29.05</v>
      </c>
      <c r="F169" s="65">
        <v>34.35</v>
      </c>
      <c r="G169" s="65">
        <v>34.35</v>
      </c>
      <c r="H169" s="67">
        <f t="shared" si="6"/>
        <v>25.05</v>
      </c>
      <c r="I169" s="53"/>
      <c r="J169" s="66"/>
      <c r="K169" s="66"/>
    </row>
    <row r="170" spans="1:11" ht="14.25" customHeight="1">
      <c r="A170" s="64">
        <v>1680</v>
      </c>
      <c r="B170" s="64">
        <v>4</v>
      </c>
      <c r="C170" s="64">
        <f t="shared" si="7"/>
        <v>9.3000000000000007</v>
      </c>
      <c r="D170" s="64">
        <f t="shared" si="8"/>
        <v>9.3000000000000007</v>
      </c>
      <c r="E170" s="65">
        <v>29.2</v>
      </c>
      <c r="F170" s="65">
        <v>34.5</v>
      </c>
      <c r="G170" s="65">
        <v>34.5</v>
      </c>
      <c r="H170" s="67">
        <f t="shared" si="6"/>
        <v>25.2</v>
      </c>
      <c r="I170" s="53"/>
      <c r="J170" s="66"/>
      <c r="K170" s="66"/>
    </row>
    <row r="171" spans="1:11" ht="14.25" customHeight="1">
      <c r="A171" s="64">
        <v>1690</v>
      </c>
      <c r="B171" s="64">
        <v>4</v>
      </c>
      <c r="C171" s="64">
        <f t="shared" si="7"/>
        <v>9.3000000000000007</v>
      </c>
      <c r="D171" s="64">
        <f t="shared" si="8"/>
        <v>9.3000000000000007</v>
      </c>
      <c r="E171" s="65">
        <v>29.35</v>
      </c>
      <c r="F171" s="65">
        <v>34.650000000000006</v>
      </c>
      <c r="G171" s="65">
        <v>34.650000000000006</v>
      </c>
      <c r="H171" s="67">
        <f t="shared" si="6"/>
        <v>25.35</v>
      </c>
      <c r="I171" s="53"/>
      <c r="J171" s="66"/>
      <c r="K171" s="66"/>
    </row>
    <row r="172" spans="1:11" ht="14.25" customHeight="1">
      <c r="A172" s="64">
        <v>1700</v>
      </c>
      <c r="B172" s="64">
        <v>4</v>
      </c>
      <c r="C172" s="64">
        <f t="shared" si="7"/>
        <v>9.3000000000000007</v>
      </c>
      <c r="D172" s="64">
        <f t="shared" si="8"/>
        <v>9.3000000000000007</v>
      </c>
      <c r="E172" s="65">
        <v>29.5</v>
      </c>
      <c r="F172" s="65">
        <v>34.799999999999997</v>
      </c>
      <c r="G172" s="65">
        <v>34.799999999999997</v>
      </c>
      <c r="H172" s="67">
        <f t="shared" si="6"/>
        <v>25.5</v>
      </c>
      <c r="I172" s="53"/>
      <c r="J172" s="66"/>
      <c r="K172" s="66"/>
    </row>
    <row r="173" spans="1:11" ht="14.25" customHeight="1">
      <c r="A173" s="64">
        <v>1710</v>
      </c>
      <c r="B173" s="64">
        <v>4</v>
      </c>
      <c r="C173" s="64">
        <f t="shared" si="7"/>
        <v>9.3000000000000007</v>
      </c>
      <c r="D173" s="64">
        <f t="shared" si="8"/>
        <v>9.3000000000000007</v>
      </c>
      <c r="E173" s="65">
        <v>29.65</v>
      </c>
      <c r="F173" s="65">
        <v>34.950000000000003</v>
      </c>
      <c r="G173" s="65">
        <v>34.950000000000003</v>
      </c>
      <c r="H173" s="67">
        <f t="shared" si="6"/>
        <v>25.65</v>
      </c>
      <c r="I173" s="53"/>
      <c r="J173" s="66"/>
      <c r="K173" s="66"/>
    </row>
    <row r="174" spans="1:11" ht="14.25" customHeight="1">
      <c r="A174" s="64">
        <v>1720</v>
      </c>
      <c r="B174" s="64">
        <v>4</v>
      </c>
      <c r="C174" s="64">
        <f t="shared" si="7"/>
        <v>9.3000000000000007</v>
      </c>
      <c r="D174" s="64">
        <f t="shared" si="8"/>
        <v>9.3000000000000007</v>
      </c>
      <c r="E174" s="65">
        <v>29.8</v>
      </c>
      <c r="F174" s="65">
        <v>35.1</v>
      </c>
      <c r="G174" s="65">
        <v>35.1</v>
      </c>
      <c r="H174" s="67">
        <f t="shared" si="6"/>
        <v>25.8</v>
      </c>
      <c r="I174" s="53"/>
      <c r="J174" s="66"/>
      <c r="K174" s="66"/>
    </row>
    <row r="175" spans="1:11" ht="14.25" customHeight="1">
      <c r="A175" s="64">
        <v>1730</v>
      </c>
      <c r="B175" s="64">
        <v>4</v>
      </c>
      <c r="C175" s="64">
        <f t="shared" si="7"/>
        <v>9.3000000000000007</v>
      </c>
      <c r="D175" s="64">
        <f t="shared" si="8"/>
        <v>9.3000000000000007</v>
      </c>
      <c r="E175" s="65">
        <v>29.95</v>
      </c>
      <c r="F175" s="65">
        <v>35.25</v>
      </c>
      <c r="G175" s="65">
        <v>35.25</v>
      </c>
      <c r="H175" s="67">
        <f t="shared" si="6"/>
        <v>25.95</v>
      </c>
      <c r="I175" s="53"/>
      <c r="J175" s="66"/>
      <c r="K175" s="66"/>
    </row>
    <row r="176" spans="1:11" ht="14.25" customHeight="1">
      <c r="A176" s="64">
        <v>1740</v>
      </c>
      <c r="B176" s="64">
        <v>4</v>
      </c>
      <c r="C176" s="64">
        <f t="shared" si="7"/>
        <v>9.3000000000000007</v>
      </c>
      <c r="D176" s="64">
        <f t="shared" si="8"/>
        <v>9.3000000000000007</v>
      </c>
      <c r="E176" s="65">
        <v>30.1</v>
      </c>
      <c r="F176" s="65">
        <v>35.400000000000006</v>
      </c>
      <c r="G176" s="65">
        <v>35.400000000000006</v>
      </c>
      <c r="H176" s="67">
        <f t="shared" si="6"/>
        <v>26.1</v>
      </c>
      <c r="I176" s="53"/>
      <c r="J176" s="66"/>
      <c r="K176" s="66"/>
    </row>
    <row r="177" spans="1:11" ht="14.25" customHeight="1">
      <c r="A177" s="64">
        <v>1750</v>
      </c>
      <c r="B177" s="64">
        <v>4</v>
      </c>
      <c r="C177" s="64">
        <f t="shared" si="7"/>
        <v>9.3000000000000007</v>
      </c>
      <c r="D177" s="64">
        <f t="shared" si="8"/>
        <v>9.3000000000000007</v>
      </c>
      <c r="E177" s="65">
        <v>30.25</v>
      </c>
      <c r="F177" s="65">
        <v>35.549999999999997</v>
      </c>
      <c r="G177" s="65">
        <v>35.549999999999997</v>
      </c>
      <c r="H177" s="67">
        <f t="shared" si="6"/>
        <v>26.25</v>
      </c>
      <c r="I177" s="53"/>
      <c r="J177" s="66"/>
      <c r="K177" s="66"/>
    </row>
    <row r="178" spans="1:11" ht="14.25" customHeight="1">
      <c r="A178" s="64">
        <v>1760</v>
      </c>
      <c r="B178" s="64">
        <v>4</v>
      </c>
      <c r="C178" s="64">
        <f t="shared" si="7"/>
        <v>10.8</v>
      </c>
      <c r="D178" s="64">
        <f t="shared" si="8"/>
        <v>10.8</v>
      </c>
      <c r="E178" s="65">
        <v>30.4</v>
      </c>
      <c r="F178" s="65">
        <v>37.200000000000003</v>
      </c>
      <c r="G178" s="65">
        <v>37.200000000000003</v>
      </c>
      <c r="H178" s="67">
        <f t="shared" si="6"/>
        <v>26.4</v>
      </c>
      <c r="I178" s="53"/>
      <c r="J178" s="66"/>
      <c r="K178" s="66"/>
    </row>
    <row r="179" spans="1:11" ht="14.25" customHeight="1">
      <c r="A179" s="64">
        <v>1770</v>
      </c>
      <c r="B179" s="64">
        <v>4</v>
      </c>
      <c r="C179" s="64">
        <f t="shared" si="7"/>
        <v>10.8</v>
      </c>
      <c r="D179" s="64">
        <f t="shared" si="8"/>
        <v>10.8</v>
      </c>
      <c r="E179" s="65">
        <v>30.55</v>
      </c>
      <c r="F179" s="65">
        <v>37.35</v>
      </c>
      <c r="G179" s="65">
        <v>37.35</v>
      </c>
      <c r="H179" s="67">
        <f t="shared" si="6"/>
        <v>26.55</v>
      </c>
      <c r="I179" s="53"/>
      <c r="J179" s="66"/>
      <c r="K179" s="66"/>
    </row>
    <row r="180" spans="1:11" ht="14.25" customHeight="1">
      <c r="A180" s="64">
        <v>1780</v>
      </c>
      <c r="B180" s="64">
        <v>4</v>
      </c>
      <c r="C180" s="64">
        <f t="shared" si="7"/>
        <v>10.8</v>
      </c>
      <c r="D180" s="64">
        <f t="shared" si="8"/>
        <v>10.8</v>
      </c>
      <c r="E180" s="65">
        <v>30.7</v>
      </c>
      <c r="F180" s="65">
        <v>37.5</v>
      </c>
      <c r="G180" s="65">
        <v>37.5</v>
      </c>
      <c r="H180" s="67">
        <f t="shared" si="6"/>
        <v>26.7</v>
      </c>
      <c r="I180" s="53"/>
      <c r="J180" s="66"/>
      <c r="K180" s="66"/>
    </row>
    <row r="181" spans="1:11" ht="14.25" customHeight="1">
      <c r="A181" s="64">
        <v>1790</v>
      </c>
      <c r="B181" s="64">
        <v>4</v>
      </c>
      <c r="C181" s="64">
        <f t="shared" si="7"/>
        <v>10.8</v>
      </c>
      <c r="D181" s="64">
        <f t="shared" si="8"/>
        <v>10.8</v>
      </c>
      <c r="E181" s="65">
        <v>30.85</v>
      </c>
      <c r="F181" s="65">
        <v>37.650000000000006</v>
      </c>
      <c r="G181" s="65">
        <v>37.650000000000006</v>
      </c>
      <c r="H181" s="67">
        <f t="shared" si="6"/>
        <v>26.85</v>
      </c>
      <c r="I181" s="53"/>
      <c r="J181" s="66"/>
      <c r="K181" s="66"/>
    </row>
    <row r="182" spans="1:11" ht="14.25" customHeight="1">
      <c r="A182" s="64">
        <v>1800</v>
      </c>
      <c r="B182" s="64">
        <v>4</v>
      </c>
      <c r="C182" s="64">
        <f t="shared" si="7"/>
        <v>10.8</v>
      </c>
      <c r="D182" s="64">
        <f t="shared" si="8"/>
        <v>10.8</v>
      </c>
      <c r="E182" s="65">
        <v>31</v>
      </c>
      <c r="F182" s="65">
        <v>37.799999999999997</v>
      </c>
      <c r="G182" s="65">
        <v>37.799999999999997</v>
      </c>
      <c r="H182" s="67">
        <f t="shared" si="6"/>
        <v>27</v>
      </c>
      <c r="I182" s="53"/>
      <c r="J182" s="66"/>
      <c r="K182" s="66"/>
    </row>
    <row r="183" spans="1:11" ht="14.25" customHeight="1">
      <c r="A183" s="64">
        <v>1810</v>
      </c>
      <c r="B183" s="64">
        <v>4</v>
      </c>
      <c r="C183" s="64">
        <f t="shared" si="7"/>
        <v>10.8</v>
      </c>
      <c r="D183" s="64">
        <f t="shared" si="8"/>
        <v>10.8</v>
      </c>
      <c r="E183" s="65">
        <v>31.15</v>
      </c>
      <c r="F183" s="65">
        <v>37.950000000000003</v>
      </c>
      <c r="G183" s="65">
        <v>37.950000000000003</v>
      </c>
      <c r="H183" s="67">
        <f t="shared" si="6"/>
        <v>27.15</v>
      </c>
      <c r="I183" s="53"/>
      <c r="J183" s="66"/>
      <c r="K183" s="66"/>
    </row>
    <row r="184" spans="1:11" ht="14.25" customHeight="1">
      <c r="A184" s="64">
        <v>1820</v>
      </c>
      <c r="B184" s="64">
        <v>4</v>
      </c>
      <c r="C184" s="64">
        <f t="shared" si="7"/>
        <v>10.8</v>
      </c>
      <c r="D184" s="64">
        <f t="shared" si="8"/>
        <v>10.8</v>
      </c>
      <c r="E184" s="65">
        <v>31.3</v>
      </c>
      <c r="F184" s="65">
        <v>38.1</v>
      </c>
      <c r="G184" s="65">
        <v>38.1</v>
      </c>
      <c r="H184" s="67">
        <f t="shared" si="6"/>
        <v>27.3</v>
      </c>
      <c r="I184" s="53"/>
      <c r="J184" s="66"/>
      <c r="K184" s="66"/>
    </row>
    <row r="185" spans="1:11" ht="14.25" customHeight="1">
      <c r="A185" s="64">
        <v>1830</v>
      </c>
      <c r="B185" s="64">
        <v>4</v>
      </c>
      <c r="C185" s="64">
        <f t="shared" si="7"/>
        <v>10.8</v>
      </c>
      <c r="D185" s="64">
        <f t="shared" si="8"/>
        <v>10.8</v>
      </c>
      <c r="E185" s="65">
        <v>31.45</v>
      </c>
      <c r="F185" s="65">
        <v>38.25</v>
      </c>
      <c r="G185" s="65">
        <v>38.25</v>
      </c>
      <c r="H185" s="67">
        <f t="shared" si="6"/>
        <v>27.45</v>
      </c>
      <c r="I185" s="53"/>
      <c r="J185" s="66"/>
      <c r="K185" s="66"/>
    </row>
    <row r="186" spans="1:11" ht="14.25" customHeight="1">
      <c r="A186" s="64">
        <v>1840</v>
      </c>
      <c r="B186" s="64">
        <v>4</v>
      </c>
      <c r="C186" s="64">
        <f t="shared" si="7"/>
        <v>10.8</v>
      </c>
      <c r="D186" s="64">
        <f t="shared" si="8"/>
        <v>10.8</v>
      </c>
      <c r="E186" s="65">
        <v>31.6</v>
      </c>
      <c r="F186" s="65">
        <v>38.400000000000006</v>
      </c>
      <c r="G186" s="65">
        <v>38.400000000000006</v>
      </c>
      <c r="H186" s="67">
        <f t="shared" si="6"/>
        <v>27.6</v>
      </c>
      <c r="I186" s="53"/>
      <c r="J186" s="66"/>
      <c r="K186" s="66"/>
    </row>
    <row r="187" spans="1:11" ht="14.25" customHeight="1">
      <c r="A187" s="64">
        <v>1850</v>
      </c>
      <c r="B187" s="64">
        <v>4</v>
      </c>
      <c r="C187" s="64">
        <f t="shared" si="7"/>
        <v>10.8</v>
      </c>
      <c r="D187" s="64">
        <f t="shared" si="8"/>
        <v>10.8</v>
      </c>
      <c r="E187" s="65">
        <v>31.75</v>
      </c>
      <c r="F187" s="65">
        <v>38.549999999999997</v>
      </c>
      <c r="G187" s="65">
        <v>38.549999999999997</v>
      </c>
      <c r="H187" s="67">
        <f t="shared" si="6"/>
        <v>27.75</v>
      </c>
      <c r="I187" s="53"/>
      <c r="J187" s="66"/>
      <c r="K187" s="66"/>
    </row>
    <row r="188" spans="1:11" ht="14.25" customHeight="1">
      <c r="A188" s="64">
        <v>1860</v>
      </c>
      <c r="B188" s="64">
        <v>4</v>
      </c>
      <c r="C188" s="64">
        <f t="shared" si="7"/>
        <v>10.8</v>
      </c>
      <c r="D188" s="64">
        <f t="shared" si="8"/>
        <v>10.8</v>
      </c>
      <c r="E188" s="65">
        <v>31.9</v>
      </c>
      <c r="F188" s="65">
        <v>38.700000000000003</v>
      </c>
      <c r="G188" s="65">
        <v>38.700000000000003</v>
      </c>
      <c r="H188" s="67">
        <f t="shared" si="6"/>
        <v>27.9</v>
      </c>
      <c r="I188" s="53"/>
      <c r="J188" s="66"/>
      <c r="K188" s="66"/>
    </row>
    <row r="189" spans="1:11" ht="14.25" customHeight="1">
      <c r="A189" s="64">
        <v>1870</v>
      </c>
      <c r="B189" s="64">
        <v>4</v>
      </c>
      <c r="C189" s="64">
        <f t="shared" si="7"/>
        <v>10.8</v>
      </c>
      <c r="D189" s="64">
        <f t="shared" si="8"/>
        <v>10.8</v>
      </c>
      <c r="E189" s="65">
        <v>32.049999999999997</v>
      </c>
      <c r="F189" s="65">
        <v>38.85</v>
      </c>
      <c r="G189" s="65">
        <v>38.85</v>
      </c>
      <c r="H189" s="67">
        <f t="shared" si="6"/>
        <v>28.05</v>
      </c>
      <c r="I189" s="53"/>
      <c r="J189" s="66"/>
      <c r="K189" s="66"/>
    </row>
    <row r="190" spans="1:11" ht="14.25" customHeight="1">
      <c r="A190" s="64">
        <v>1880</v>
      </c>
      <c r="B190" s="64">
        <v>4</v>
      </c>
      <c r="C190" s="64">
        <f t="shared" si="7"/>
        <v>10.8</v>
      </c>
      <c r="D190" s="64">
        <f t="shared" si="8"/>
        <v>10.8</v>
      </c>
      <c r="E190" s="65">
        <v>32.200000000000003</v>
      </c>
      <c r="F190" s="65">
        <v>39</v>
      </c>
      <c r="G190" s="65">
        <v>39</v>
      </c>
      <c r="H190" s="67">
        <f t="shared" si="6"/>
        <v>28.2</v>
      </c>
      <c r="I190" s="53"/>
      <c r="J190" s="66"/>
      <c r="K190" s="66"/>
    </row>
    <row r="191" spans="1:11" ht="14.25" customHeight="1">
      <c r="A191" s="64">
        <v>1890</v>
      </c>
      <c r="B191" s="64">
        <v>4</v>
      </c>
      <c r="C191" s="64">
        <f t="shared" si="7"/>
        <v>10.8</v>
      </c>
      <c r="D191" s="64">
        <f t="shared" si="8"/>
        <v>10.8</v>
      </c>
      <c r="E191" s="65">
        <v>32.35</v>
      </c>
      <c r="F191" s="65">
        <v>39.150000000000006</v>
      </c>
      <c r="G191" s="65">
        <v>39.150000000000006</v>
      </c>
      <c r="H191" s="67">
        <f t="shared" si="6"/>
        <v>28.35</v>
      </c>
      <c r="I191" s="53"/>
      <c r="J191" s="66"/>
      <c r="K191" s="66"/>
    </row>
    <row r="192" spans="1:11" ht="14.25" customHeight="1">
      <c r="A192" s="64">
        <v>1900</v>
      </c>
      <c r="B192" s="64">
        <v>4</v>
      </c>
      <c r="C192" s="64">
        <f t="shared" si="7"/>
        <v>10.8</v>
      </c>
      <c r="D192" s="64">
        <f t="shared" si="8"/>
        <v>10.8</v>
      </c>
      <c r="E192" s="65">
        <v>32.5</v>
      </c>
      <c r="F192" s="65">
        <v>39.299999999999997</v>
      </c>
      <c r="G192" s="65">
        <v>39.299999999999997</v>
      </c>
      <c r="H192" s="67">
        <f t="shared" si="6"/>
        <v>28.5</v>
      </c>
      <c r="I192" s="53"/>
      <c r="J192" s="66"/>
      <c r="K192" s="66"/>
    </row>
    <row r="193" spans="1:11" ht="14.25" customHeight="1">
      <c r="A193" s="64">
        <v>1910</v>
      </c>
      <c r="B193" s="64">
        <v>4</v>
      </c>
      <c r="C193" s="64">
        <f t="shared" si="7"/>
        <v>10.8</v>
      </c>
      <c r="D193" s="64">
        <f t="shared" si="8"/>
        <v>10.8</v>
      </c>
      <c r="E193" s="65">
        <v>32.65</v>
      </c>
      <c r="F193" s="65">
        <v>39.450000000000003</v>
      </c>
      <c r="G193" s="65">
        <v>39.450000000000003</v>
      </c>
      <c r="H193" s="67">
        <f t="shared" si="6"/>
        <v>28.65</v>
      </c>
      <c r="I193" s="53"/>
      <c r="J193" s="66"/>
      <c r="K193" s="66"/>
    </row>
    <row r="194" spans="1:11" ht="14.25" customHeight="1">
      <c r="A194" s="64">
        <v>1920</v>
      </c>
      <c r="B194" s="64">
        <v>4</v>
      </c>
      <c r="C194" s="64">
        <f t="shared" si="7"/>
        <v>10.8</v>
      </c>
      <c r="D194" s="64">
        <f t="shared" si="8"/>
        <v>10.8</v>
      </c>
      <c r="E194" s="65">
        <v>32.799999999999997</v>
      </c>
      <c r="F194" s="65">
        <v>39.6</v>
      </c>
      <c r="G194" s="65">
        <v>39.6</v>
      </c>
      <c r="H194" s="67">
        <f t="shared" si="6"/>
        <v>28.8</v>
      </c>
      <c r="I194" s="53"/>
      <c r="J194" s="66"/>
      <c r="K194" s="66"/>
    </row>
    <row r="195" spans="1:11" ht="14.25" customHeight="1">
      <c r="A195" s="64">
        <v>1930</v>
      </c>
      <c r="B195" s="64">
        <v>4</v>
      </c>
      <c r="C195" s="64">
        <f t="shared" si="7"/>
        <v>10.8</v>
      </c>
      <c r="D195" s="64">
        <f t="shared" si="8"/>
        <v>10.8</v>
      </c>
      <c r="E195" s="65">
        <v>32.950000000000003</v>
      </c>
      <c r="F195" s="65">
        <v>39.75</v>
      </c>
      <c r="G195" s="65">
        <v>39.75</v>
      </c>
      <c r="H195" s="67">
        <f t="shared" ref="H195:H258" si="9">0.15*A195/10</f>
        <v>28.95</v>
      </c>
      <c r="I195" s="53"/>
      <c r="J195" s="66"/>
      <c r="K195" s="66"/>
    </row>
    <row r="196" spans="1:11" ht="14.25" customHeight="1">
      <c r="A196" s="64">
        <v>1940</v>
      </c>
      <c r="B196" s="64">
        <v>4</v>
      </c>
      <c r="C196" s="64">
        <f t="shared" ref="C196:C259" si="10">IF(A196&lt;1000,4.8,4.8+ROUNDUP((A196-1000)/250,0)*1.5)</f>
        <v>10.8</v>
      </c>
      <c r="D196" s="64">
        <f t="shared" ref="D196:D259" si="11">IF(A196&lt;1000,4.8,4.8+ROUNDUP((A196-1000)/250,0)*1.5)</f>
        <v>10.8</v>
      </c>
      <c r="E196" s="65">
        <v>33.1</v>
      </c>
      <c r="F196" s="65">
        <v>39.900000000000006</v>
      </c>
      <c r="G196" s="65">
        <v>39.900000000000006</v>
      </c>
      <c r="H196" s="67">
        <f t="shared" si="9"/>
        <v>29.1</v>
      </c>
      <c r="I196" s="53"/>
      <c r="J196" s="66"/>
      <c r="K196" s="66"/>
    </row>
    <row r="197" spans="1:11" ht="14.25" customHeight="1">
      <c r="A197" s="64">
        <v>1950</v>
      </c>
      <c r="B197" s="64">
        <v>4</v>
      </c>
      <c r="C197" s="64">
        <f t="shared" si="10"/>
        <v>10.8</v>
      </c>
      <c r="D197" s="64">
        <f t="shared" si="11"/>
        <v>10.8</v>
      </c>
      <c r="E197" s="65">
        <v>33.25</v>
      </c>
      <c r="F197" s="65">
        <v>40.049999999999997</v>
      </c>
      <c r="G197" s="65">
        <v>40.049999999999997</v>
      </c>
      <c r="H197" s="67">
        <f t="shared" si="9"/>
        <v>29.25</v>
      </c>
      <c r="I197" s="53"/>
      <c r="J197" s="66"/>
      <c r="K197" s="66"/>
    </row>
    <row r="198" spans="1:11" ht="14.25" customHeight="1">
      <c r="A198" s="64">
        <v>1960</v>
      </c>
      <c r="B198" s="64">
        <v>4</v>
      </c>
      <c r="C198" s="64">
        <f t="shared" si="10"/>
        <v>10.8</v>
      </c>
      <c r="D198" s="64">
        <f t="shared" si="11"/>
        <v>10.8</v>
      </c>
      <c r="E198" s="65">
        <v>33.4</v>
      </c>
      <c r="F198" s="65">
        <v>40.200000000000003</v>
      </c>
      <c r="G198" s="65">
        <v>40.200000000000003</v>
      </c>
      <c r="H198" s="67">
        <f t="shared" si="9"/>
        <v>29.4</v>
      </c>
      <c r="I198" s="53"/>
      <c r="J198" s="66"/>
      <c r="K198" s="66"/>
    </row>
    <row r="199" spans="1:11" ht="14.25" customHeight="1">
      <c r="A199" s="64">
        <v>1970</v>
      </c>
      <c r="B199" s="64">
        <v>4</v>
      </c>
      <c r="C199" s="64">
        <f t="shared" si="10"/>
        <v>10.8</v>
      </c>
      <c r="D199" s="64">
        <f t="shared" si="11"/>
        <v>10.8</v>
      </c>
      <c r="E199" s="65">
        <v>33.549999999999997</v>
      </c>
      <c r="F199" s="65">
        <v>40.35</v>
      </c>
      <c r="G199" s="65">
        <v>40.35</v>
      </c>
      <c r="H199" s="67">
        <f t="shared" si="9"/>
        <v>29.55</v>
      </c>
      <c r="I199" s="53"/>
      <c r="J199" s="66"/>
      <c r="K199" s="66"/>
    </row>
    <row r="200" spans="1:11" ht="14.25" customHeight="1">
      <c r="A200" s="64">
        <v>1980</v>
      </c>
      <c r="B200" s="64">
        <v>4</v>
      </c>
      <c r="C200" s="64">
        <f t="shared" si="10"/>
        <v>10.8</v>
      </c>
      <c r="D200" s="64">
        <f t="shared" si="11"/>
        <v>10.8</v>
      </c>
      <c r="E200" s="65">
        <v>33.700000000000003</v>
      </c>
      <c r="F200" s="65">
        <v>40.5</v>
      </c>
      <c r="G200" s="65">
        <v>40.5</v>
      </c>
      <c r="H200" s="67">
        <f t="shared" si="9"/>
        <v>29.7</v>
      </c>
      <c r="I200" s="53"/>
      <c r="J200" s="66"/>
      <c r="K200" s="66"/>
    </row>
    <row r="201" spans="1:11" ht="14.25" customHeight="1">
      <c r="A201" s="64">
        <v>1990</v>
      </c>
      <c r="B201" s="64">
        <v>4</v>
      </c>
      <c r="C201" s="64">
        <f t="shared" si="10"/>
        <v>10.8</v>
      </c>
      <c r="D201" s="64">
        <f t="shared" si="11"/>
        <v>10.8</v>
      </c>
      <c r="E201" s="65">
        <v>33.85</v>
      </c>
      <c r="F201" s="65">
        <v>40.650000000000006</v>
      </c>
      <c r="G201" s="65">
        <v>40.650000000000006</v>
      </c>
      <c r="H201" s="67">
        <f t="shared" si="9"/>
        <v>29.85</v>
      </c>
      <c r="I201" s="53"/>
      <c r="J201" s="66"/>
      <c r="K201" s="66"/>
    </row>
    <row r="202" spans="1:11" ht="14.25" customHeight="1">
      <c r="A202" s="64">
        <v>2000</v>
      </c>
      <c r="B202" s="64">
        <v>4</v>
      </c>
      <c r="C202" s="64">
        <f t="shared" si="10"/>
        <v>10.8</v>
      </c>
      <c r="D202" s="64">
        <f t="shared" si="11"/>
        <v>10.8</v>
      </c>
      <c r="E202" s="65">
        <v>34</v>
      </c>
      <c r="F202" s="65">
        <v>40.799999999999997</v>
      </c>
      <c r="G202" s="65">
        <v>40.799999999999997</v>
      </c>
      <c r="H202" s="67">
        <f t="shared" si="9"/>
        <v>30</v>
      </c>
      <c r="I202" s="53"/>
      <c r="J202" s="66"/>
      <c r="K202" s="66"/>
    </row>
    <row r="203" spans="1:11" ht="14.25" customHeight="1">
      <c r="A203" s="64">
        <v>2010</v>
      </c>
      <c r="B203" s="64">
        <v>4</v>
      </c>
      <c r="C203" s="64">
        <f t="shared" si="10"/>
        <v>12.3</v>
      </c>
      <c r="D203" s="64">
        <f t="shared" si="11"/>
        <v>12.3</v>
      </c>
      <c r="E203" s="65">
        <v>34.15</v>
      </c>
      <c r="F203" s="65">
        <v>42.45</v>
      </c>
      <c r="G203" s="65">
        <v>42.45</v>
      </c>
      <c r="H203" s="67">
        <f t="shared" si="9"/>
        <v>30.15</v>
      </c>
      <c r="I203" s="53"/>
      <c r="J203" s="66"/>
      <c r="K203" s="66"/>
    </row>
    <row r="204" spans="1:11" ht="14.25" customHeight="1">
      <c r="A204" s="64">
        <v>2020</v>
      </c>
      <c r="B204" s="64">
        <v>4</v>
      </c>
      <c r="C204" s="64">
        <f t="shared" si="10"/>
        <v>12.3</v>
      </c>
      <c r="D204" s="64">
        <f t="shared" si="11"/>
        <v>12.3</v>
      </c>
      <c r="E204" s="65">
        <v>34.299999999999997</v>
      </c>
      <c r="F204" s="65">
        <v>42.6</v>
      </c>
      <c r="G204" s="65">
        <v>42.6</v>
      </c>
      <c r="H204" s="67">
        <f t="shared" si="9"/>
        <v>30.3</v>
      </c>
      <c r="I204" s="53"/>
      <c r="J204" s="66"/>
      <c r="K204" s="66"/>
    </row>
    <row r="205" spans="1:11" ht="14.25" customHeight="1">
      <c r="A205" s="64">
        <v>2030</v>
      </c>
      <c r="B205" s="64">
        <v>4</v>
      </c>
      <c r="C205" s="64">
        <f t="shared" si="10"/>
        <v>12.3</v>
      </c>
      <c r="D205" s="64">
        <f t="shared" si="11"/>
        <v>12.3</v>
      </c>
      <c r="E205" s="65">
        <v>34.450000000000003</v>
      </c>
      <c r="F205" s="65">
        <v>42.75</v>
      </c>
      <c r="G205" s="65">
        <v>42.75</v>
      </c>
      <c r="H205" s="67">
        <f t="shared" si="9"/>
        <v>30.45</v>
      </c>
      <c r="I205" s="53"/>
      <c r="J205" s="66"/>
      <c r="K205" s="66"/>
    </row>
    <row r="206" spans="1:11" ht="14.25" customHeight="1">
      <c r="A206" s="64">
        <v>2040</v>
      </c>
      <c r="B206" s="64">
        <v>4</v>
      </c>
      <c r="C206" s="64">
        <f t="shared" si="10"/>
        <v>12.3</v>
      </c>
      <c r="D206" s="64">
        <f t="shared" si="11"/>
        <v>12.3</v>
      </c>
      <c r="E206" s="65">
        <v>34.6</v>
      </c>
      <c r="F206" s="65">
        <v>42.900000000000006</v>
      </c>
      <c r="G206" s="65">
        <v>42.900000000000006</v>
      </c>
      <c r="H206" s="67">
        <f t="shared" si="9"/>
        <v>30.6</v>
      </c>
      <c r="I206" s="53"/>
      <c r="J206" s="66"/>
      <c r="K206" s="66"/>
    </row>
    <row r="207" spans="1:11" ht="14.25" customHeight="1">
      <c r="A207" s="64">
        <v>2050</v>
      </c>
      <c r="B207" s="64">
        <v>4</v>
      </c>
      <c r="C207" s="64">
        <f t="shared" si="10"/>
        <v>12.3</v>
      </c>
      <c r="D207" s="64">
        <f t="shared" si="11"/>
        <v>12.3</v>
      </c>
      <c r="E207" s="65">
        <v>34.75</v>
      </c>
      <c r="F207" s="65">
        <v>43.05</v>
      </c>
      <c r="G207" s="65">
        <v>43.05</v>
      </c>
      <c r="H207" s="67">
        <f t="shared" si="9"/>
        <v>30.75</v>
      </c>
      <c r="I207" s="53"/>
      <c r="J207" s="66"/>
      <c r="K207" s="66"/>
    </row>
    <row r="208" spans="1:11" ht="14.25" customHeight="1">
      <c r="A208" s="64">
        <v>2060</v>
      </c>
      <c r="B208" s="64">
        <v>4</v>
      </c>
      <c r="C208" s="64">
        <f t="shared" si="10"/>
        <v>12.3</v>
      </c>
      <c r="D208" s="64">
        <f t="shared" si="11"/>
        <v>12.3</v>
      </c>
      <c r="E208" s="65">
        <v>34.9</v>
      </c>
      <c r="F208" s="65">
        <v>43.2</v>
      </c>
      <c r="G208" s="65">
        <v>43.2</v>
      </c>
      <c r="H208" s="67">
        <f t="shared" si="9"/>
        <v>30.9</v>
      </c>
      <c r="I208" s="53"/>
      <c r="J208" s="66"/>
      <c r="K208" s="66"/>
    </row>
    <row r="209" spans="1:11" ht="14.25" customHeight="1">
      <c r="A209" s="64">
        <v>2070</v>
      </c>
      <c r="B209" s="64">
        <v>4</v>
      </c>
      <c r="C209" s="64">
        <f t="shared" si="10"/>
        <v>12.3</v>
      </c>
      <c r="D209" s="64">
        <f t="shared" si="11"/>
        <v>12.3</v>
      </c>
      <c r="E209" s="65">
        <v>35.049999999999997</v>
      </c>
      <c r="F209" s="65">
        <v>43.35</v>
      </c>
      <c r="G209" s="65">
        <v>43.35</v>
      </c>
      <c r="H209" s="67">
        <f t="shared" si="9"/>
        <v>31.05</v>
      </c>
      <c r="I209" s="53"/>
      <c r="J209" s="66"/>
      <c r="K209" s="66"/>
    </row>
    <row r="210" spans="1:11" ht="14.25" customHeight="1">
      <c r="A210" s="64">
        <v>2080</v>
      </c>
      <c r="B210" s="64">
        <v>4</v>
      </c>
      <c r="C210" s="64">
        <f t="shared" si="10"/>
        <v>12.3</v>
      </c>
      <c r="D210" s="64">
        <f t="shared" si="11"/>
        <v>12.3</v>
      </c>
      <c r="E210" s="65">
        <v>35.200000000000003</v>
      </c>
      <c r="F210" s="65">
        <v>43.5</v>
      </c>
      <c r="G210" s="65">
        <v>43.5</v>
      </c>
      <c r="H210" s="67">
        <f t="shared" si="9"/>
        <v>31.2</v>
      </c>
      <c r="I210" s="53"/>
      <c r="J210" s="66"/>
      <c r="K210" s="66"/>
    </row>
    <row r="211" spans="1:11" ht="14.25" customHeight="1">
      <c r="A211" s="64">
        <v>2090</v>
      </c>
      <c r="B211" s="64">
        <v>4</v>
      </c>
      <c r="C211" s="64">
        <f t="shared" si="10"/>
        <v>12.3</v>
      </c>
      <c r="D211" s="64">
        <f t="shared" si="11"/>
        <v>12.3</v>
      </c>
      <c r="E211" s="65">
        <v>35.35</v>
      </c>
      <c r="F211" s="65">
        <v>43.650000000000006</v>
      </c>
      <c r="G211" s="65">
        <v>43.650000000000006</v>
      </c>
      <c r="H211" s="67">
        <f t="shared" si="9"/>
        <v>31.35</v>
      </c>
      <c r="I211" s="53"/>
      <c r="J211" s="66"/>
      <c r="K211" s="66"/>
    </row>
    <row r="212" spans="1:11" ht="14.25" customHeight="1">
      <c r="A212" s="64">
        <v>2100</v>
      </c>
      <c r="B212" s="64">
        <v>4</v>
      </c>
      <c r="C212" s="64">
        <f t="shared" si="10"/>
        <v>12.3</v>
      </c>
      <c r="D212" s="64">
        <f t="shared" si="11"/>
        <v>12.3</v>
      </c>
      <c r="E212" s="65">
        <v>35.5</v>
      </c>
      <c r="F212" s="65">
        <v>43.8</v>
      </c>
      <c r="G212" s="65">
        <v>43.8</v>
      </c>
      <c r="H212" s="67">
        <f t="shared" si="9"/>
        <v>31.5</v>
      </c>
      <c r="I212" s="53"/>
      <c r="J212" s="66"/>
      <c r="K212" s="66"/>
    </row>
    <row r="213" spans="1:11" ht="14.25" customHeight="1">
      <c r="A213" s="64">
        <v>2110</v>
      </c>
      <c r="B213" s="64">
        <v>4</v>
      </c>
      <c r="C213" s="64">
        <f t="shared" si="10"/>
        <v>12.3</v>
      </c>
      <c r="D213" s="64">
        <f t="shared" si="11"/>
        <v>12.3</v>
      </c>
      <c r="E213" s="65">
        <v>35.65</v>
      </c>
      <c r="F213" s="65">
        <v>43.95</v>
      </c>
      <c r="G213" s="65">
        <v>43.95</v>
      </c>
      <c r="H213" s="67">
        <f t="shared" si="9"/>
        <v>31.65</v>
      </c>
      <c r="I213" s="53"/>
      <c r="J213" s="66"/>
      <c r="K213" s="66"/>
    </row>
    <row r="214" spans="1:11" ht="14.25" customHeight="1">
      <c r="A214" s="64">
        <v>2120</v>
      </c>
      <c r="B214" s="64">
        <v>4</v>
      </c>
      <c r="C214" s="64">
        <f t="shared" si="10"/>
        <v>12.3</v>
      </c>
      <c r="D214" s="64">
        <f t="shared" si="11"/>
        <v>12.3</v>
      </c>
      <c r="E214" s="65">
        <v>35.799999999999997</v>
      </c>
      <c r="F214" s="65">
        <v>44.1</v>
      </c>
      <c r="G214" s="65">
        <v>44.1</v>
      </c>
      <c r="H214" s="67">
        <f t="shared" si="9"/>
        <v>31.8</v>
      </c>
      <c r="I214" s="53"/>
      <c r="J214" s="66"/>
      <c r="K214" s="66"/>
    </row>
    <row r="215" spans="1:11" ht="14.25" customHeight="1">
      <c r="A215" s="64">
        <v>2130</v>
      </c>
      <c r="B215" s="64">
        <v>4</v>
      </c>
      <c r="C215" s="64">
        <f t="shared" si="10"/>
        <v>12.3</v>
      </c>
      <c r="D215" s="64">
        <f t="shared" si="11"/>
        <v>12.3</v>
      </c>
      <c r="E215" s="65">
        <v>35.950000000000003</v>
      </c>
      <c r="F215" s="65">
        <v>44.25</v>
      </c>
      <c r="G215" s="65">
        <v>44.25</v>
      </c>
      <c r="H215" s="67">
        <f t="shared" si="9"/>
        <v>31.95</v>
      </c>
      <c r="I215" s="53"/>
      <c r="J215" s="66"/>
      <c r="K215" s="66"/>
    </row>
    <row r="216" spans="1:11" ht="14.25" customHeight="1">
      <c r="A216" s="64">
        <v>2140</v>
      </c>
      <c r="B216" s="64">
        <v>4</v>
      </c>
      <c r="C216" s="64">
        <f t="shared" si="10"/>
        <v>12.3</v>
      </c>
      <c r="D216" s="64">
        <f t="shared" si="11"/>
        <v>12.3</v>
      </c>
      <c r="E216" s="65">
        <v>36.1</v>
      </c>
      <c r="F216" s="65">
        <v>44.400000000000006</v>
      </c>
      <c r="G216" s="65">
        <v>44.400000000000006</v>
      </c>
      <c r="H216" s="67">
        <f t="shared" si="9"/>
        <v>32.1</v>
      </c>
      <c r="I216" s="53"/>
      <c r="J216" s="66"/>
      <c r="K216" s="66"/>
    </row>
    <row r="217" spans="1:11" ht="14.25" customHeight="1">
      <c r="A217" s="64">
        <v>2150</v>
      </c>
      <c r="B217" s="64">
        <v>4</v>
      </c>
      <c r="C217" s="64">
        <f t="shared" si="10"/>
        <v>12.3</v>
      </c>
      <c r="D217" s="64">
        <f t="shared" si="11"/>
        <v>12.3</v>
      </c>
      <c r="E217" s="65">
        <v>36.25</v>
      </c>
      <c r="F217" s="65">
        <v>44.55</v>
      </c>
      <c r="G217" s="65">
        <v>44.55</v>
      </c>
      <c r="H217" s="67">
        <f t="shared" si="9"/>
        <v>32.25</v>
      </c>
      <c r="I217" s="53"/>
      <c r="J217" s="66"/>
      <c r="K217" s="66"/>
    </row>
    <row r="218" spans="1:11" ht="14.25" customHeight="1">
      <c r="A218" s="64">
        <v>2160</v>
      </c>
      <c r="B218" s="64">
        <v>4</v>
      </c>
      <c r="C218" s="64">
        <f t="shared" si="10"/>
        <v>12.3</v>
      </c>
      <c r="D218" s="64">
        <f t="shared" si="11"/>
        <v>12.3</v>
      </c>
      <c r="E218" s="65">
        <v>36.4</v>
      </c>
      <c r="F218" s="65">
        <v>44.7</v>
      </c>
      <c r="G218" s="65">
        <v>44.7</v>
      </c>
      <c r="H218" s="67">
        <f t="shared" si="9"/>
        <v>32.4</v>
      </c>
      <c r="I218" s="53"/>
      <c r="J218" s="66"/>
      <c r="K218" s="66"/>
    </row>
    <row r="219" spans="1:11" ht="14.25" customHeight="1">
      <c r="A219" s="64">
        <v>2170</v>
      </c>
      <c r="B219" s="64">
        <v>4</v>
      </c>
      <c r="C219" s="64">
        <f t="shared" si="10"/>
        <v>12.3</v>
      </c>
      <c r="D219" s="64">
        <f t="shared" si="11"/>
        <v>12.3</v>
      </c>
      <c r="E219" s="65">
        <v>36.549999999999997</v>
      </c>
      <c r="F219" s="65">
        <v>44.849999999999994</v>
      </c>
      <c r="G219" s="65">
        <v>44.849999999999994</v>
      </c>
      <c r="H219" s="67">
        <f t="shared" si="9"/>
        <v>32.549999999999997</v>
      </c>
      <c r="I219" s="53"/>
      <c r="J219" s="66"/>
      <c r="K219" s="66"/>
    </row>
    <row r="220" spans="1:11" ht="14.25" customHeight="1">
      <c r="A220" s="64">
        <v>2180</v>
      </c>
      <c r="B220" s="64">
        <v>4</v>
      </c>
      <c r="C220" s="64">
        <f t="shared" si="10"/>
        <v>12.3</v>
      </c>
      <c r="D220" s="64">
        <f t="shared" si="11"/>
        <v>12.3</v>
      </c>
      <c r="E220" s="65">
        <v>36.700000000000003</v>
      </c>
      <c r="F220" s="65">
        <v>45</v>
      </c>
      <c r="G220" s="65">
        <v>45</v>
      </c>
      <c r="H220" s="67">
        <f t="shared" si="9"/>
        <v>32.700000000000003</v>
      </c>
      <c r="I220" s="53"/>
      <c r="J220" s="66"/>
      <c r="K220" s="66"/>
    </row>
    <row r="221" spans="1:11" ht="14.25" customHeight="1">
      <c r="A221" s="64">
        <v>2190</v>
      </c>
      <c r="B221" s="64">
        <v>4</v>
      </c>
      <c r="C221" s="64">
        <f t="shared" si="10"/>
        <v>12.3</v>
      </c>
      <c r="D221" s="64">
        <f t="shared" si="11"/>
        <v>12.3</v>
      </c>
      <c r="E221" s="65">
        <v>36.85</v>
      </c>
      <c r="F221" s="65">
        <v>45.150000000000006</v>
      </c>
      <c r="G221" s="65">
        <v>45.150000000000006</v>
      </c>
      <c r="H221" s="67">
        <f t="shared" si="9"/>
        <v>32.85</v>
      </c>
      <c r="I221" s="53"/>
      <c r="J221" s="66"/>
      <c r="K221" s="66"/>
    </row>
    <row r="222" spans="1:11" ht="14.25" customHeight="1">
      <c r="A222" s="64">
        <v>2200</v>
      </c>
      <c r="B222" s="64">
        <v>4</v>
      </c>
      <c r="C222" s="64">
        <f t="shared" si="10"/>
        <v>12.3</v>
      </c>
      <c r="D222" s="64">
        <f t="shared" si="11"/>
        <v>12.3</v>
      </c>
      <c r="E222" s="65">
        <v>37</v>
      </c>
      <c r="F222" s="65">
        <v>45.3</v>
      </c>
      <c r="G222" s="65">
        <v>45.3</v>
      </c>
      <c r="H222" s="67">
        <f t="shared" si="9"/>
        <v>33</v>
      </c>
      <c r="I222" s="53"/>
      <c r="J222" s="66"/>
      <c r="K222" s="66"/>
    </row>
    <row r="223" spans="1:11" ht="14.25" customHeight="1">
      <c r="A223" s="64">
        <v>2210</v>
      </c>
      <c r="B223" s="64">
        <v>4</v>
      </c>
      <c r="C223" s="64">
        <f t="shared" si="10"/>
        <v>12.3</v>
      </c>
      <c r="D223" s="64">
        <f t="shared" si="11"/>
        <v>12.3</v>
      </c>
      <c r="E223" s="65">
        <v>37.15</v>
      </c>
      <c r="F223" s="65">
        <v>45.45</v>
      </c>
      <c r="G223" s="65">
        <v>45.45</v>
      </c>
      <c r="H223" s="67">
        <f t="shared" si="9"/>
        <v>33.15</v>
      </c>
      <c r="I223" s="53"/>
      <c r="J223" s="66"/>
      <c r="K223" s="66"/>
    </row>
    <row r="224" spans="1:11" ht="14.25" customHeight="1">
      <c r="A224" s="64">
        <v>2220</v>
      </c>
      <c r="B224" s="64">
        <v>4</v>
      </c>
      <c r="C224" s="64">
        <f t="shared" si="10"/>
        <v>12.3</v>
      </c>
      <c r="D224" s="64">
        <f t="shared" si="11"/>
        <v>12.3</v>
      </c>
      <c r="E224" s="65">
        <v>37.299999999999997</v>
      </c>
      <c r="F224" s="65">
        <v>45.599999999999994</v>
      </c>
      <c r="G224" s="65">
        <v>45.599999999999994</v>
      </c>
      <c r="H224" s="67">
        <f t="shared" si="9"/>
        <v>33.299999999999997</v>
      </c>
      <c r="I224" s="53"/>
      <c r="J224" s="66"/>
      <c r="K224" s="66"/>
    </row>
    <row r="225" spans="1:11" ht="14.25" customHeight="1">
      <c r="A225" s="64">
        <v>2230</v>
      </c>
      <c r="B225" s="64">
        <v>4</v>
      </c>
      <c r="C225" s="64">
        <f t="shared" si="10"/>
        <v>12.3</v>
      </c>
      <c r="D225" s="64">
        <f t="shared" si="11"/>
        <v>12.3</v>
      </c>
      <c r="E225" s="65">
        <v>37.450000000000003</v>
      </c>
      <c r="F225" s="65">
        <v>45.75</v>
      </c>
      <c r="G225" s="65">
        <v>45.75</v>
      </c>
      <c r="H225" s="67">
        <f t="shared" si="9"/>
        <v>33.450000000000003</v>
      </c>
      <c r="I225" s="53"/>
      <c r="J225" s="66"/>
      <c r="K225" s="66"/>
    </row>
    <row r="226" spans="1:11" ht="14.25" customHeight="1">
      <c r="A226" s="64">
        <v>2240</v>
      </c>
      <c r="B226" s="64">
        <v>4</v>
      </c>
      <c r="C226" s="64">
        <f t="shared" si="10"/>
        <v>12.3</v>
      </c>
      <c r="D226" s="64">
        <f t="shared" si="11"/>
        <v>12.3</v>
      </c>
      <c r="E226" s="65">
        <v>37.6</v>
      </c>
      <c r="F226" s="65">
        <v>45.900000000000006</v>
      </c>
      <c r="G226" s="65">
        <v>45.900000000000006</v>
      </c>
      <c r="H226" s="67">
        <f t="shared" si="9"/>
        <v>33.6</v>
      </c>
      <c r="I226" s="53"/>
      <c r="J226" s="66"/>
      <c r="K226" s="66"/>
    </row>
    <row r="227" spans="1:11" ht="14.25" customHeight="1">
      <c r="A227" s="64">
        <v>2250</v>
      </c>
      <c r="B227" s="64">
        <v>4</v>
      </c>
      <c r="C227" s="64">
        <f t="shared" si="10"/>
        <v>12.3</v>
      </c>
      <c r="D227" s="64">
        <f t="shared" si="11"/>
        <v>12.3</v>
      </c>
      <c r="E227" s="65">
        <v>37.75</v>
      </c>
      <c r="F227" s="65">
        <v>46.05</v>
      </c>
      <c r="G227" s="65">
        <v>46.05</v>
      </c>
      <c r="H227" s="67">
        <f t="shared" si="9"/>
        <v>33.75</v>
      </c>
      <c r="I227" s="53"/>
      <c r="J227" s="66"/>
      <c r="K227" s="66"/>
    </row>
    <row r="228" spans="1:11" ht="14.25" customHeight="1">
      <c r="A228" s="64">
        <v>2260</v>
      </c>
      <c r="B228" s="64">
        <v>4</v>
      </c>
      <c r="C228" s="64">
        <f t="shared" si="10"/>
        <v>13.8</v>
      </c>
      <c r="D228" s="64">
        <f t="shared" si="11"/>
        <v>13.8</v>
      </c>
      <c r="E228" s="65">
        <v>37.9</v>
      </c>
      <c r="F228" s="65">
        <v>47.7</v>
      </c>
      <c r="G228" s="65">
        <v>47.7</v>
      </c>
      <c r="H228" s="67">
        <f t="shared" si="9"/>
        <v>33.9</v>
      </c>
      <c r="I228" s="53"/>
      <c r="J228" s="66"/>
      <c r="K228" s="66"/>
    </row>
    <row r="229" spans="1:11" ht="14.25" customHeight="1">
      <c r="A229" s="64">
        <v>2270</v>
      </c>
      <c r="B229" s="64">
        <v>4</v>
      </c>
      <c r="C229" s="64">
        <f t="shared" si="10"/>
        <v>13.8</v>
      </c>
      <c r="D229" s="64">
        <f t="shared" si="11"/>
        <v>13.8</v>
      </c>
      <c r="E229" s="65">
        <v>38.049999999999997</v>
      </c>
      <c r="F229" s="65">
        <v>47.849999999999994</v>
      </c>
      <c r="G229" s="65">
        <v>47.849999999999994</v>
      </c>
      <c r="H229" s="67">
        <f t="shared" si="9"/>
        <v>34.049999999999997</v>
      </c>
      <c r="I229" s="53"/>
      <c r="J229" s="66"/>
      <c r="K229" s="66"/>
    </row>
    <row r="230" spans="1:11" ht="14.25" customHeight="1">
      <c r="A230" s="64">
        <v>2280</v>
      </c>
      <c r="B230" s="64">
        <v>4</v>
      </c>
      <c r="C230" s="64">
        <f t="shared" si="10"/>
        <v>13.8</v>
      </c>
      <c r="D230" s="64">
        <f t="shared" si="11"/>
        <v>13.8</v>
      </c>
      <c r="E230" s="65">
        <v>38.200000000000003</v>
      </c>
      <c r="F230" s="65">
        <v>48</v>
      </c>
      <c r="G230" s="65">
        <v>48</v>
      </c>
      <c r="H230" s="67">
        <f t="shared" si="9"/>
        <v>34.200000000000003</v>
      </c>
      <c r="I230" s="53"/>
      <c r="J230" s="66"/>
      <c r="K230" s="66"/>
    </row>
    <row r="231" spans="1:11" ht="14.25" customHeight="1">
      <c r="A231" s="64">
        <v>2290</v>
      </c>
      <c r="B231" s="64">
        <v>4</v>
      </c>
      <c r="C231" s="64">
        <f t="shared" si="10"/>
        <v>13.8</v>
      </c>
      <c r="D231" s="64">
        <f t="shared" si="11"/>
        <v>13.8</v>
      </c>
      <c r="E231" s="65">
        <v>38.35</v>
      </c>
      <c r="F231" s="65">
        <v>48.150000000000006</v>
      </c>
      <c r="G231" s="65">
        <v>48.150000000000006</v>
      </c>
      <c r="H231" s="67">
        <f t="shared" si="9"/>
        <v>34.35</v>
      </c>
      <c r="I231" s="53"/>
      <c r="J231" s="66"/>
      <c r="K231" s="66"/>
    </row>
    <row r="232" spans="1:11" ht="14.25" customHeight="1">
      <c r="A232" s="64">
        <v>2300</v>
      </c>
      <c r="B232" s="64">
        <v>4</v>
      </c>
      <c r="C232" s="64">
        <f t="shared" si="10"/>
        <v>13.8</v>
      </c>
      <c r="D232" s="64">
        <f t="shared" si="11"/>
        <v>13.8</v>
      </c>
      <c r="E232" s="65">
        <v>38.5</v>
      </c>
      <c r="F232" s="65">
        <v>48.3</v>
      </c>
      <c r="G232" s="65">
        <v>48.3</v>
      </c>
      <c r="H232" s="67">
        <f t="shared" si="9"/>
        <v>34.5</v>
      </c>
      <c r="I232" s="53"/>
      <c r="J232" s="66"/>
      <c r="K232" s="66"/>
    </row>
    <row r="233" spans="1:11" ht="14.25" customHeight="1">
      <c r="A233" s="64">
        <v>2310</v>
      </c>
      <c r="B233" s="64">
        <v>4</v>
      </c>
      <c r="C233" s="64">
        <f t="shared" si="10"/>
        <v>13.8</v>
      </c>
      <c r="D233" s="64">
        <f t="shared" si="11"/>
        <v>13.8</v>
      </c>
      <c r="E233" s="65">
        <v>38.65</v>
      </c>
      <c r="F233" s="65">
        <v>48.45</v>
      </c>
      <c r="G233" s="65">
        <v>48.45</v>
      </c>
      <c r="H233" s="67">
        <f t="shared" si="9"/>
        <v>34.65</v>
      </c>
      <c r="I233" s="53"/>
      <c r="J233" s="66"/>
      <c r="K233" s="66"/>
    </row>
    <row r="234" spans="1:11" ht="14.25" customHeight="1">
      <c r="A234" s="64">
        <v>2320</v>
      </c>
      <c r="B234" s="64">
        <v>4</v>
      </c>
      <c r="C234" s="64">
        <f t="shared" si="10"/>
        <v>13.8</v>
      </c>
      <c r="D234" s="64">
        <f t="shared" si="11"/>
        <v>13.8</v>
      </c>
      <c r="E234" s="65">
        <v>38.799999999999997</v>
      </c>
      <c r="F234" s="65">
        <v>48.599999999999994</v>
      </c>
      <c r="G234" s="65">
        <v>48.599999999999994</v>
      </c>
      <c r="H234" s="67">
        <f t="shared" si="9"/>
        <v>34.799999999999997</v>
      </c>
      <c r="I234" s="53"/>
      <c r="J234" s="66"/>
      <c r="K234" s="66"/>
    </row>
    <row r="235" spans="1:11" ht="14.25" customHeight="1">
      <c r="A235" s="64">
        <v>2330</v>
      </c>
      <c r="B235" s="64">
        <v>4</v>
      </c>
      <c r="C235" s="64">
        <f t="shared" si="10"/>
        <v>13.8</v>
      </c>
      <c r="D235" s="64">
        <f t="shared" si="11"/>
        <v>13.8</v>
      </c>
      <c r="E235" s="65">
        <v>38.950000000000003</v>
      </c>
      <c r="F235" s="65">
        <v>48.75</v>
      </c>
      <c r="G235" s="65">
        <v>48.75</v>
      </c>
      <c r="H235" s="67">
        <f t="shared" si="9"/>
        <v>34.950000000000003</v>
      </c>
      <c r="I235" s="53"/>
      <c r="J235" s="66"/>
      <c r="K235" s="66"/>
    </row>
    <row r="236" spans="1:11" ht="14.25" customHeight="1">
      <c r="A236" s="64">
        <v>2340</v>
      </c>
      <c r="B236" s="64">
        <v>4</v>
      </c>
      <c r="C236" s="64">
        <f t="shared" si="10"/>
        <v>13.8</v>
      </c>
      <c r="D236" s="64">
        <f t="shared" si="11"/>
        <v>13.8</v>
      </c>
      <c r="E236" s="65">
        <v>39.1</v>
      </c>
      <c r="F236" s="65">
        <v>48.900000000000006</v>
      </c>
      <c r="G236" s="65">
        <v>48.900000000000006</v>
      </c>
      <c r="H236" s="67">
        <f t="shared" si="9"/>
        <v>35.1</v>
      </c>
      <c r="I236" s="53"/>
      <c r="J236" s="66"/>
      <c r="K236" s="66"/>
    </row>
    <row r="237" spans="1:11" ht="14.25" customHeight="1">
      <c r="A237" s="64">
        <v>2350</v>
      </c>
      <c r="B237" s="64">
        <v>4</v>
      </c>
      <c r="C237" s="64">
        <f t="shared" si="10"/>
        <v>13.8</v>
      </c>
      <c r="D237" s="64">
        <f t="shared" si="11"/>
        <v>13.8</v>
      </c>
      <c r="E237" s="65">
        <v>39.25</v>
      </c>
      <c r="F237" s="65">
        <v>49.05</v>
      </c>
      <c r="G237" s="65">
        <v>49.05</v>
      </c>
      <c r="H237" s="67">
        <f t="shared" si="9"/>
        <v>35.25</v>
      </c>
      <c r="I237" s="53"/>
      <c r="J237" s="66"/>
      <c r="K237" s="66"/>
    </row>
    <row r="238" spans="1:11" ht="14.25" customHeight="1">
      <c r="A238" s="64">
        <v>2360</v>
      </c>
      <c r="B238" s="64">
        <v>4</v>
      </c>
      <c r="C238" s="64">
        <f t="shared" si="10"/>
        <v>13.8</v>
      </c>
      <c r="D238" s="64">
        <f t="shared" si="11"/>
        <v>13.8</v>
      </c>
      <c r="E238" s="65">
        <v>39.4</v>
      </c>
      <c r="F238" s="65">
        <v>49.2</v>
      </c>
      <c r="G238" s="65">
        <v>49.2</v>
      </c>
      <c r="H238" s="67">
        <f t="shared" si="9"/>
        <v>35.4</v>
      </c>
      <c r="I238" s="53"/>
      <c r="J238" s="66"/>
      <c r="K238" s="66"/>
    </row>
    <row r="239" spans="1:11" ht="14.25" customHeight="1">
      <c r="A239" s="64">
        <v>2370</v>
      </c>
      <c r="B239" s="64">
        <v>4</v>
      </c>
      <c r="C239" s="64">
        <f t="shared" si="10"/>
        <v>13.8</v>
      </c>
      <c r="D239" s="64">
        <f t="shared" si="11"/>
        <v>13.8</v>
      </c>
      <c r="E239" s="65">
        <v>39.549999999999997</v>
      </c>
      <c r="F239" s="65">
        <v>49.349999999999994</v>
      </c>
      <c r="G239" s="65">
        <v>49.349999999999994</v>
      </c>
      <c r="H239" s="67">
        <f t="shared" si="9"/>
        <v>35.549999999999997</v>
      </c>
      <c r="I239" s="53"/>
      <c r="J239" s="66"/>
      <c r="K239" s="66"/>
    </row>
    <row r="240" spans="1:11" ht="14.25" customHeight="1">
      <c r="A240" s="64">
        <v>2380</v>
      </c>
      <c r="B240" s="64">
        <v>4</v>
      </c>
      <c r="C240" s="64">
        <f t="shared" si="10"/>
        <v>13.8</v>
      </c>
      <c r="D240" s="64">
        <f t="shared" si="11"/>
        <v>13.8</v>
      </c>
      <c r="E240" s="65">
        <v>39.700000000000003</v>
      </c>
      <c r="F240" s="65">
        <v>49.5</v>
      </c>
      <c r="G240" s="65">
        <v>49.5</v>
      </c>
      <c r="H240" s="67">
        <f t="shared" si="9"/>
        <v>35.700000000000003</v>
      </c>
      <c r="I240" s="53"/>
      <c r="J240" s="66"/>
      <c r="K240" s="66"/>
    </row>
    <row r="241" spans="1:11" ht="14.25" customHeight="1">
      <c r="A241" s="64">
        <v>2390</v>
      </c>
      <c r="B241" s="64">
        <v>4</v>
      </c>
      <c r="C241" s="64">
        <f t="shared" si="10"/>
        <v>13.8</v>
      </c>
      <c r="D241" s="64">
        <f t="shared" si="11"/>
        <v>13.8</v>
      </c>
      <c r="E241" s="65">
        <v>39.85</v>
      </c>
      <c r="F241" s="65">
        <v>49.650000000000006</v>
      </c>
      <c r="G241" s="65">
        <v>49.650000000000006</v>
      </c>
      <c r="H241" s="67">
        <f t="shared" si="9"/>
        <v>35.85</v>
      </c>
      <c r="I241" s="53"/>
      <c r="J241" s="66"/>
      <c r="K241" s="66"/>
    </row>
    <row r="242" spans="1:11" ht="14.25" customHeight="1">
      <c r="A242" s="64">
        <v>2400</v>
      </c>
      <c r="B242" s="64">
        <v>4</v>
      </c>
      <c r="C242" s="64">
        <f t="shared" si="10"/>
        <v>13.8</v>
      </c>
      <c r="D242" s="64">
        <f t="shared" si="11"/>
        <v>13.8</v>
      </c>
      <c r="E242" s="65">
        <v>40</v>
      </c>
      <c r="F242" s="65">
        <v>49.8</v>
      </c>
      <c r="G242" s="65">
        <v>49.8</v>
      </c>
      <c r="H242" s="67">
        <f t="shared" si="9"/>
        <v>36</v>
      </c>
      <c r="I242" s="53"/>
      <c r="J242" s="66"/>
      <c r="K242" s="66"/>
    </row>
    <row r="243" spans="1:11" ht="14.25" customHeight="1">
      <c r="A243" s="64">
        <v>2410</v>
      </c>
      <c r="B243" s="64">
        <v>4</v>
      </c>
      <c r="C243" s="64">
        <f t="shared" si="10"/>
        <v>13.8</v>
      </c>
      <c r="D243" s="64">
        <f t="shared" si="11"/>
        <v>13.8</v>
      </c>
      <c r="E243" s="65">
        <v>40.15</v>
      </c>
      <c r="F243" s="65">
        <v>49.95</v>
      </c>
      <c r="G243" s="65">
        <v>49.95</v>
      </c>
      <c r="H243" s="67">
        <f t="shared" si="9"/>
        <v>36.15</v>
      </c>
      <c r="I243" s="53"/>
      <c r="J243" s="66"/>
      <c r="K243" s="66"/>
    </row>
    <row r="244" spans="1:11" ht="14.25" customHeight="1">
      <c r="A244" s="64">
        <v>2420</v>
      </c>
      <c r="B244" s="64">
        <v>4</v>
      </c>
      <c r="C244" s="64">
        <f t="shared" si="10"/>
        <v>13.8</v>
      </c>
      <c r="D244" s="64">
        <f t="shared" si="11"/>
        <v>13.8</v>
      </c>
      <c r="E244" s="65">
        <v>40.299999999999997</v>
      </c>
      <c r="F244" s="65">
        <v>50.099999999999994</v>
      </c>
      <c r="G244" s="65">
        <v>50.099999999999994</v>
      </c>
      <c r="H244" s="67">
        <f t="shared" si="9"/>
        <v>36.299999999999997</v>
      </c>
      <c r="I244" s="53"/>
      <c r="J244" s="66"/>
      <c r="K244" s="66"/>
    </row>
    <row r="245" spans="1:11" ht="14.25" customHeight="1">
      <c r="A245" s="64">
        <v>2430</v>
      </c>
      <c r="B245" s="64">
        <v>4</v>
      </c>
      <c r="C245" s="64">
        <f t="shared" si="10"/>
        <v>13.8</v>
      </c>
      <c r="D245" s="64">
        <f t="shared" si="11"/>
        <v>13.8</v>
      </c>
      <c r="E245" s="65">
        <v>40.450000000000003</v>
      </c>
      <c r="F245" s="65">
        <v>50.25</v>
      </c>
      <c r="G245" s="65">
        <v>50.25</v>
      </c>
      <c r="H245" s="67">
        <f t="shared" si="9"/>
        <v>36.450000000000003</v>
      </c>
      <c r="I245" s="53"/>
      <c r="J245" s="66"/>
      <c r="K245" s="66"/>
    </row>
    <row r="246" spans="1:11" ht="14.25" customHeight="1">
      <c r="A246" s="64">
        <v>2440</v>
      </c>
      <c r="B246" s="64">
        <v>4</v>
      </c>
      <c r="C246" s="64">
        <f t="shared" si="10"/>
        <v>13.8</v>
      </c>
      <c r="D246" s="64">
        <f t="shared" si="11"/>
        <v>13.8</v>
      </c>
      <c r="E246" s="65">
        <v>40.6</v>
      </c>
      <c r="F246" s="65">
        <v>50.400000000000006</v>
      </c>
      <c r="G246" s="65">
        <v>50.400000000000006</v>
      </c>
      <c r="H246" s="67">
        <f t="shared" si="9"/>
        <v>36.6</v>
      </c>
      <c r="I246" s="53"/>
      <c r="J246" s="66"/>
      <c r="K246" s="66"/>
    </row>
    <row r="247" spans="1:11" ht="14.25" customHeight="1">
      <c r="A247" s="64">
        <v>2450</v>
      </c>
      <c r="B247" s="64">
        <v>4</v>
      </c>
      <c r="C247" s="64">
        <f t="shared" si="10"/>
        <v>13.8</v>
      </c>
      <c r="D247" s="64">
        <f t="shared" si="11"/>
        <v>13.8</v>
      </c>
      <c r="E247" s="65">
        <v>40.75</v>
      </c>
      <c r="F247" s="65">
        <v>50.55</v>
      </c>
      <c r="G247" s="65">
        <v>50.55</v>
      </c>
      <c r="H247" s="67">
        <f t="shared" si="9"/>
        <v>36.75</v>
      </c>
      <c r="I247" s="53"/>
      <c r="J247" s="66"/>
      <c r="K247" s="66"/>
    </row>
    <row r="248" spans="1:11" ht="14.25" customHeight="1">
      <c r="A248" s="64">
        <v>2460</v>
      </c>
      <c r="B248" s="64">
        <v>4</v>
      </c>
      <c r="C248" s="64">
        <f t="shared" si="10"/>
        <v>13.8</v>
      </c>
      <c r="D248" s="64">
        <f t="shared" si="11"/>
        <v>13.8</v>
      </c>
      <c r="E248" s="65">
        <v>40.9</v>
      </c>
      <c r="F248" s="65">
        <v>50.7</v>
      </c>
      <c r="G248" s="65">
        <v>50.7</v>
      </c>
      <c r="H248" s="67">
        <f t="shared" si="9"/>
        <v>36.9</v>
      </c>
      <c r="I248" s="53"/>
      <c r="J248" s="66"/>
      <c r="K248" s="66"/>
    </row>
    <row r="249" spans="1:11" ht="14.25" customHeight="1">
      <c r="A249" s="64">
        <v>2470</v>
      </c>
      <c r="B249" s="64">
        <v>4</v>
      </c>
      <c r="C249" s="64">
        <f t="shared" si="10"/>
        <v>13.8</v>
      </c>
      <c r="D249" s="64">
        <f t="shared" si="11"/>
        <v>13.8</v>
      </c>
      <c r="E249" s="65">
        <v>41.05</v>
      </c>
      <c r="F249" s="65">
        <v>50.849999999999994</v>
      </c>
      <c r="G249" s="65">
        <v>50.849999999999994</v>
      </c>
      <c r="H249" s="67">
        <f t="shared" si="9"/>
        <v>37.049999999999997</v>
      </c>
      <c r="I249" s="53"/>
      <c r="J249" s="66"/>
      <c r="K249" s="66"/>
    </row>
    <row r="250" spans="1:11" ht="14.25" customHeight="1">
      <c r="A250" s="64">
        <v>2480</v>
      </c>
      <c r="B250" s="64">
        <v>4</v>
      </c>
      <c r="C250" s="64">
        <f t="shared" si="10"/>
        <v>13.8</v>
      </c>
      <c r="D250" s="64">
        <f t="shared" si="11"/>
        <v>13.8</v>
      </c>
      <c r="E250" s="65">
        <v>41.2</v>
      </c>
      <c r="F250" s="65">
        <v>51</v>
      </c>
      <c r="G250" s="65">
        <v>51</v>
      </c>
      <c r="H250" s="67">
        <f t="shared" si="9"/>
        <v>37.200000000000003</v>
      </c>
      <c r="I250" s="53"/>
      <c r="J250" s="66"/>
      <c r="K250" s="66"/>
    </row>
    <row r="251" spans="1:11" ht="14.25" customHeight="1">
      <c r="A251" s="64">
        <v>2490</v>
      </c>
      <c r="B251" s="64">
        <v>4</v>
      </c>
      <c r="C251" s="64">
        <f t="shared" si="10"/>
        <v>13.8</v>
      </c>
      <c r="D251" s="64">
        <f t="shared" si="11"/>
        <v>13.8</v>
      </c>
      <c r="E251" s="65">
        <v>41.35</v>
      </c>
      <c r="F251" s="65">
        <v>51.150000000000006</v>
      </c>
      <c r="G251" s="65">
        <v>51.150000000000006</v>
      </c>
      <c r="H251" s="67">
        <f t="shared" si="9"/>
        <v>37.35</v>
      </c>
      <c r="I251" s="53"/>
      <c r="J251" s="66"/>
      <c r="K251" s="66"/>
    </row>
    <row r="252" spans="1:11" ht="14.25" customHeight="1">
      <c r="A252" s="64">
        <v>2500</v>
      </c>
      <c r="B252" s="64">
        <v>4</v>
      </c>
      <c r="C252" s="64">
        <f t="shared" si="10"/>
        <v>13.8</v>
      </c>
      <c r="D252" s="64">
        <f t="shared" si="11"/>
        <v>13.8</v>
      </c>
      <c r="E252" s="65">
        <v>41.5</v>
      </c>
      <c r="F252" s="65">
        <v>51.3</v>
      </c>
      <c r="G252" s="65">
        <v>51.3</v>
      </c>
      <c r="H252" s="67">
        <f t="shared" si="9"/>
        <v>37.5</v>
      </c>
      <c r="I252" s="53"/>
      <c r="J252" s="66"/>
      <c r="K252" s="66"/>
    </row>
    <row r="253" spans="1:11" ht="14.25" customHeight="1">
      <c r="A253" s="64">
        <v>2510</v>
      </c>
      <c r="B253" s="64">
        <v>4</v>
      </c>
      <c r="C253" s="64">
        <f t="shared" si="10"/>
        <v>15.3</v>
      </c>
      <c r="D253" s="64">
        <f t="shared" si="11"/>
        <v>15.3</v>
      </c>
      <c r="E253" s="65">
        <v>41.65</v>
      </c>
      <c r="F253" s="65">
        <v>52.95</v>
      </c>
      <c r="G253" s="65">
        <v>52.95</v>
      </c>
      <c r="H253" s="67">
        <f t="shared" si="9"/>
        <v>37.65</v>
      </c>
      <c r="I253" s="53"/>
      <c r="J253" s="66"/>
      <c r="K253" s="66"/>
    </row>
    <row r="254" spans="1:11" ht="14.25" customHeight="1">
      <c r="A254" s="64">
        <v>2520</v>
      </c>
      <c r="B254" s="64">
        <v>4</v>
      </c>
      <c r="C254" s="64">
        <f t="shared" si="10"/>
        <v>15.3</v>
      </c>
      <c r="D254" s="64">
        <f t="shared" si="11"/>
        <v>15.3</v>
      </c>
      <c r="E254" s="65">
        <v>41.8</v>
      </c>
      <c r="F254" s="65">
        <v>53.099999999999994</v>
      </c>
      <c r="G254" s="65">
        <v>53.099999999999994</v>
      </c>
      <c r="H254" s="67">
        <f t="shared" si="9"/>
        <v>37.799999999999997</v>
      </c>
      <c r="I254" s="53"/>
      <c r="J254" s="66"/>
      <c r="K254" s="66"/>
    </row>
    <row r="255" spans="1:11" ht="14.25" customHeight="1">
      <c r="A255" s="64">
        <v>2530</v>
      </c>
      <c r="B255" s="64">
        <v>4</v>
      </c>
      <c r="C255" s="64">
        <f t="shared" si="10"/>
        <v>15.3</v>
      </c>
      <c r="D255" s="64">
        <f t="shared" si="11"/>
        <v>15.3</v>
      </c>
      <c r="E255" s="65">
        <v>41.95</v>
      </c>
      <c r="F255" s="65">
        <v>53.25</v>
      </c>
      <c r="G255" s="65">
        <v>53.25</v>
      </c>
      <c r="H255" s="67">
        <f t="shared" si="9"/>
        <v>37.950000000000003</v>
      </c>
      <c r="I255" s="53"/>
      <c r="J255" s="66"/>
      <c r="K255" s="66"/>
    </row>
    <row r="256" spans="1:11" ht="14.25" customHeight="1">
      <c r="A256" s="64">
        <v>2540</v>
      </c>
      <c r="B256" s="64">
        <v>4</v>
      </c>
      <c r="C256" s="64">
        <f t="shared" si="10"/>
        <v>15.3</v>
      </c>
      <c r="D256" s="64">
        <f t="shared" si="11"/>
        <v>15.3</v>
      </c>
      <c r="E256" s="65">
        <v>42.1</v>
      </c>
      <c r="F256" s="65">
        <v>53.400000000000006</v>
      </c>
      <c r="G256" s="65">
        <v>53.400000000000006</v>
      </c>
      <c r="H256" s="67">
        <f t="shared" si="9"/>
        <v>38.1</v>
      </c>
      <c r="I256" s="53"/>
      <c r="J256" s="66"/>
      <c r="K256" s="66"/>
    </row>
    <row r="257" spans="1:11" ht="14.25" customHeight="1">
      <c r="A257" s="64">
        <v>2550</v>
      </c>
      <c r="B257" s="64">
        <v>4</v>
      </c>
      <c r="C257" s="64">
        <f t="shared" si="10"/>
        <v>15.3</v>
      </c>
      <c r="D257" s="64">
        <f t="shared" si="11"/>
        <v>15.3</v>
      </c>
      <c r="E257" s="65">
        <v>42.25</v>
      </c>
      <c r="F257" s="65">
        <v>53.55</v>
      </c>
      <c r="G257" s="65">
        <v>53.55</v>
      </c>
      <c r="H257" s="67">
        <f t="shared" si="9"/>
        <v>38.25</v>
      </c>
      <c r="I257" s="53"/>
      <c r="J257" s="66"/>
      <c r="K257" s="66"/>
    </row>
    <row r="258" spans="1:11" ht="14.25" customHeight="1">
      <c r="A258" s="64">
        <v>2560</v>
      </c>
      <c r="B258" s="64">
        <v>4</v>
      </c>
      <c r="C258" s="64">
        <f t="shared" si="10"/>
        <v>15.3</v>
      </c>
      <c r="D258" s="64">
        <f t="shared" si="11"/>
        <v>15.3</v>
      </c>
      <c r="E258" s="65">
        <v>42.4</v>
      </c>
      <c r="F258" s="65">
        <v>53.7</v>
      </c>
      <c r="G258" s="65">
        <v>53.7</v>
      </c>
      <c r="H258" s="67">
        <f t="shared" si="9"/>
        <v>38.4</v>
      </c>
      <c r="I258" s="53"/>
      <c r="J258" s="66"/>
      <c r="K258" s="66"/>
    </row>
    <row r="259" spans="1:11" ht="14.25" customHeight="1">
      <c r="A259" s="64">
        <v>2570</v>
      </c>
      <c r="B259" s="64">
        <v>4</v>
      </c>
      <c r="C259" s="64">
        <f t="shared" si="10"/>
        <v>15.3</v>
      </c>
      <c r="D259" s="64">
        <f t="shared" si="11"/>
        <v>15.3</v>
      </c>
      <c r="E259" s="65">
        <v>42.55</v>
      </c>
      <c r="F259" s="65">
        <v>53.849999999999994</v>
      </c>
      <c r="G259" s="65">
        <v>53.849999999999994</v>
      </c>
      <c r="H259" s="67">
        <f t="shared" ref="H259:H322" si="12">0.15*A259/10</f>
        <v>38.549999999999997</v>
      </c>
      <c r="I259" s="53"/>
      <c r="J259" s="66"/>
      <c r="K259" s="66"/>
    </row>
    <row r="260" spans="1:11" ht="14.25" customHeight="1">
      <c r="A260" s="64">
        <v>2580</v>
      </c>
      <c r="B260" s="64">
        <v>4</v>
      </c>
      <c r="C260" s="64">
        <f t="shared" ref="C260:C323" si="13">IF(A260&lt;1000,4.8,4.8+ROUNDUP((A260-1000)/250,0)*1.5)</f>
        <v>15.3</v>
      </c>
      <c r="D260" s="64">
        <f t="shared" ref="D260:D323" si="14">IF(A260&lt;1000,4.8,4.8+ROUNDUP((A260-1000)/250,0)*1.5)</f>
        <v>15.3</v>
      </c>
      <c r="E260" s="65">
        <v>42.7</v>
      </c>
      <c r="F260" s="65">
        <v>54</v>
      </c>
      <c r="G260" s="65">
        <v>54</v>
      </c>
      <c r="H260" s="67">
        <f t="shared" si="12"/>
        <v>38.700000000000003</v>
      </c>
      <c r="I260" s="53"/>
      <c r="J260" s="66"/>
      <c r="K260" s="66"/>
    </row>
    <row r="261" spans="1:11" ht="14.25" customHeight="1">
      <c r="A261" s="64">
        <v>2590</v>
      </c>
      <c r="B261" s="64">
        <v>4</v>
      </c>
      <c r="C261" s="64">
        <f t="shared" si="13"/>
        <v>15.3</v>
      </c>
      <c r="D261" s="64">
        <f t="shared" si="14"/>
        <v>15.3</v>
      </c>
      <c r="E261" s="65">
        <v>42.85</v>
      </c>
      <c r="F261" s="65">
        <v>54.150000000000006</v>
      </c>
      <c r="G261" s="65">
        <v>54.150000000000006</v>
      </c>
      <c r="H261" s="67">
        <f t="shared" si="12"/>
        <v>38.85</v>
      </c>
      <c r="I261" s="53"/>
      <c r="J261" s="66"/>
      <c r="K261" s="66"/>
    </row>
    <row r="262" spans="1:11" ht="14.25" customHeight="1">
      <c r="A262" s="64">
        <v>2600</v>
      </c>
      <c r="B262" s="64">
        <v>4</v>
      </c>
      <c r="C262" s="64">
        <f t="shared" si="13"/>
        <v>15.3</v>
      </c>
      <c r="D262" s="64">
        <f t="shared" si="14"/>
        <v>15.3</v>
      </c>
      <c r="E262" s="65">
        <v>43</v>
      </c>
      <c r="F262" s="65">
        <v>54.3</v>
      </c>
      <c r="G262" s="65">
        <v>54.3</v>
      </c>
      <c r="H262" s="67">
        <f t="shared" si="12"/>
        <v>39</v>
      </c>
      <c r="I262" s="53"/>
      <c r="J262" s="66"/>
      <c r="K262" s="66"/>
    </row>
    <row r="263" spans="1:11" ht="14.25" customHeight="1">
      <c r="A263" s="64">
        <v>2610</v>
      </c>
      <c r="B263" s="64">
        <v>4</v>
      </c>
      <c r="C263" s="64">
        <f t="shared" si="13"/>
        <v>15.3</v>
      </c>
      <c r="D263" s="64">
        <f t="shared" si="14"/>
        <v>15.3</v>
      </c>
      <c r="E263" s="65">
        <v>43.15</v>
      </c>
      <c r="F263" s="65">
        <v>54.45</v>
      </c>
      <c r="G263" s="65">
        <v>54.45</v>
      </c>
      <c r="H263" s="67">
        <f t="shared" si="12"/>
        <v>39.15</v>
      </c>
      <c r="I263" s="53"/>
      <c r="J263" s="66"/>
      <c r="K263" s="66"/>
    </row>
    <row r="264" spans="1:11" ht="14.25" customHeight="1">
      <c r="A264" s="64">
        <v>2620</v>
      </c>
      <c r="B264" s="64">
        <v>4</v>
      </c>
      <c r="C264" s="64">
        <f t="shared" si="13"/>
        <v>15.3</v>
      </c>
      <c r="D264" s="64">
        <f t="shared" si="14"/>
        <v>15.3</v>
      </c>
      <c r="E264" s="65">
        <v>43.3</v>
      </c>
      <c r="F264" s="65">
        <v>54.599999999999994</v>
      </c>
      <c r="G264" s="65">
        <v>54.599999999999994</v>
      </c>
      <c r="H264" s="67">
        <f t="shared" si="12"/>
        <v>39.299999999999997</v>
      </c>
      <c r="I264" s="53"/>
      <c r="J264" s="66"/>
      <c r="K264" s="66"/>
    </row>
    <row r="265" spans="1:11" ht="14.25" customHeight="1">
      <c r="A265" s="64">
        <v>2630</v>
      </c>
      <c r="B265" s="64">
        <v>4</v>
      </c>
      <c r="C265" s="64">
        <f t="shared" si="13"/>
        <v>15.3</v>
      </c>
      <c r="D265" s="64">
        <f t="shared" si="14"/>
        <v>15.3</v>
      </c>
      <c r="E265" s="65">
        <v>43.45</v>
      </c>
      <c r="F265" s="65">
        <v>54.75</v>
      </c>
      <c r="G265" s="65">
        <v>54.75</v>
      </c>
      <c r="H265" s="67">
        <f t="shared" si="12"/>
        <v>39.450000000000003</v>
      </c>
      <c r="I265" s="53"/>
      <c r="J265" s="66"/>
      <c r="K265" s="66"/>
    </row>
    <row r="266" spans="1:11" ht="14.25" customHeight="1">
      <c r="A266" s="64">
        <v>2640</v>
      </c>
      <c r="B266" s="64">
        <v>4</v>
      </c>
      <c r="C266" s="64">
        <f t="shared" si="13"/>
        <v>15.3</v>
      </c>
      <c r="D266" s="64">
        <f t="shared" si="14"/>
        <v>15.3</v>
      </c>
      <c r="E266" s="65">
        <v>43.6</v>
      </c>
      <c r="F266" s="65">
        <v>54.900000000000006</v>
      </c>
      <c r="G266" s="65">
        <v>54.900000000000006</v>
      </c>
      <c r="H266" s="67">
        <f t="shared" si="12"/>
        <v>39.6</v>
      </c>
      <c r="I266" s="53"/>
      <c r="J266" s="66"/>
      <c r="K266" s="66"/>
    </row>
    <row r="267" spans="1:11" ht="14.25" customHeight="1">
      <c r="A267" s="64">
        <v>2650</v>
      </c>
      <c r="B267" s="64">
        <v>4</v>
      </c>
      <c r="C267" s="64">
        <f t="shared" si="13"/>
        <v>15.3</v>
      </c>
      <c r="D267" s="64">
        <f t="shared" si="14"/>
        <v>15.3</v>
      </c>
      <c r="E267" s="65">
        <v>43.75</v>
      </c>
      <c r="F267" s="65">
        <v>55.05</v>
      </c>
      <c r="G267" s="65">
        <v>55.05</v>
      </c>
      <c r="H267" s="67">
        <f t="shared" si="12"/>
        <v>39.75</v>
      </c>
      <c r="I267" s="53"/>
      <c r="J267" s="66"/>
      <c r="K267" s="66"/>
    </row>
    <row r="268" spans="1:11" ht="14.25" customHeight="1">
      <c r="A268" s="64">
        <v>2660</v>
      </c>
      <c r="B268" s="64">
        <v>4</v>
      </c>
      <c r="C268" s="64">
        <f t="shared" si="13"/>
        <v>15.3</v>
      </c>
      <c r="D268" s="64">
        <f t="shared" si="14"/>
        <v>15.3</v>
      </c>
      <c r="E268" s="65">
        <v>43.9</v>
      </c>
      <c r="F268" s="65">
        <v>55.2</v>
      </c>
      <c r="G268" s="65">
        <v>55.2</v>
      </c>
      <c r="H268" s="67">
        <f t="shared" si="12"/>
        <v>39.9</v>
      </c>
      <c r="I268" s="53"/>
      <c r="J268" s="66"/>
      <c r="K268" s="66"/>
    </row>
    <row r="269" spans="1:11" ht="14.25" customHeight="1">
      <c r="A269" s="64">
        <v>2670</v>
      </c>
      <c r="B269" s="64">
        <v>4</v>
      </c>
      <c r="C269" s="64">
        <f t="shared" si="13"/>
        <v>15.3</v>
      </c>
      <c r="D269" s="64">
        <f t="shared" si="14"/>
        <v>15.3</v>
      </c>
      <c r="E269" s="65">
        <v>44.05</v>
      </c>
      <c r="F269" s="65">
        <v>55.349999999999994</v>
      </c>
      <c r="G269" s="65">
        <v>55.349999999999994</v>
      </c>
      <c r="H269" s="67">
        <f t="shared" si="12"/>
        <v>40.049999999999997</v>
      </c>
      <c r="I269" s="53"/>
      <c r="J269" s="66"/>
      <c r="K269" s="66"/>
    </row>
    <row r="270" spans="1:11" ht="14.25" customHeight="1">
      <c r="A270" s="64">
        <v>2680</v>
      </c>
      <c r="B270" s="64">
        <v>4</v>
      </c>
      <c r="C270" s="64">
        <f t="shared" si="13"/>
        <v>15.3</v>
      </c>
      <c r="D270" s="64">
        <f t="shared" si="14"/>
        <v>15.3</v>
      </c>
      <c r="E270" s="65">
        <v>44.2</v>
      </c>
      <c r="F270" s="65">
        <v>55.5</v>
      </c>
      <c r="G270" s="65">
        <v>55.5</v>
      </c>
      <c r="H270" s="67">
        <f t="shared" si="12"/>
        <v>40.200000000000003</v>
      </c>
      <c r="I270" s="53"/>
      <c r="J270" s="66"/>
      <c r="K270" s="66"/>
    </row>
    <row r="271" spans="1:11" ht="14.25" customHeight="1">
      <c r="A271" s="64">
        <v>2690</v>
      </c>
      <c r="B271" s="64">
        <v>4</v>
      </c>
      <c r="C271" s="64">
        <f t="shared" si="13"/>
        <v>15.3</v>
      </c>
      <c r="D271" s="64">
        <f t="shared" si="14"/>
        <v>15.3</v>
      </c>
      <c r="E271" s="65">
        <v>44.35</v>
      </c>
      <c r="F271" s="65">
        <v>55.650000000000006</v>
      </c>
      <c r="G271" s="65">
        <v>55.650000000000006</v>
      </c>
      <c r="H271" s="67">
        <f t="shared" si="12"/>
        <v>40.35</v>
      </c>
      <c r="I271" s="53"/>
      <c r="J271" s="66"/>
      <c r="K271" s="66"/>
    </row>
    <row r="272" spans="1:11" ht="14.25" customHeight="1">
      <c r="A272" s="64">
        <v>2700</v>
      </c>
      <c r="B272" s="64">
        <v>4</v>
      </c>
      <c r="C272" s="64">
        <f t="shared" si="13"/>
        <v>15.3</v>
      </c>
      <c r="D272" s="64">
        <f t="shared" si="14"/>
        <v>15.3</v>
      </c>
      <c r="E272" s="65">
        <v>44.5</v>
      </c>
      <c r="F272" s="65">
        <v>55.8</v>
      </c>
      <c r="G272" s="65">
        <v>55.8</v>
      </c>
      <c r="H272" s="67">
        <f t="shared" si="12"/>
        <v>40.5</v>
      </c>
      <c r="I272" s="53"/>
      <c r="J272" s="66"/>
      <c r="K272" s="66"/>
    </row>
    <row r="273" spans="1:11" ht="14.25" customHeight="1">
      <c r="A273" s="64">
        <v>2710</v>
      </c>
      <c r="B273" s="64">
        <v>4</v>
      </c>
      <c r="C273" s="64">
        <f t="shared" si="13"/>
        <v>15.3</v>
      </c>
      <c r="D273" s="64">
        <f t="shared" si="14"/>
        <v>15.3</v>
      </c>
      <c r="E273" s="65">
        <v>44.65</v>
      </c>
      <c r="F273" s="65">
        <v>55.95</v>
      </c>
      <c r="G273" s="65">
        <v>55.95</v>
      </c>
      <c r="H273" s="67">
        <f t="shared" si="12"/>
        <v>40.65</v>
      </c>
      <c r="I273" s="53"/>
      <c r="J273" s="66"/>
      <c r="K273" s="66"/>
    </row>
    <row r="274" spans="1:11" ht="14.25" customHeight="1">
      <c r="A274" s="64">
        <v>2720</v>
      </c>
      <c r="B274" s="64">
        <v>4</v>
      </c>
      <c r="C274" s="64">
        <f t="shared" si="13"/>
        <v>15.3</v>
      </c>
      <c r="D274" s="64">
        <f t="shared" si="14"/>
        <v>15.3</v>
      </c>
      <c r="E274" s="65">
        <v>44.8</v>
      </c>
      <c r="F274" s="65">
        <v>56.099999999999994</v>
      </c>
      <c r="G274" s="65">
        <v>56.099999999999994</v>
      </c>
      <c r="H274" s="67">
        <f t="shared" si="12"/>
        <v>40.799999999999997</v>
      </c>
      <c r="I274" s="53"/>
      <c r="J274" s="66"/>
      <c r="K274" s="66"/>
    </row>
    <row r="275" spans="1:11" ht="14.25" customHeight="1">
      <c r="A275" s="64">
        <v>2730</v>
      </c>
      <c r="B275" s="64">
        <v>4</v>
      </c>
      <c r="C275" s="64">
        <f t="shared" si="13"/>
        <v>15.3</v>
      </c>
      <c r="D275" s="64">
        <f t="shared" si="14"/>
        <v>15.3</v>
      </c>
      <c r="E275" s="65">
        <v>44.95</v>
      </c>
      <c r="F275" s="65">
        <v>56.25</v>
      </c>
      <c r="G275" s="65">
        <v>56.25</v>
      </c>
      <c r="H275" s="67">
        <f t="shared" si="12"/>
        <v>40.950000000000003</v>
      </c>
      <c r="I275" s="53"/>
      <c r="J275" s="66"/>
      <c r="K275" s="66"/>
    </row>
    <row r="276" spans="1:11" ht="14.25" customHeight="1">
      <c r="A276" s="64">
        <v>2740</v>
      </c>
      <c r="B276" s="64">
        <v>4</v>
      </c>
      <c r="C276" s="64">
        <f t="shared" si="13"/>
        <v>15.3</v>
      </c>
      <c r="D276" s="64">
        <f t="shared" si="14"/>
        <v>15.3</v>
      </c>
      <c r="E276" s="65">
        <v>45.1</v>
      </c>
      <c r="F276" s="65">
        <v>56.400000000000006</v>
      </c>
      <c r="G276" s="65">
        <v>56.400000000000006</v>
      </c>
      <c r="H276" s="67">
        <f t="shared" si="12"/>
        <v>41.1</v>
      </c>
      <c r="I276" s="53"/>
      <c r="J276" s="66"/>
      <c r="K276" s="66"/>
    </row>
    <row r="277" spans="1:11" ht="14.25" customHeight="1">
      <c r="A277" s="64">
        <v>2750</v>
      </c>
      <c r="B277" s="64">
        <v>4</v>
      </c>
      <c r="C277" s="64">
        <f t="shared" si="13"/>
        <v>15.3</v>
      </c>
      <c r="D277" s="64">
        <f t="shared" si="14"/>
        <v>15.3</v>
      </c>
      <c r="E277" s="65">
        <v>45.25</v>
      </c>
      <c r="F277" s="65">
        <v>56.55</v>
      </c>
      <c r="G277" s="65">
        <v>56.55</v>
      </c>
      <c r="H277" s="67">
        <f t="shared" si="12"/>
        <v>41.25</v>
      </c>
      <c r="I277" s="53"/>
      <c r="J277" s="66"/>
      <c r="K277" s="66"/>
    </row>
    <row r="278" spans="1:11" ht="14.25" customHeight="1">
      <c r="A278" s="64">
        <v>2760</v>
      </c>
      <c r="B278" s="64">
        <v>4</v>
      </c>
      <c r="C278" s="64">
        <f t="shared" si="13"/>
        <v>16.8</v>
      </c>
      <c r="D278" s="64">
        <f t="shared" si="14"/>
        <v>16.8</v>
      </c>
      <c r="E278" s="65">
        <v>45.4</v>
      </c>
      <c r="F278" s="65">
        <v>58.2</v>
      </c>
      <c r="G278" s="65">
        <v>58.2</v>
      </c>
      <c r="H278" s="67">
        <f t="shared" si="12"/>
        <v>41.4</v>
      </c>
      <c r="I278" s="53"/>
      <c r="J278" s="66"/>
      <c r="K278" s="66"/>
    </row>
    <row r="279" spans="1:11" ht="14.25" customHeight="1">
      <c r="A279" s="64">
        <v>2770</v>
      </c>
      <c r="B279" s="64">
        <v>4</v>
      </c>
      <c r="C279" s="64">
        <f t="shared" si="13"/>
        <v>16.8</v>
      </c>
      <c r="D279" s="64">
        <f t="shared" si="14"/>
        <v>16.8</v>
      </c>
      <c r="E279" s="65">
        <v>45.55</v>
      </c>
      <c r="F279" s="65">
        <v>58.349999999999994</v>
      </c>
      <c r="G279" s="65">
        <v>58.349999999999994</v>
      </c>
      <c r="H279" s="67">
        <f t="shared" si="12"/>
        <v>41.55</v>
      </c>
      <c r="I279" s="53"/>
      <c r="J279" s="66"/>
      <c r="K279" s="66"/>
    </row>
    <row r="280" spans="1:11" ht="14.25" customHeight="1">
      <c r="A280" s="64">
        <v>2780</v>
      </c>
      <c r="B280" s="64">
        <v>4</v>
      </c>
      <c r="C280" s="64">
        <f t="shared" si="13"/>
        <v>16.8</v>
      </c>
      <c r="D280" s="64">
        <f t="shared" si="14"/>
        <v>16.8</v>
      </c>
      <c r="E280" s="65">
        <v>45.7</v>
      </c>
      <c r="F280" s="65">
        <v>58.5</v>
      </c>
      <c r="G280" s="65">
        <v>58.5</v>
      </c>
      <c r="H280" s="67">
        <f t="shared" si="12"/>
        <v>41.7</v>
      </c>
      <c r="I280" s="53"/>
      <c r="J280" s="66"/>
      <c r="K280" s="66"/>
    </row>
    <row r="281" spans="1:11" ht="14.25" customHeight="1">
      <c r="A281" s="64">
        <v>2790</v>
      </c>
      <c r="B281" s="64">
        <v>4</v>
      </c>
      <c r="C281" s="64">
        <f t="shared" si="13"/>
        <v>16.8</v>
      </c>
      <c r="D281" s="64">
        <f t="shared" si="14"/>
        <v>16.8</v>
      </c>
      <c r="E281" s="65">
        <v>45.85</v>
      </c>
      <c r="F281" s="65">
        <v>58.650000000000006</v>
      </c>
      <c r="G281" s="65">
        <v>58.650000000000006</v>
      </c>
      <c r="H281" s="67">
        <f t="shared" si="12"/>
        <v>41.85</v>
      </c>
      <c r="I281" s="53"/>
      <c r="J281" s="66"/>
      <c r="K281" s="66"/>
    </row>
    <row r="282" spans="1:11" ht="14.25" customHeight="1">
      <c r="A282" s="64">
        <v>2800</v>
      </c>
      <c r="B282" s="64">
        <v>4</v>
      </c>
      <c r="C282" s="64">
        <f t="shared" si="13"/>
        <v>16.8</v>
      </c>
      <c r="D282" s="64">
        <f t="shared" si="14"/>
        <v>16.8</v>
      </c>
      <c r="E282" s="65">
        <v>46</v>
      </c>
      <c r="F282" s="65">
        <v>58.8</v>
      </c>
      <c r="G282" s="65">
        <v>58.8</v>
      </c>
      <c r="H282" s="67">
        <f t="shared" si="12"/>
        <v>42</v>
      </c>
      <c r="I282" s="53"/>
      <c r="J282" s="66"/>
      <c r="K282" s="66"/>
    </row>
    <row r="283" spans="1:11" ht="14.25" customHeight="1">
      <c r="A283" s="64">
        <v>2810</v>
      </c>
      <c r="B283" s="64">
        <v>4</v>
      </c>
      <c r="C283" s="64">
        <f t="shared" si="13"/>
        <v>16.8</v>
      </c>
      <c r="D283" s="64">
        <f t="shared" si="14"/>
        <v>16.8</v>
      </c>
      <c r="E283" s="65">
        <v>46.15</v>
      </c>
      <c r="F283" s="65">
        <v>58.95</v>
      </c>
      <c r="G283" s="65">
        <v>58.95</v>
      </c>
      <c r="H283" s="67">
        <f t="shared" si="12"/>
        <v>42.15</v>
      </c>
      <c r="I283" s="53"/>
      <c r="J283" s="66"/>
      <c r="K283" s="66"/>
    </row>
    <row r="284" spans="1:11" ht="14.25" customHeight="1">
      <c r="A284" s="64">
        <v>2820</v>
      </c>
      <c r="B284" s="64">
        <v>4</v>
      </c>
      <c r="C284" s="64">
        <f t="shared" si="13"/>
        <v>16.8</v>
      </c>
      <c r="D284" s="64">
        <f t="shared" si="14"/>
        <v>16.8</v>
      </c>
      <c r="E284" s="65">
        <v>46.3</v>
      </c>
      <c r="F284" s="65">
        <v>59.099999999999994</v>
      </c>
      <c r="G284" s="65">
        <v>59.099999999999994</v>
      </c>
      <c r="H284" s="67">
        <f t="shared" si="12"/>
        <v>42.3</v>
      </c>
      <c r="I284" s="53"/>
      <c r="J284" s="66"/>
      <c r="K284" s="66"/>
    </row>
    <row r="285" spans="1:11" ht="14.25" customHeight="1">
      <c r="A285" s="64">
        <v>2830</v>
      </c>
      <c r="B285" s="64">
        <v>4</v>
      </c>
      <c r="C285" s="64">
        <f t="shared" si="13"/>
        <v>16.8</v>
      </c>
      <c r="D285" s="64">
        <f t="shared" si="14"/>
        <v>16.8</v>
      </c>
      <c r="E285" s="65">
        <v>46.45</v>
      </c>
      <c r="F285" s="65">
        <v>59.25</v>
      </c>
      <c r="G285" s="65">
        <v>59.25</v>
      </c>
      <c r="H285" s="67">
        <f t="shared" si="12"/>
        <v>42.45</v>
      </c>
      <c r="I285" s="53"/>
      <c r="J285" s="66"/>
      <c r="K285" s="66"/>
    </row>
    <row r="286" spans="1:11" ht="14.25" customHeight="1">
      <c r="A286" s="64">
        <v>2840</v>
      </c>
      <c r="B286" s="64">
        <v>4</v>
      </c>
      <c r="C286" s="64">
        <f t="shared" si="13"/>
        <v>16.8</v>
      </c>
      <c r="D286" s="64">
        <f t="shared" si="14"/>
        <v>16.8</v>
      </c>
      <c r="E286" s="65">
        <v>46.6</v>
      </c>
      <c r="F286" s="65">
        <v>59.400000000000006</v>
      </c>
      <c r="G286" s="65">
        <v>59.400000000000006</v>
      </c>
      <c r="H286" s="67">
        <f t="shared" si="12"/>
        <v>42.6</v>
      </c>
      <c r="I286" s="53"/>
      <c r="J286" s="66"/>
      <c r="K286" s="66"/>
    </row>
    <row r="287" spans="1:11" ht="14.25" customHeight="1">
      <c r="A287" s="64">
        <v>2850</v>
      </c>
      <c r="B287" s="64">
        <v>4</v>
      </c>
      <c r="C287" s="64">
        <f t="shared" si="13"/>
        <v>16.8</v>
      </c>
      <c r="D287" s="64">
        <f t="shared" si="14"/>
        <v>16.8</v>
      </c>
      <c r="E287" s="65">
        <v>46.75</v>
      </c>
      <c r="F287" s="65">
        <v>59.55</v>
      </c>
      <c r="G287" s="65">
        <v>59.55</v>
      </c>
      <c r="H287" s="67">
        <f t="shared" si="12"/>
        <v>42.75</v>
      </c>
      <c r="I287" s="53"/>
      <c r="J287" s="66"/>
      <c r="K287" s="66"/>
    </row>
    <row r="288" spans="1:11" ht="14.25" customHeight="1">
      <c r="A288" s="64">
        <v>2860</v>
      </c>
      <c r="B288" s="64">
        <v>4</v>
      </c>
      <c r="C288" s="64">
        <f t="shared" si="13"/>
        <v>16.8</v>
      </c>
      <c r="D288" s="64">
        <f t="shared" si="14"/>
        <v>16.8</v>
      </c>
      <c r="E288" s="65">
        <v>46.9</v>
      </c>
      <c r="F288" s="65">
        <v>59.7</v>
      </c>
      <c r="G288" s="65">
        <v>59.7</v>
      </c>
      <c r="H288" s="67">
        <f t="shared" si="12"/>
        <v>42.9</v>
      </c>
      <c r="I288" s="53"/>
      <c r="J288" s="66"/>
      <c r="K288" s="66"/>
    </row>
    <row r="289" spans="1:11" ht="14.25" customHeight="1">
      <c r="A289" s="64">
        <v>2870</v>
      </c>
      <c r="B289" s="64">
        <v>4</v>
      </c>
      <c r="C289" s="64">
        <f t="shared" si="13"/>
        <v>16.8</v>
      </c>
      <c r="D289" s="64">
        <f t="shared" si="14"/>
        <v>16.8</v>
      </c>
      <c r="E289" s="65">
        <v>47.05</v>
      </c>
      <c r="F289" s="65">
        <v>59.849999999999994</v>
      </c>
      <c r="G289" s="65">
        <v>59.849999999999994</v>
      </c>
      <c r="H289" s="67">
        <f t="shared" si="12"/>
        <v>43.05</v>
      </c>
      <c r="I289" s="53"/>
      <c r="J289" s="66"/>
      <c r="K289" s="66"/>
    </row>
    <row r="290" spans="1:11" ht="14.25" customHeight="1">
      <c r="A290" s="64">
        <v>2880</v>
      </c>
      <c r="B290" s="64">
        <v>4</v>
      </c>
      <c r="C290" s="64">
        <f t="shared" si="13"/>
        <v>16.8</v>
      </c>
      <c r="D290" s="64">
        <f t="shared" si="14"/>
        <v>16.8</v>
      </c>
      <c r="E290" s="65">
        <v>47.2</v>
      </c>
      <c r="F290" s="65">
        <v>60</v>
      </c>
      <c r="G290" s="65">
        <v>60</v>
      </c>
      <c r="H290" s="67">
        <f t="shared" si="12"/>
        <v>43.2</v>
      </c>
      <c r="I290" s="53"/>
      <c r="J290" s="66"/>
      <c r="K290" s="66"/>
    </row>
    <row r="291" spans="1:11" ht="14.25" customHeight="1">
      <c r="A291" s="64">
        <v>2890</v>
      </c>
      <c r="B291" s="64">
        <v>4</v>
      </c>
      <c r="C291" s="64">
        <f t="shared" si="13"/>
        <v>16.8</v>
      </c>
      <c r="D291" s="64">
        <f t="shared" si="14"/>
        <v>16.8</v>
      </c>
      <c r="E291" s="65">
        <v>47.35</v>
      </c>
      <c r="F291" s="65">
        <v>60.150000000000006</v>
      </c>
      <c r="G291" s="65">
        <v>60.150000000000006</v>
      </c>
      <c r="H291" s="67">
        <f t="shared" si="12"/>
        <v>43.35</v>
      </c>
      <c r="I291" s="53"/>
      <c r="J291" s="66"/>
      <c r="K291" s="66"/>
    </row>
    <row r="292" spans="1:11" ht="14.25" customHeight="1">
      <c r="A292" s="64">
        <v>2900</v>
      </c>
      <c r="B292" s="64">
        <v>4</v>
      </c>
      <c r="C292" s="64">
        <f t="shared" si="13"/>
        <v>16.8</v>
      </c>
      <c r="D292" s="64">
        <f t="shared" si="14"/>
        <v>16.8</v>
      </c>
      <c r="E292" s="65">
        <v>47.5</v>
      </c>
      <c r="F292" s="65">
        <v>60.3</v>
      </c>
      <c r="G292" s="65">
        <v>60.3</v>
      </c>
      <c r="H292" s="67">
        <f t="shared" si="12"/>
        <v>43.5</v>
      </c>
      <c r="I292" s="53"/>
      <c r="J292" s="66"/>
      <c r="K292" s="66"/>
    </row>
    <row r="293" spans="1:11" ht="14.25" customHeight="1">
      <c r="A293" s="64">
        <v>2910</v>
      </c>
      <c r="B293" s="64">
        <v>4</v>
      </c>
      <c r="C293" s="64">
        <f t="shared" si="13"/>
        <v>16.8</v>
      </c>
      <c r="D293" s="64">
        <f t="shared" si="14"/>
        <v>16.8</v>
      </c>
      <c r="E293" s="65">
        <v>47.65</v>
      </c>
      <c r="F293" s="65">
        <v>60.45</v>
      </c>
      <c r="G293" s="65">
        <v>60.45</v>
      </c>
      <c r="H293" s="67">
        <f t="shared" si="12"/>
        <v>43.65</v>
      </c>
      <c r="I293" s="53"/>
      <c r="J293" s="66"/>
      <c r="K293" s="66"/>
    </row>
    <row r="294" spans="1:11" ht="14.25" customHeight="1">
      <c r="A294" s="64">
        <v>2920</v>
      </c>
      <c r="B294" s="64">
        <v>4</v>
      </c>
      <c r="C294" s="64">
        <f t="shared" si="13"/>
        <v>16.8</v>
      </c>
      <c r="D294" s="64">
        <f t="shared" si="14"/>
        <v>16.8</v>
      </c>
      <c r="E294" s="65">
        <v>47.8</v>
      </c>
      <c r="F294" s="65">
        <v>60.599999999999994</v>
      </c>
      <c r="G294" s="65">
        <v>60.599999999999994</v>
      </c>
      <c r="H294" s="67">
        <f t="shared" si="12"/>
        <v>43.8</v>
      </c>
      <c r="I294" s="53"/>
      <c r="J294" s="66"/>
      <c r="K294" s="66"/>
    </row>
    <row r="295" spans="1:11" ht="14.25" customHeight="1">
      <c r="A295" s="64">
        <v>2930</v>
      </c>
      <c r="B295" s="64">
        <v>4</v>
      </c>
      <c r="C295" s="64">
        <f t="shared" si="13"/>
        <v>16.8</v>
      </c>
      <c r="D295" s="64">
        <f t="shared" si="14"/>
        <v>16.8</v>
      </c>
      <c r="E295" s="65">
        <v>47.95</v>
      </c>
      <c r="F295" s="65">
        <v>60.75</v>
      </c>
      <c r="G295" s="65">
        <v>60.75</v>
      </c>
      <c r="H295" s="67">
        <f t="shared" si="12"/>
        <v>43.95</v>
      </c>
      <c r="I295" s="53"/>
      <c r="J295" s="66"/>
      <c r="K295" s="66"/>
    </row>
    <row r="296" spans="1:11" ht="14.25" customHeight="1">
      <c r="A296" s="64">
        <v>2940</v>
      </c>
      <c r="B296" s="64">
        <v>4</v>
      </c>
      <c r="C296" s="64">
        <f t="shared" si="13"/>
        <v>16.8</v>
      </c>
      <c r="D296" s="64">
        <f t="shared" si="14"/>
        <v>16.8</v>
      </c>
      <c r="E296" s="65">
        <v>48.1</v>
      </c>
      <c r="F296" s="65">
        <v>60.900000000000006</v>
      </c>
      <c r="G296" s="65">
        <v>60.900000000000006</v>
      </c>
      <c r="H296" s="67">
        <f t="shared" si="12"/>
        <v>44.1</v>
      </c>
      <c r="I296" s="53"/>
      <c r="J296" s="66"/>
      <c r="K296" s="66"/>
    </row>
    <row r="297" spans="1:11" ht="14.25" customHeight="1">
      <c r="A297" s="64">
        <v>2950</v>
      </c>
      <c r="B297" s="64">
        <v>4</v>
      </c>
      <c r="C297" s="64">
        <f t="shared" si="13"/>
        <v>16.8</v>
      </c>
      <c r="D297" s="64">
        <f t="shared" si="14"/>
        <v>16.8</v>
      </c>
      <c r="E297" s="65">
        <v>48.25</v>
      </c>
      <c r="F297" s="65">
        <v>61.05</v>
      </c>
      <c r="G297" s="65">
        <v>61.05</v>
      </c>
      <c r="H297" s="67">
        <f t="shared" si="12"/>
        <v>44.25</v>
      </c>
      <c r="I297" s="53"/>
      <c r="J297" s="66"/>
      <c r="K297" s="66"/>
    </row>
    <row r="298" spans="1:11" ht="14.25" customHeight="1">
      <c r="A298" s="64">
        <v>2960</v>
      </c>
      <c r="B298" s="64">
        <v>4</v>
      </c>
      <c r="C298" s="64">
        <f t="shared" si="13"/>
        <v>16.8</v>
      </c>
      <c r="D298" s="64">
        <f t="shared" si="14"/>
        <v>16.8</v>
      </c>
      <c r="E298" s="65">
        <v>48.4</v>
      </c>
      <c r="F298" s="65">
        <v>61.2</v>
      </c>
      <c r="G298" s="65">
        <v>61.2</v>
      </c>
      <c r="H298" s="67">
        <f t="shared" si="12"/>
        <v>44.4</v>
      </c>
      <c r="I298" s="53"/>
      <c r="J298" s="66"/>
      <c r="K298" s="66"/>
    </row>
    <row r="299" spans="1:11" ht="14.25" customHeight="1">
      <c r="A299" s="64">
        <v>2970</v>
      </c>
      <c r="B299" s="64">
        <v>4</v>
      </c>
      <c r="C299" s="64">
        <f t="shared" si="13"/>
        <v>16.8</v>
      </c>
      <c r="D299" s="64">
        <f t="shared" si="14"/>
        <v>16.8</v>
      </c>
      <c r="E299" s="65">
        <v>48.55</v>
      </c>
      <c r="F299" s="65">
        <v>61.349999999999994</v>
      </c>
      <c r="G299" s="65">
        <v>61.349999999999994</v>
      </c>
      <c r="H299" s="67">
        <f t="shared" si="12"/>
        <v>44.55</v>
      </c>
      <c r="I299" s="53"/>
      <c r="J299" s="66"/>
      <c r="K299" s="66"/>
    </row>
    <row r="300" spans="1:11" ht="14.25" customHeight="1">
      <c r="A300" s="64">
        <v>2980</v>
      </c>
      <c r="B300" s="64">
        <v>4</v>
      </c>
      <c r="C300" s="64">
        <f t="shared" si="13"/>
        <v>16.8</v>
      </c>
      <c r="D300" s="64">
        <f t="shared" si="14"/>
        <v>16.8</v>
      </c>
      <c r="E300" s="65">
        <v>48.7</v>
      </c>
      <c r="F300" s="65">
        <v>61.5</v>
      </c>
      <c r="G300" s="65">
        <v>61.5</v>
      </c>
      <c r="H300" s="67">
        <f t="shared" si="12"/>
        <v>44.7</v>
      </c>
      <c r="I300" s="53"/>
      <c r="J300" s="66"/>
      <c r="K300" s="66"/>
    </row>
    <row r="301" spans="1:11" ht="14.25" customHeight="1">
      <c r="A301" s="64">
        <v>2990</v>
      </c>
      <c r="B301" s="64">
        <v>4</v>
      </c>
      <c r="C301" s="64">
        <f t="shared" si="13"/>
        <v>16.8</v>
      </c>
      <c r="D301" s="64">
        <f t="shared" si="14"/>
        <v>16.8</v>
      </c>
      <c r="E301" s="65">
        <v>48.85</v>
      </c>
      <c r="F301" s="65">
        <v>61.650000000000006</v>
      </c>
      <c r="G301" s="65">
        <v>61.650000000000006</v>
      </c>
      <c r="H301" s="67">
        <f t="shared" si="12"/>
        <v>44.85</v>
      </c>
      <c r="I301" s="53"/>
      <c r="J301" s="66"/>
      <c r="K301" s="66"/>
    </row>
    <row r="302" spans="1:11" ht="14.25" customHeight="1">
      <c r="A302" s="64">
        <v>3000</v>
      </c>
      <c r="B302" s="64">
        <v>4</v>
      </c>
      <c r="C302" s="64">
        <f t="shared" si="13"/>
        <v>16.8</v>
      </c>
      <c r="D302" s="64">
        <f t="shared" si="14"/>
        <v>16.8</v>
      </c>
      <c r="E302" s="65">
        <v>49</v>
      </c>
      <c r="F302" s="65">
        <v>61.8</v>
      </c>
      <c r="G302" s="65">
        <v>61.8</v>
      </c>
      <c r="H302" s="67">
        <f t="shared" si="12"/>
        <v>45</v>
      </c>
      <c r="I302" s="53"/>
      <c r="J302" s="66"/>
      <c r="K302" s="66"/>
    </row>
    <row r="303" spans="1:11" ht="14.25" customHeight="1">
      <c r="A303" s="64">
        <v>3010</v>
      </c>
      <c r="B303" s="64">
        <v>4</v>
      </c>
      <c r="C303" s="64">
        <f t="shared" si="13"/>
        <v>18.3</v>
      </c>
      <c r="D303" s="64">
        <f t="shared" si="14"/>
        <v>18.3</v>
      </c>
      <c r="E303" s="65">
        <v>49.15</v>
      </c>
      <c r="F303" s="65">
        <v>63.45</v>
      </c>
      <c r="G303" s="65">
        <v>63.45</v>
      </c>
      <c r="H303" s="67">
        <f t="shared" si="12"/>
        <v>45.15</v>
      </c>
      <c r="I303" s="53"/>
      <c r="J303" s="66"/>
      <c r="K303" s="66"/>
    </row>
    <row r="304" spans="1:11" ht="14.25" customHeight="1">
      <c r="A304" s="64">
        <v>3020</v>
      </c>
      <c r="B304" s="64">
        <v>4</v>
      </c>
      <c r="C304" s="64">
        <f t="shared" si="13"/>
        <v>18.3</v>
      </c>
      <c r="D304" s="64">
        <f t="shared" si="14"/>
        <v>18.3</v>
      </c>
      <c r="E304" s="65">
        <v>49.3</v>
      </c>
      <c r="F304" s="65">
        <v>63.599999999999994</v>
      </c>
      <c r="G304" s="65">
        <v>63.599999999999994</v>
      </c>
      <c r="H304" s="67">
        <f t="shared" si="12"/>
        <v>45.3</v>
      </c>
      <c r="I304" s="53"/>
      <c r="J304" s="66"/>
      <c r="K304" s="66"/>
    </row>
    <row r="305" spans="1:11" ht="14.25" customHeight="1">
      <c r="A305" s="64">
        <v>3030</v>
      </c>
      <c r="B305" s="64">
        <v>4</v>
      </c>
      <c r="C305" s="64">
        <f t="shared" si="13"/>
        <v>18.3</v>
      </c>
      <c r="D305" s="64">
        <f t="shared" si="14"/>
        <v>18.3</v>
      </c>
      <c r="E305" s="65">
        <v>49.45</v>
      </c>
      <c r="F305" s="65">
        <v>63.75</v>
      </c>
      <c r="G305" s="65">
        <v>63.75</v>
      </c>
      <c r="H305" s="67">
        <f t="shared" si="12"/>
        <v>45.45</v>
      </c>
      <c r="I305" s="53"/>
      <c r="J305" s="66"/>
      <c r="K305" s="66"/>
    </row>
    <row r="306" spans="1:11" ht="14.25" customHeight="1">
      <c r="A306" s="64">
        <v>3040</v>
      </c>
      <c r="B306" s="64">
        <v>4</v>
      </c>
      <c r="C306" s="64">
        <f t="shared" si="13"/>
        <v>18.3</v>
      </c>
      <c r="D306" s="64">
        <f t="shared" si="14"/>
        <v>18.3</v>
      </c>
      <c r="E306" s="65">
        <v>49.6</v>
      </c>
      <c r="F306" s="65">
        <v>63.900000000000006</v>
      </c>
      <c r="G306" s="65">
        <v>63.900000000000006</v>
      </c>
      <c r="H306" s="67">
        <f t="shared" si="12"/>
        <v>45.6</v>
      </c>
      <c r="I306" s="53"/>
      <c r="J306" s="66"/>
      <c r="K306" s="66"/>
    </row>
    <row r="307" spans="1:11" ht="14.25" customHeight="1">
      <c r="A307" s="64">
        <v>3050</v>
      </c>
      <c r="B307" s="64">
        <v>4</v>
      </c>
      <c r="C307" s="64">
        <f t="shared" si="13"/>
        <v>18.3</v>
      </c>
      <c r="D307" s="64">
        <f t="shared" si="14"/>
        <v>18.3</v>
      </c>
      <c r="E307" s="65">
        <v>49.75</v>
      </c>
      <c r="F307" s="65">
        <v>64.05</v>
      </c>
      <c r="G307" s="65">
        <v>64.05</v>
      </c>
      <c r="H307" s="67">
        <f t="shared" si="12"/>
        <v>45.75</v>
      </c>
      <c r="I307" s="53"/>
      <c r="J307" s="66"/>
      <c r="K307" s="66"/>
    </row>
    <row r="308" spans="1:11" ht="14.25" customHeight="1">
      <c r="A308" s="64">
        <v>3060</v>
      </c>
      <c r="B308" s="64">
        <v>4</v>
      </c>
      <c r="C308" s="64">
        <f t="shared" si="13"/>
        <v>18.3</v>
      </c>
      <c r="D308" s="64">
        <f t="shared" si="14"/>
        <v>18.3</v>
      </c>
      <c r="E308" s="65">
        <v>49.9</v>
      </c>
      <c r="F308" s="65">
        <v>64.2</v>
      </c>
      <c r="G308" s="65">
        <v>64.2</v>
      </c>
      <c r="H308" s="67">
        <f t="shared" si="12"/>
        <v>45.9</v>
      </c>
      <c r="I308" s="53"/>
      <c r="J308" s="66"/>
      <c r="K308" s="66"/>
    </row>
    <row r="309" spans="1:11" ht="14.25" customHeight="1">
      <c r="A309" s="64">
        <v>3070</v>
      </c>
      <c r="B309" s="64">
        <v>4</v>
      </c>
      <c r="C309" s="64">
        <f t="shared" si="13"/>
        <v>18.3</v>
      </c>
      <c r="D309" s="64">
        <f t="shared" si="14"/>
        <v>18.3</v>
      </c>
      <c r="E309" s="65">
        <v>50.05</v>
      </c>
      <c r="F309" s="65">
        <v>64.349999999999994</v>
      </c>
      <c r="G309" s="65">
        <v>64.349999999999994</v>
      </c>
      <c r="H309" s="67">
        <f t="shared" si="12"/>
        <v>46.05</v>
      </c>
      <c r="I309" s="53"/>
      <c r="J309" s="66"/>
      <c r="K309" s="66"/>
    </row>
    <row r="310" spans="1:11" ht="14.25" customHeight="1">
      <c r="A310" s="64">
        <v>3080</v>
      </c>
      <c r="B310" s="64">
        <v>4</v>
      </c>
      <c r="C310" s="64">
        <f t="shared" si="13"/>
        <v>18.3</v>
      </c>
      <c r="D310" s="64">
        <f t="shared" si="14"/>
        <v>18.3</v>
      </c>
      <c r="E310" s="65">
        <v>50.2</v>
      </c>
      <c r="F310" s="65">
        <v>64.5</v>
      </c>
      <c r="G310" s="65">
        <v>64.5</v>
      </c>
      <c r="H310" s="67">
        <f t="shared" si="12"/>
        <v>46.2</v>
      </c>
      <c r="I310" s="53"/>
      <c r="J310" s="66"/>
      <c r="K310" s="66"/>
    </row>
    <row r="311" spans="1:11" ht="14.25" customHeight="1">
      <c r="A311" s="64">
        <v>3090</v>
      </c>
      <c r="B311" s="64">
        <v>4</v>
      </c>
      <c r="C311" s="64">
        <f t="shared" si="13"/>
        <v>18.3</v>
      </c>
      <c r="D311" s="64">
        <f t="shared" si="14"/>
        <v>18.3</v>
      </c>
      <c r="E311" s="65">
        <v>50.35</v>
      </c>
      <c r="F311" s="65">
        <v>64.650000000000006</v>
      </c>
      <c r="G311" s="65">
        <v>64.650000000000006</v>
      </c>
      <c r="H311" s="67">
        <f t="shared" si="12"/>
        <v>46.35</v>
      </c>
      <c r="I311" s="53"/>
      <c r="J311" s="66"/>
      <c r="K311" s="66"/>
    </row>
    <row r="312" spans="1:11" ht="14.25" customHeight="1">
      <c r="A312" s="64">
        <v>3100</v>
      </c>
      <c r="B312" s="64">
        <v>4</v>
      </c>
      <c r="C312" s="64">
        <f t="shared" si="13"/>
        <v>18.3</v>
      </c>
      <c r="D312" s="64">
        <f t="shared" si="14"/>
        <v>18.3</v>
      </c>
      <c r="E312" s="65">
        <v>50.5</v>
      </c>
      <c r="F312" s="65">
        <v>64.8</v>
      </c>
      <c r="G312" s="65">
        <v>64.8</v>
      </c>
      <c r="H312" s="67">
        <f t="shared" si="12"/>
        <v>46.5</v>
      </c>
      <c r="I312" s="53"/>
      <c r="J312" s="66"/>
      <c r="K312" s="66"/>
    </row>
    <row r="313" spans="1:11" ht="14.25" customHeight="1">
      <c r="A313" s="64">
        <v>3110</v>
      </c>
      <c r="B313" s="64">
        <v>4</v>
      </c>
      <c r="C313" s="64">
        <f t="shared" si="13"/>
        <v>18.3</v>
      </c>
      <c r="D313" s="64">
        <f t="shared" si="14"/>
        <v>18.3</v>
      </c>
      <c r="E313" s="65">
        <v>50.65</v>
      </c>
      <c r="F313" s="65">
        <v>64.95</v>
      </c>
      <c r="G313" s="65">
        <v>64.95</v>
      </c>
      <c r="H313" s="67">
        <f t="shared" si="12"/>
        <v>46.65</v>
      </c>
      <c r="I313" s="53"/>
      <c r="J313" s="66"/>
      <c r="K313" s="66"/>
    </row>
    <row r="314" spans="1:11" ht="14.25" customHeight="1">
      <c r="A314" s="64">
        <v>3120</v>
      </c>
      <c r="B314" s="64">
        <v>4</v>
      </c>
      <c r="C314" s="64">
        <f t="shared" si="13"/>
        <v>18.3</v>
      </c>
      <c r="D314" s="64">
        <f t="shared" si="14"/>
        <v>18.3</v>
      </c>
      <c r="E314" s="65">
        <v>50.8</v>
      </c>
      <c r="F314" s="65">
        <v>65.099999999999994</v>
      </c>
      <c r="G314" s="65">
        <v>65.099999999999994</v>
      </c>
      <c r="H314" s="67">
        <f t="shared" si="12"/>
        <v>46.8</v>
      </c>
      <c r="I314" s="53"/>
      <c r="J314" s="66"/>
      <c r="K314" s="66"/>
    </row>
    <row r="315" spans="1:11" ht="14.25" customHeight="1">
      <c r="A315" s="64">
        <v>3130</v>
      </c>
      <c r="B315" s="64">
        <v>4</v>
      </c>
      <c r="C315" s="64">
        <f t="shared" si="13"/>
        <v>18.3</v>
      </c>
      <c r="D315" s="64">
        <f t="shared" si="14"/>
        <v>18.3</v>
      </c>
      <c r="E315" s="65">
        <v>50.95</v>
      </c>
      <c r="F315" s="65">
        <v>65.25</v>
      </c>
      <c r="G315" s="65">
        <v>65.25</v>
      </c>
      <c r="H315" s="67">
        <f t="shared" si="12"/>
        <v>46.95</v>
      </c>
      <c r="I315" s="53"/>
      <c r="J315" s="66"/>
      <c r="K315" s="66"/>
    </row>
    <row r="316" spans="1:11" ht="14.25" customHeight="1">
      <c r="A316" s="64">
        <v>3140</v>
      </c>
      <c r="B316" s="64">
        <v>4</v>
      </c>
      <c r="C316" s="64">
        <f t="shared" si="13"/>
        <v>18.3</v>
      </c>
      <c r="D316" s="64">
        <f t="shared" si="14"/>
        <v>18.3</v>
      </c>
      <c r="E316" s="65">
        <v>51.1</v>
      </c>
      <c r="F316" s="65">
        <v>65.400000000000006</v>
      </c>
      <c r="G316" s="65">
        <v>65.400000000000006</v>
      </c>
      <c r="H316" s="67">
        <f t="shared" si="12"/>
        <v>47.1</v>
      </c>
      <c r="I316" s="53"/>
      <c r="J316" s="66"/>
      <c r="K316" s="66"/>
    </row>
    <row r="317" spans="1:11" ht="14.25" customHeight="1">
      <c r="A317" s="64">
        <v>3150</v>
      </c>
      <c r="B317" s="64">
        <v>4</v>
      </c>
      <c r="C317" s="64">
        <f t="shared" si="13"/>
        <v>18.3</v>
      </c>
      <c r="D317" s="64">
        <f t="shared" si="14"/>
        <v>18.3</v>
      </c>
      <c r="E317" s="65">
        <v>51.25</v>
      </c>
      <c r="F317" s="65">
        <v>65.55</v>
      </c>
      <c r="G317" s="65">
        <v>65.55</v>
      </c>
      <c r="H317" s="67">
        <f t="shared" si="12"/>
        <v>47.25</v>
      </c>
      <c r="I317" s="53"/>
      <c r="J317" s="66"/>
      <c r="K317" s="66"/>
    </row>
    <row r="318" spans="1:11" ht="14.25" customHeight="1">
      <c r="A318" s="64">
        <v>3160</v>
      </c>
      <c r="B318" s="64">
        <v>4</v>
      </c>
      <c r="C318" s="64">
        <f t="shared" si="13"/>
        <v>18.3</v>
      </c>
      <c r="D318" s="64">
        <f t="shared" si="14"/>
        <v>18.3</v>
      </c>
      <c r="E318" s="65">
        <v>51.4</v>
      </c>
      <c r="F318" s="65">
        <v>65.7</v>
      </c>
      <c r="G318" s="65">
        <v>65.7</v>
      </c>
      <c r="H318" s="67">
        <f t="shared" si="12"/>
        <v>47.4</v>
      </c>
      <c r="I318" s="53"/>
      <c r="J318" s="66"/>
      <c r="K318" s="66"/>
    </row>
    <row r="319" spans="1:11" ht="14.25" customHeight="1">
      <c r="A319" s="64">
        <v>3170</v>
      </c>
      <c r="B319" s="64">
        <v>4</v>
      </c>
      <c r="C319" s="64">
        <f t="shared" si="13"/>
        <v>18.3</v>
      </c>
      <c r="D319" s="64">
        <f t="shared" si="14"/>
        <v>18.3</v>
      </c>
      <c r="E319" s="65">
        <v>51.55</v>
      </c>
      <c r="F319" s="65">
        <v>65.849999999999994</v>
      </c>
      <c r="G319" s="65">
        <v>65.849999999999994</v>
      </c>
      <c r="H319" s="67">
        <f t="shared" si="12"/>
        <v>47.55</v>
      </c>
      <c r="I319" s="53"/>
      <c r="J319" s="66"/>
      <c r="K319" s="66"/>
    </row>
    <row r="320" spans="1:11" ht="14.25" customHeight="1">
      <c r="A320" s="64">
        <v>3180</v>
      </c>
      <c r="B320" s="64">
        <v>4</v>
      </c>
      <c r="C320" s="64">
        <f t="shared" si="13"/>
        <v>18.3</v>
      </c>
      <c r="D320" s="64">
        <f t="shared" si="14"/>
        <v>18.3</v>
      </c>
      <c r="E320" s="65">
        <v>51.7</v>
      </c>
      <c r="F320" s="65">
        <v>66</v>
      </c>
      <c r="G320" s="65">
        <v>66</v>
      </c>
      <c r="H320" s="67">
        <f t="shared" si="12"/>
        <v>47.7</v>
      </c>
      <c r="I320" s="53"/>
      <c r="J320" s="66"/>
      <c r="K320" s="66"/>
    </row>
    <row r="321" spans="1:11" ht="14.25" customHeight="1">
      <c r="A321" s="64">
        <v>3190</v>
      </c>
      <c r="B321" s="64">
        <v>4</v>
      </c>
      <c r="C321" s="64">
        <f t="shared" si="13"/>
        <v>18.3</v>
      </c>
      <c r="D321" s="64">
        <f t="shared" si="14"/>
        <v>18.3</v>
      </c>
      <c r="E321" s="65">
        <v>51.85</v>
      </c>
      <c r="F321" s="65">
        <v>66.150000000000006</v>
      </c>
      <c r="G321" s="65">
        <v>66.150000000000006</v>
      </c>
      <c r="H321" s="67">
        <f t="shared" si="12"/>
        <v>47.85</v>
      </c>
      <c r="I321" s="53"/>
      <c r="J321" s="66"/>
      <c r="K321" s="66"/>
    </row>
    <row r="322" spans="1:11" ht="14.25" customHeight="1">
      <c r="A322" s="64">
        <v>3200</v>
      </c>
      <c r="B322" s="64">
        <v>4</v>
      </c>
      <c r="C322" s="64">
        <f t="shared" si="13"/>
        <v>18.3</v>
      </c>
      <c r="D322" s="64">
        <f t="shared" si="14"/>
        <v>18.3</v>
      </c>
      <c r="E322" s="65">
        <v>52</v>
      </c>
      <c r="F322" s="65">
        <v>66.3</v>
      </c>
      <c r="G322" s="65">
        <v>66.3</v>
      </c>
      <c r="H322" s="67">
        <f t="shared" si="12"/>
        <v>48</v>
      </c>
      <c r="I322" s="53"/>
      <c r="J322" s="66"/>
      <c r="K322" s="66"/>
    </row>
    <row r="323" spans="1:11" ht="14.25" customHeight="1">
      <c r="A323" s="64">
        <v>3210</v>
      </c>
      <c r="B323" s="64">
        <v>4</v>
      </c>
      <c r="C323" s="64">
        <f t="shared" si="13"/>
        <v>18.3</v>
      </c>
      <c r="D323" s="64">
        <f t="shared" si="14"/>
        <v>18.3</v>
      </c>
      <c r="E323" s="65">
        <v>52.15</v>
      </c>
      <c r="F323" s="65">
        <v>66.45</v>
      </c>
      <c r="G323" s="65">
        <v>66.45</v>
      </c>
      <c r="H323" s="67">
        <f t="shared" ref="H323:H386" si="15">0.15*A323/10</f>
        <v>48.15</v>
      </c>
      <c r="I323" s="53"/>
      <c r="J323" s="66"/>
      <c r="K323" s="66"/>
    </row>
    <row r="324" spans="1:11" ht="14.25" customHeight="1">
      <c r="A324" s="64">
        <v>3220</v>
      </c>
      <c r="B324" s="64">
        <v>4</v>
      </c>
      <c r="C324" s="64">
        <f t="shared" ref="C324:C387" si="16">IF(A324&lt;1000,4.8,4.8+ROUNDUP((A324-1000)/250,0)*1.5)</f>
        <v>18.3</v>
      </c>
      <c r="D324" s="64">
        <f t="shared" ref="D324:D387" si="17">IF(A324&lt;1000,4.8,4.8+ROUNDUP((A324-1000)/250,0)*1.5)</f>
        <v>18.3</v>
      </c>
      <c r="E324" s="65">
        <v>52.3</v>
      </c>
      <c r="F324" s="65">
        <v>66.599999999999994</v>
      </c>
      <c r="G324" s="65">
        <v>66.599999999999994</v>
      </c>
      <c r="H324" s="67">
        <f t="shared" si="15"/>
        <v>48.3</v>
      </c>
      <c r="I324" s="53"/>
      <c r="J324" s="66"/>
      <c r="K324" s="66"/>
    </row>
    <row r="325" spans="1:11" ht="14.25" customHeight="1">
      <c r="A325" s="64">
        <v>3230</v>
      </c>
      <c r="B325" s="64">
        <v>4</v>
      </c>
      <c r="C325" s="64">
        <f t="shared" si="16"/>
        <v>18.3</v>
      </c>
      <c r="D325" s="64">
        <f t="shared" si="17"/>
        <v>18.3</v>
      </c>
      <c r="E325" s="65">
        <v>52.45</v>
      </c>
      <c r="F325" s="65">
        <v>66.75</v>
      </c>
      <c r="G325" s="65">
        <v>66.75</v>
      </c>
      <c r="H325" s="67">
        <f t="shared" si="15"/>
        <v>48.45</v>
      </c>
      <c r="I325" s="53"/>
      <c r="J325" s="66"/>
      <c r="K325" s="66"/>
    </row>
    <row r="326" spans="1:11" ht="14.25" customHeight="1">
      <c r="A326" s="64">
        <v>3240</v>
      </c>
      <c r="B326" s="64">
        <v>4</v>
      </c>
      <c r="C326" s="64">
        <f t="shared" si="16"/>
        <v>18.3</v>
      </c>
      <c r="D326" s="64">
        <f t="shared" si="17"/>
        <v>18.3</v>
      </c>
      <c r="E326" s="65">
        <v>52.6</v>
      </c>
      <c r="F326" s="65">
        <v>66.900000000000006</v>
      </c>
      <c r="G326" s="65">
        <v>66.900000000000006</v>
      </c>
      <c r="H326" s="67">
        <f t="shared" si="15"/>
        <v>48.6</v>
      </c>
      <c r="I326" s="53"/>
      <c r="J326" s="66"/>
      <c r="K326" s="66"/>
    </row>
    <row r="327" spans="1:11" ht="14.25" customHeight="1">
      <c r="A327" s="64">
        <v>3250</v>
      </c>
      <c r="B327" s="64">
        <v>4</v>
      </c>
      <c r="C327" s="64">
        <f t="shared" si="16"/>
        <v>18.3</v>
      </c>
      <c r="D327" s="64">
        <f t="shared" si="17"/>
        <v>18.3</v>
      </c>
      <c r="E327" s="65">
        <v>52.75</v>
      </c>
      <c r="F327" s="65">
        <v>67.05</v>
      </c>
      <c r="G327" s="65">
        <v>67.05</v>
      </c>
      <c r="H327" s="67">
        <f t="shared" si="15"/>
        <v>48.75</v>
      </c>
      <c r="I327" s="53"/>
      <c r="J327" s="66"/>
      <c r="K327" s="66"/>
    </row>
    <row r="328" spans="1:11" ht="14.25" customHeight="1">
      <c r="A328" s="64">
        <v>3260</v>
      </c>
      <c r="B328" s="64">
        <v>4</v>
      </c>
      <c r="C328" s="64">
        <f t="shared" si="16"/>
        <v>19.8</v>
      </c>
      <c r="D328" s="64">
        <f t="shared" si="17"/>
        <v>19.8</v>
      </c>
      <c r="E328" s="65">
        <v>52.9</v>
      </c>
      <c r="F328" s="65">
        <v>68.7</v>
      </c>
      <c r="G328" s="65">
        <v>68.7</v>
      </c>
      <c r="H328" s="67">
        <f t="shared" si="15"/>
        <v>48.9</v>
      </c>
      <c r="I328" s="53"/>
      <c r="J328" s="66"/>
      <c r="K328" s="66"/>
    </row>
    <row r="329" spans="1:11" ht="14.25" customHeight="1">
      <c r="A329" s="64">
        <v>3270</v>
      </c>
      <c r="B329" s="64">
        <v>4</v>
      </c>
      <c r="C329" s="64">
        <f t="shared" si="16"/>
        <v>19.8</v>
      </c>
      <c r="D329" s="64">
        <f t="shared" si="17"/>
        <v>19.8</v>
      </c>
      <c r="E329" s="65">
        <v>53.05</v>
      </c>
      <c r="F329" s="65">
        <v>68.849999999999994</v>
      </c>
      <c r="G329" s="65">
        <v>68.849999999999994</v>
      </c>
      <c r="H329" s="67">
        <f t="shared" si="15"/>
        <v>49.05</v>
      </c>
      <c r="I329" s="53"/>
      <c r="J329" s="66"/>
      <c r="K329" s="66"/>
    </row>
    <row r="330" spans="1:11" ht="14.25" customHeight="1">
      <c r="A330" s="64">
        <v>3280</v>
      </c>
      <c r="B330" s="64">
        <v>4</v>
      </c>
      <c r="C330" s="64">
        <f t="shared" si="16"/>
        <v>19.8</v>
      </c>
      <c r="D330" s="64">
        <f t="shared" si="17"/>
        <v>19.8</v>
      </c>
      <c r="E330" s="65">
        <v>53.2</v>
      </c>
      <c r="F330" s="65">
        <v>69</v>
      </c>
      <c r="G330" s="65">
        <v>69</v>
      </c>
      <c r="H330" s="67">
        <f t="shared" si="15"/>
        <v>49.2</v>
      </c>
      <c r="I330" s="53"/>
      <c r="J330" s="66"/>
      <c r="K330" s="66"/>
    </row>
    <row r="331" spans="1:11" ht="14.25" customHeight="1">
      <c r="A331" s="64">
        <v>3290</v>
      </c>
      <c r="B331" s="64">
        <v>4</v>
      </c>
      <c r="C331" s="64">
        <f t="shared" si="16"/>
        <v>19.8</v>
      </c>
      <c r="D331" s="64">
        <f t="shared" si="17"/>
        <v>19.8</v>
      </c>
      <c r="E331" s="65">
        <v>53.35</v>
      </c>
      <c r="F331" s="65">
        <v>69.150000000000006</v>
      </c>
      <c r="G331" s="65">
        <v>69.150000000000006</v>
      </c>
      <c r="H331" s="67">
        <f t="shared" si="15"/>
        <v>49.35</v>
      </c>
      <c r="I331" s="53"/>
      <c r="J331" s="66"/>
      <c r="K331" s="66"/>
    </row>
    <row r="332" spans="1:11" ht="14.25" customHeight="1">
      <c r="A332" s="64">
        <v>3300</v>
      </c>
      <c r="B332" s="64">
        <v>4</v>
      </c>
      <c r="C332" s="64">
        <f t="shared" si="16"/>
        <v>19.8</v>
      </c>
      <c r="D332" s="64">
        <f t="shared" si="17"/>
        <v>19.8</v>
      </c>
      <c r="E332" s="65">
        <v>53.5</v>
      </c>
      <c r="F332" s="65">
        <v>69.3</v>
      </c>
      <c r="G332" s="65">
        <v>69.3</v>
      </c>
      <c r="H332" s="67">
        <f t="shared" si="15"/>
        <v>49.5</v>
      </c>
      <c r="I332" s="53"/>
      <c r="J332" s="66"/>
      <c r="K332" s="66"/>
    </row>
    <row r="333" spans="1:11" ht="14.25" customHeight="1">
      <c r="A333" s="64">
        <v>3310</v>
      </c>
      <c r="B333" s="64">
        <v>4</v>
      </c>
      <c r="C333" s="64">
        <f t="shared" si="16"/>
        <v>19.8</v>
      </c>
      <c r="D333" s="64">
        <f t="shared" si="17"/>
        <v>19.8</v>
      </c>
      <c r="E333" s="65">
        <v>53.65</v>
      </c>
      <c r="F333" s="65">
        <v>69.45</v>
      </c>
      <c r="G333" s="65">
        <v>69.45</v>
      </c>
      <c r="H333" s="67">
        <f t="shared" si="15"/>
        <v>49.65</v>
      </c>
      <c r="I333" s="53"/>
      <c r="J333" s="66"/>
      <c r="K333" s="66"/>
    </row>
    <row r="334" spans="1:11" ht="14.25" customHeight="1">
      <c r="A334" s="64">
        <v>3320</v>
      </c>
      <c r="B334" s="64">
        <v>4</v>
      </c>
      <c r="C334" s="64">
        <f t="shared" si="16"/>
        <v>19.8</v>
      </c>
      <c r="D334" s="64">
        <f t="shared" si="17"/>
        <v>19.8</v>
      </c>
      <c r="E334" s="65">
        <v>53.8</v>
      </c>
      <c r="F334" s="65">
        <v>69.599999999999994</v>
      </c>
      <c r="G334" s="65">
        <v>69.599999999999994</v>
      </c>
      <c r="H334" s="67">
        <f t="shared" si="15"/>
        <v>49.8</v>
      </c>
      <c r="I334" s="53"/>
      <c r="J334" s="66"/>
      <c r="K334" s="66"/>
    </row>
    <row r="335" spans="1:11" ht="14.25" customHeight="1">
      <c r="A335" s="64">
        <v>3330</v>
      </c>
      <c r="B335" s="64">
        <v>4</v>
      </c>
      <c r="C335" s="64">
        <f t="shared" si="16"/>
        <v>19.8</v>
      </c>
      <c r="D335" s="64">
        <f t="shared" si="17"/>
        <v>19.8</v>
      </c>
      <c r="E335" s="65">
        <v>53.95</v>
      </c>
      <c r="F335" s="65">
        <v>69.75</v>
      </c>
      <c r="G335" s="65">
        <v>69.75</v>
      </c>
      <c r="H335" s="67">
        <f t="shared" si="15"/>
        <v>49.95</v>
      </c>
      <c r="I335" s="53"/>
      <c r="J335" s="66"/>
      <c r="K335" s="66"/>
    </row>
    <row r="336" spans="1:11" ht="14.25" customHeight="1">
      <c r="A336" s="64">
        <v>3340</v>
      </c>
      <c r="B336" s="64">
        <v>4</v>
      </c>
      <c r="C336" s="64">
        <f t="shared" si="16"/>
        <v>19.8</v>
      </c>
      <c r="D336" s="64">
        <f t="shared" si="17"/>
        <v>19.8</v>
      </c>
      <c r="E336" s="65">
        <v>54.1</v>
      </c>
      <c r="F336" s="65">
        <v>69.900000000000006</v>
      </c>
      <c r="G336" s="65">
        <v>69.900000000000006</v>
      </c>
      <c r="H336" s="67">
        <f t="shared" si="15"/>
        <v>50.1</v>
      </c>
      <c r="I336" s="53"/>
      <c r="J336" s="66"/>
      <c r="K336" s="66"/>
    </row>
    <row r="337" spans="1:11" ht="14.25" customHeight="1">
      <c r="A337" s="64">
        <v>3350</v>
      </c>
      <c r="B337" s="64">
        <v>4</v>
      </c>
      <c r="C337" s="64">
        <f t="shared" si="16"/>
        <v>19.8</v>
      </c>
      <c r="D337" s="64">
        <f t="shared" si="17"/>
        <v>19.8</v>
      </c>
      <c r="E337" s="65">
        <v>54.25</v>
      </c>
      <c r="F337" s="65">
        <v>70.05</v>
      </c>
      <c r="G337" s="65">
        <v>70.05</v>
      </c>
      <c r="H337" s="67">
        <f t="shared" si="15"/>
        <v>50.25</v>
      </c>
      <c r="I337" s="53"/>
      <c r="J337" s="66"/>
      <c r="K337" s="66"/>
    </row>
    <row r="338" spans="1:11" ht="14.25" customHeight="1">
      <c r="A338" s="64">
        <v>3360</v>
      </c>
      <c r="B338" s="64">
        <v>4</v>
      </c>
      <c r="C338" s="64">
        <f t="shared" si="16"/>
        <v>19.8</v>
      </c>
      <c r="D338" s="64">
        <f t="shared" si="17"/>
        <v>19.8</v>
      </c>
      <c r="E338" s="65">
        <v>54.4</v>
      </c>
      <c r="F338" s="65">
        <v>70.2</v>
      </c>
      <c r="G338" s="65">
        <v>70.2</v>
      </c>
      <c r="H338" s="67">
        <f t="shared" si="15"/>
        <v>50.4</v>
      </c>
      <c r="I338" s="53"/>
      <c r="J338" s="66"/>
      <c r="K338" s="66"/>
    </row>
    <row r="339" spans="1:11" ht="14.25" customHeight="1">
      <c r="A339" s="64">
        <v>3370</v>
      </c>
      <c r="B339" s="64">
        <v>4</v>
      </c>
      <c r="C339" s="64">
        <f t="shared" si="16"/>
        <v>19.8</v>
      </c>
      <c r="D339" s="64">
        <f t="shared" si="17"/>
        <v>19.8</v>
      </c>
      <c r="E339" s="65">
        <v>54.55</v>
      </c>
      <c r="F339" s="65">
        <v>70.349999999999994</v>
      </c>
      <c r="G339" s="65">
        <v>70.349999999999994</v>
      </c>
      <c r="H339" s="67">
        <f t="shared" si="15"/>
        <v>50.55</v>
      </c>
      <c r="I339" s="53"/>
      <c r="J339" s="66"/>
      <c r="K339" s="66"/>
    </row>
    <row r="340" spans="1:11" ht="14.25" customHeight="1">
      <c r="A340" s="64">
        <v>3380</v>
      </c>
      <c r="B340" s="64">
        <v>4</v>
      </c>
      <c r="C340" s="64">
        <f t="shared" si="16"/>
        <v>19.8</v>
      </c>
      <c r="D340" s="64">
        <f t="shared" si="17"/>
        <v>19.8</v>
      </c>
      <c r="E340" s="65">
        <v>54.7</v>
      </c>
      <c r="F340" s="65">
        <v>70.5</v>
      </c>
      <c r="G340" s="65">
        <v>70.5</v>
      </c>
      <c r="H340" s="67">
        <f t="shared" si="15"/>
        <v>50.7</v>
      </c>
      <c r="I340" s="53"/>
      <c r="J340" s="66"/>
      <c r="K340" s="66"/>
    </row>
    <row r="341" spans="1:11" ht="14.25" customHeight="1">
      <c r="A341" s="64">
        <v>3390</v>
      </c>
      <c r="B341" s="64">
        <v>4</v>
      </c>
      <c r="C341" s="64">
        <f t="shared" si="16"/>
        <v>19.8</v>
      </c>
      <c r="D341" s="64">
        <f t="shared" si="17"/>
        <v>19.8</v>
      </c>
      <c r="E341" s="65">
        <v>54.85</v>
      </c>
      <c r="F341" s="65">
        <v>70.650000000000006</v>
      </c>
      <c r="G341" s="65">
        <v>70.650000000000006</v>
      </c>
      <c r="H341" s="67">
        <f t="shared" si="15"/>
        <v>50.85</v>
      </c>
      <c r="I341" s="53"/>
      <c r="J341" s="66"/>
      <c r="K341" s="66"/>
    </row>
    <row r="342" spans="1:11" ht="14.25" customHeight="1">
      <c r="A342" s="64">
        <v>3400</v>
      </c>
      <c r="B342" s="64">
        <v>4</v>
      </c>
      <c r="C342" s="64">
        <f t="shared" si="16"/>
        <v>19.8</v>
      </c>
      <c r="D342" s="64">
        <f t="shared" si="17"/>
        <v>19.8</v>
      </c>
      <c r="E342" s="65">
        <v>55</v>
      </c>
      <c r="F342" s="65">
        <v>70.8</v>
      </c>
      <c r="G342" s="65">
        <v>70.8</v>
      </c>
      <c r="H342" s="67">
        <f t="shared" si="15"/>
        <v>51</v>
      </c>
      <c r="I342" s="53"/>
      <c r="J342" s="66"/>
      <c r="K342" s="66"/>
    </row>
    <row r="343" spans="1:11" ht="14.25" customHeight="1">
      <c r="A343" s="64">
        <v>3410</v>
      </c>
      <c r="B343" s="64">
        <v>4</v>
      </c>
      <c r="C343" s="64">
        <f t="shared" si="16"/>
        <v>19.8</v>
      </c>
      <c r="D343" s="64">
        <f t="shared" si="17"/>
        <v>19.8</v>
      </c>
      <c r="E343" s="65">
        <v>55.15</v>
      </c>
      <c r="F343" s="65">
        <v>70.95</v>
      </c>
      <c r="G343" s="65">
        <v>70.95</v>
      </c>
      <c r="H343" s="67">
        <f t="shared" si="15"/>
        <v>51.15</v>
      </c>
      <c r="I343" s="53"/>
      <c r="J343" s="66"/>
      <c r="K343" s="66"/>
    </row>
    <row r="344" spans="1:11" ht="14.25" customHeight="1">
      <c r="A344" s="64">
        <v>3420</v>
      </c>
      <c r="B344" s="64">
        <v>4</v>
      </c>
      <c r="C344" s="64">
        <f t="shared" si="16"/>
        <v>19.8</v>
      </c>
      <c r="D344" s="64">
        <f t="shared" si="17"/>
        <v>19.8</v>
      </c>
      <c r="E344" s="65">
        <v>55.3</v>
      </c>
      <c r="F344" s="65">
        <v>71.099999999999994</v>
      </c>
      <c r="G344" s="65">
        <v>71.099999999999994</v>
      </c>
      <c r="H344" s="67">
        <f t="shared" si="15"/>
        <v>51.3</v>
      </c>
      <c r="I344" s="53"/>
      <c r="J344" s="66"/>
      <c r="K344" s="66"/>
    </row>
    <row r="345" spans="1:11" ht="14.25" customHeight="1">
      <c r="A345" s="64">
        <v>3430</v>
      </c>
      <c r="B345" s="64">
        <v>4</v>
      </c>
      <c r="C345" s="64">
        <f t="shared" si="16"/>
        <v>19.8</v>
      </c>
      <c r="D345" s="64">
        <f t="shared" si="17"/>
        <v>19.8</v>
      </c>
      <c r="E345" s="65">
        <v>55.45</v>
      </c>
      <c r="F345" s="65">
        <v>71.25</v>
      </c>
      <c r="G345" s="65">
        <v>71.25</v>
      </c>
      <c r="H345" s="67">
        <f t="shared" si="15"/>
        <v>51.45</v>
      </c>
      <c r="I345" s="53"/>
      <c r="J345" s="66"/>
      <c r="K345" s="66"/>
    </row>
    <row r="346" spans="1:11" ht="14.25" customHeight="1">
      <c r="A346" s="64">
        <v>3440</v>
      </c>
      <c r="B346" s="64">
        <v>4</v>
      </c>
      <c r="C346" s="64">
        <f t="shared" si="16"/>
        <v>19.8</v>
      </c>
      <c r="D346" s="64">
        <f t="shared" si="17"/>
        <v>19.8</v>
      </c>
      <c r="E346" s="65">
        <v>55.6</v>
      </c>
      <c r="F346" s="65">
        <v>71.400000000000006</v>
      </c>
      <c r="G346" s="65">
        <v>71.400000000000006</v>
      </c>
      <c r="H346" s="67">
        <f t="shared" si="15"/>
        <v>51.6</v>
      </c>
      <c r="I346" s="53"/>
      <c r="J346" s="66"/>
      <c r="K346" s="66"/>
    </row>
    <row r="347" spans="1:11" ht="14.25" customHeight="1">
      <c r="A347" s="64">
        <v>3450</v>
      </c>
      <c r="B347" s="64">
        <v>4</v>
      </c>
      <c r="C347" s="64">
        <f t="shared" si="16"/>
        <v>19.8</v>
      </c>
      <c r="D347" s="64">
        <f t="shared" si="17"/>
        <v>19.8</v>
      </c>
      <c r="E347" s="65">
        <v>55.75</v>
      </c>
      <c r="F347" s="65">
        <v>71.55</v>
      </c>
      <c r="G347" s="65">
        <v>71.55</v>
      </c>
      <c r="H347" s="67">
        <f t="shared" si="15"/>
        <v>51.75</v>
      </c>
      <c r="I347" s="53"/>
      <c r="J347" s="66"/>
      <c r="K347" s="66"/>
    </row>
    <row r="348" spans="1:11" ht="14.25" customHeight="1">
      <c r="A348" s="64">
        <v>3460</v>
      </c>
      <c r="B348" s="64">
        <v>4</v>
      </c>
      <c r="C348" s="64">
        <f t="shared" si="16"/>
        <v>19.8</v>
      </c>
      <c r="D348" s="64">
        <f t="shared" si="17"/>
        <v>19.8</v>
      </c>
      <c r="E348" s="65">
        <v>55.9</v>
      </c>
      <c r="F348" s="65">
        <v>71.7</v>
      </c>
      <c r="G348" s="65">
        <v>71.7</v>
      </c>
      <c r="H348" s="67">
        <f t="shared" si="15"/>
        <v>51.9</v>
      </c>
      <c r="I348" s="53"/>
      <c r="J348" s="66"/>
      <c r="K348" s="66"/>
    </row>
    <row r="349" spans="1:11" ht="14.25" customHeight="1">
      <c r="A349" s="64">
        <v>3470</v>
      </c>
      <c r="B349" s="64">
        <v>4</v>
      </c>
      <c r="C349" s="64">
        <f t="shared" si="16"/>
        <v>19.8</v>
      </c>
      <c r="D349" s="64">
        <f t="shared" si="17"/>
        <v>19.8</v>
      </c>
      <c r="E349" s="65">
        <v>56.05</v>
      </c>
      <c r="F349" s="65">
        <v>71.849999999999994</v>
      </c>
      <c r="G349" s="65">
        <v>71.849999999999994</v>
      </c>
      <c r="H349" s="67">
        <f t="shared" si="15"/>
        <v>52.05</v>
      </c>
      <c r="I349" s="53"/>
      <c r="J349" s="66"/>
      <c r="K349" s="66"/>
    </row>
    <row r="350" spans="1:11" ht="14.25" customHeight="1">
      <c r="A350" s="64">
        <v>3480</v>
      </c>
      <c r="B350" s="64">
        <v>4</v>
      </c>
      <c r="C350" s="64">
        <f t="shared" si="16"/>
        <v>19.8</v>
      </c>
      <c r="D350" s="64">
        <f t="shared" si="17"/>
        <v>19.8</v>
      </c>
      <c r="E350" s="65">
        <v>56.2</v>
      </c>
      <c r="F350" s="65">
        <v>72</v>
      </c>
      <c r="G350" s="65">
        <v>72</v>
      </c>
      <c r="H350" s="67">
        <f t="shared" si="15"/>
        <v>52.2</v>
      </c>
      <c r="I350" s="53"/>
      <c r="J350" s="66"/>
      <c r="K350" s="66"/>
    </row>
    <row r="351" spans="1:11" ht="14.25" customHeight="1">
      <c r="A351" s="64">
        <v>3490</v>
      </c>
      <c r="B351" s="64">
        <v>4</v>
      </c>
      <c r="C351" s="64">
        <f t="shared" si="16"/>
        <v>19.8</v>
      </c>
      <c r="D351" s="64">
        <f t="shared" si="17"/>
        <v>19.8</v>
      </c>
      <c r="E351" s="65">
        <v>56.35</v>
      </c>
      <c r="F351" s="65">
        <v>72.150000000000006</v>
      </c>
      <c r="G351" s="65">
        <v>72.150000000000006</v>
      </c>
      <c r="H351" s="67">
        <f t="shared" si="15"/>
        <v>52.35</v>
      </c>
      <c r="I351" s="53"/>
      <c r="J351" s="66"/>
      <c r="K351" s="66"/>
    </row>
    <row r="352" spans="1:11" ht="14.25" customHeight="1">
      <c r="A352" s="64">
        <v>3500</v>
      </c>
      <c r="B352" s="64">
        <v>4</v>
      </c>
      <c r="C352" s="64">
        <f t="shared" si="16"/>
        <v>19.8</v>
      </c>
      <c r="D352" s="64">
        <f t="shared" si="17"/>
        <v>19.8</v>
      </c>
      <c r="E352" s="65">
        <v>56.5</v>
      </c>
      <c r="F352" s="65">
        <v>72.3</v>
      </c>
      <c r="G352" s="65">
        <v>72.3</v>
      </c>
      <c r="H352" s="67">
        <f t="shared" si="15"/>
        <v>52.5</v>
      </c>
      <c r="I352" s="53"/>
      <c r="J352" s="66"/>
      <c r="K352" s="66"/>
    </row>
    <row r="353" spans="1:11" ht="14.25" customHeight="1">
      <c r="A353" s="64">
        <v>3510</v>
      </c>
      <c r="B353" s="64">
        <v>4</v>
      </c>
      <c r="C353" s="64">
        <f t="shared" si="16"/>
        <v>21.3</v>
      </c>
      <c r="D353" s="64">
        <f t="shared" si="17"/>
        <v>21.3</v>
      </c>
      <c r="E353" s="65">
        <v>56.65</v>
      </c>
      <c r="F353" s="65">
        <v>73.95</v>
      </c>
      <c r="G353" s="65">
        <v>73.95</v>
      </c>
      <c r="H353" s="67">
        <f t="shared" si="15"/>
        <v>52.65</v>
      </c>
      <c r="I353" s="53"/>
      <c r="J353" s="66"/>
      <c r="K353" s="66"/>
    </row>
    <row r="354" spans="1:11" ht="14.25" customHeight="1">
      <c r="A354" s="64">
        <v>3520</v>
      </c>
      <c r="B354" s="64">
        <v>4</v>
      </c>
      <c r="C354" s="64">
        <f t="shared" si="16"/>
        <v>21.3</v>
      </c>
      <c r="D354" s="64">
        <f t="shared" si="17"/>
        <v>21.3</v>
      </c>
      <c r="E354" s="65">
        <v>56.8</v>
      </c>
      <c r="F354" s="65">
        <v>74.099999999999994</v>
      </c>
      <c r="G354" s="65">
        <v>74.099999999999994</v>
      </c>
      <c r="H354" s="67">
        <f t="shared" si="15"/>
        <v>52.8</v>
      </c>
      <c r="I354" s="53"/>
      <c r="J354" s="66"/>
      <c r="K354" s="66"/>
    </row>
    <row r="355" spans="1:11" ht="14.25" customHeight="1">
      <c r="A355" s="64">
        <v>3530</v>
      </c>
      <c r="B355" s="64">
        <v>4</v>
      </c>
      <c r="C355" s="64">
        <f t="shared" si="16"/>
        <v>21.3</v>
      </c>
      <c r="D355" s="64">
        <f t="shared" si="17"/>
        <v>21.3</v>
      </c>
      <c r="E355" s="65">
        <v>56.95</v>
      </c>
      <c r="F355" s="65">
        <v>74.25</v>
      </c>
      <c r="G355" s="65">
        <v>74.25</v>
      </c>
      <c r="H355" s="67">
        <f t="shared" si="15"/>
        <v>52.95</v>
      </c>
      <c r="I355" s="53"/>
      <c r="J355" s="66"/>
      <c r="K355" s="66"/>
    </row>
    <row r="356" spans="1:11" ht="14.25" customHeight="1">
      <c r="A356" s="64">
        <v>3540</v>
      </c>
      <c r="B356" s="64">
        <v>4</v>
      </c>
      <c r="C356" s="64">
        <f t="shared" si="16"/>
        <v>21.3</v>
      </c>
      <c r="D356" s="64">
        <f t="shared" si="17"/>
        <v>21.3</v>
      </c>
      <c r="E356" s="65">
        <v>57.1</v>
      </c>
      <c r="F356" s="65">
        <v>74.400000000000006</v>
      </c>
      <c r="G356" s="65">
        <v>74.400000000000006</v>
      </c>
      <c r="H356" s="67">
        <f t="shared" si="15"/>
        <v>53.1</v>
      </c>
      <c r="I356" s="53"/>
      <c r="J356" s="66"/>
      <c r="K356" s="66"/>
    </row>
    <row r="357" spans="1:11" ht="14.25" customHeight="1">
      <c r="A357" s="64">
        <v>3550</v>
      </c>
      <c r="B357" s="64">
        <v>4</v>
      </c>
      <c r="C357" s="64">
        <f t="shared" si="16"/>
        <v>21.3</v>
      </c>
      <c r="D357" s="64">
        <f t="shared" si="17"/>
        <v>21.3</v>
      </c>
      <c r="E357" s="65">
        <v>57.25</v>
      </c>
      <c r="F357" s="65">
        <v>74.55</v>
      </c>
      <c r="G357" s="65">
        <v>74.55</v>
      </c>
      <c r="H357" s="67">
        <f t="shared" si="15"/>
        <v>53.25</v>
      </c>
      <c r="I357" s="53"/>
      <c r="J357" s="66"/>
      <c r="K357" s="66"/>
    </row>
    <row r="358" spans="1:11" ht="14.25" customHeight="1">
      <c r="A358" s="64">
        <v>3560</v>
      </c>
      <c r="B358" s="64">
        <v>4</v>
      </c>
      <c r="C358" s="64">
        <f t="shared" si="16"/>
        <v>21.3</v>
      </c>
      <c r="D358" s="64">
        <f t="shared" si="17"/>
        <v>21.3</v>
      </c>
      <c r="E358" s="65">
        <v>57.4</v>
      </c>
      <c r="F358" s="65">
        <v>74.7</v>
      </c>
      <c r="G358" s="65">
        <v>74.7</v>
      </c>
      <c r="H358" s="67">
        <f t="shared" si="15"/>
        <v>53.4</v>
      </c>
      <c r="I358" s="53"/>
      <c r="J358" s="66"/>
      <c r="K358" s="66"/>
    </row>
    <row r="359" spans="1:11" ht="14.25" customHeight="1">
      <c r="A359" s="64">
        <v>3570</v>
      </c>
      <c r="B359" s="64">
        <v>4</v>
      </c>
      <c r="C359" s="64">
        <f t="shared" si="16"/>
        <v>21.3</v>
      </c>
      <c r="D359" s="64">
        <f t="shared" si="17"/>
        <v>21.3</v>
      </c>
      <c r="E359" s="65">
        <v>57.55</v>
      </c>
      <c r="F359" s="65">
        <v>74.849999999999994</v>
      </c>
      <c r="G359" s="65">
        <v>74.849999999999994</v>
      </c>
      <c r="H359" s="67">
        <f t="shared" si="15"/>
        <v>53.55</v>
      </c>
      <c r="I359" s="53"/>
      <c r="J359" s="66"/>
      <c r="K359" s="66"/>
    </row>
    <row r="360" spans="1:11" ht="14.25" customHeight="1">
      <c r="A360" s="64">
        <v>3580</v>
      </c>
      <c r="B360" s="64">
        <v>4</v>
      </c>
      <c r="C360" s="64">
        <f t="shared" si="16"/>
        <v>21.3</v>
      </c>
      <c r="D360" s="64">
        <f t="shared" si="17"/>
        <v>21.3</v>
      </c>
      <c r="E360" s="65">
        <v>57.7</v>
      </c>
      <c r="F360" s="65">
        <v>75</v>
      </c>
      <c r="G360" s="65">
        <v>75</v>
      </c>
      <c r="H360" s="67">
        <f t="shared" si="15"/>
        <v>53.7</v>
      </c>
      <c r="I360" s="53"/>
      <c r="J360" s="66"/>
      <c r="K360" s="66"/>
    </row>
    <row r="361" spans="1:11" ht="14.25" customHeight="1">
      <c r="A361" s="64">
        <v>3590</v>
      </c>
      <c r="B361" s="64">
        <v>4</v>
      </c>
      <c r="C361" s="64">
        <f t="shared" si="16"/>
        <v>21.3</v>
      </c>
      <c r="D361" s="64">
        <f t="shared" si="17"/>
        <v>21.3</v>
      </c>
      <c r="E361" s="65">
        <v>57.85</v>
      </c>
      <c r="F361" s="65">
        <v>75.150000000000006</v>
      </c>
      <c r="G361" s="65">
        <v>75.150000000000006</v>
      </c>
      <c r="H361" s="67">
        <f t="shared" si="15"/>
        <v>53.85</v>
      </c>
      <c r="I361" s="53"/>
      <c r="J361" s="66"/>
      <c r="K361" s="66"/>
    </row>
    <row r="362" spans="1:11" ht="14.25" customHeight="1">
      <c r="A362" s="64">
        <v>3600</v>
      </c>
      <c r="B362" s="64">
        <v>4</v>
      </c>
      <c r="C362" s="64">
        <f t="shared" si="16"/>
        <v>21.3</v>
      </c>
      <c r="D362" s="64">
        <f t="shared" si="17"/>
        <v>21.3</v>
      </c>
      <c r="E362" s="65">
        <v>58</v>
      </c>
      <c r="F362" s="65">
        <v>75.3</v>
      </c>
      <c r="G362" s="65">
        <v>75.3</v>
      </c>
      <c r="H362" s="67">
        <f t="shared" si="15"/>
        <v>54</v>
      </c>
      <c r="I362" s="53"/>
      <c r="J362" s="66"/>
      <c r="K362" s="66"/>
    </row>
    <row r="363" spans="1:11" ht="14.25" customHeight="1">
      <c r="A363" s="64">
        <v>3610</v>
      </c>
      <c r="B363" s="64">
        <v>4</v>
      </c>
      <c r="C363" s="64">
        <f t="shared" si="16"/>
        <v>21.3</v>
      </c>
      <c r="D363" s="64">
        <f t="shared" si="17"/>
        <v>21.3</v>
      </c>
      <c r="E363" s="65">
        <v>58.15</v>
      </c>
      <c r="F363" s="65">
        <v>75.45</v>
      </c>
      <c r="G363" s="65">
        <v>75.45</v>
      </c>
      <c r="H363" s="67">
        <f t="shared" si="15"/>
        <v>54.15</v>
      </c>
      <c r="I363" s="53"/>
      <c r="J363" s="66"/>
      <c r="K363" s="66"/>
    </row>
    <row r="364" spans="1:11" ht="14.25" customHeight="1">
      <c r="A364" s="64">
        <v>3620</v>
      </c>
      <c r="B364" s="64">
        <v>4</v>
      </c>
      <c r="C364" s="64">
        <f t="shared" si="16"/>
        <v>21.3</v>
      </c>
      <c r="D364" s="64">
        <f t="shared" si="17"/>
        <v>21.3</v>
      </c>
      <c r="E364" s="65">
        <v>58.3</v>
      </c>
      <c r="F364" s="65">
        <v>75.599999999999994</v>
      </c>
      <c r="G364" s="65">
        <v>75.599999999999994</v>
      </c>
      <c r="H364" s="67">
        <f t="shared" si="15"/>
        <v>54.3</v>
      </c>
      <c r="I364" s="53"/>
      <c r="J364" s="66"/>
      <c r="K364" s="66"/>
    </row>
    <row r="365" spans="1:11" ht="14.25" customHeight="1">
      <c r="A365" s="64">
        <v>3630</v>
      </c>
      <c r="B365" s="64">
        <v>4</v>
      </c>
      <c r="C365" s="64">
        <f t="shared" si="16"/>
        <v>21.3</v>
      </c>
      <c r="D365" s="64">
        <f t="shared" si="17"/>
        <v>21.3</v>
      </c>
      <c r="E365" s="65">
        <v>58.45</v>
      </c>
      <c r="F365" s="65">
        <v>75.75</v>
      </c>
      <c r="G365" s="65">
        <v>75.75</v>
      </c>
      <c r="H365" s="67">
        <f t="shared" si="15"/>
        <v>54.45</v>
      </c>
      <c r="I365" s="53"/>
      <c r="J365" s="66"/>
      <c r="K365" s="66"/>
    </row>
    <row r="366" spans="1:11" ht="14.25" customHeight="1">
      <c r="A366" s="64">
        <v>3640</v>
      </c>
      <c r="B366" s="64">
        <v>4</v>
      </c>
      <c r="C366" s="64">
        <f t="shared" si="16"/>
        <v>21.3</v>
      </c>
      <c r="D366" s="64">
        <f t="shared" si="17"/>
        <v>21.3</v>
      </c>
      <c r="E366" s="65">
        <v>58.6</v>
      </c>
      <c r="F366" s="65">
        <v>75.900000000000006</v>
      </c>
      <c r="G366" s="65">
        <v>75.900000000000006</v>
      </c>
      <c r="H366" s="67">
        <f t="shared" si="15"/>
        <v>54.6</v>
      </c>
      <c r="I366" s="53"/>
      <c r="J366" s="66"/>
      <c r="K366" s="66"/>
    </row>
    <row r="367" spans="1:11" ht="14.25" customHeight="1">
      <c r="A367" s="64">
        <v>3650</v>
      </c>
      <c r="B367" s="64">
        <v>4</v>
      </c>
      <c r="C367" s="64">
        <f t="shared" si="16"/>
        <v>21.3</v>
      </c>
      <c r="D367" s="64">
        <f t="shared" si="17"/>
        <v>21.3</v>
      </c>
      <c r="E367" s="65">
        <v>58.75</v>
      </c>
      <c r="F367" s="65">
        <v>76.05</v>
      </c>
      <c r="G367" s="65">
        <v>76.05</v>
      </c>
      <c r="H367" s="67">
        <f t="shared" si="15"/>
        <v>54.75</v>
      </c>
      <c r="I367" s="53"/>
      <c r="J367" s="66"/>
      <c r="K367" s="66"/>
    </row>
    <row r="368" spans="1:11" ht="14.25" customHeight="1">
      <c r="A368" s="64">
        <v>3660</v>
      </c>
      <c r="B368" s="64">
        <v>4</v>
      </c>
      <c r="C368" s="64">
        <f t="shared" si="16"/>
        <v>21.3</v>
      </c>
      <c r="D368" s="64">
        <f t="shared" si="17"/>
        <v>21.3</v>
      </c>
      <c r="E368" s="65">
        <v>58.9</v>
      </c>
      <c r="F368" s="65">
        <v>76.2</v>
      </c>
      <c r="G368" s="65">
        <v>76.2</v>
      </c>
      <c r="H368" s="67">
        <f t="shared" si="15"/>
        <v>54.9</v>
      </c>
      <c r="I368" s="53"/>
      <c r="J368" s="66"/>
      <c r="K368" s="66"/>
    </row>
    <row r="369" spans="1:11" ht="14.25" customHeight="1">
      <c r="A369" s="64">
        <v>3670</v>
      </c>
      <c r="B369" s="64">
        <v>4</v>
      </c>
      <c r="C369" s="64">
        <f t="shared" si="16"/>
        <v>21.3</v>
      </c>
      <c r="D369" s="64">
        <f t="shared" si="17"/>
        <v>21.3</v>
      </c>
      <c r="E369" s="65">
        <v>59.05</v>
      </c>
      <c r="F369" s="65">
        <v>76.349999999999994</v>
      </c>
      <c r="G369" s="65">
        <v>76.349999999999994</v>
      </c>
      <c r="H369" s="67">
        <f t="shared" si="15"/>
        <v>55.05</v>
      </c>
      <c r="I369" s="53"/>
      <c r="J369" s="66"/>
      <c r="K369" s="66"/>
    </row>
    <row r="370" spans="1:11" ht="14.25" customHeight="1">
      <c r="A370" s="64">
        <v>3680</v>
      </c>
      <c r="B370" s="64">
        <v>4</v>
      </c>
      <c r="C370" s="64">
        <f t="shared" si="16"/>
        <v>21.3</v>
      </c>
      <c r="D370" s="64">
        <f t="shared" si="17"/>
        <v>21.3</v>
      </c>
      <c r="E370" s="65">
        <v>59.2</v>
      </c>
      <c r="F370" s="65">
        <v>76.5</v>
      </c>
      <c r="G370" s="65">
        <v>76.5</v>
      </c>
      <c r="H370" s="67">
        <f t="shared" si="15"/>
        <v>55.2</v>
      </c>
      <c r="I370" s="53"/>
      <c r="J370" s="66"/>
      <c r="K370" s="66"/>
    </row>
    <row r="371" spans="1:11" ht="14.25" customHeight="1">
      <c r="A371" s="64">
        <v>3690</v>
      </c>
      <c r="B371" s="64">
        <v>4</v>
      </c>
      <c r="C371" s="64">
        <f t="shared" si="16"/>
        <v>21.3</v>
      </c>
      <c r="D371" s="64">
        <f t="shared" si="17"/>
        <v>21.3</v>
      </c>
      <c r="E371" s="65">
        <v>59.35</v>
      </c>
      <c r="F371" s="65">
        <v>76.650000000000006</v>
      </c>
      <c r="G371" s="65">
        <v>76.650000000000006</v>
      </c>
      <c r="H371" s="67">
        <f t="shared" si="15"/>
        <v>55.35</v>
      </c>
      <c r="I371" s="53"/>
      <c r="J371" s="66"/>
      <c r="K371" s="66"/>
    </row>
    <row r="372" spans="1:11" ht="14.25" customHeight="1">
      <c r="A372" s="64">
        <v>3700</v>
      </c>
      <c r="B372" s="64">
        <v>4</v>
      </c>
      <c r="C372" s="64">
        <f t="shared" si="16"/>
        <v>21.3</v>
      </c>
      <c r="D372" s="64">
        <f t="shared" si="17"/>
        <v>21.3</v>
      </c>
      <c r="E372" s="65">
        <v>59.5</v>
      </c>
      <c r="F372" s="65">
        <v>76.8</v>
      </c>
      <c r="G372" s="65">
        <v>76.8</v>
      </c>
      <c r="H372" s="67">
        <f t="shared" si="15"/>
        <v>55.5</v>
      </c>
      <c r="I372" s="53"/>
      <c r="J372" s="66"/>
      <c r="K372" s="66"/>
    </row>
    <row r="373" spans="1:11" ht="14.25" customHeight="1">
      <c r="A373" s="64">
        <v>3710</v>
      </c>
      <c r="B373" s="64">
        <v>4</v>
      </c>
      <c r="C373" s="64">
        <f t="shared" si="16"/>
        <v>21.3</v>
      </c>
      <c r="D373" s="64">
        <f t="shared" si="17"/>
        <v>21.3</v>
      </c>
      <c r="E373" s="65">
        <v>59.65</v>
      </c>
      <c r="F373" s="65">
        <v>76.95</v>
      </c>
      <c r="G373" s="65">
        <v>76.95</v>
      </c>
      <c r="H373" s="67">
        <f t="shared" si="15"/>
        <v>55.65</v>
      </c>
      <c r="I373" s="53"/>
      <c r="J373" s="66"/>
      <c r="K373" s="66"/>
    </row>
    <row r="374" spans="1:11" ht="14.25" customHeight="1">
      <c r="A374" s="64">
        <v>3720</v>
      </c>
      <c r="B374" s="64">
        <v>4</v>
      </c>
      <c r="C374" s="64">
        <f t="shared" si="16"/>
        <v>21.3</v>
      </c>
      <c r="D374" s="64">
        <f t="shared" si="17"/>
        <v>21.3</v>
      </c>
      <c r="E374" s="65">
        <v>59.8</v>
      </c>
      <c r="F374" s="65">
        <v>77.099999999999994</v>
      </c>
      <c r="G374" s="65">
        <v>77.099999999999994</v>
      </c>
      <c r="H374" s="67">
        <f t="shared" si="15"/>
        <v>55.8</v>
      </c>
      <c r="I374" s="53"/>
      <c r="J374" s="66"/>
      <c r="K374" s="66"/>
    </row>
    <row r="375" spans="1:11" ht="14.25" customHeight="1">
      <c r="A375" s="64">
        <v>3730</v>
      </c>
      <c r="B375" s="64">
        <v>4</v>
      </c>
      <c r="C375" s="64">
        <f t="shared" si="16"/>
        <v>21.3</v>
      </c>
      <c r="D375" s="64">
        <f t="shared" si="17"/>
        <v>21.3</v>
      </c>
      <c r="E375" s="65">
        <v>59.95</v>
      </c>
      <c r="F375" s="65">
        <v>77.25</v>
      </c>
      <c r="G375" s="65">
        <v>77.25</v>
      </c>
      <c r="H375" s="67">
        <f t="shared" si="15"/>
        <v>55.95</v>
      </c>
      <c r="I375" s="53"/>
      <c r="J375" s="66"/>
      <c r="K375" s="66"/>
    </row>
    <row r="376" spans="1:11" ht="14.25" customHeight="1">
      <c r="A376" s="64">
        <v>3740</v>
      </c>
      <c r="B376" s="64">
        <v>4</v>
      </c>
      <c r="C376" s="64">
        <f t="shared" si="16"/>
        <v>21.3</v>
      </c>
      <c r="D376" s="64">
        <f t="shared" si="17"/>
        <v>21.3</v>
      </c>
      <c r="E376" s="65">
        <v>60.1</v>
      </c>
      <c r="F376" s="65">
        <v>77.400000000000006</v>
      </c>
      <c r="G376" s="65">
        <v>77.400000000000006</v>
      </c>
      <c r="H376" s="67">
        <f t="shared" si="15"/>
        <v>56.1</v>
      </c>
      <c r="I376" s="53"/>
      <c r="J376" s="66"/>
      <c r="K376" s="66"/>
    </row>
    <row r="377" spans="1:11" ht="14.25" customHeight="1">
      <c r="A377" s="64">
        <v>3750</v>
      </c>
      <c r="B377" s="64">
        <v>4</v>
      </c>
      <c r="C377" s="64">
        <f t="shared" si="16"/>
        <v>21.3</v>
      </c>
      <c r="D377" s="64">
        <f t="shared" si="17"/>
        <v>21.3</v>
      </c>
      <c r="E377" s="65">
        <v>60.25</v>
      </c>
      <c r="F377" s="65">
        <v>77.55</v>
      </c>
      <c r="G377" s="65">
        <v>77.55</v>
      </c>
      <c r="H377" s="67">
        <f t="shared" si="15"/>
        <v>56.25</v>
      </c>
      <c r="I377" s="53"/>
      <c r="J377" s="66"/>
      <c r="K377" s="66"/>
    </row>
    <row r="378" spans="1:11" ht="14.25" customHeight="1">
      <c r="A378" s="64">
        <v>3760</v>
      </c>
      <c r="B378" s="64">
        <v>4</v>
      </c>
      <c r="C378" s="64">
        <f t="shared" si="16"/>
        <v>22.8</v>
      </c>
      <c r="D378" s="64">
        <f t="shared" si="17"/>
        <v>22.8</v>
      </c>
      <c r="E378" s="65">
        <v>60.4</v>
      </c>
      <c r="F378" s="65">
        <v>79.2</v>
      </c>
      <c r="G378" s="65">
        <v>79.2</v>
      </c>
      <c r="H378" s="67">
        <f t="shared" si="15"/>
        <v>56.4</v>
      </c>
      <c r="I378" s="53"/>
      <c r="J378" s="66"/>
      <c r="K378" s="66"/>
    </row>
    <row r="379" spans="1:11" ht="14.25" customHeight="1">
      <c r="A379" s="64">
        <v>3770</v>
      </c>
      <c r="B379" s="64">
        <v>4</v>
      </c>
      <c r="C379" s="64">
        <f t="shared" si="16"/>
        <v>22.8</v>
      </c>
      <c r="D379" s="64">
        <f t="shared" si="17"/>
        <v>22.8</v>
      </c>
      <c r="E379" s="65">
        <v>60.55</v>
      </c>
      <c r="F379" s="65">
        <v>79.349999999999994</v>
      </c>
      <c r="G379" s="65">
        <v>79.349999999999994</v>
      </c>
      <c r="H379" s="67">
        <f t="shared" si="15"/>
        <v>56.55</v>
      </c>
      <c r="I379" s="53"/>
      <c r="J379" s="66"/>
      <c r="K379" s="66"/>
    </row>
    <row r="380" spans="1:11" ht="14.25" customHeight="1">
      <c r="A380" s="64">
        <v>3780</v>
      </c>
      <c r="B380" s="64">
        <v>4</v>
      </c>
      <c r="C380" s="64">
        <f t="shared" si="16"/>
        <v>22.8</v>
      </c>
      <c r="D380" s="64">
        <f t="shared" si="17"/>
        <v>22.8</v>
      </c>
      <c r="E380" s="65">
        <v>60.7</v>
      </c>
      <c r="F380" s="65">
        <v>79.5</v>
      </c>
      <c r="G380" s="65">
        <v>79.5</v>
      </c>
      <c r="H380" s="67">
        <f t="shared" si="15"/>
        <v>56.7</v>
      </c>
      <c r="I380" s="53"/>
      <c r="J380" s="66"/>
      <c r="K380" s="66"/>
    </row>
    <row r="381" spans="1:11" ht="14.25" customHeight="1">
      <c r="A381" s="64">
        <v>3790</v>
      </c>
      <c r="B381" s="64">
        <v>4</v>
      </c>
      <c r="C381" s="64">
        <f t="shared" si="16"/>
        <v>22.8</v>
      </c>
      <c r="D381" s="64">
        <f t="shared" si="17"/>
        <v>22.8</v>
      </c>
      <c r="E381" s="65">
        <v>60.85</v>
      </c>
      <c r="F381" s="65">
        <v>79.650000000000006</v>
      </c>
      <c r="G381" s="65">
        <v>79.650000000000006</v>
      </c>
      <c r="H381" s="67">
        <f t="shared" si="15"/>
        <v>56.85</v>
      </c>
      <c r="I381" s="53"/>
      <c r="J381" s="66"/>
      <c r="K381" s="66"/>
    </row>
    <row r="382" spans="1:11" ht="14.25" customHeight="1">
      <c r="A382" s="64">
        <v>3800</v>
      </c>
      <c r="B382" s="64">
        <v>4</v>
      </c>
      <c r="C382" s="64">
        <f t="shared" si="16"/>
        <v>22.8</v>
      </c>
      <c r="D382" s="64">
        <f t="shared" si="17"/>
        <v>22.8</v>
      </c>
      <c r="E382" s="65">
        <v>61</v>
      </c>
      <c r="F382" s="65">
        <v>79.8</v>
      </c>
      <c r="G382" s="65">
        <v>79.8</v>
      </c>
      <c r="H382" s="67">
        <f t="shared" si="15"/>
        <v>57</v>
      </c>
      <c r="I382" s="53"/>
      <c r="J382" s="66"/>
      <c r="K382" s="66"/>
    </row>
    <row r="383" spans="1:11" ht="14.25" customHeight="1">
      <c r="A383" s="64">
        <v>3810</v>
      </c>
      <c r="B383" s="64">
        <v>4</v>
      </c>
      <c r="C383" s="64">
        <f t="shared" si="16"/>
        <v>22.8</v>
      </c>
      <c r="D383" s="64">
        <f t="shared" si="17"/>
        <v>22.8</v>
      </c>
      <c r="E383" s="65">
        <v>61.15</v>
      </c>
      <c r="F383" s="65">
        <v>79.95</v>
      </c>
      <c r="G383" s="65">
        <v>79.95</v>
      </c>
      <c r="H383" s="67">
        <f t="shared" si="15"/>
        <v>57.15</v>
      </c>
      <c r="I383" s="53"/>
      <c r="J383" s="66"/>
      <c r="K383" s="66"/>
    </row>
    <row r="384" spans="1:11" ht="14.25" customHeight="1">
      <c r="A384" s="64">
        <v>3820</v>
      </c>
      <c r="B384" s="64">
        <v>4</v>
      </c>
      <c r="C384" s="64">
        <f t="shared" si="16"/>
        <v>22.8</v>
      </c>
      <c r="D384" s="64">
        <f t="shared" si="17"/>
        <v>22.8</v>
      </c>
      <c r="E384" s="65">
        <v>61.3</v>
      </c>
      <c r="F384" s="65">
        <v>80.099999999999994</v>
      </c>
      <c r="G384" s="65">
        <v>80.099999999999994</v>
      </c>
      <c r="H384" s="67">
        <f t="shared" si="15"/>
        <v>57.3</v>
      </c>
      <c r="I384" s="53"/>
      <c r="J384" s="66"/>
      <c r="K384" s="66"/>
    </row>
    <row r="385" spans="1:11" ht="14.25" customHeight="1">
      <c r="A385" s="64">
        <v>3830</v>
      </c>
      <c r="B385" s="64">
        <v>4</v>
      </c>
      <c r="C385" s="64">
        <f t="shared" si="16"/>
        <v>22.8</v>
      </c>
      <c r="D385" s="64">
        <f t="shared" si="17"/>
        <v>22.8</v>
      </c>
      <c r="E385" s="65">
        <v>61.45</v>
      </c>
      <c r="F385" s="65">
        <v>80.25</v>
      </c>
      <c r="G385" s="65">
        <v>80.25</v>
      </c>
      <c r="H385" s="67">
        <f t="shared" si="15"/>
        <v>57.45</v>
      </c>
      <c r="I385" s="53"/>
      <c r="J385" s="66"/>
      <c r="K385" s="66"/>
    </row>
    <row r="386" spans="1:11" ht="14.25" customHeight="1">
      <c r="A386" s="64">
        <v>3840</v>
      </c>
      <c r="B386" s="64">
        <v>4</v>
      </c>
      <c r="C386" s="64">
        <f t="shared" si="16"/>
        <v>22.8</v>
      </c>
      <c r="D386" s="64">
        <f t="shared" si="17"/>
        <v>22.8</v>
      </c>
      <c r="E386" s="65">
        <v>61.6</v>
      </c>
      <c r="F386" s="65">
        <v>80.400000000000006</v>
      </c>
      <c r="G386" s="65">
        <v>80.400000000000006</v>
      </c>
      <c r="H386" s="67">
        <f t="shared" si="15"/>
        <v>57.6</v>
      </c>
      <c r="I386" s="53"/>
      <c r="J386" s="66"/>
      <c r="K386" s="66"/>
    </row>
    <row r="387" spans="1:11" ht="14.25" customHeight="1">
      <c r="A387" s="64">
        <v>3850</v>
      </c>
      <c r="B387" s="64">
        <v>4</v>
      </c>
      <c r="C387" s="64">
        <f t="shared" si="16"/>
        <v>22.8</v>
      </c>
      <c r="D387" s="64">
        <f t="shared" si="17"/>
        <v>22.8</v>
      </c>
      <c r="E387" s="65">
        <v>61.75</v>
      </c>
      <c r="F387" s="65">
        <v>80.55</v>
      </c>
      <c r="G387" s="65">
        <v>80.55</v>
      </c>
      <c r="H387" s="67">
        <f t="shared" ref="H387:H450" si="18">0.15*A387/10</f>
        <v>57.75</v>
      </c>
      <c r="I387" s="53"/>
      <c r="J387" s="66"/>
      <c r="K387" s="66"/>
    </row>
    <row r="388" spans="1:11" ht="14.25" customHeight="1">
      <c r="A388" s="64">
        <v>3860</v>
      </c>
      <c r="B388" s="64">
        <v>4</v>
      </c>
      <c r="C388" s="64">
        <f t="shared" ref="C388:C451" si="19">IF(A388&lt;1000,4.8,4.8+ROUNDUP((A388-1000)/250,0)*1.5)</f>
        <v>22.8</v>
      </c>
      <c r="D388" s="64">
        <f t="shared" ref="D388:D451" si="20">IF(A388&lt;1000,4.8,4.8+ROUNDUP((A388-1000)/250,0)*1.5)</f>
        <v>22.8</v>
      </c>
      <c r="E388" s="65">
        <v>61.9</v>
      </c>
      <c r="F388" s="65">
        <v>80.7</v>
      </c>
      <c r="G388" s="65">
        <v>80.7</v>
      </c>
      <c r="H388" s="67">
        <f t="shared" si="18"/>
        <v>57.9</v>
      </c>
      <c r="I388" s="53"/>
      <c r="J388" s="66"/>
      <c r="K388" s="66"/>
    </row>
    <row r="389" spans="1:11" ht="14.25" customHeight="1">
      <c r="A389" s="64">
        <v>3870</v>
      </c>
      <c r="B389" s="64">
        <v>4</v>
      </c>
      <c r="C389" s="64">
        <f t="shared" si="19"/>
        <v>22.8</v>
      </c>
      <c r="D389" s="64">
        <f t="shared" si="20"/>
        <v>22.8</v>
      </c>
      <c r="E389" s="65">
        <v>62.05</v>
      </c>
      <c r="F389" s="65">
        <v>80.849999999999994</v>
      </c>
      <c r="G389" s="65">
        <v>80.849999999999994</v>
      </c>
      <c r="H389" s="67">
        <f t="shared" si="18"/>
        <v>58.05</v>
      </c>
      <c r="I389" s="53"/>
      <c r="J389" s="66"/>
      <c r="K389" s="66"/>
    </row>
    <row r="390" spans="1:11" ht="14.25" customHeight="1">
      <c r="A390" s="64">
        <v>3880</v>
      </c>
      <c r="B390" s="64">
        <v>4</v>
      </c>
      <c r="C390" s="64">
        <f t="shared" si="19"/>
        <v>22.8</v>
      </c>
      <c r="D390" s="64">
        <f t="shared" si="20"/>
        <v>22.8</v>
      </c>
      <c r="E390" s="65">
        <v>62.2</v>
      </c>
      <c r="F390" s="65">
        <v>81</v>
      </c>
      <c r="G390" s="65">
        <v>81</v>
      </c>
      <c r="H390" s="67">
        <f t="shared" si="18"/>
        <v>58.2</v>
      </c>
      <c r="I390" s="53"/>
      <c r="J390" s="66"/>
      <c r="K390" s="66"/>
    </row>
    <row r="391" spans="1:11" ht="14.25" customHeight="1">
      <c r="A391" s="64">
        <v>3890</v>
      </c>
      <c r="B391" s="64">
        <v>4</v>
      </c>
      <c r="C391" s="64">
        <f t="shared" si="19"/>
        <v>22.8</v>
      </c>
      <c r="D391" s="64">
        <f t="shared" si="20"/>
        <v>22.8</v>
      </c>
      <c r="E391" s="65">
        <v>62.35</v>
      </c>
      <c r="F391" s="65">
        <v>81.150000000000006</v>
      </c>
      <c r="G391" s="65">
        <v>81.150000000000006</v>
      </c>
      <c r="H391" s="67">
        <f t="shared" si="18"/>
        <v>58.35</v>
      </c>
      <c r="I391" s="53"/>
      <c r="J391" s="66"/>
      <c r="K391" s="66"/>
    </row>
    <row r="392" spans="1:11" ht="14.25" customHeight="1">
      <c r="A392" s="64">
        <v>3900</v>
      </c>
      <c r="B392" s="64">
        <v>4</v>
      </c>
      <c r="C392" s="64">
        <f t="shared" si="19"/>
        <v>22.8</v>
      </c>
      <c r="D392" s="64">
        <f t="shared" si="20"/>
        <v>22.8</v>
      </c>
      <c r="E392" s="65">
        <v>62.5</v>
      </c>
      <c r="F392" s="65">
        <v>81.3</v>
      </c>
      <c r="G392" s="65">
        <v>81.3</v>
      </c>
      <c r="H392" s="67">
        <f t="shared" si="18"/>
        <v>58.5</v>
      </c>
      <c r="I392" s="53"/>
      <c r="J392" s="66"/>
      <c r="K392" s="66"/>
    </row>
    <row r="393" spans="1:11" ht="14.25" customHeight="1">
      <c r="A393" s="64">
        <v>3910</v>
      </c>
      <c r="B393" s="64">
        <v>4</v>
      </c>
      <c r="C393" s="64">
        <f t="shared" si="19"/>
        <v>22.8</v>
      </c>
      <c r="D393" s="64">
        <f t="shared" si="20"/>
        <v>22.8</v>
      </c>
      <c r="E393" s="65">
        <v>62.65</v>
      </c>
      <c r="F393" s="65">
        <v>81.45</v>
      </c>
      <c r="G393" s="65">
        <v>81.45</v>
      </c>
      <c r="H393" s="67">
        <f t="shared" si="18"/>
        <v>58.65</v>
      </c>
      <c r="I393" s="53"/>
      <c r="J393" s="66"/>
      <c r="K393" s="66"/>
    </row>
    <row r="394" spans="1:11" ht="14.25" customHeight="1">
      <c r="A394" s="64">
        <v>3920</v>
      </c>
      <c r="B394" s="64">
        <v>4</v>
      </c>
      <c r="C394" s="64">
        <f t="shared" si="19"/>
        <v>22.8</v>
      </c>
      <c r="D394" s="64">
        <f t="shared" si="20"/>
        <v>22.8</v>
      </c>
      <c r="E394" s="65">
        <v>62.8</v>
      </c>
      <c r="F394" s="65">
        <v>81.599999999999994</v>
      </c>
      <c r="G394" s="65">
        <v>81.599999999999994</v>
      </c>
      <c r="H394" s="67">
        <f t="shared" si="18"/>
        <v>58.8</v>
      </c>
      <c r="I394" s="53"/>
      <c r="J394" s="66"/>
      <c r="K394" s="66"/>
    </row>
    <row r="395" spans="1:11" ht="14.25" customHeight="1">
      <c r="A395" s="64">
        <v>3930</v>
      </c>
      <c r="B395" s="64">
        <v>4</v>
      </c>
      <c r="C395" s="64">
        <f t="shared" si="19"/>
        <v>22.8</v>
      </c>
      <c r="D395" s="64">
        <f t="shared" si="20"/>
        <v>22.8</v>
      </c>
      <c r="E395" s="65">
        <v>62.95</v>
      </c>
      <c r="F395" s="65">
        <v>81.75</v>
      </c>
      <c r="G395" s="65">
        <v>81.75</v>
      </c>
      <c r="H395" s="67">
        <f t="shared" si="18"/>
        <v>58.95</v>
      </c>
      <c r="I395" s="53"/>
      <c r="J395" s="66"/>
      <c r="K395" s="66"/>
    </row>
    <row r="396" spans="1:11" ht="14.25" customHeight="1">
      <c r="A396" s="64">
        <v>3940</v>
      </c>
      <c r="B396" s="64">
        <v>4</v>
      </c>
      <c r="C396" s="64">
        <f t="shared" si="19"/>
        <v>22.8</v>
      </c>
      <c r="D396" s="64">
        <f t="shared" si="20"/>
        <v>22.8</v>
      </c>
      <c r="E396" s="65">
        <v>63.1</v>
      </c>
      <c r="F396" s="65">
        <v>81.900000000000006</v>
      </c>
      <c r="G396" s="65">
        <v>81.900000000000006</v>
      </c>
      <c r="H396" s="67">
        <f t="shared" si="18"/>
        <v>59.1</v>
      </c>
      <c r="I396" s="53"/>
      <c r="J396" s="66"/>
      <c r="K396" s="66"/>
    </row>
    <row r="397" spans="1:11" ht="14.25" customHeight="1">
      <c r="A397" s="64">
        <v>3950</v>
      </c>
      <c r="B397" s="64">
        <v>4</v>
      </c>
      <c r="C397" s="64">
        <f t="shared" si="19"/>
        <v>22.8</v>
      </c>
      <c r="D397" s="64">
        <f t="shared" si="20"/>
        <v>22.8</v>
      </c>
      <c r="E397" s="65">
        <v>63.25</v>
      </c>
      <c r="F397" s="65">
        <v>82.05</v>
      </c>
      <c r="G397" s="65">
        <v>82.05</v>
      </c>
      <c r="H397" s="67">
        <f t="shared" si="18"/>
        <v>59.25</v>
      </c>
      <c r="I397" s="53"/>
      <c r="J397" s="66"/>
      <c r="K397" s="66"/>
    </row>
    <row r="398" spans="1:11" ht="14.25" customHeight="1">
      <c r="A398" s="64">
        <v>3960</v>
      </c>
      <c r="B398" s="64">
        <v>4</v>
      </c>
      <c r="C398" s="64">
        <f t="shared" si="19"/>
        <v>22.8</v>
      </c>
      <c r="D398" s="64">
        <f t="shared" si="20"/>
        <v>22.8</v>
      </c>
      <c r="E398" s="65">
        <v>63.4</v>
      </c>
      <c r="F398" s="65">
        <v>82.2</v>
      </c>
      <c r="G398" s="65">
        <v>82.2</v>
      </c>
      <c r="H398" s="67">
        <f t="shared" si="18"/>
        <v>59.4</v>
      </c>
      <c r="I398" s="53"/>
      <c r="J398" s="66"/>
      <c r="K398" s="66"/>
    </row>
    <row r="399" spans="1:11" ht="14.25" customHeight="1">
      <c r="A399" s="64">
        <v>3970</v>
      </c>
      <c r="B399" s="64">
        <v>4</v>
      </c>
      <c r="C399" s="64">
        <f t="shared" si="19"/>
        <v>22.8</v>
      </c>
      <c r="D399" s="64">
        <f t="shared" si="20"/>
        <v>22.8</v>
      </c>
      <c r="E399" s="65">
        <v>63.55</v>
      </c>
      <c r="F399" s="65">
        <v>82.35</v>
      </c>
      <c r="G399" s="65">
        <v>82.35</v>
      </c>
      <c r="H399" s="67">
        <f t="shared" si="18"/>
        <v>59.55</v>
      </c>
      <c r="I399" s="53"/>
      <c r="J399" s="66"/>
      <c r="K399" s="66"/>
    </row>
    <row r="400" spans="1:11" ht="14.25" customHeight="1">
      <c r="A400" s="64">
        <v>3980</v>
      </c>
      <c r="B400" s="64">
        <v>4</v>
      </c>
      <c r="C400" s="64">
        <f t="shared" si="19"/>
        <v>22.8</v>
      </c>
      <c r="D400" s="64">
        <f t="shared" si="20"/>
        <v>22.8</v>
      </c>
      <c r="E400" s="65">
        <v>63.7</v>
      </c>
      <c r="F400" s="65">
        <v>82.5</v>
      </c>
      <c r="G400" s="65">
        <v>82.5</v>
      </c>
      <c r="H400" s="67">
        <f t="shared" si="18"/>
        <v>59.7</v>
      </c>
      <c r="I400" s="53"/>
      <c r="J400" s="66"/>
      <c r="K400" s="66"/>
    </row>
    <row r="401" spans="1:11" ht="14.25" customHeight="1">
      <c r="A401" s="64">
        <v>3990</v>
      </c>
      <c r="B401" s="64">
        <v>4</v>
      </c>
      <c r="C401" s="64">
        <f t="shared" si="19"/>
        <v>22.8</v>
      </c>
      <c r="D401" s="64">
        <f t="shared" si="20"/>
        <v>22.8</v>
      </c>
      <c r="E401" s="65">
        <v>63.85</v>
      </c>
      <c r="F401" s="65">
        <v>82.65</v>
      </c>
      <c r="G401" s="65">
        <v>82.65</v>
      </c>
      <c r="H401" s="67">
        <f t="shared" si="18"/>
        <v>59.85</v>
      </c>
      <c r="I401" s="53"/>
      <c r="J401" s="66"/>
      <c r="K401" s="66"/>
    </row>
    <row r="402" spans="1:11" ht="14.25" customHeight="1">
      <c r="A402" s="64">
        <v>4000</v>
      </c>
      <c r="B402" s="64">
        <v>4</v>
      </c>
      <c r="C402" s="64">
        <f t="shared" si="19"/>
        <v>22.8</v>
      </c>
      <c r="D402" s="64">
        <f t="shared" si="20"/>
        <v>22.8</v>
      </c>
      <c r="E402" s="65">
        <v>64</v>
      </c>
      <c r="F402" s="65">
        <v>82.8</v>
      </c>
      <c r="G402" s="65">
        <v>82.8</v>
      </c>
      <c r="H402" s="67">
        <f t="shared" si="18"/>
        <v>60</v>
      </c>
      <c r="I402" s="53"/>
      <c r="J402" s="66"/>
      <c r="K402" s="66"/>
    </row>
    <row r="403" spans="1:11" ht="14.25" customHeight="1">
      <c r="A403" s="64">
        <v>4010</v>
      </c>
      <c r="B403" s="64">
        <v>4</v>
      </c>
      <c r="C403" s="64">
        <f t="shared" si="19"/>
        <v>24.3</v>
      </c>
      <c r="D403" s="64">
        <f t="shared" si="20"/>
        <v>24.3</v>
      </c>
      <c r="E403" s="65">
        <v>64.150000000000006</v>
      </c>
      <c r="F403" s="65">
        <v>84.45</v>
      </c>
      <c r="G403" s="65">
        <v>84.45</v>
      </c>
      <c r="H403" s="67">
        <f t="shared" si="18"/>
        <v>60.15</v>
      </c>
      <c r="I403" s="53"/>
      <c r="J403" s="66"/>
      <c r="K403" s="66"/>
    </row>
    <row r="404" spans="1:11" ht="14.25" customHeight="1">
      <c r="A404" s="64">
        <v>4020</v>
      </c>
      <c r="B404" s="64">
        <v>4</v>
      </c>
      <c r="C404" s="64">
        <f t="shared" si="19"/>
        <v>24.3</v>
      </c>
      <c r="D404" s="64">
        <f t="shared" si="20"/>
        <v>24.3</v>
      </c>
      <c r="E404" s="65">
        <v>64.3</v>
      </c>
      <c r="F404" s="65">
        <v>84.6</v>
      </c>
      <c r="G404" s="65">
        <v>84.6</v>
      </c>
      <c r="H404" s="67">
        <f t="shared" si="18"/>
        <v>60.3</v>
      </c>
      <c r="I404" s="53"/>
      <c r="J404" s="66"/>
      <c r="K404" s="66"/>
    </row>
    <row r="405" spans="1:11" ht="14.25" customHeight="1">
      <c r="A405" s="64">
        <v>4030</v>
      </c>
      <c r="B405" s="64">
        <v>4</v>
      </c>
      <c r="C405" s="64">
        <f t="shared" si="19"/>
        <v>24.3</v>
      </c>
      <c r="D405" s="64">
        <f t="shared" si="20"/>
        <v>24.3</v>
      </c>
      <c r="E405" s="65">
        <v>64.45</v>
      </c>
      <c r="F405" s="65">
        <v>84.75</v>
      </c>
      <c r="G405" s="65">
        <v>84.75</v>
      </c>
      <c r="H405" s="67">
        <f t="shared" si="18"/>
        <v>60.45</v>
      </c>
      <c r="I405" s="53"/>
      <c r="J405" s="66"/>
      <c r="K405" s="66"/>
    </row>
    <row r="406" spans="1:11" ht="14.25" customHeight="1">
      <c r="A406" s="64">
        <v>4040</v>
      </c>
      <c r="B406" s="64">
        <v>4</v>
      </c>
      <c r="C406" s="64">
        <f t="shared" si="19"/>
        <v>24.3</v>
      </c>
      <c r="D406" s="64">
        <f t="shared" si="20"/>
        <v>24.3</v>
      </c>
      <c r="E406" s="65">
        <v>64.599999999999994</v>
      </c>
      <c r="F406" s="65">
        <v>84.9</v>
      </c>
      <c r="G406" s="65">
        <v>84.9</v>
      </c>
      <c r="H406" s="67">
        <f t="shared" si="18"/>
        <v>60.6</v>
      </c>
      <c r="I406" s="53"/>
      <c r="J406" s="66"/>
      <c r="K406" s="66"/>
    </row>
    <row r="407" spans="1:11" ht="14.25" customHeight="1">
      <c r="A407" s="64">
        <v>4050</v>
      </c>
      <c r="B407" s="64">
        <v>4</v>
      </c>
      <c r="C407" s="64">
        <f t="shared" si="19"/>
        <v>24.3</v>
      </c>
      <c r="D407" s="64">
        <f t="shared" si="20"/>
        <v>24.3</v>
      </c>
      <c r="E407" s="65">
        <v>64.75</v>
      </c>
      <c r="F407" s="65">
        <v>85.05</v>
      </c>
      <c r="G407" s="65">
        <v>85.05</v>
      </c>
      <c r="H407" s="67">
        <f t="shared" si="18"/>
        <v>60.75</v>
      </c>
      <c r="I407" s="53"/>
      <c r="J407" s="66"/>
      <c r="K407" s="66"/>
    </row>
    <row r="408" spans="1:11" ht="14.25" customHeight="1">
      <c r="A408" s="64">
        <v>4060</v>
      </c>
      <c r="B408" s="64">
        <v>4</v>
      </c>
      <c r="C408" s="64">
        <f t="shared" si="19"/>
        <v>24.3</v>
      </c>
      <c r="D408" s="64">
        <f t="shared" si="20"/>
        <v>24.3</v>
      </c>
      <c r="E408" s="65">
        <v>64.900000000000006</v>
      </c>
      <c r="F408" s="65">
        <v>85.2</v>
      </c>
      <c r="G408" s="65">
        <v>85.2</v>
      </c>
      <c r="H408" s="67">
        <f t="shared" si="18"/>
        <v>60.9</v>
      </c>
      <c r="I408" s="53"/>
      <c r="J408" s="66"/>
      <c r="K408" s="66"/>
    </row>
    <row r="409" spans="1:11" ht="14.25" customHeight="1">
      <c r="A409" s="64">
        <v>4070</v>
      </c>
      <c r="B409" s="64">
        <v>4</v>
      </c>
      <c r="C409" s="64">
        <f t="shared" si="19"/>
        <v>24.3</v>
      </c>
      <c r="D409" s="64">
        <f t="shared" si="20"/>
        <v>24.3</v>
      </c>
      <c r="E409" s="65">
        <v>65.05</v>
      </c>
      <c r="F409" s="65">
        <v>85.35</v>
      </c>
      <c r="G409" s="65">
        <v>85.35</v>
      </c>
      <c r="H409" s="67">
        <f t="shared" si="18"/>
        <v>61.05</v>
      </c>
      <c r="I409" s="53"/>
      <c r="J409" s="66"/>
      <c r="K409" s="66"/>
    </row>
    <row r="410" spans="1:11" ht="14.25" customHeight="1">
      <c r="A410" s="64">
        <v>4080</v>
      </c>
      <c r="B410" s="64">
        <v>4</v>
      </c>
      <c r="C410" s="64">
        <f t="shared" si="19"/>
        <v>24.3</v>
      </c>
      <c r="D410" s="64">
        <f t="shared" si="20"/>
        <v>24.3</v>
      </c>
      <c r="E410" s="65">
        <v>65.2</v>
      </c>
      <c r="F410" s="65">
        <v>85.5</v>
      </c>
      <c r="G410" s="65">
        <v>85.5</v>
      </c>
      <c r="H410" s="67">
        <f t="shared" si="18"/>
        <v>61.2</v>
      </c>
      <c r="I410" s="53"/>
      <c r="J410" s="66"/>
      <c r="K410" s="66"/>
    </row>
    <row r="411" spans="1:11" ht="14.25" customHeight="1">
      <c r="A411" s="64">
        <v>4090</v>
      </c>
      <c r="B411" s="64">
        <v>4</v>
      </c>
      <c r="C411" s="64">
        <f t="shared" si="19"/>
        <v>24.3</v>
      </c>
      <c r="D411" s="64">
        <f t="shared" si="20"/>
        <v>24.3</v>
      </c>
      <c r="E411" s="65">
        <v>65.349999999999994</v>
      </c>
      <c r="F411" s="65">
        <v>85.65</v>
      </c>
      <c r="G411" s="65">
        <v>85.65</v>
      </c>
      <c r="H411" s="67">
        <f t="shared" si="18"/>
        <v>61.35</v>
      </c>
      <c r="I411" s="53"/>
      <c r="J411" s="66"/>
      <c r="K411" s="66"/>
    </row>
    <row r="412" spans="1:11" ht="14.25" customHeight="1">
      <c r="A412" s="64">
        <v>4100</v>
      </c>
      <c r="B412" s="64">
        <v>4</v>
      </c>
      <c r="C412" s="64">
        <f t="shared" si="19"/>
        <v>24.3</v>
      </c>
      <c r="D412" s="64">
        <f t="shared" si="20"/>
        <v>24.3</v>
      </c>
      <c r="E412" s="65">
        <v>65.5</v>
      </c>
      <c r="F412" s="65">
        <v>85.8</v>
      </c>
      <c r="G412" s="65">
        <v>85.8</v>
      </c>
      <c r="H412" s="67">
        <f t="shared" si="18"/>
        <v>61.5</v>
      </c>
      <c r="I412" s="53"/>
      <c r="J412" s="66"/>
      <c r="K412" s="66"/>
    </row>
    <row r="413" spans="1:11" ht="14.25" customHeight="1">
      <c r="A413" s="64">
        <v>4110</v>
      </c>
      <c r="B413" s="64">
        <v>4</v>
      </c>
      <c r="C413" s="64">
        <f t="shared" si="19"/>
        <v>24.3</v>
      </c>
      <c r="D413" s="64">
        <f t="shared" si="20"/>
        <v>24.3</v>
      </c>
      <c r="E413" s="65">
        <v>65.650000000000006</v>
      </c>
      <c r="F413" s="65">
        <v>85.95</v>
      </c>
      <c r="G413" s="65">
        <v>85.95</v>
      </c>
      <c r="H413" s="67">
        <f t="shared" si="18"/>
        <v>61.65</v>
      </c>
      <c r="I413" s="53"/>
      <c r="J413" s="66"/>
      <c r="K413" s="66"/>
    </row>
    <row r="414" spans="1:11" ht="14.25" customHeight="1">
      <c r="A414" s="64">
        <v>4120</v>
      </c>
      <c r="B414" s="64">
        <v>4</v>
      </c>
      <c r="C414" s="64">
        <f t="shared" si="19"/>
        <v>24.3</v>
      </c>
      <c r="D414" s="64">
        <f t="shared" si="20"/>
        <v>24.3</v>
      </c>
      <c r="E414" s="65">
        <v>65.8</v>
      </c>
      <c r="F414" s="65">
        <v>86.1</v>
      </c>
      <c r="G414" s="65">
        <v>86.1</v>
      </c>
      <c r="H414" s="67">
        <f t="shared" si="18"/>
        <v>61.8</v>
      </c>
      <c r="I414" s="53"/>
      <c r="J414" s="66"/>
      <c r="K414" s="66"/>
    </row>
    <row r="415" spans="1:11" ht="14.25" customHeight="1">
      <c r="A415" s="64">
        <v>4130</v>
      </c>
      <c r="B415" s="64">
        <v>4</v>
      </c>
      <c r="C415" s="64">
        <f t="shared" si="19"/>
        <v>24.3</v>
      </c>
      <c r="D415" s="64">
        <f t="shared" si="20"/>
        <v>24.3</v>
      </c>
      <c r="E415" s="65">
        <v>65.95</v>
      </c>
      <c r="F415" s="65">
        <v>86.25</v>
      </c>
      <c r="G415" s="65">
        <v>86.25</v>
      </c>
      <c r="H415" s="67">
        <f t="shared" si="18"/>
        <v>61.95</v>
      </c>
      <c r="I415" s="53"/>
      <c r="J415" s="66"/>
      <c r="K415" s="66"/>
    </row>
    <row r="416" spans="1:11" ht="14.25" customHeight="1">
      <c r="A416" s="64">
        <v>4140</v>
      </c>
      <c r="B416" s="64">
        <v>4</v>
      </c>
      <c r="C416" s="64">
        <f t="shared" si="19"/>
        <v>24.3</v>
      </c>
      <c r="D416" s="64">
        <f t="shared" si="20"/>
        <v>24.3</v>
      </c>
      <c r="E416" s="65">
        <v>66.099999999999994</v>
      </c>
      <c r="F416" s="65">
        <v>86.4</v>
      </c>
      <c r="G416" s="65">
        <v>86.4</v>
      </c>
      <c r="H416" s="67">
        <f t="shared" si="18"/>
        <v>62.1</v>
      </c>
      <c r="I416" s="53"/>
      <c r="J416" s="66"/>
      <c r="K416" s="66"/>
    </row>
    <row r="417" spans="1:11" ht="14.25" customHeight="1">
      <c r="A417" s="64">
        <v>4150</v>
      </c>
      <c r="B417" s="64">
        <v>4</v>
      </c>
      <c r="C417" s="64">
        <f t="shared" si="19"/>
        <v>24.3</v>
      </c>
      <c r="D417" s="64">
        <f t="shared" si="20"/>
        <v>24.3</v>
      </c>
      <c r="E417" s="65">
        <v>66.25</v>
      </c>
      <c r="F417" s="65">
        <v>86.55</v>
      </c>
      <c r="G417" s="65">
        <v>86.55</v>
      </c>
      <c r="H417" s="67">
        <f t="shared" si="18"/>
        <v>62.25</v>
      </c>
      <c r="I417" s="53"/>
      <c r="J417" s="66"/>
      <c r="K417" s="66"/>
    </row>
    <row r="418" spans="1:11" ht="14.25" customHeight="1">
      <c r="A418" s="64">
        <v>4160</v>
      </c>
      <c r="B418" s="64">
        <v>4</v>
      </c>
      <c r="C418" s="64">
        <f t="shared" si="19"/>
        <v>24.3</v>
      </c>
      <c r="D418" s="64">
        <f t="shared" si="20"/>
        <v>24.3</v>
      </c>
      <c r="E418" s="65">
        <v>66.400000000000006</v>
      </c>
      <c r="F418" s="65">
        <v>86.7</v>
      </c>
      <c r="G418" s="65">
        <v>86.7</v>
      </c>
      <c r="H418" s="67">
        <f t="shared" si="18"/>
        <v>62.4</v>
      </c>
      <c r="I418" s="53"/>
      <c r="J418" s="66"/>
      <c r="K418" s="66"/>
    </row>
    <row r="419" spans="1:11" ht="14.25" customHeight="1">
      <c r="A419" s="64">
        <v>4170</v>
      </c>
      <c r="B419" s="64">
        <v>4</v>
      </c>
      <c r="C419" s="64">
        <f t="shared" si="19"/>
        <v>24.3</v>
      </c>
      <c r="D419" s="64">
        <f t="shared" si="20"/>
        <v>24.3</v>
      </c>
      <c r="E419" s="65">
        <v>66.55</v>
      </c>
      <c r="F419" s="65">
        <v>86.85</v>
      </c>
      <c r="G419" s="65">
        <v>86.85</v>
      </c>
      <c r="H419" s="67">
        <f t="shared" si="18"/>
        <v>62.55</v>
      </c>
      <c r="I419" s="53"/>
      <c r="J419" s="66"/>
      <c r="K419" s="66"/>
    </row>
    <row r="420" spans="1:11" ht="14.25" customHeight="1">
      <c r="A420" s="64">
        <v>4180</v>
      </c>
      <c r="B420" s="64">
        <v>4</v>
      </c>
      <c r="C420" s="64">
        <f t="shared" si="19"/>
        <v>24.3</v>
      </c>
      <c r="D420" s="64">
        <f t="shared" si="20"/>
        <v>24.3</v>
      </c>
      <c r="E420" s="65">
        <v>66.7</v>
      </c>
      <c r="F420" s="65">
        <v>87</v>
      </c>
      <c r="G420" s="65">
        <v>87</v>
      </c>
      <c r="H420" s="67">
        <f t="shared" si="18"/>
        <v>62.7</v>
      </c>
      <c r="I420" s="53"/>
      <c r="J420" s="66"/>
      <c r="K420" s="66"/>
    </row>
    <row r="421" spans="1:11" ht="14.25" customHeight="1">
      <c r="A421" s="64">
        <v>4190</v>
      </c>
      <c r="B421" s="64">
        <v>4</v>
      </c>
      <c r="C421" s="64">
        <f t="shared" si="19"/>
        <v>24.3</v>
      </c>
      <c r="D421" s="64">
        <f t="shared" si="20"/>
        <v>24.3</v>
      </c>
      <c r="E421" s="65">
        <v>66.849999999999994</v>
      </c>
      <c r="F421" s="65">
        <v>87.15</v>
      </c>
      <c r="G421" s="65">
        <v>87.15</v>
      </c>
      <c r="H421" s="67">
        <f t="shared" si="18"/>
        <v>62.85</v>
      </c>
      <c r="I421" s="53"/>
      <c r="J421" s="66"/>
      <c r="K421" s="66"/>
    </row>
    <row r="422" spans="1:11" ht="14.25" customHeight="1">
      <c r="A422" s="64">
        <v>4200</v>
      </c>
      <c r="B422" s="64">
        <v>4</v>
      </c>
      <c r="C422" s="64">
        <f t="shared" si="19"/>
        <v>24.3</v>
      </c>
      <c r="D422" s="64">
        <f t="shared" si="20"/>
        <v>24.3</v>
      </c>
      <c r="E422" s="65">
        <v>67</v>
      </c>
      <c r="F422" s="65">
        <v>87.3</v>
      </c>
      <c r="G422" s="65">
        <v>87.3</v>
      </c>
      <c r="H422" s="67">
        <f t="shared" si="18"/>
        <v>63</v>
      </c>
      <c r="I422" s="53"/>
      <c r="J422" s="66"/>
      <c r="K422" s="66"/>
    </row>
    <row r="423" spans="1:11" ht="14.25" customHeight="1">
      <c r="A423" s="64">
        <v>4210</v>
      </c>
      <c r="B423" s="64">
        <v>4</v>
      </c>
      <c r="C423" s="64">
        <f t="shared" si="19"/>
        <v>24.3</v>
      </c>
      <c r="D423" s="64">
        <f t="shared" si="20"/>
        <v>24.3</v>
      </c>
      <c r="E423" s="65">
        <v>67.150000000000006</v>
      </c>
      <c r="F423" s="65">
        <v>87.45</v>
      </c>
      <c r="G423" s="65">
        <v>87.45</v>
      </c>
      <c r="H423" s="67">
        <f t="shared" si="18"/>
        <v>63.15</v>
      </c>
      <c r="I423" s="53"/>
      <c r="J423" s="66"/>
      <c r="K423" s="66"/>
    </row>
    <row r="424" spans="1:11" ht="14.25" customHeight="1">
      <c r="A424" s="64">
        <v>4220</v>
      </c>
      <c r="B424" s="64">
        <v>4</v>
      </c>
      <c r="C424" s="64">
        <f t="shared" si="19"/>
        <v>24.3</v>
      </c>
      <c r="D424" s="64">
        <f t="shared" si="20"/>
        <v>24.3</v>
      </c>
      <c r="E424" s="65">
        <v>67.3</v>
      </c>
      <c r="F424" s="65">
        <v>87.6</v>
      </c>
      <c r="G424" s="65">
        <v>87.6</v>
      </c>
      <c r="H424" s="67">
        <f t="shared" si="18"/>
        <v>63.3</v>
      </c>
      <c r="I424" s="53"/>
      <c r="J424" s="66"/>
      <c r="K424" s="66"/>
    </row>
    <row r="425" spans="1:11" ht="14.25" customHeight="1">
      <c r="A425" s="64">
        <v>4230</v>
      </c>
      <c r="B425" s="64">
        <v>4</v>
      </c>
      <c r="C425" s="64">
        <f t="shared" si="19"/>
        <v>24.3</v>
      </c>
      <c r="D425" s="64">
        <f t="shared" si="20"/>
        <v>24.3</v>
      </c>
      <c r="E425" s="65">
        <v>67.45</v>
      </c>
      <c r="F425" s="65">
        <v>87.75</v>
      </c>
      <c r="G425" s="65">
        <v>87.75</v>
      </c>
      <c r="H425" s="67">
        <f t="shared" si="18"/>
        <v>63.45</v>
      </c>
      <c r="I425" s="53"/>
      <c r="J425" s="66"/>
      <c r="K425" s="66"/>
    </row>
    <row r="426" spans="1:11" ht="14.25" customHeight="1">
      <c r="A426" s="64">
        <v>4240</v>
      </c>
      <c r="B426" s="64">
        <v>4</v>
      </c>
      <c r="C426" s="64">
        <f t="shared" si="19"/>
        <v>24.3</v>
      </c>
      <c r="D426" s="64">
        <f t="shared" si="20"/>
        <v>24.3</v>
      </c>
      <c r="E426" s="65">
        <v>67.599999999999994</v>
      </c>
      <c r="F426" s="65">
        <v>87.9</v>
      </c>
      <c r="G426" s="65">
        <v>87.9</v>
      </c>
      <c r="H426" s="67">
        <f t="shared" si="18"/>
        <v>63.6</v>
      </c>
      <c r="I426" s="53"/>
      <c r="J426" s="66"/>
      <c r="K426" s="66"/>
    </row>
    <row r="427" spans="1:11" ht="14.25" customHeight="1">
      <c r="A427" s="64">
        <v>4250</v>
      </c>
      <c r="B427" s="64">
        <v>4</v>
      </c>
      <c r="C427" s="64">
        <f t="shared" si="19"/>
        <v>24.3</v>
      </c>
      <c r="D427" s="64">
        <f t="shared" si="20"/>
        <v>24.3</v>
      </c>
      <c r="E427" s="65">
        <v>67.75</v>
      </c>
      <c r="F427" s="65">
        <v>88.05</v>
      </c>
      <c r="G427" s="65">
        <v>88.05</v>
      </c>
      <c r="H427" s="67">
        <f t="shared" si="18"/>
        <v>63.75</v>
      </c>
      <c r="I427" s="53"/>
      <c r="J427" s="66"/>
      <c r="K427" s="66"/>
    </row>
    <row r="428" spans="1:11" ht="14.25" customHeight="1">
      <c r="A428" s="64">
        <v>4260</v>
      </c>
      <c r="B428" s="64">
        <v>4</v>
      </c>
      <c r="C428" s="64">
        <f t="shared" si="19"/>
        <v>25.8</v>
      </c>
      <c r="D428" s="64">
        <f t="shared" si="20"/>
        <v>25.8</v>
      </c>
      <c r="E428" s="65">
        <v>67.900000000000006</v>
      </c>
      <c r="F428" s="65">
        <v>89.7</v>
      </c>
      <c r="G428" s="65">
        <v>89.7</v>
      </c>
      <c r="H428" s="67">
        <f t="shared" si="18"/>
        <v>63.9</v>
      </c>
      <c r="I428" s="53"/>
      <c r="J428" s="66"/>
      <c r="K428" s="66"/>
    </row>
    <row r="429" spans="1:11" ht="14.25" customHeight="1">
      <c r="A429" s="64">
        <v>4270</v>
      </c>
      <c r="B429" s="64">
        <v>4</v>
      </c>
      <c r="C429" s="64">
        <f t="shared" si="19"/>
        <v>25.8</v>
      </c>
      <c r="D429" s="64">
        <f t="shared" si="20"/>
        <v>25.8</v>
      </c>
      <c r="E429" s="65">
        <v>68.05</v>
      </c>
      <c r="F429" s="65">
        <v>89.85</v>
      </c>
      <c r="G429" s="65">
        <v>89.85</v>
      </c>
      <c r="H429" s="67">
        <f t="shared" si="18"/>
        <v>64.05</v>
      </c>
      <c r="I429" s="53"/>
      <c r="J429" s="66"/>
      <c r="K429" s="66"/>
    </row>
    <row r="430" spans="1:11" ht="14.25" customHeight="1">
      <c r="A430" s="64">
        <v>4280</v>
      </c>
      <c r="B430" s="64">
        <v>4</v>
      </c>
      <c r="C430" s="64">
        <f t="shared" si="19"/>
        <v>25.8</v>
      </c>
      <c r="D430" s="64">
        <f t="shared" si="20"/>
        <v>25.8</v>
      </c>
      <c r="E430" s="65">
        <v>68.2</v>
      </c>
      <c r="F430" s="65">
        <v>90</v>
      </c>
      <c r="G430" s="65">
        <v>90</v>
      </c>
      <c r="H430" s="67">
        <f t="shared" si="18"/>
        <v>64.2</v>
      </c>
      <c r="I430" s="53"/>
      <c r="J430" s="66"/>
      <c r="K430" s="66"/>
    </row>
    <row r="431" spans="1:11" ht="14.25" customHeight="1">
      <c r="A431" s="64">
        <v>4290</v>
      </c>
      <c r="B431" s="64">
        <v>4</v>
      </c>
      <c r="C431" s="64">
        <f t="shared" si="19"/>
        <v>25.8</v>
      </c>
      <c r="D431" s="64">
        <f t="shared" si="20"/>
        <v>25.8</v>
      </c>
      <c r="E431" s="65">
        <v>68.349999999999994</v>
      </c>
      <c r="F431" s="65">
        <v>90.149999999999991</v>
      </c>
      <c r="G431" s="65">
        <v>90.149999999999991</v>
      </c>
      <c r="H431" s="67">
        <f t="shared" si="18"/>
        <v>64.349999999999994</v>
      </c>
      <c r="I431" s="53"/>
      <c r="J431" s="66"/>
      <c r="K431" s="66"/>
    </row>
    <row r="432" spans="1:11" ht="14.25" customHeight="1">
      <c r="A432" s="64">
        <v>4300</v>
      </c>
      <c r="B432" s="64">
        <v>4</v>
      </c>
      <c r="C432" s="64">
        <f t="shared" si="19"/>
        <v>25.8</v>
      </c>
      <c r="D432" s="64">
        <f t="shared" si="20"/>
        <v>25.8</v>
      </c>
      <c r="E432" s="65">
        <v>68.5</v>
      </c>
      <c r="F432" s="65">
        <v>90.3</v>
      </c>
      <c r="G432" s="65">
        <v>90.3</v>
      </c>
      <c r="H432" s="67">
        <f t="shared" si="18"/>
        <v>64.5</v>
      </c>
      <c r="I432" s="53"/>
      <c r="J432" s="66"/>
      <c r="K432" s="66"/>
    </row>
    <row r="433" spans="1:11" ht="14.25" customHeight="1">
      <c r="A433" s="64">
        <v>4310</v>
      </c>
      <c r="B433" s="64">
        <v>4</v>
      </c>
      <c r="C433" s="64">
        <f t="shared" si="19"/>
        <v>25.8</v>
      </c>
      <c r="D433" s="64">
        <f t="shared" si="20"/>
        <v>25.8</v>
      </c>
      <c r="E433" s="65">
        <v>68.650000000000006</v>
      </c>
      <c r="F433" s="65">
        <v>90.45</v>
      </c>
      <c r="G433" s="65">
        <v>90.45</v>
      </c>
      <c r="H433" s="67">
        <f t="shared" si="18"/>
        <v>64.650000000000006</v>
      </c>
      <c r="I433" s="53"/>
      <c r="J433" s="66"/>
      <c r="K433" s="66"/>
    </row>
    <row r="434" spans="1:11" ht="14.25" customHeight="1">
      <c r="A434" s="64">
        <v>4320</v>
      </c>
      <c r="B434" s="64">
        <v>4</v>
      </c>
      <c r="C434" s="64">
        <f t="shared" si="19"/>
        <v>25.8</v>
      </c>
      <c r="D434" s="64">
        <f t="shared" si="20"/>
        <v>25.8</v>
      </c>
      <c r="E434" s="65">
        <v>68.8</v>
      </c>
      <c r="F434" s="65">
        <v>90.6</v>
      </c>
      <c r="G434" s="65">
        <v>90.6</v>
      </c>
      <c r="H434" s="67">
        <f t="shared" si="18"/>
        <v>64.8</v>
      </c>
      <c r="I434" s="53"/>
      <c r="J434" s="66"/>
      <c r="K434" s="66"/>
    </row>
    <row r="435" spans="1:11" ht="14.25" customHeight="1">
      <c r="A435" s="64">
        <v>4330</v>
      </c>
      <c r="B435" s="64">
        <v>4</v>
      </c>
      <c r="C435" s="64">
        <f t="shared" si="19"/>
        <v>25.8</v>
      </c>
      <c r="D435" s="64">
        <f t="shared" si="20"/>
        <v>25.8</v>
      </c>
      <c r="E435" s="65">
        <v>68.95</v>
      </c>
      <c r="F435" s="65">
        <v>90.75</v>
      </c>
      <c r="G435" s="65">
        <v>90.75</v>
      </c>
      <c r="H435" s="67">
        <f t="shared" si="18"/>
        <v>64.95</v>
      </c>
      <c r="I435" s="53"/>
      <c r="J435" s="66"/>
      <c r="K435" s="66"/>
    </row>
    <row r="436" spans="1:11" ht="14.25" customHeight="1">
      <c r="A436" s="64">
        <v>4340</v>
      </c>
      <c r="B436" s="64">
        <v>4</v>
      </c>
      <c r="C436" s="64">
        <f t="shared" si="19"/>
        <v>25.8</v>
      </c>
      <c r="D436" s="64">
        <f t="shared" si="20"/>
        <v>25.8</v>
      </c>
      <c r="E436" s="65">
        <v>69.099999999999994</v>
      </c>
      <c r="F436" s="65">
        <v>90.899999999999991</v>
      </c>
      <c r="G436" s="65">
        <v>90.899999999999991</v>
      </c>
      <c r="H436" s="67">
        <f t="shared" si="18"/>
        <v>65.099999999999994</v>
      </c>
      <c r="I436" s="53"/>
      <c r="J436" s="66"/>
      <c r="K436" s="66"/>
    </row>
    <row r="437" spans="1:11" ht="14.25" customHeight="1">
      <c r="A437" s="64">
        <v>4350</v>
      </c>
      <c r="B437" s="64">
        <v>4</v>
      </c>
      <c r="C437" s="64">
        <f t="shared" si="19"/>
        <v>25.8</v>
      </c>
      <c r="D437" s="64">
        <f t="shared" si="20"/>
        <v>25.8</v>
      </c>
      <c r="E437" s="65">
        <v>69.25</v>
      </c>
      <c r="F437" s="65">
        <v>91.05</v>
      </c>
      <c r="G437" s="65">
        <v>91.05</v>
      </c>
      <c r="H437" s="67">
        <f t="shared" si="18"/>
        <v>65.25</v>
      </c>
      <c r="I437" s="53"/>
      <c r="J437" s="66"/>
      <c r="K437" s="66"/>
    </row>
    <row r="438" spans="1:11" ht="14.25" customHeight="1">
      <c r="A438" s="64">
        <v>4360</v>
      </c>
      <c r="B438" s="64">
        <v>4</v>
      </c>
      <c r="C438" s="64">
        <f t="shared" si="19"/>
        <v>25.8</v>
      </c>
      <c r="D438" s="64">
        <f t="shared" si="20"/>
        <v>25.8</v>
      </c>
      <c r="E438" s="65">
        <v>69.400000000000006</v>
      </c>
      <c r="F438" s="65">
        <v>91.2</v>
      </c>
      <c r="G438" s="65">
        <v>91.2</v>
      </c>
      <c r="H438" s="67">
        <f t="shared" si="18"/>
        <v>65.400000000000006</v>
      </c>
      <c r="I438" s="53"/>
      <c r="J438" s="66"/>
      <c r="K438" s="66"/>
    </row>
    <row r="439" spans="1:11" ht="14.25" customHeight="1">
      <c r="A439" s="64">
        <v>4370</v>
      </c>
      <c r="B439" s="64">
        <v>4</v>
      </c>
      <c r="C439" s="64">
        <f t="shared" si="19"/>
        <v>25.8</v>
      </c>
      <c r="D439" s="64">
        <f t="shared" si="20"/>
        <v>25.8</v>
      </c>
      <c r="E439" s="65">
        <v>69.55</v>
      </c>
      <c r="F439" s="65">
        <v>91.35</v>
      </c>
      <c r="G439" s="65">
        <v>91.35</v>
      </c>
      <c r="H439" s="67">
        <f t="shared" si="18"/>
        <v>65.55</v>
      </c>
      <c r="I439" s="53"/>
      <c r="J439" s="66"/>
      <c r="K439" s="66"/>
    </row>
    <row r="440" spans="1:11" ht="14.25" customHeight="1">
      <c r="A440" s="64">
        <v>4380</v>
      </c>
      <c r="B440" s="64">
        <v>4</v>
      </c>
      <c r="C440" s="64">
        <f t="shared" si="19"/>
        <v>25.8</v>
      </c>
      <c r="D440" s="64">
        <f t="shared" si="20"/>
        <v>25.8</v>
      </c>
      <c r="E440" s="65">
        <v>69.7</v>
      </c>
      <c r="F440" s="65">
        <v>91.5</v>
      </c>
      <c r="G440" s="65">
        <v>91.5</v>
      </c>
      <c r="H440" s="67">
        <f t="shared" si="18"/>
        <v>65.7</v>
      </c>
      <c r="I440" s="53"/>
      <c r="J440" s="66"/>
      <c r="K440" s="66"/>
    </row>
    <row r="441" spans="1:11" ht="14.25" customHeight="1">
      <c r="A441" s="64">
        <v>4390</v>
      </c>
      <c r="B441" s="64">
        <v>4</v>
      </c>
      <c r="C441" s="64">
        <f t="shared" si="19"/>
        <v>25.8</v>
      </c>
      <c r="D441" s="64">
        <f t="shared" si="20"/>
        <v>25.8</v>
      </c>
      <c r="E441" s="65">
        <v>69.849999999999994</v>
      </c>
      <c r="F441" s="65">
        <v>91.649999999999991</v>
      </c>
      <c r="G441" s="65">
        <v>91.649999999999991</v>
      </c>
      <c r="H441" s="67">
        <f t="shared" si="18"/>
        <v>65.849999999999994</v>
      </c>
      <c r="I441" s="53"/>
      <c r="J441" s="66"/>
      <c r="K441" s="66"/>
    </row>
    <row r="442" spans="1:11" ht="14.25" customHeight="1">
      <c r="A442" s="64">
        <v>4400</v>
      </c>
      <c r="B442" s="64">
        <v>4</v>
      </c>
      <c r="C442" s="64">
        <f t="shared" si="19"/>
        <v>25.8</v>
      </c>
      <c r="D442" s="64">
        <f t="shared" si="20"/>
        <v>25.8</v>
      </c>
      <c r="E442" s="65">
        <v>70</v>
      </c>
      <c r="F442" s="65">
        <v>91.8</v>
      </c>
      <c r="G442" s="65">
        <v>91.8</v>
      </c>
      <c r="H442" s="67">
        <f t="shared" si="18"/>
        <v>66</v>
      </c>
      <c r="I442" s="53"/>
      <c r="J442" s="66"/>
      <c r="K442" s="66"/>
    </row>
    <row r="443" spans="1:11" ht="14.25" customHeight="1">
      <c r="A443" s="64">
        <v>4410</v>
      </c>
      <c r="B443" s="64">
        <v>4</v>
      </c>
      <c r="C443" s="64">
        <f t="shared" si="19"/>
        <v>25.8</v>
      </c>
      <c r="D443" s="64">
        <f t="shared" si="20"/>
        <v>25.8</v>
      </c>
      <c r="E443" s="65">
        <v>70.150000000000006</v>
      </c>
      <c r="F443" s="65">
        <v>91.95</v>
      </c>
      <c r="G443" s="65">
        <v>91.95</v>
      </c>
      <c r="H443" s="67">
        <f t="shared" si="18"/>
        <v>66.150000000000006</v>
      </c>
      <c r="I443" s="53"/>
      <c r="J443" s="66"/>
      <c r="K443" s="66"/>
    </row>
    <row r="444" spans="1:11" ht="14.25" customHeight="1">
      <c r="A444" s="64">
        <v>4420</v>
      </c>
      <c r="B444" s="64">
        <v>4</v>
      </c>
      <c r="C444" s="64">
        <f t="shared" si="19"/>
        <v>25.8</v>
      </c>
      <c r="D444" s="64">
        <f t="shared" si="20"/>
        <v>25.8</v>
      </c>
      <c r="E444" s="65">
        <v>70.3</v>
      </c>
      <c r="F444" s="65">
        <v>92.1</v>
      </c>
      <c r="G444" s="65">
        <v>92.1</v>
      </c>
      <c r="H444" s="67">
        <f t="shared" si="18"/>
        <v>66.3</v>
      </c>
      <c r="I444" s="53"/>
      <c r="J444" s="66"/>
      <c r="K444" s="66"/>
    </row>
    <row r="445" spans="1:11" ht="14.25" customHeight="1">
      <c r="A445" s="64">
        <v>4430</v>
      </c>
      <c r="B445" s="64">
        <v>4</v>
      </c>
      <c r="C445" s="64">
        <f t="shared" si="19"/>
        <v>25.8</v>
      </c>
      <c r="D445" s="64">
        <f t="shared" si="20"/>
        <v>25.8</v>
      </c>
      <c r="E445" s="65">
        <v>70.45</v>
      </c>
      <c r="F445" s="65">
        <v>92.25</v>
      </c>
      <c r="G445" s="65">
        <v>92.25</v>
      </c>
      <c r="H445" s="67">
        <f t="shared" si="18"/>
        <v>66.45</v>
      </c>
      <c r="I445" s="53"/>
      <c r="J445" s="66"/>
      <c r="K445" s="66"/>
    </row>
    <row r="446" spans="1:11" ht="14.25" customHeight="1">
      <c r="A446" s="64">
        <v>4440</v>
      </c>
      <c r="B446" s="64">
        <v>4</v>
      </c>
      <c r="C446" s="64">
        <f t="shared" si="19"/>
        <v>25.8</v>
      </c>
      <c r="D446" s="64">
        <f t="shared" si="20"/>
        <v>25.8</v>
      </c>
      <c r="E446" s="65">
        <v>70.599999999999994</v>
      </c>
      <c r="F446" s="65">
        <v>92.399999999999991</v>
      </c>
      <c r="G446" s="65">
        <v>92.399999999999991</v>
      </c>
      <c r="H446" s="67">
        <f t="shared" si="18"/>
        <v>66.599999999999994</v>
      </c>
      <c r="I446" s="53"/>
      <c r="J446" s="66"/>
      <c r="K446" s="66"/>
    </row>
    <row r="447" spans="1:11" ht="14.25" customHeight="1">
      <c r="A447" s="64">
        <v>4450</v>
      </c>
      <c r="B447" s="64">
        <v>4</v>
      </c>
      <c r="C447" s="64">
        <f t="shared" si="19"/>
        <v>25.8</v>
      </c>
      <c r="D447" s="64">
        <f t="shared" si="20"/>
        <v>25.8</v>
      </c>
      <c r="E447" s="65">
        <v>70.75</v>
      </c>
      <c r="F447" s="65">
        <v>92.55</v>
      </c>
      <c r="G447" s="65">
        <v>92.55</v>
      </c>
      <c r="H447" s="67">
        <f t="shared" si="18"/>
        <v>66.75</v>
      </c>
      <c r="I447" s="53"/>
      <c r="J447" s="66"/>
      <c r="K447" s="66"/>
    </row>
    <row r="448" spans="1:11" ht="14.25" customHeight="1">
      <c r="A448" s="64">
        <v>4460</v>
      </c>
      <c r="B448" s="64">
        <v>4</v>
      </c>
      <c r="C448" s="64">
        <f t="shared" si="19"/>
        <v>25.8</v>
      </c>
      <c r="D448" s="64">
        <f t="shared" si="20"/>
        <v>25.8</v>
      </c>
      <c r="E448" s="65">
        <v>70.900000000000006</v>
      </c>
      <c r="F448" s="65">
        <v>92.7</v>
      </c>
      <c r="G448" s="65">
        <v>92.7</v>
      </c>
      <c r="H448" s="67">
        <f t="shared" si="18"/>
        <v>66.900000000000006</v>
      </c>
      <c r="I448" s="53"/>
      <c r="J448" s="66"/>
      <c r="K448" s="66"/>
    </row>
    <row r="449" spans="1:11" ht="14.25" customHeight="1">
      <c r="A449" s="64">
        <v>4470</v>
      </c>
      <c r="B449" s="64">
        <v>4</v>
      </c>
      <c r="C449" s="64">
        <f t="shared" si="19"/>
        <v>25.8</v>
      </c>
      <c r="D449" s="64">
        <f t="shared" si="20"/>
        <v>25.8</v>
      </c>
      <c r="E449" s="65">
        <v>71.05</v>
      </c>
      <c r="F449" s="65">
        <v>92.85</v>
      </c>
      <c r="G449" s="65">
        <v>92.85</v>
      </c>
      <c r="H449" s="67">
        <f t="shared" si="18"/>
        <v>67.05</v>
      </c>
      <c r="I449" s="53"/>
      <c r="J449" s="66"/>
      <c r="K449" s="66"/>
    </row>
    <row r="450" spans="1:11" ht="14.25" customHeight="1">
      <c r="A450" s="64">
        <v>4480</v>
      </c>
      <c r="B450" s="64">
        <v>4</v>
      </c>
      <c r="C450" s="64">
        <f t="shared" si="19"/>
        <v>25.8</v>
      </c>
      <c r="D450" s="64">
        <f t="shared" si="20"/>
        <v>25.8</v>
      </c>
      <c r="E450" s="65">
        <v>71.2</v>
      </c>
      <c r="F450" s="65">
        <v>93</v>
      </c>
      <c r="G450" s="65">
        <v>93</v>
      </c>
      <c r="H450" s="67">
        <f t="shared" si="18"/>
        <v>67.2</v>
      </c>
      <c r="I450" s="53"/>
      <c r="J450" s="66"/>
      <c r="K450" s="66"/>
    </row>
    <row r="451" spans="1:11" ht="14.25" customHeight="1">
      <c r="A451" s="64">
        <v>4490</v>
      </c>
      <c r="B451" s="64">
        <v>4</v>
      </c>
      <c r="C451" s="64">
        <f t="shared" si="19"/>
        <v>25.8</v>
      </c>
      <c r="D451" s="64">
        <f t="shared" si="20"/>
        <v>25.8</v>
      </c>
      <c r="E451" s="65">
        <v>71.349999999999994</v>
      </c>
      <c r="F451" s="65">
        <v>93.149999999999991</v>
      </c>
      <c r="G451" s="65">
        <v>93.149999999999991</v>
      </c>
      <c r="H451" s="67">
        <f t="shared" ref="H451:H514" si="21">0.15*A451/10</f>
        <v>67.349999999999994</v>
      </c>
      <c r="I451" s="53"/>
      <c r="J451" s="66"/>
      <c r="K451" s="66"/>
    </row>
    <row r="452" spans="1:11" ht="14.25" customHeight="1">
      <c r="A452" s="64">
        <v>4500</v>
      </c>
      <c r="B452" s="64">
        <v>4</v>
      </c>
      <c r="C452" s="64">
        <f t="shared" ref="C452:C515" si="22">IF(A452&lt;1000,4.8,4.8+ROUNDUP((A452-1000)/250,0)*1.5)</f>
        <v>25.8</v>
      </c>
      <c r="D452" s="64">
        <f t="shared" ref="D452:D515" si="23">IF(A452&lt;1000,4.8,4.8+ROUNDUP((A452-1000)/250,0)*1.5)</f>
        <v>25.8</v>
      </c>
      <c r="E452" s="65">
        <v>71.5</v>
      </c>
      <c r="F452" s="65">
        <v>93.3</v>
      </c>
      <c r="G452" s="65">
        <v>93.3</v>
      </c>
      <c r="H452" s="67">
        <f t="shared" si="21"/>
        <v>67.5</v>
      </c>
      <c r="I452" s="53"/>
      <c r="J452" s="66"/>
      <c r="K452" s="66"/>
    </row>
    <row r="453" spans="1:11" ht="14.25" customHeight="1">
      <c r="A453" s="64">
        <v>4510</v>
      </c>
      <c r="B453" s="64">
        <v>4</v>
      </c>
      <c r="C453" s="64">
        <f t="shared" si="22"/>
        <v>27.3</v>
      </c>
      <c r="D453" s="64">
        <f t="shared" si="23"/>
        <v>27.3</v>
      </c>
      <c r="E453" s="65">
        <v>71.650000000000006</v>
      </c>
      <c r="F453" s="65">
        <v>94.95</v>
      </c>
      <c r="G453" s="65">
        <v>94.95</v>
      </c>
      <c r="H453" s="67">
        <f t="shared" si="21"/>
        <v>67.650000000000006</v>
      </c>
      <c r="I453" s="53"/>
      <c r="J453" s="66"/>
      <c r="K453" s="66"/>
    </row>
    <row r="454" spans="1:11" ht="14.25" customHeight="1">
      <c r="A454" s="64">
        <v>4520</v>
      </c>
      <c r="B454" s="64">
        <v>4</v>
      </c>
      <c r="C454" s="64">
        <f t="shared" si="22"/>
        <v>27.3</v>
      </c>
      <c r="D454" s="64">
        <f t="shared" si="23"/>
        <v>27.3</v>
      </c>
      <c r="E454" s="65">
        <v>71.8</v>
      </c>
      <c r="F454" s="65">
        <v>95.1</v>
      </c>
      <c r="G454" s="65">
        <v>95.1</v>
      </c>
      <c r="H454" s="67">
        <f t="shared" si="21"/>
        <v>67.8</v>
      </c>
      <c r="I454" s="53"/>
      <c r="J454" s="66"/>
      <c r="K454" s="66"/>
    </row>
    <row r="455" spans="1:11" ht="14.25" customHeight="1">
      <c r="A455" s="64">
        <v>4530</v>
      </c>
      <c r="B455" s="64">
        <v>4</v>
      </c>
      <c r="C455" s="64">
        <f t="shared" si="22"/>
        <v>27.3</v>
      </c>
      <c r="D455" s="64">
        <f t="shared" si="23"/>
        <v>27.3</v>
      </c>
      <c r="E455" s="65">
        <v>71.95</v>
      </c>
      <c r="F455" s="65">
        <v>95.25</v>
      </c>
      <c r="G455" s="65">
        <v>95.25</v>
      </c>
      <c r="H455" s="67">
        <f t="shared" si="21"/>
        <v>67.95</v>
      </c>
      <c r="I455" s="53"/>
      <c r="J455" s="66"/>
      <c r="K455" s="66"/>
    </row>
    <row r="456" spans="1:11" ht="14.25" customHeight="1">
      <c r="A456" s="64">
        <v>4540</v>
      </c>
      <c r="B456" s="64">
        <v>4</v>
      </c>
      <c r="C456" s="64">
        <f t="shared" si="22"/>
        <v>27.3</v>
      </c>
      <c r="D456" s="64">
        <f t="shared" si="23"/>
        <v>27.3</v>
      </c>
      <c r="E456" s="65">
        <v>72.099999999999994</v>
      </c>
      <c r="F456" s="65">
        <v>95.399999999999991</v>
      </c>
      <c r="G456" s="65">
        <v>95.399999999999991</v>
      </c>
      <c r="H456" s="67">
        <f t="shared" si="21"/>
        <v>68.099999999999994</v>
      </c>
      <c r="I456" s="53"/>
      <c r="J456" s="66"/>
      <c r="K456" s="66"/>
    </row>
    <row r="457" spans="1:11" ht="14.25" customHeight="1">
      <c r="A457" s="64">
        <v>4550</v>
      </c>
      <c r="B457" s="64">
        <v>4</v>
      </c>
      <c r="C457" s="64">
        <f t="shared" si="22"/>
        <v>27.3</v>
      </c>
      <c r="D457" s="64">
        <f t="shared" si="23"/>
        <v>27.3</v>
      </c>
      <c r="E457" s="65">
        <v>72.25</v>
      </c>
      <c r="F457" s="65">
        <v>95.55</v>
      </c>
      <c r="G457" s="65">
        <v>95.55</v>
      </c>
      <c r="H457" s="67">
        <f t="shared" si="21"/>
        <v>68.25</v>
      </c>
      <c r="I457" s="53"/>
      <c r="J457" s="66"/>
      <c r="K457" s="66"/>
    </row>
    <row r="458" spans="1:11" ht="14.25" customHeight="1">
      <c r="A458" s="64">
        <v>4560</v>
      </c>
      <c r="B458" s="64">
        <v>4</v>
      </c>
      <c r="C458" s="64">
        <f t="shared" si="22"/>
        <v>27.3</v>
      </c>
      <c r="D458" s="64">
        <f t="shared" si="23"/>
        <v>27.3</v>
      </c>
      <c r="E458" s="65">
        <v>72.400000000000006</v>
      </c>
      <c r="F458" s="65">
        <v>95.7</v>
      </c>
      <c r="G458" s="65">
        <v>95.7</v>
      </c>
      <c r="H458" s="67">
        <f t="shared" si="21"/>
        <v>68.400000000000006</v>
      </c>
      <c r="I458" s="53"/>
      <c r="J458" s="66"/>
      <c r="K458" s="66"/>
    </row>
    <row r="459" spans="1:11" ht="14.25" customHeight="1">
      <c r="A459" s="64">
        <v>4570</v>
      </c>
      <c r="B459" s="64">
        <v>4</v>
      </c>
      <c r="C459" s="64">
        <f t="shared" si="22"/>
        <v>27.3</v>
      </c>
      <c r="D459" s="64">
        <f t="shared" si="23"/>
        <v>27.3</v>
      </c>
      <c r="E459" s="65">
        <v>72.55</v>
      </c>
      <c r="F459" s="65">
        <v>95.85</v>
      </c>
      <c r="G459" s="65">
        <v>95.85</v>
      </c>
      <c r="H459" s="67">
        <f t="shared" si="21"/>
        <v>68.55</v>
      </c>
      <c r="I459" s="53"/>
      <c r="J459" s="66"/>
      <c r="K459" s="66"/>
    </row>
    <row r="460" spans="1:11" ht="14.25" customHeight="1">
      <c r="A460" s="64">
        <v>4580</v>
      </c>
      <c r="B460" s="64">
        <v>4</v>
      </c>
      <c r="C460" s="64">
        <f t="shared" si="22"/>
        <v>27.3</v>
      </c>
      <c r="D460" s="64">
        <f t="shared" si="23"/>
        <v>27.3</v>
      </c>
      <c r="E460" s="65">
        <v>72.7</v>
      </c>
      <c r="F460" s="65">
        <v>96</v>
      </c>
      <c r="G460" s="65">
        <v>96</v>
      </c>
      <c r="H460" s="67">
        <f t="shared" si="21"/>
        <v>68.7</v>
      </c>
      <c r="I460" s="53"/>
      <c r="J460" s="66"/>
      <c r="K460" s="66"/>
    </row>
    <row r="461" spans="1:11" ht="14.25" customHeight="1">
      <c r="A461" s="64">
        <v>4590</v>
      </c>
      <c r="B461" s="64">
        <v>4</v>
      </c>
      <c r="C461" s="64">
        <f t="shared" si="22"/>
        <v>27.3</v>
      </c>
      <c r="D461" s="64">
        <f t="shared" si="23"/>
        <v>27.3</v>
      </c>
      <c r="E461" s="65">
        <v>72.849999999999994</v>
      </c>
      <c r="F461" s="65">
        <v>96.149999999999991</v>
      </c>
      <c r="G461" s="65">
        <v>96.149999999999991</v>
      </c>
      <c r="H461" s="67">
        <f t="shared" si="21"/>
        <v>68.849999999999994</v>
      </c>
      <c r="I461" s="53"/>
      <c r="J461" s="66"/>
      <c r="K461" s="66"/>
    </row>
    <row r="462" spans="1:11" ht="14.25" customHeight="1">
      <c r="A462" s="64">
        <v>4600</v>
      </c>
      <c r="B462" s="64">
        <v>4</v>
      </c>
      <c r="C462" s="64">
        <f t="shared" si="22"/>
        <v>27.3</v>
      </c>
      <c r="D462" s="64">
        <f t="shared" si="23"/>
        <v>27.3</v>
      </c>
      <c r="E462" s="65">
        <v>73</v>
      </c>
      <c r="F462" s="65">
        <v>96.3</v>
      </c>
      <c r="G462" s="65">
        <v>96.3</v>
      </c>
      <c r="H462" s="67">
        <f t="shared" si="21"/>
        <v>69</v>
      </c>
      <c r="I462" s="53"/>
      <c r="J462" s="66"/>
      <c r="K462" s="66"/>
    </row>
    <row r="463" spans="1:11" ht="14.25" customHeight="1">
      <c r="A463" s="64">
        <v>4610</v>
      </c>
      <c r="B463" s="64">
        <v>4</v>
      </c>
      <c r="C463" s="64">
        <f t="shared" si="22"/>
        <v>27.3</v>
      </c>
      <c r="D463" s="64">
        <f t="shared" si="23"/>
        <v>27.3</v>
      </c>
      <c r="E463" s="65">
        <v>73.150000000000006</v>
      </c>
      <c r="F463" s="65">
        <v>96.45</v>
      </c>
      <c r="G463" s="65">
        <v>96.45</v>
      </c>
      <c r="H463" s="67">
        <f t="shared" si="21"/>
        <v>69.150000000000006</v>
      </c>
      <c r="I463" s="53"/>
      <c r="J463" s="66"/>
      <c r="K463" s="66"/>
    </row>
    <row r="464" spans="1:11" ht="14.25" customHeight="1">
      <c r="A464" s="64">
        <v>4620</v>
      </c>
      <c r="B464" s="64">
        <v>4</v>
      </c>
      <c r="C464" s="64">
        <f t="shared" si="22"/>
        <v>27.3</v>
      </c>
      <c r="D464" s="64">
        <f t="shared" si="23"/>
        <v>27.3</v>
      </c>
      <c r="E464" s="65">
        <v>73.3</v>
      </c>
      <c r="F464" s="65">
        <v>96.6</v>
      </c>
      <c r="G464" s="65">
        <v>96.6</v>
      </c>
      <c r="H464" s="67">
        <f t="shared" si="21"/>
        <v>69.3</v>
      </c>
      <c r="I464" s="53"/>
      <c r="J464" s="66"/>
      <c r="K464" s="66"/>
    </row>
    <row r="465" spans="1:11" ht="14.25" customHeight="1">
      <c r="A465" s="64">
        <v>4630</v>
      </c>
      <c r="B465" s="64">
        <v>4</v>
      </c>
      <c r="C465" s="64">
        <f t="shared" si="22"/>
        <v>27.3</v>
      </c>
      <c r="D465" s="64">
        <f t="shared" si="23"/>
        <v>27.3</v>
      </c>
      <c r="E465" s="65">
        <v>73.45</v>
      </c>
      <c r="F465" s="65">
        <v>96.75</v>
      </c>
      <c r="G465" s="65">
        <v>96.75</v>
      </c>
      <c r="H465" s="67">
        <f t="shared" si="21"/>
        <v>69.45</v>
      </c>
      <c r="I465" s="53"/>
      <c r="J465" s="66"/>
      <c r="K465" s="66"/>
    </row>
    <row r="466" spans="1:11" ht="14.25" customHeight="1">
      <c r="A466" s="64">
        <v>4640</v>
      </c>
      <c r="B466" s="64">
        <v>4</v>
      </c>
      <c r="C466" s="64">
        <f t="shared" si="22"/>
        <v>27.3</v>
      </c>
      <c r="D466" s="64">
        <f t="shared" si="23"/>
        <v>27.3</v>
      </c>
      <c r="E466" s="65">
        <v>73.599999999999994</v>
      </c>
      <c r="F466" s="65">
        <v>96.899999999999991</v>
      </c>
      <c r="G466" s="65">
        <v>96.899999999999991</v>
      </c>
      <c r="H466" s="67">
        <f t="shared" si="21"/>
        <v>69.599999999999994</v>
      </c>
      <c r="I466" s="53"/>
      <c r="J466" s="66"/>
      <c r="K466" s="66"/>
    </row>
    <row r="467" spans="1:11" ht="14.25" customHeight="1">
      <c r="A467" s="64">
        <v>4650</v>
      </c>
      <c r="B467" s="64">
        <v>4</v>
      </c>
      <c r="C467" s="64">
        <f t="shared" si="22"/>
        <v>27.3</v>
      </c>
      <c r="D467" s="64">
        <f t="shared" si="23"/>
        <v>27.3</v>
      </c>
      <c r="E467" s="65">
        <v>73.75</v>
      </c>
      <c r="F467" s="65">
        <v>97.05</v>
      </c>
      <c r="G467" s="65">
        <v>97.05</v>
      </c>
      <c r="H467" s="67">
        <f t="shared" si="21"/>
        <v>69.75</v>
      </c>
      <c r="I467" s="53"/>
      <c r="J467" s="66"/>
      <c r="K467" s="66"/>
    </row>
    <row r="468" spans="1:11" ht="14.25" customHeight="1">
      <c r="A468" s="64">
        <v>4660</v>
      </c>
      <c r="B468" s="64">
        <v>4</v>
      </c>
      <c r="C468" s="64">
        <f t="shared" si="22"/>
        <v>27.3</v>
      </c>
      <c r="D468" s="64">
        <f t="shared" si="23"/>
        <v>27.3</v>
      </c>
      <c r="E468" s="65">
        <v>73.900000000000006</v>
      </c>
      <c r="F468" s="65">
        <v>97.2</v>
      </c>
      <c r="G468" s="65">
        <v>97.2</v>
      </c>
      <c r="H468" s="67">
        <f t="shared" si="21"/>
        <v>69.900000000000006</v>
      </c>
      <c r="I468" s="53"/>
      <c r="J468" s="66"/>
      <c r="K468" s="66"/>
    </row>
    <row r="469" spans="1:11" ht="14.25" customHeight="1">
      <c r="A469" s="64">
        <v>4670</v>
      </c>
      <c r="B469" s="64">
        <v>4</v>
      </c>
      <c r="C469" s="64">
        <f t="shared" si="22"/>
        <v>27.3</v>
      </c>
      <c r="D469" s="64">
        <f t="shared" si="23"/>
        <v>27.3</v>
      </c>
      <c r="E469" s="65">
        <v>74.05</v>
      </c>
      <c r="F469" s="65">
        <v>97.35</v>
      </c>
      <c r="G469" s="65">
        <v>97.35</v>
      </c>
      <c r="H469" s="67">
        <f t="shared" si="21"/>
        <v>70.05</v>
      </c>
      <c r="I469" s="53"/>
      <c r="J469" s="66"/>
      <c r="K469" s="66"/>
    </row>
    <row r="470" spans="1:11" ht="14.25" customHeight="1">
      <c r="A470" s="64">
        <v>4680</v>
      </c>
      <c r="B470" s="64">
        <v>4</v>
      </c>
      <c r="C470" s="64">
        <f t="shared" si="22"/>
        <v>27.3</v>
      </c>
      <c r="D470" s="64">
        <f t="shared" si="23"/>
        <v>27.3</v>
      </c>
      <c r="E470" s="65">
        <v>74.2</v>
      </c>
      <c r="F470" s="65">
        <v>97.5</v>
      </c>
      <c r="G470" s="65">
        <v>97.5</v>
      </c>
      <c r="H470" s="67">
        <f t="shared" si="21"/>
        <v>70.2</v>
      </c>
      <c r="I470" s="53"/>
      <c r="J470" s="66"/>
      <c r="K470" s="66"/>
    </row>
    <row r="471" spans="1:11" ht="14.25" customHeight="1">
      <c r="A471" s="64">
        <v>4690</v>
      </c>
      <c r="B471" s="64">
        <v>4</v>
      </c>
      <c r="C471" s="64">
        <f t="shared" si="22"/>
        <v>27.3</v>
      </c>
      <c r="D471" s="64">
        <f t="shared" si="23"/>
        <v>27.3</v>
      </c>
      <c r="E471" s="65">
        <v>74.349999999999994</v>
      </c>
      <c r="F471" s="65">
        <v>97.649999999999991</v>
      </c>
      <c r="G471" s="65">
        <v>97.649999999999991</v>
      </c>
      <c r="H471" s="67">
        <f t="shared" si="21"/>
        <v>70.349999999999994</v>
      </c>
      <c r="I471" s="53"/>
      <c r="J471" s="66"/>
      <c r="K471" s="66"/>
    </row>
    <row r="472" spans="1:11" ht="14.25" customHeight="1">
      <c r="A472" s="64">
        <v>4700</v>
      </c>
      <c r="B472" s="64">
        <v>4</v>
      </c>
      <c r="C472" s="64">
        <f t="shared" si="22"/>
        <v>27.3</v>
      </c>
      <c r="D472" s="64">
        <f t="shared" si="23"/>
        <v>27.3</v>
      </c>
      <c r="E472" s="65">
        <v>74.5</v>
      </c>
      <c r="F472" s="65">
        <v>97.8</v>
      </c>
      <c r="G472" s="65">
        <v>97.8</v>
      </c>
      <c r="H472" s="67">
        <f t="shared" si="21"/>
        <v>70.5</v>
      </c>
      <c r="I472" s="53"/>
      <c r="J472" s="66"/>
      <c r="K472" s="66"/>
    </row>
    <row r="473" spans="1:11" ht="14.25" customHeight="1">
      <c r="A473" s="64">
        <v>4710</v>
      </c>
      <c r="B473" s="64">
        <v>4</v>
      </c>
      <c r="C473" s="64">
        <f t="shared" si="22"/>
        <v>27.3</v>
      </c>
      <c r="D473" s="64">
        <f t="shared" si="23"/>
        <v>27.3</v>
      </c>
      <c r="E473" s="65">
        <v>74.650000000000006</v>
      </c>
      <c r="F473" s="65">
        <v>97.95</v>
      </c>
      <c r="G473" s="65">
        <v>97.95</v>
      </c>
      <c r="H473" s="67">
        <f t="shared" si="21"/>
        <v>70.650000000000006</v>
      </c>
      <c r="I473" s="53"/>
      <c r="J473" s="66"/>
      <c r="K473" s="66"/>
    </row>
    <row r="474" spans="1:11" ht="14.25" customHeight="1">
      <c r="A474" s="64">
        <v>4720</v>
      </c>
      <c r="B474" s="64">
        <v>4</v>
      </c>
      <c r="C474" s="64">
        <f t="shared" si="22"/>
        <v>27.3</v>
      </c>
      <c r="D474" s="64">
        <f t="shared" si="23"/>
        <v>27.3</v>
      </c>
      <c r="E474" s="65">
        <v>74.8</v>
      </c>
      <c r="F474" s="65">
        <v>98.1</v>
      </c>
      <c r="G474" s="65">
        <v>98.1</v>
      </c>
      <c r="H474" s="67">
        <f t="shared" si="21"/>
        <v>70.8</v>
      </c>
      <c r="I474" s="53"/>
      <c r="J474" s="66"/>
      <c r="K474" s="66"/>
    </row>
    <row r="475" spans="1:11" ht="14.25" customHeight="1">
      <c r="A475" s="64">
        <v>4730</v>
      </c>
      <c r="B475" s="64">
        <v>4</v>
      </c>
      <c r="C475" s="64">
        <f t="shared" si="22"/>
        <v>27.3</v>
      </c>
      <c r="D475" s="64">
        <f t="shared" si="23"/>
        <v>27.3</v>
      </c>
      <c r="E475" s="65">
        <v>74.95</v>
      </c>
      <c r="F475" s="65">
        <v>98.25</v>
      </c>
      <c r="G475" s="65">
        <v>98.25</v>
      </c>
      <c r="H475" s="67">
        <f t="shared" si="21"/>
        <v>70.95</v>
      </c>
      <c r="I475" s="53"/>
      <c r="J475" s="66"/>
      <c r="K475" s="66"/>
    </row>
    <row r="476" spans="1:11" ht="14.25" customHeight="1">
      <c r="A476" s="64">
        <v>4740</v>
      </c>
      <c r="B476" s="64">
        <v>4</v>
      </c>
      <c r="C476" s="64">
        <f t="shared" si="22"/>
        <v>27.3</v>
      </c>
      <c r="D476" s="64">
        <f t="shared" si="23"/>
        <v>27.3</v>
      </c>
      <c r="E476" s="65">
        <v>75.099999999999994</v>
      </c>
      <c r="F476" s="65">
        <v>98.399999999999991</v>
      </c>
      <c r="G476" s="65">
        <v>98.399999999999991</v>
      </c>
      <c r="H476" s="67">
        <f t="shared" si="21"/>
        <v>71.099999999999994</v>
      </c>
      <c r="I476" s="53"/>
      <c r="J476" s="66"/>
      <c r="K476" s="66"/>
    </row>
    <row r="477" spans="1:11" ht="14.25" customHeight="1">
      <c r="A477" s="64">
        <v>4750</v>
      </c>
      <c r="B477" s="64">
        <v>4</v>
      </c>
      <c r="C477" s="64">
        <f t="shared" si="22"/>
        <v>27.3</v>
      </c>
      <c r="D477" s="64">
        <f t="shared" si="23"/>
        <v>27.3</v>
      </c>
      <c r="E477" s="65">
        <v>75.25</v>
      </c>
      <c r="F477" s="65">
        <v>98.55</v>
      </c>
      <c r="G477" s="65">
        <v>98.55</v>
      </c>
      <c r="H477" s="67">
        <f t="shared" si="21"/>
        <v>71.25</v>
      </c>
      <c r="I477" s="53"/>
      <c r="J477" s="66"/>
      <c r="K477" s="66"/>
    </row>
    <row r="478" spans="1:11" ht="14.25" customHeight="1">
      <c r="A478" s="64">
        <v>4760</v>
      </c>
      <c r="B478" s="64">
        <v>4</v>
      </c>
      <c r="C478" s="64">
        <f t="shared" si="22"/>
        <v>28.8</v>
      </c>
      <c r="D478" s="64">
        <f t="shared" si="23"/>
        <v>28.8</v>
      </c>
      <c r="E478" s="65">
        <v>75.400000000000006</v>
      </c>
      <c r="F478" s="65">
        <v>100.2</v>
      </c>
      <c r="G478" s="65">
        <v>100.2</v>
      </c>
      <c r="H478" s="67">
        <f t="shared" si="21"/>
        <v>71.400000000000006</v>
      </c>
      <c r="I478" s="53"/>
      <c r="J478" s="66"/>
      <c r="K478" s="66"/>
    </row>
    <row r="479" spans="1:11" ht="14.25" customHeight="1">
      <c r="A479" s="64">
        <v>4770</v>
      </c>
      <c r="B479" s="64">
        <v>4</v>
      </c>
      <c r="C479" s="64">
        <f t="shared" si="22"/>
        <v>28.8</v>
      </c>
      <c r="D479" s="64">
        <f t="shared" si="23"/>
        <v>28.8</v>
      </c>
      <c r="E479" s="65">
        <v>75.55</v>
      </c>
      <c r="F479" s="65">
        <v>100.35</v>
      </c>
      <c r="G479" s="65">
        <v>100.35</v>
      </c>
      <c r="H479" s="67">
        <f t="shared" si="21"/>
        <v>71.55</v>
      </c>
      <c r="I479" s="53"/>
      <c r="J479" s="66"/>
      <c r="K479" s="66"/>
    </row>
    <row r="480" spans="1:11" ht="14.25" customHeight="1">
      <c r="A480" s="64">
        <v>4780</v>
      </c>
      <c r="B480" s="64">
        <v>4</v>
      </c>
      <c r="C480" s="64">
        <f t="shared" si="22"/>
        <v>28.8</v>
      </c>
      <c r="D480" s="64">
        <f t="shared" si="23"/>
        <v>28.8</v>
      </c>
      <c r="E480" s="65">
        <v>75.7</v>
      </c>
      <c r="F480" s="65">
        <v>100.5</v>
      </c>
      <c r="G480" s="65">
        <v>100.5</v>
      </c>
      <c r="H480" s="67">
        <f t="shared" si="21"/>
        <v>71.7</v>
      </c>
      <c r="I480" s="53"/>
      <c r="J480" s="66"/>
      <c r="K480" s="66"/>
    </row>
    <row r="481" spans="1:11" ht="14.25" customHeight="1">
      <c r="A481" s="64">
        <v>4790</v>
      </c>
      <c r="B481" s="64">
        <v>4</v>
      </c>
      <c r="C481" s="64">
        <f t="shared" si="22"/>
        <v>28.8</v>
      </c>
      <c r="D481" s="64">
        <f t="shared" si="23"/>
        <v>28.8</v>
      </c>
      <c r="E481" s="65">
        <v>75.849999999999994</v>
      </c>
      <c r="F481" s="65">
        <v>100.64999999999999</v>
      </c>
      <c r="G481" s="65">
        <v>100.64999999999999</v>
      </c>
      <c r="H481" s="67">
        <f t="shared" si="21"/>
        <v>71.849999999999994</v>
      </c>
      <c r="I481" s="53"/>
      <c r="J481" s="66"/>
      <c r="K481" s="66"/>
    </row>
    <row r="482" spans="1:11" ht="14.25" customHeight="1">
      <c r="A482" s="64">
        <v>4800</v>
      </c>
      <c r="B482" s="64">
        <v>4</v>
      </c>
      <c r="C482" s="64">
        <f t="shared" si="22"/>
        <v>28.8</v>
      </c>
      <c r="D482" s="64">
        <f t="shared" si="23"/>
        <v>28.8</v>
      </c>
      <c r="E482" s="65">
        <v>76</v>
      </c>
      <c r="F482" s="65">
        <v>100.8</v>
      </c>
      <c r="G482" s="65">
        <v>100.8</v>
      </c>
      <c r="H482" s="67">
        <f t="shared" si="21"/>
        <v>72</v>
      </c>
      <c r="I482" s="53"/>
      <c r="J482" s="66"/>
      <c r="K482" s="66"/>
    </row>
    <row r="483" spans="1:11" ht="14.25" customHeight="1">
      <c r="A483" s="64">
        <v>4810</v>
      </c>
      <c r="B483" s="64">
        <v>4</v>
      </c>
      <c r="C483" s="64">
        <f t="shared" si="22"/>
        <v>28.8</v>
      </c>
      <c r="D483" s="64">
        <f t="shared" si="23"/>
        <v>28.8</v>
      </c>
      <c r="E483" s="65">
        <v>76.150000000000006</v>
      </c>
      <c r="F483" s="65">
        <v>100.95</v>
      </c>
      <c r="G483" s="65">
        <v>100.95</v>
      </c>
      <c r="H483" s="67">
        <f t="shared" si="21"/>
        <v>72.150000000000006</v>
      </c>
      <c r="I483" s="53"/>
      <c r="J483" s="66"/>
      <c r="K483" s="66"/>
    </row>
    <row r="484" spans="1:11" ht="14.25" customHeight="1">
      <c r="A484" s="64">
        <v>4820</v>
      </c>
      <c r="B484" s="64">
        <v>4</v>
      </c>
      <c r="C484" s="64">
        <f t="shared" si="22"/>
        <v>28.8</v>
      </c>
      <c r="D484" s="64">
        <f t="shared" si="23"/>
        <v>28.8</v>
      </c>
      <c r="E484" s="65">
        <v>76.3</v>
      </c>
      <c r="F484" s="65">
        <v>101.1</v>
      </c>
      <c r="G484" s="65">
        <v>101.1</v>
      </c>
      <c r="H484" s="67">
        <f t="shared" si="21"/>
        <v>72.3</v>
      </c>
      <c r="I484" s="53"/>
      <c r="J484" s="66"/>
      <c r="K484" s="66"/>
    </row>
    <row r="485" spans="1:11" ht="14.25" customHeight="1">
      <c r="A485" s="64">
        <v>4830</v>
      </c>
      <c r="B485" s="64">
        <v>4</v>
      </c>
      <c r="C485" s="64">
        <f t="shared" si="22"/>
        <v>28.8</v>
      </c>
      <c r="D485" s="64">
        <f t="shared" si="23"/>
        <v>28.8</v>
      </c>
      <c r="E485" s="65">
        <v>76.45</v>
      </c>
      <c r="F485" s="65">
        <v>101.25</v>
      </c>
      <c r="G485" s="65">
        <v>101.25</v>
      </c>
      <c r="H485" s="67">
        <f t="shared" si="21"/>
        <v>72.45</v>
      </c>
      <c r="I485" s="53"/>
      <c r="J485" s="66"/>
      <c r="K485" s="66"/>
    </row>
    <row r="486" spans="1:11" ht="14.25" customHeight="1">
      <c r="A486" s="64">
        <v>4840</v>
      </c>
      <c r="B486" s="64">
        <v>4</v>
      </c>
      <c r="C486" s="64">
        <f t="shared" si="22"/>
        <v>28.8</v>
      </c>
      <c r="D486" s="64">
        <f t="shared" si="23"/>
        <v>28.8</v>
      </c>
      <c r="E486" s="65">
        <v>76.599999999999994</v>
      </c>
      <c r="F486" s="65">
        <v>101.39999999999999</v>
      </c>
      <c r="G486" s="65">
        <v>101.39999999999999</v>
      </c>
      <c r="H486" s="67">
        <f t="shared" si="21"/>
        <v>72.599999999999994</v>
      </c>
      <c r="I486" s="53"/>
      <c r="J486" s="66"/>
      <c r="K486" s="66"/>
    </row>
    <row r="487" spans="1:11" ht="14.25" customHeight="1">
      <c r="A487" s="64">
        <v>4850</v>
      </c>
      <c r="B487" s="64">
        <v>4</v>
      </c>
      <c r="C487" s="64">
        <f t="shared" si="22"/>
        <v>28.8</v>
      </c>
      <c r="D487" s="64">
        <f t="shared" si="23"/>
        <v>28.8</v>
      </c>
      <c r="E487" s="65">
        <v>76.75</v>
      </c>
      <c r="F487" s="65">
        <v>101.55</v>
      </c>
      <c r="G487" s="65">
        <v>101.55</v>
      </c>
      <c r="H487" s="67">
        <f t="shared" si="21"/>
        <v>72.75</v>
      </c>
      <c r="I487" s="53"/>
      <c r="J487" s="66"/>
      <c r="K487" s="66"/>
    </row>
    <row r="488" spans="1:11" ht="14.25" customHeight="1">
      <c r="A488" s="64">
        <v>4860</v>
      </c>
      <c r="B488" s="64">
        <v>4</v>
      </c>
      <c r="C488" s="64">
        <f t="shared" si="22"/>
        <v>28.8</v>
      </c>
      <c r="D488" s="64">
        <f t="shared" si="23"/>
        <v>28.8</v>
      </c>
      <c r="E488" s="65">
        <v>76.900000000000006</v>
      </c>
      <c r="F488" s="65">
        <v>101.7</v>
      </c>
      <c r="G488" s="65">
        <v>101.7</v>
      </c>
      <c r="H488" s="67">
        <f t="shared" si="21"/>
        <v>72.900000000000006</v>
      </c>
      <c r="I488" s="53"/>
      <c r="J488" s="66"/>
      <c r="K488" s="66"/>
    </row>
    <row r="489" spans="1:11" ht="14.25" customHeight="1">
      <c r="A489" s="64">
        <v>4870</v>
      </c>
      <c r="B489" s="64">
        <v>4</v>
      </c>
      <c r="C489" s="64">
        <f t="shared" si="22"/>
        <v>28.8</v>
      </c>
      <c r="D489" s="64">
        <f t="shared" si="23"/>
        <v>28.8</v>
      </c>
      <c r="E489" s="65">
        <v>77.05</v>
      </c>
      <c r="F489" s="65">
        <v>101.85</v>
      </c>
      <c r="G489" s="65">
        <v>101.85</v>
      </c>
      <c r="H489" s="67">
        <f t="shared" si="21"/>
        <v>73.05</v>
      </c>
      <c r="I489" s="53"/>
      <c r="J489" s="66"/>
      <c r="K489" s="66"/>
    </row>
    <row r="490" spans="1:11" ht="14.25" customHeight="1">
      <c r="A490" s="64">
        <v>4880</v>
      </c>
      <c r="B490" s="64">
        <v>4</v>
      </c>
      <c r="C490" s="64">
        <f t="shared" si="22"/>
        <v>28.8</v>
      </c>
      <c r="D490" s="64">
        <f t="shared" si="23"/>
        <v>28.8</v>
      </c>
      <c r="E490" s="65">
        <v>77.2</v>
      </c>
      <c r="F490" s="65">
        <v>102</v>
      </c>
      <c r="G490" s="65">
        <v>102</v>
      </c>
      <c r="H490" s="67">
        <f t="shared" si="21"/>
        <v>73.2</v>
      </c>
      <c r="I490" s="53"/>
      <c r="J490" s="66"/>
      <c r="K490" s="66"/>
    </row>
    <row r="491" spans="1:11" ht="14.25" customHeight="1">
      <c r="A491" s="64">
        <v>4890</v>
      </c>
      <c r="B491" s="64">
        <v>4</v>
      </c>
      <c r="C491" s="64">
        <f t="shared" si="22"/>
        <v>28.8</v>
      </c>
      <c r="D491" s="64">
        <f t="shared" si="23"/>
        <v>28.8</v>
      </c>
      <c r="E491" s="65">
        <v>77.349999999999994</v>
      </c>
      <c r="F491" s="65">
        <v>102.14999999999999</v>
      </c>
      <c r="G491" s="65">
        <v>102.14999999999999</v>
      </c>
      <c r="H491" s="67">
        <f t="shared" si="21"/>
        <v>73.349999999999994</v>
      </c>
      <c r="I491" s="53"/>
      <c r="J491" s="66"/>
      <c r="K491" s="66"/>
    </row>
    <row r="492" spans="1:11" ht="14.25" customHeight="1">
      <c r="A492" s="64">
        <v>4900</v>
      </c>
      <c r="B492" s="64">
        <v>4</v>
      </c>
      <c r="C492" s="64">
        <f t="shared" si="22"/>
        <v>28.8</v>
      </c>
      <c r="D492" s="64">
        <f t="shared" si="23"/>
        <v>28.8</v>
      </c>
      <c r="E492" s="65">
        <v>77.5</v>
      </c>
      <c r="F492" s="65">
        <v>102.3</v>
      </c>
      <c r="G492" s="65">
        <v>102.3</v>
      </c>
      <c r="H492" s="67">
        <f t="shared" si="21"/>
        <v>73.5</v>
      </c>
      <c r="I492" s="53"/>
      <c r="J492" s="66"/>
      <c r="K492" s="66"/>
    </row>
    <row r="493" spans="1:11" ht="14.25" customHeight="1">
      <c r="A493" s="64">
        <v>4910</v>
      </c>
      <c r="B493" s="64">
        <v>4</v>
      </c>
      <c r="C493" s="64">
        <f t="shared" si="22"/>
        <v>28.8</v>
      </c>
      <c r="D493" s="64">
        <f t="shared" si="23"/>
        <v>28.8</v>
      </c>
      <c r="E493" s="65">
        <v>77.650000000000006</v>
      </c>
      <c r="F493" s="65">
        <v>102.45</v>
      </c>
      <c r="G493" s="65">
        <v>102.45</v>
      </c>
      <c r="H493" s="67">
        <f t="shared" si="21"/>
        <v>73.650000000000006</v>
      </c>
      <c r="I493" s="53"/>
      <c r="J493" s="66"/>
      <c r="K493" s="66"/>
    </row>
    <row r="494" spans="1:11" ht="14.25" customHeight="1">
      <c r="A494" s="64">
        <v>4920</v>
      </c>
      <c r="B494" s="64">
        <v>4</v>
      </c>
      <c r="C494" s="64">
        <f t="shared" si="22"/>
        <v>28.8</v>
      </c>
      <c r="D494" s="64">
        <f t="shared" si="23"/>
        <v>28.8</v>
      </c>
      <c r="E494" s="65">
        <v>77.8</v>
      </c>
      <c r="F494" s="65">
        <v>102.6</v>
      </c>
      <c r="G494" s="65">
        <v>102.6</v>
      </c>
      <c r="H494" s="67">
        <f t="shared" si="21"/>
        <v>73.8</v>
      </c>
      <c r="I494" s="53"/>
      <c r="J494" s="66"/>
      <c r="K494" s="66"/>
    </row>
    <row r="495" spans="1:11" ht="14.25" customHeight="1">
      <c r="A495" s="64">
        <v>4930</v>
      </c>
      <c r="B495" s="64">
        <v>4</v>
      </c>
      <c r="C495" s="64">
        <f t="shared" si="22"/>
        <v>28.8</v>
      </c>
      <c r="D495" s="64">
        <f t="shared" si="23"/>
        <v>28.8</v>
      </c>
      <c r="E495" s="65">
        <v>77.95</v>
      </c>
      <c r="F495" s="65">
        <v>102.75</v>
      </c>
      <c r="G495" s="65">
        <v>102.75</v>
      </c>
      <c r="H495" s="67">
        <f t="shared" si="21"/>
        <v>73.95</v>
      </c>
      <c r="I495" s="53"/>
      <c r="J495" s="66"/>
      <c r="K495" s="66"/>
    </row>
    <row r="496" spans="1:11" ht="14.25" customHeight="1">
      <c r="A496" s="64">
        <v>4940</v>
      </c>
      <c r="B496" s="64">
        <v>4</v>
      </c>
      <c r="C496" s="64">
        <f t="shared" si="22"/>
        <v>28.8</v>
      </c>
      <c r="D496" s="64">
        <f t="shared" si="23"/>
        <v>28.8</v>
      </c>
      <c r="E496" s="65">
        <v>78.099999999999994</v>
      </c>
      <c r="F496" s="65">
        <v>102.89999999999999</v>
      </c>
      <c r="G496" s="65">
        <v>102.89999999999999</v>
      </c>
      <c r="H496" s="67">
        <f t="shared" si="21"/>
        <v>74.099999999999994</v>
      </c>
      <c r="I496" s="53"/>
      <c r="J496" s="66"/>
      <c r="K496" s="66"/>
    </row>
    <row r="497" spans="1:11" ht="14.25" customHeight="1">
      <c r="A497" s="64">
        <v>4950</v>
      </c>
      <c r="B497" s="64">
        <v>4</v>
      </c>
      <c r="C497" s="64">
        <f t="shared" si="22"/>
        <v>28.8</v>
      </c>
      <c r="D497" s="64">
        <f t="shared" si="23"/>
        <v>28.8</v>
      </c>
      <c r="E497" s="65">
        <v>78.25</v>
      </c>
      <c r="F497" s="65">
        <v>103.05</v>
      </c>
      <c r="G497" s="65">
        <v>103.05</v>
      </c>
      <c r="H497" s="67">
        <f t="shared" si="21"/>
        <v>74.25</v>
      </c>
      <c r="I497" s="53"/>
      <c r="J497" s="66"/>
      <c r="K497" s="66"/>
    </row>
    <row r="498" spans="1:11" ht="14.25" customHeight="1">
      <c r="A498" s="64">
        <v>4960</v>
      </c>
      <c r="B498" s="64">
        <v>4</v>
      </c>
      <c r="C498" s="64">
        <f t="shared" si="22"/>
        <v>28.8</v>
      </c>
      <c r="D498" s="64">
        <f t="shared" si="23"/>
        <v>28.8</v>
      </c>
      <c r="E498" s="65">
        <v>78.400000000000006</v>
      </c>
      <c r="F498" s="65">
        <v>103.2</v>
      </c>
      <c r="G498" s="65">
        <v>103.2</v>
      </c>
      <c r="H498" s="67">
        <f t="shared" si="21"/>
        <v>74.400000000000006</v>
      </c>
      <c r="I498" s="53"/>
      <c r="J498" s="66"/>
      <c r="K498" s="66"/>
    </row>
    <row r="499" spans="1:11" ht="14.25" customHeight="1">
      <c r="A499" s="64">
        <v>4970</v>
      </c>
      <c r="B499" s="64">
        <v>4</v>
      </c>
      <c r="C499" s="64">
        <f t="shared" si="22"/>
        <v>28.8</v>
      </c>
      <c r="D499" s="64">
        <f t="shared" si="23"/>
        <v>28.8</v>
      </c>
      <c r="E499" s="65">
        <v>78.55</v>
      </c>
      <c r="F499" s="65">
        <v>103.35</v>
      </c>
      <c r="G499" s="65">
        <v>103.35</v>
      </c>
      <c r="H499" s="67">
        <f t="shared" si="21"/>
        <v>74.55</v>
      </c>
      <c r="I499" s="53"/>
      <c r="J499" s="66"/>
      <c r="K499" s="66"/>
    </row>
    <row r="500" spans="1:11" ht="14.25" customHeight="1">
      <c r="A500" s="64">
        <v>4980</v>
      </c>
      <c r="B500" s="64">
        <v>4</v>
      </c>
      <c r="C500" s="64">
        <f t="shared" si="22"/>
        <v>28.8</v>
      </c>
      <c r="D500" s="64">
        <f t="shared" si="23"/>
        <v>28.8</v>
      </c>
      <c r="E500" s="65">
        <v>78.7</v>
      </c>
      <c r="F500" s="65">
        <v>103.5</v>
      </c>
      <c r="G500" s="65">
        <v>103.5</v>
      </c>
      <c r="H500" s="67">
        <f t="shared" si="21"/>
        <v>74.7</v>
      </c>
      <c r="I500" s="53"/>
      <c r="J500" s="66"/>
      <c r="K500" s="66"/>
    </row>
    <row r="501" spans="1:11" ht="14.25" customHeight="1">
      <c r="A501" s="64">
        <v>4990</v>
      </c>
      <c r="B501" s="64">
        <v>4</v>
      </c>
      <c r="C501" s="64">
        <f t="shared" si="22"/>
        <v>28.8</v>
      </c>
      <c r="D501" s="64">
        <f t="shared" si="23"/>
        <v>28.8</v>
      </c>
      <c r="E501" s="65">
        <v>78.849999999999994</v>
      </c>
      <c r="F501" s="65">
        <v>103.64999999999999</v>
      </c>
      <c r="G501" s="65">
        <v>103.64999999999999</v>
      </c>
      <c r="H501" s="67">
        <f t="shared" si="21"/>
        <v>74.849999999999994</v>
      </c>
      <c r="I501" s="53"/>
      <c r="J501" s="66"/>
      <c r="K501" s="66"/>
    </row>
    <row r="502" spans="1:11" ht="14.25" customHeight="1">
      <c r="A502" s="64">
        <v>5000</v>
      </c>
      <c r="B502" s="64">
        <v>4</v>
      </c>
      <c r="C502" s="64">
        <f t="shared" si="22"/>
        <v>28.8</v>
      </c>
      <c r="D502" s="64">
        <f t="shared" si="23"/>
        <v>28.8</v>
      </c>
      <c r="E502" s="65">
        <v>79</v>
      </c>
      <c r="F502" s="65">
        <v>103.8</v>
      </c>
      <c r="G502" s="65">
        <v>103.8</v>
      </c>
      <c r="H502" s="67">
        <f t="shared" si="21"/>
        <v>75</v>
      </c>
      <c r="I502" s="53"/>
      <c r="J502" s="66"/>
      <c r="K502" s="66"/>
    </row>
    <row r="503" spans="1:11" ht="14.25" customHeight="1">
      <c r="A503" s="64">
        <v>5010</v>
      </c>
      <c r="B503" s="64">
        <v>4</v>
      </c>
      <c r="C503" s="64">
        <f t="shared" si="22"/>
        <v>30.3</v>
      </c>
      <c r="D503" s="64">
        <f t="shared" si="23"/>
        <v>30.3</v>
      </c>
      <c r="E503" s="65">
        <v>79.150000000000006</v>
      </c>
      <c r="F503" s="65">
        <v>105.45</v>
      </c>
      <c r="G503" s="65">
        <v>105.45</v>
      </c>
      <c r="H503" s="67">
        <f t="shared" si="21"/>
        <v>75.150000000000006</v>
      </c>
      <c r="I503" s="53"/>
      <c r="J503" s="66"/>
      <c r="K503" s="66"/>
    </row>
    <row r="504" spans="1:11" ht="14.25" customHeight="1">
      <c r="A504" s="64">
        <v>5020</v>
      </c>
      <c r="B504" s="64">
        <v>4</v>
      </c>
      <c r="C504" s="64">
        <f t="shared" si="22"/>
        <v>30.3</v>
      </c>
      <c r="D504" s="64">
        <f t="shared" si="23"/>
        <v>30.3</v>
      </c>
      <c r="E504" s="65">
        <v>79.3</v>
      </c>
      <c r="F504" s="65">
        <v>105.6</v>
      </c>
      <c r="G504" s="65">
        <v>105.6</v>
      </c>
      <c r="H504" s="67">
        <f t="shared" si="21"/>
        <v>75.3</v>
      </c>
      <c r="I504" s="53"/>
      <c r="J504" s="66"/>
      <c r="K504" s="66"/>
    </row>
    <row r="505" spans="1:11" ht="14.25" customHeight="1">
      <c r="A505" s="64">
        <v>5030</v>
      </c>
      <c r="B505" s="64">
        <v>4</v>
      </c>
      <c r="C505" s="64">
        <f t="shared" si="22"/>
        <v>30.3</v>
      </c>
      <c r="D505" s="64">
        <f t="shared" si="23"/>
        <v>30.3</v>
      </c>
      <c r="E505" s="65">
        <v>79.45</v>
      </c>
      <c r="F505" s="65">
        <v>105.75</v>
      </c>
      <c r="G505" s="65">
        <v>105.75</v>
      </c>
      <c r="H505" s="67">
        <f t="shared" si="21"/>
        <v>75.45</v>
      </c>
      <c r="I505" s="53"/>
      <c r="J505" s="66"/>
      <c r="K505" s="66"/>
    </row>
    <row r="506" spans="1:11" ht="14.25" customHeight="1">
      <c r="A506" s="64">
        <v>5040</v>
      </c>
      <c r="B506" s="64">
        <v>4</v>
      </c>
      <c r="C506" s="64">
        <f t="shared" si="22"/>
        <v>30.3</v>
      </c>
      <c r="D506" s="64">
        <f t="shared" si="23"/>
        <v>30.3</v>
      </c>
      <c r="E506" s="65">
        <v>79.599999999999994</v>
      </c>
      <c r="F506" s="65">
        <v>105.89999999999999</v>
      </c>
      <c r="G506" s="65">
        <v>105.89999999999999</v>
      </c>
      <c r="H506" s="67">
        <f t="shared" si="21"/>
        <v>75.599999999999994</v>
      </c>
      <c r="I506" s="53"/>
      <c r="J506" s="66"/>
      <c r="K506" s="66"/>
    </row>
    <row r="507" spans="1:11" ht="14.25" customHeight="1">
      <c r="A507" s="64">
        <v>5050</v>
      </c>
      <c r="B507" s="64">
        <v>4</v>
      </c>
      <c r="C507" s="64">
        <f t="shared" si="22"/>
        <v>30.3</v>
      </c>
      <c r="D507" s="64">
        <f t="shared" si="23"/>
        <v>30.3</v>
      </c>
      <c r="E507" s="65">
        <v>79.75</v>
      </c>
      <c r="F507" s="65">
        <v>106.05</v>
      </c>
      <c r="G507" s="65">
        <v>106.05</v>
      </c>
      <c r="H507" s="67">
        <f t="shared" si="21"/>
        <v>75.75</v>
      </c>
      <c r="I507" s="53"/>
      <c r="J507" s="66"/>
      <c r="K507" s="66"/>
    </row>
    <row r="508" spans="1:11" ht="14.25" customHeight="1">
      <c r="A508" s="64">
        <v>5060</v>
      </c>
      <c r="B508" s="64">
        <v>4</v>
      </c>
      <c r="C508" s="64">
        <f t="shared" si="22"/>
        <v>30.3</v>
      </c>
      <c r="D508" s="64">
        <f t="shared" si="23"/>
        <v>30.3</v>
      </c>
      <c r="E508" s="65">
        <v>79.900000000000006</v>
      </c>
      <c r="F508" s="65">
        <v>106.2</v>
      </c>
      <c r="G508" s="65">
        <v>106.2</v>
      </c>
      <c r="H508" s="67">
        <f t="shared" si="21"/>
        <v>75.900000000000006</v>
      </c>
      <c r="I508" s="53"/>
      <c r="J508" s="66"/>
      <c r="K508" s="66"/>
    </row>
    <row r="509" spans="1:11" ht="14.25" customHeight="1">
      <c r="A509" s="64">
        <v>5070</v>
      </c>
      <c r="B509" s="64">
        <v>4</v>
      </c>
      <c r="C509" s="64">
        <f t="shared" si="22"/>
        <v>30.3</v>
      </c>
      <c r="D509" s="64">
        <f t="shared" si="23"/>
        <v>30.3</v>
      </c>
      <c r="E509" s="65">
        <v>80.05</v>
      </c>
      <c r="F509" s="65">
        <v>106.35</v>
      </c>
      <c r="G509" s="65">
        <v>106.35</v>
      </c>
      <c r="H509" s="67">
        <f t="shared" si="21"/>
        <v>76.05</v>
      </c>
      <c r="I509" s="53"/>
      <c r="J509" s="66"/>
      <c r="K509" s="66"/>
    </row>
    <row r="510" spans="1:11" ht="14.25" customHeight="1">
      <c r="A510" s="64">
        <v>5080</v>
      </c>
      <c r="B510" s="64">
        <v>4</v>
      </c>
      <c r="C510" s="64">
        <f t="shared" si="22"/>
        <v>30.3</v>
      </c>
      <c r="D510" s="64">
        <f t="shared" si="23"/>
        <v>30.3</v>
      </c>
      <c r="E510" s="65">
        <v>80.2</v>
      </c>
      <c r="F510" s="65">
        <v>106.5</v>
      </c>
      <c r="G510" s="65">
        <v>106.5</v>
      </c>
      <c r="H510" s="67">
        <f t="shared" si="21"/>
        <v>76.2</v>
      </c>
      <c r="I510" s="53"/>
      <c r="J510" s="66"/>
      <c r="K510" s="66"/>
    </row>
    <row r="511" spans="1:11" ht="14.25" customHeight="1">
      <c r="A511" s="64">
        <v>5090</v>
      </c>
      <c r="B511" s="64">
        <v>4</v>
      </c>
      <c r="C511" s="64">
        <f t="shared" si="22"/>
        <v>30.3</v>
      </c>
      <c r="D511" s="64">
        <f t="shared" si="23"/>
        <v>30.3</v>
      </c>
      <c r="E511" s="65">
        <v>80.349999999999994</v>
      </c>
      <c r="F511" s="65">
        <v>106.64999999999999</v>
      </c>
      <c r="G511" s="65">
        <v>106.64999999999999</v>
      </c>
      <c r="H511" s="67">
        <f t="shared" si="21"/>
        <v>76.349999999999994</v>
      </c>
      <c r="I511" s="53"/>
      <c r="J511" s="66"/>
      <c r="K511" s="66"/>
    </row>
    <row r="512" spans="1:11" ht="14.25" customHeight="1">
      <c r="A512" s="64">
        <v>5100</v>
      </c>
      <c r="B512" s="64">
        <v>4</v>
      </c>
      <c r="C512" s="64">
        <f t="shared" si="22"/>
        <v>30.3</v>
      </c>
      <c r="D512" s="64">
        <f t="shared" si="23"/>
        <v>30.3</v>
      </c>
      <c r="E512" s="65">
        <v>80.5</v>
      </c>
      <c r="F512" s="65">
        <v>106.8</v>
      </c>
      <c r="G512" s="65">
        <v>106.8</v>
      </c>
      <c r="H512" s="67">
        <f t="shared" si="21"/>
        <v>76.5</v>
      </c>
      <c r="I512" s="53"/>
      <c r="J512" s="66"/>
      <c r="K512" s="66"/>
    </row>
    <row r="513" spans="1:11" ht="14.25" customHeight="1">
      <c r="A513" s="64">
        <v>5110</v>
      </c>
      <c r="B513" s="64">
        <v>4</v>
      </c>
      <c r="C513" s="64">
        <f t="shared" si="22"/>
        <v>30.3</v>
      </c>
      <c r="D513" s="64">
        <f t="shared" si="23"/>
        <v>30.3</v>
      </c>
      <c r="E513" s="65">
        <v>80.650000000000006</v>
      </c>
      <c r="F513" s="65">
        <v>106.95</v>
      </c>
      <c r="G513" s="65">
        <v>106.95</v>
      </c>
      <c r="H513" s="67">
        <f t="shared" si="21"/>
        <v>76.650000000000006</v>
      </c>
      <c r="I513" s="53"/>
      <c r="J513" s="66"/>
      <c r="K513" s="66"/>
    </row>
    <row r="514" spans="1:11" ht="14.25" customHeight="1">
      <c r="A514" s="64">
        <v>5120</v>
      </c>
      <c r="B514" s="64">
        <v>4</v>
      </c>
      <c r="C514" s="64">
        <f t="shared" si="22"/>
        <v>30.3</v>
      </c>
      <c r="D514" s="64">
        <f t="shared" si="23"/>
        <v>30.3</v>
      </c>
      <c r="E514" s="65">
        <v>80.8</v>
      </c>
      <c r="F514" s="65">
        <v>107.1</v>
      </c>
      <c r="G514" s="65">
        <v>107.1</v>
      </c>
      <c r="H514" s="67">
        <f t="shared" si="21"/>
        <v>76.8</v>
      </c>
      <c r="I514" s="53"/>
      <c r="J514" s="66"/>
      <c r="K514" s="66"/>
    </row>
    <row r="515" spans="1:11" ht="14.25" customHeight="1">
      <c r="A515" s="64">
        <v>5130</v>
      </c>
      <c r="B515" s="64">
        <v>4</v>
      </c>
      <c r="C515" s="64">
        <f t="shared" si="22"/>
        <v>30.3</v>
      </c>
      <c r="D515" s="64">
        <f t="shared" si="23"/>
        <v>30.3</v>
      </c>
      <c r="E515" s="65">
        <v>80.95</v>
      </c>
      <c r="F515" s="65">
        <v>107.25</v>
      </c>
      <c r="G515" s="65">
        <v>107.25</v>
      </c>
      <c r="H515" s="67">
        <f t="shared" ref="H515:H578" si="24">0.15*A515/10</f>
        <v>76.95</v>
      </c>
      <c r="I515" s="53"/>
      <c r="J515" s="66"/>
      <c r="K515" s="66"/>
    </row>
    <row r="516" spans="1:11" ht="14.25" customHeight="1">
      <c r="A516" s="64">
        <v>5140</v>
      </c>
      <c r="B516" s="64">
        <v>4</v>
      </c>
      <c r="C516" s="64">
        <f t="shared" ref="C516:C579" si="25">IF(A516&lt;1000,4.8,4.8+ROUNDUP((A516-1000)/250,0)*1.5)</f>
        <v>30.3</v>
      </c>
      <c r="D516" s="64">
        <f t="shared" ref="D516:D579" si="26">IF(A516&lt;1000,4.8,4.8+ROUNDUP((A516-1000)/250,0)*1.5)</f>
        <v>30.3</v>
      </c>
      <c r="E516" s="65">
        <v>81.099999999999994</v>
      </c>
      <c r="F516" s="65">
        <v>107.39999999999999</v>
      </c>
      <c r="G516" s="65">
        <v>107.39999999999999</v>
      </c>
      <c r="H516" s="67">
        <f t="shared" si="24"/>
        <v>77.099999999999994</v>
      </c>
      <c r="I516" s="53"/>
      <c r="J516" s="66"/>
      <c r="K516" s="66"/>
    </row>
    <row r="517" spans="1:11" ht="14.25" customHeight="1">
      <c r="A517" s="64">
        <v>5150</v>
      </c>
      <c r="B517" s="64">
        <v>4</v>
      </c>
      <c r="C517" s="64">
        <f t="shared" si="25"/>
        <v>30.3</v>
      </c>
      <c r="D517" s="64">
        <f t="shared" si="26"/>
        <v>30.3</v>
      </c>
      <c r="E517" s="65">
        <v>81.25</v>
      </c>
      <c r="F517" s="65">
        <v>107.55</v>
      </c>
      <c r="G517" s="65">
        <v>107.55</v>
      </c>
      <c r="H517" s="67">
        <f t="shared" si="24"/>
        <v>77.25</v>
      </c>
      <c r="I517" s="53"/>
      <c r="J517" s="66"/>
      <c r="K517" s="66"/>
    </row>
    <row r="518" spans="1:11" ht="14.25" customHeight="1">
      <c r="A518" s="64">
        <v>5160</v>
      </c>
      <c r="B518" s="64">
        <v>4</v>
      </c>
      <c r="C518" s="64">
        <f t="shared" si="25"/>
        <v>30.3</v>
      </c>
      <c r="D518" s="64">
        <f t="shared" si="26"/>
        <v>30.3</v>
      </c>
      <c r="E518" s="65">
        <v>81.400000000000006</v>
      </c>
      <c r="F518" s="65">
        <v>107.7</v>
      </c>
      <c r="G518" s="65">
        <v>107.7</v>
      </c>
      <c r="H518" s="67">
        <f t="shared" si="24"/>
        <v>77.400000000000006</v>
      </c>
      <c r="I518" s="53"/>
      <c r="J518" s="66"/>
      <c r="K518" s="66"/>
    </row>
    <row r="519" spans="1:11" ht="14.25" customHeight="1">
      <c r="A519" s="64">
        <v>5170</v>
      </c>
      <c r="B519" s="64">
        <v>4</v>
      </c>
      <c r="C519" s="64">
        <f t="shared" si="25"/>
        <v>30.3</v>
      </c>
      <c r="D519" s="64">
        <f t="shared" si="26"/>
        <v>30.3</v>
      </c>
      <c r="E519" s="65">
        <v>81.55</v>
      </c>
      <c r="F519" s="65">
        <v>107.85</v>
      </c>
      <c r="G519" s="65">
        <v>107.85</v>
      </c>
      <c r="H519" s="67">
        <f t="shared" si="24"/>
        <v>77.55</v>
      </c>
      <c r="I519" s="53"/>
      <c r="J519" s="66"/>
      <c r="K519" s="66"/>
    </row>
    <row r="520" spans="1:11" ht="14.25" customHeight="1">
      <c r="A520" s="64">
        <v>5180</v>
      </c>
      <c r="B520" s="64">
        <v>4</v>
      </c>
      <c r="C520" s="64">
        <f t="shared" si="25"/>
        <v>30.3</v>
      </c>
      <c r="D520" s="64">
        <f t="shared" si="26"/>
        <v>30.3</v>
      </c>
      <c r="E520" s="65">
        <v>81.7</v>
      </c>
      <c r="F520" s="65">
        <v>108</v>
      </c>
      <c r="G520" s="65">
        <v>108</v>
      </c>
      <c r="H520" s="67">
        <f t="shared" si="24"/>
        <v>77.7</v>
      </c>
      <c r="I520" s="53"/>
      <c r="J520" s="66"/>
      <c r="K520" s="66"/>
    </row>
    <row r="521" spans="1:11" ht="14.25" customHeight="1">
      <c r="A521" s="64">
        <v>5190</v>
      </c>
      <c r="B521" s="64">
        <v>4</v>
      </c>
      <c r="C521" s="64">
        <f t="shared" si="25"/>
        <v>30.3</v>
      </c>
      <c r="D521" s="64">
        <f t="shared" si="26"/>
        <v>30.3</v>
      </c>
      <c r="E521" s="65">
        <v>81.849999999999994</v>
      </c>
      <c r="F521" s="65">
        <v>108.14999999999999</v>
      </c>
      <c r="G521" s="65">
        <v>108.14999999999999</v>
      </c>
      <c r="H521" s="67">
        <f t="shared" si="24"/>
        <v>77.849999999999994</v>
      </c>
      <c r="I521" s="53"/>
      <c r="J521" s="66"/>
      <c r="K521" s="66"/>
    </row>
    <row r="522" spans="1:11" ht="14.25" customHeight="1">
      <c r="A522" s="64">
        <v>5200</v>
      </c>
      <c r="B522" s="64">
        <v>4</v>
      </c>
      <c r="C522" s="64">
        <f t="shared" si="25"/>
        <v>30.3</v>
      </c>
      <c r="D522" s="64">
        <f t="shared" si="26"/>
        <v>30.3</v>
      </c>
      <c r="E522" s="65">
        <v>82</v>
      </c>
      <c r="F522" s="65">
        <v>108.3</v>
      </c>
      <c r="G522" s="65">
        <v>108.3</v>
      </c>
      <c r="H522" s="67">
        <f t="shared" si="24"/>
        <v>78</v>
      </c>
      <c r="I522" s="53"/>
      <c r="J522" s="66"/>
      <c r="K522" s="66"/>
    </row>
    <row r="523" spans="1:11" ht="14.25" customHeight="1">
      <c r="A523" s="64">
        <v>5210</v>
      </c>
      <c r="B523" s="64">
        <v>4</v>
      </c>
      <c r="C523" s="64">
        <f t="shared" si="25"/>
        <v>30.3</v>
      </c>
      <c r="D523" s="64">
        <f t="shared" si="26"/>
        <v>30.3</v>
      </c>
      <c r="E523" s="65">
        <v>82.15</v>
      </c>
      <c r="F523" s="65">
        <v>108.45</v>
      </c>
      <c r="G523" s="65">
        <v>108.45</v>
      </c>
      <c r="H523" s="67">
        <f t="shared" si="24"/>
        <v>78.150000000000006</v>
      </c>
      <c r="I523" s="53"/>
      <c r="J523" s="66"/>
      <c r="K523" s="66"/>
    </row>
    <row r="524" spans="1:11" ht="14.25" customHeight="1">
      <c r="A524" s="64">
        <v>5220</v>
      </c>
      <c r="B524" s="64">
        <v>4</v>
      </c>
      <c r="C524" s="64">
        <f t="shared" si="25"/>
        <v>30.3</v>
      </c>
      <c r="D524" s="64">
        <f t="shared" si="26"/>
        <v>30.3</v>
      </c>
      <c r="E524" s="65">
        <v>82.3</v>
      </c>
      <c r="F524" s="65">
        <v>108.6</v>
      </c>
      <c r="G524" s="65">
        <v>108.6</v>
      </c>
      <c r="H524" s="67">
        <f t="shared" si="24"/>
        <v>78.3</v>
      </c>
      <c r="I524" s="53"/>
      <c r="J524" s="66"/>
      <c r="K524" s="66"/>
    </row>
    <row r="525" spans="1:11" ht="14.25" customHeight="1">
      <c r="A525" s="64">
        <v>5230</v>
      </c>
      <c r="B525" s="64">
        <v>4</v>
      </c>
      <c r="C525" s="64">
        <f t="shared" si="25"/>
        <v>30.3</v>
      </c>
      <c r="D525" s="64">
        <f t="shared" si="26"/>
        <v>30.3</v>
      </c>
      <c r="E525" s="65">
        <v>82.45</v>
      </c>
      <c r="F525" s="65">
        <v>108.75</v>
      </c>
      <c r="G525" s="65">
        <v>108.75</v>
      </c>
      <c r="H525" s="67">
        <f t="shared" si="24"/>
        <v>78.45</v>
      </c>
      <c r="I525" s="53"/>
      <c r="J525" s="66"/>
      <c r="K525" s="66"/>
    </row>
    <row r="526" spans="1:11" ht="14.25" customHeight="1">
      <c r="A526" s="64">
        <v>5240</v>
      </c>
      <c r="B526" s="64">
        <v>4</v>
      </c>
      <c r="C526" s="64">
        <f t="shared" si="25"/>
        <v>30.3</v>
      </c>
      <c r="D526" s="64">
        <f t="shared" si="26"/>
        <v>30.3</v>
      </c>
      <c r="E526" s="65">
        <v>82.6</v>
      </c>
      <c r="F526" s="65">
        <v>108.89999999999999</v>
      </c>
      <c r="G526" s="65">
        <v>108.89999999999999</v>
      </c>
      <c r="H526" s="67">
        <f t="shared" si="24"/>
        <v>78.599999999999994</v>
      </c>
      <c r="I526" s="53"/>
      <c r="J526" s="66"/>
      <c r="K526" s="66"/>
    </row>
    <row r="527" spans="1:11" ht="14.25" customHeight="1">
      <c r="A527" s="64">
        <v>5250</v>
      </c>
      <c r="B527" s="64">
        <v>4</v>
      </c>
      <c r="C527" s="64">
        <f t="shared" si="25"/>
        <v>30.3</v>
      </c>
      <c r="D527" s="64">
        <f t="shared" si="26"/>
        <v>30.3</v>
      </c>
      <c r="E527" s="65">
        <v>82.75</v>
      </c>
      <c r="F527" s="65">
        <v>109.05</v>
      </c>
      <c r="G527" s="65">
        <v>109.05</v>
      </c>
      <c r="H527" s="67">
        <f t="shared" si="24"/>
        <v>78.75</v>
      </c>
      <c r="I527" s="53"/>
      <c r="J527" s="66"/>
      <c r="K527" s="66"/>
    </row>
    <row r="528" spans="1:11" ht="14.25" customHeight="1">
      <c r="A528" s="64">
        <v>5260</v>
      </c>
      <c r="B528" s="64">
        <v>4</v>
      </c>
      <c r="C528" s="64">
        <f t="shared" si="25"/>
        <v>31.8</v>
      </c>
      <c r="D528" s="64">
        <f t="shared" si="26"/>
        <v>31.8</v>
      </c>
      <c r="E528" s="65">
        <v>82.9</v>
      </c>
      <c r="F528" s="65">
        <v>110.7</v>
      </c>
      <c r="G528" s="65">
        <v>110.7</v>
      </c>
      <c r="H528" s="67">
        <f t="shared" si="24"/>
        <v>78.900000000000006</v>
      </c>
      <c r="I528" s="53"/>
      <c r="J528" s="66"/>
      <c r="K528" s="66"/>
    </row>
    <row r="529" spans="1:11" ht="14.25" customHeight="1">
      <c r="A529" s="64">
        <v>5270</v>
      </c>
      <c r="B529" s="64">
        <v>4</v>
      </c>
      <c r="C529" s="64">
        <f t="shared" si="25"/>
        <v>31.8</v>
      </c>
      <c r="D529" s="64">
        <f t="shared" si="26"/>
        <v>31.8</v>
      </c>
      <c r="E529" s="65">
        <v>83.05</v>
      </c>
      <c r="F529" s="65">
        <v>110.85</v>
      </c>
      <c r="G529" s="65">
        <v>110.85</v>
      </c>
      <c r="H529" s="67">
        <f t="shared" si="24"/>
        <v>79.05</v>
      </c>
      <c r="I529" s="53"/>
      <c r="J529" s="66"/>
      <c r="K529" s="66"/>
    </row>
    <row r="530" spans="1:11" ht="14.25" customHeight="1">
      <c r="A530" s="64">
        <v>5280</v>
      </c>
      <c r="B530" s="64">
        <v>4</v>
      </c>
      <c r="C530" s="64">
        <f t="shared" si="25"/>
        <v>31.8</v>
      </c>
      <c r="D530" s="64">
        <f t="shared" si="26"/>
        <v>31.8</v>
      </c>
      <c r="E530" s="65">
        <v>83.2</v>
      </c>
      <c r="F530" s="65">
        <v>111</v>
      </c>
      <c r="G530" s="65">
        <v>111</v>
      </c>
      <c r="H530" s="67">
        <f t="shared" si="24"/>
        <v>79.2</v>
      </c>
      <c r="I530" s="53"/>
      <c r="J530" s="66"/>
      <c r="K530" s="66"/>
    </row>
    <row r="531" spans="1:11" ht="14.25" customHeight="1">
      <c r="A531" s="64">
        <v>5290</v>
      </c>
      <c r="B531" s="64">
        <v>4</v>
      </c>
      <c r="C531" s="64">
        <f t="shared" si="25"/>
        <v>31.8</v>
      </c>
      <c r="D531" s="64">
        <f t="shared" si="26"/>
        <v>31.8</v>
      </c>
      <c r="E531" s="65">
        <v>83.35</v>
      </c>
      <c r="F531" s="65">
        <v>111.14999999999999</v>
      </c>
      <c r="G531" s="65">
        <v>111.14999999999999</v>
      </c>
      <c r="H531" s="67">
        <f t="shared" si="24"/>
        <v>79.349999999999994</v>
      </c>
      <c r="I531" s="53"/>
      <c r="J531" s="66"/>
      <c r="K531" s="66"/>
    </row>
    <row r="532" spans="1:11" ht="14.25" customHeight="1">
      <c r="A532" s="64">
        <v>5300</v>
      </c>
      <c r="B532" s="64">
        <v>4</v>
      </c>
      <c r="C532" s="64">
        <f t="shared" si="25"/>
        <v>31.8</v>
      </c>
      <c r="D532" s="64">
        <f t="shared" si="26"/>
        <v>31.8</v>
      </c>
      <c r="E532" s="65">
        <v>83.5</v>
      </c>
      <c r="F532" s="65">
        <v>111.3</v>
      </c>
      <c r="G532" s="65">
        <v>111.3</v>
      </c>
      <c r="H532" s="67">
        <f t="shared" si="24"/>
        <v>79.5</v>
      </c>
      <c r="I532" s="53"/>
      <c r="J532" s="66"/>
      <c r="K532" s="66"/>
    </row>
    <row r="533" spans="1:11" ht="14.25" customHeight="1">
      <c r="A533" s="64">
        <v>5310</v>
      </c>
      <c r="B533" s="64">
        <v>4</v>
      </c>
      <c r="C533" s="64">
        <f t="shared" si="25"/>
        <v>31.8</v>
      </c>
      <c r="D533" s="64">
        <f t="shared" si="26"/>
        <v>31.8</v>
      </c>
      <c r="E533" s="65">
        <v>83.65</v>
      </c>
      <c r="F533" s="65">
        <v>111.45</v>
      </c>
      <c r="G533" s="65">
        <v>111.45</v>
      </c>
      <c r="H533" s="67">
        <f t="shared" si="24"/>
        <v>79.650000000000006</v>
      </c>
      <c r="I533" s="53"/>
      <c r="J533" s="66"/>
      <c r="K533" s="66"/>
    </row>
    <row r="534" spans="1:11" ht="14.25" customHeight="1">
      <c r="A534" s="64">
        <v>5320</v>
      </c>
      <c r="B534" s="64">
        <v>4</v>
      </c>
      <c r="C534" s="64">
        <f t="shared" si="25"/>
        <v>31.8</v>
      </c>
      <c r="D534" s="64">
        <f t="shared" si="26"/>
        <v>31.8</v>
      </c>
      <c r="E534" s="65">
        <v>83.8</v>
      </c>
      <c r="F534" s="65">
        <v>111.6</v>
      </c>
      <c r="G534" s="65">
        <v>111.6</v>
      </c>
      <c r="H534" s="67">
        <f t="shared" si="24"/>
        <v>79.8</v>
      </c>
      <c r="I534" s="53"/>
      <c r="J534" s="66"/>
      <c r="K534" s="66"/>
    </row>
    <row r="535" spans="1:11" ht="14.25" customHeight="1">
      <c r="A535" s="64">
        <v>5330</v>
      </c>
      <c r="B535" s="64">
        <v>4</v>
      </c>
      <c r="C535" s="64">
        <f t="shared" si="25"/>
        <v>31.8</v>
      </c>
      <c r="D535" s="64">
        <f t="shared" si="26"/>
        <v>31.8</v>
      </c>
      <c r="E535" s="65">
        <v>83.95</v>
      </c>
      <c r="F535" s="65">
        <v>111.75</v>
      </c>
      <c r="G535" s="65">
        <v>111.75</v>
      </c>
      <c r="H535" s="67">
        <f t="shared" si="24"/>
        <v>79.95</v>
      </c>
      <c r="I535" s="53"/>
      <c r="J535" s="66"/>
      <c r="K535" s="66"/>
    </row>
    <row r="536" spans="1:11" ht="14.25" customHeight="1">
      <c r="A536" s="64">
        <v>5340</v>
      </c>
      <c r="B536" s="64">
        <v>4</v>
      </c>
      <c r="C536" s="64">
        <f t="shared" si="25"/>
        <v>31.8</v>
      </c>
      <c r="D536" s="64">
        <f t="shared" si="26"/>
        <v>31.8</v>
      </c>
      <c r="E536" s="65">
        <v>84.1</v>
      </c>
      <c r="F536" s="65">
        <v>111.89999999999999</v>
      </c>
      <c r="G536" s="65">
        <v>111.89999999999999</v>
      </c>
      <c r="H536" s="67">
        <f t="shared" si="24"/>
        <v>80.099999999999994</v>
      </c>
      <c r="I536" s="53"/>
      <c r="J536" s="66"/>
      <c r="K536" s="66"/>
    </row>
    <row r="537" spans="1:11" ht="14.25" customHeight="1">
      <c r="A537" s="64">
        <v>5350</v>
      </c>
      <c r="B537" s="64">
        <v>4</v>
      </c>
      <c r="C537" s="64">
        <f t="shared" si="25"/>
        <v>31.8</v>
      </c>
      <c r="D537" s="64">
        <f t="shared" si="26"/>
        <v>31.8</v>
      </c>
      <c r="E537" s="65">
        <v>84.25</v>
      </c>
      <c r="F537" s="65">
        <v>112.05</v>
      </c>
      <c r="G537" s="65">
        <v>112.05</v>
      </c>
      <c r="H537" s="67">
        <f t="shared" si="24"/>
        <v>80.25</v>
      </c>
      <c r="I537" s="53"/>
      <c r="J537" s="66"/>
      <c r="K537" s="66"/>
    </row>
    <row r="538" spans="1:11" ht="14.25" customHeight="1">
      <c r="A538" s="64">
        <v>5360</v>
      </c>
      <c r="B538" s="64">
        <v>4</v>
      </c>
      <c r="C538" s="64">
        <f t="shared" si="25"/>
        <v>31.8</v>
      </c>
      <c r="D538" s="64">
        <f t="shared" si="26"/>
        <v>31.8</v>
      </c>
      <c r="E538" s="65">
        <v>84.4</v>
      </c>
      <c r="F538" s="65">
        <v>112.2</v>
      </c>
      <c r="G538" s="65">
        <v>112.2</v>
      </c>
      <c r="H538" s="67">
        <f t="shared" si="24"/>
        <v>80.400000000000006</v>
      </c>
      <c r="I538" s="53"/>
      <c r="J538" s="66"/>
      <c r="K538" s="66"/>
    </row>
    <row r="539" spans="1:11" ht="14.25" customHeight="1">
      <c r="A539" s="64">
        <v>5370</v>
      </c>
      <c r="B539" s="64">
        <v>4</v>
      </c>
      <c r="C539" s="64">
        <f t="shared" si="25"/>
        <v>31.8</v>
      </c>
      <c r="D539" s="64">
        <f t="shared" si="26"/>
        <v>31.8</v>
      </c>
      <c r="E539" s="65">
        <v>84.55</v>
      </c>
      <c r="F539" s="65">
        <v>112.35</v>
      </c>
      <c r="G539" s="65">
        <v>112.35</v>
      </c>
      <c r="H539" s="67">
        <f t="shared" si="24"/>
        <v>80.55</v>
      </c>
      <c r="I539" s="53"/>
      <c r="J539" s="66"/>
      <c r="K539" s="66"/>
    </row>
    <row r="540" spans="1:11" ht="14.25" customHeight="1">
      <c r="A540" s="64">
        <v>5380</v>
      </c>
      <c r="B540" s="64">
        <v>4</v>
      </c>
      <c r="C540" s="64">
        <f t="shared" si="25"/>
        <v>31.8</v>
      </c>
      <c r="D540" s="64">
        <f t="shared" si="26"/>
        <v>31.8</v>
      </c>
      <c r="E540" s="65">
        <v>84.7</v>
      </c>
      <c r="F540" s="65">
        <v>112.5</v>
      </c>
      <c r="G540" s="65">
        <v>112.5</v>
      </c>
      <c r="H540" s="67">
        <f t="shared" si="24"/>
        <v>80.7</v>
      </c>
      <c r="I540" s="53"/>
      <c r="J540" s="66"/>
      <c r="K540" s="66"/>
    </row>
    <row r="541" spans="1:11" ht="14.25" customHeight="1">
      <c r="A541" s="64">
        <v>5390</v>
      </c>
      <c r="B541" s="64">
        <v>4</v>
      </c>
      <c r="C541" s="64">
        <f t="shared" si="25"/>
        <v>31.8</v>
      </c>
      <c r="D541" s="64">
        <f t="shared" si="26"/>
        <v>31.8</v>
      </c>
      <c r="E541" s="65">
        <v>84.85</v>
      </c>
      <c r="F541" s="65">
        <v>112.64999999999999</v>
      </c>
      <c r="G541" s="65">
        <v>112.64999999999999</v>
      </c>
      <c r="H541" s="67">
        <f t="shared" si="24"/>
        <v>80.849999999999994</v>
      </c>
      <c r="I541" s="53"/>
      <c r="J541" s="66"/>
      <c r="K541" s="66"/>
    </row>
    <row r="542" spans="1:11" ht="14.25" customHeight="1">
      <c r="A542" s="64">
        <v>5400</v>
      </c>
      <c r="B542" s="64">
        <v>4</v>
      </c>
      <c r="C542" s="64">
        <f t="shared" si="25"/>
        <v>31.8</v>
      </c>
      <c r="D542" s="64">
        <f t="shared" si="26"/>
        <v>31.8</v>
      </c>
      <c r="E542" s="65">
        <v>85</v>
      </c>
      <c r="F542" s="65">
        <v>112.8</v>
      </c>
      <c r="G542" s="65">
        <v>112.8</v>
      </c>
      <c r="H542" s="67">
        <f t="shared" si="24"/>
        <v>81</v>
      </c>
      <c r="I542" s="53"/>
      <c r="J542" s="66"/>
      <c r="K542" s="66"/>
    </row>
    <row r="543" spans="1:11" ht="14.25" customHeight="1">
      <c r="A543" s="64">
        <v>5410</v>
      </c>
      <c r="B543" s="64">
        <v>4</v>
      </c>
      <c r="C543" s="64">
        <f t="shared" si="25"/>
        <v>31.8</v>
      </c>
      <c r="D543" s="64">
        <f t="shared" si="26"/>
        <v>31.8</v>
      </c>
      <c r="E543" s="65">
        <v>85.15</v>
      </c>
      <c r="F543" s="65">
        <v>112.95</v>
      </c>
      <c r="G543" s="65">
        <v>112.95</v>
      </c>
      <c r="H543" s="67">
        <f t="shared" si="24"/>
        <v>81.150000000000006</v>
      </c>
      <c r="I543" s="53"/>
      <c r="J543" s="66"/>
      <c r="K543" s="66"/>
    </row>
    <row r="544" spans="1:11" ht="14.25" customHeight="1">
      <c r="A544" s="64">
        <v>5420</v>
      </c>
      <c r="B544" s="64">
        <v>4</v>
      </c>
      <c r="C544" s="64">
        <f t="shared" si="25"/>
        <v>31.8</v>
      </c>
      <c r="D544" s="64">
        <f t="shared" si="26"/>
        <v>31.8</v>
      </c>
      <c r="E544" s="65">
        <v>85.3</v>
      </c>
      <c r="F544" s="65">
        <v>113.1</v>
      </c>
      <c r="G544" s="65">
        <v>113.1</v>
      </c>
      <c r="H544" s="67">
        <f t="shared" si="24"/>
        <v>81.3</v>
      </c>
      <c r="I544" s="53"/>
      <c r="J544" s="66"/>
      <c r="K544" s="66"/>
    </row>
    <row r="545" spans="1:11" ht="14.25" customHeight="1">
      <c r="A545" s="64">
        <v>5430</v>
      </c>
      <c r="B545" s="64">
        <v>4</v>
      </c>
      <c r="C545" s="64">
        <f t="shared" si="25"/>
        <v>31.8</v>
      </c>
      <c r="D545" s="64">
        <f t="shared" si="26"/>
        <v>31.8</v>
      </c>
      <c r="E545" s="65">
        <v>85.45</v>
      </c>
      <c r="F545" s="65">
        <v>113.25</v>
      </c>
      <c r="G545" s="65">
        <v>113.25</v>
      </c>
      <c r="H545" s="67">
        <f t="shared" si="24"/>
        <v>81.45</v>
      </c>
      <c r="I545" s="53"/>
      <c r="J545" s="66"/>
      <c r="K545" s="66"/>
    </row>
    <row r="546" spans="1:11" ht="14.25" customHeight="1">
      <c r="A546" s="64">
        <v>5440</v>
      </c>
      <c r="B546" s="64">
        <v>4</v>
      </c>
      <c r="C546" s="64">
        <f t="shared" si="25"/>
        <v>31.8</v>
      </c>
      <c r="D546" s="64">
        <f t="shared" si="26"/>
        <v>31.8</v>
      </c>
      <c r="E546" s="65">
        <v>85.6</v>
      </c>
      <c r="F546" s="65">
        <v>113.39999999999999</v>
      </c>
      <c r="G546" s="65">
        <v>113.39999999999999</v>
      </c>
      <c r="H546" s="67">
        <f t="shared" si="24"/>
        <v>81.599999999999994</v>
      </c>
      <c r="I546" s="53"/>
      <c r="J546" s="66"/>
      <c r="K546" s="66"/>
    </row>
    <row r="547" spans="1:11" ht="14.25" customHeight="1">
      <c r="A547" s="64">
        <v>5450</v>
      </c>
      <c r="B547" s="64">
        <v>4</v>
      </c>
      <c r="C547" s="64">
        <f t="shared" si="25"/>
        <v>31.8</v>
      </c>
      <c r="D547" s="64">
        <f t="shared" si="26"/>
        <v>31.8</v>
      </c>
      <c r="E547" s="65">
        <v>85.75</v>
      </c>
      <c r="F547" s="65">
        <v>113.55</v>
      </c>
      <c r="G547" s="65">
        <v>113.55</v>
      </c>
      <c r="H547" s="67">
        <f t="shared" si="24"/>
        <v>81.75</v>
      </c>
      <c r="I547" s="53"/>
      <c r="J547" s="66"/>
      <c r="K547" s="66"/>
    </row>
    <row r="548" spans="1:11" ht="14.25" customHeight="1">
      <c r="A548" s="64">
        <v>5460</v>
      </c>
      <c r="B548" s="64">
        <v>4</v>
      </c>
      <c r="C548" s="64">
        <f t="shared" si="25"/>
        <v>31.8</v>
      </c>
      <c r="D548" s="64">
        <f t="shared" si="26"/>
        <v>31.8</v>
      </c>
      <c r="E548" s="65">
        <v>85.9</v>
      </c>
      <c r="F548" s="65">
        <v>113.7</v>
      </c>
      <c r="G548" s="65">
        <v>113.7</v>
      </c>
      <c r="H548" s="67">
        <f t="shared" si="24"/>
        <v>81.900000000000006</v>
      </c>
      <c r="I548" s="53"/>
      <c r="J548" s="66"/>
      <c r="K548" s="66"/>
    </row>
    <row r="549" spans="1:11" ht="14.25" customHeight="1">
      <c r="A549" s="64">
        <v>5470</v>
      </c>
      <c r="B549" s="64">
        <v>4</v>
      </c>
      <c r="C549" s="64">
        <f t="shared" si="25"/>
        <v>31.8</v>
      </c>
      <c r="D549" s="64">
        <f t="shared" si="26"/>
        <v>31.8</v>
      </c>
      <c r="E549" s="65">
        <v>86.05</v>
      </c>
      <c r="F549" s="65">
        <v>113.85</v>
      </c>
      <c r="G549" s="65">
        <v>113.85</v>
      </c>
      <c r="H549" s="67">
        <f t="shared" si="24"/>
        <v>82.05</v>
      </c>
      <c r="I549" s="53"/>
      <c r="J549" s="66"/>
      <c r="K549" s="66"/>
    </row>
    <row r="550" spans="1:11" ht="14.25" customHeight="1">
      <c r="A550" s="64">
        <v>5480</v>
      </c>
      <c r="B550" s="64">
        <v>4</v>
      </c>
      <c r="C550" s="64">
        <f t="shared" si="25"/>
        <v>31.8</v>
      </c>
      <c r="D550" s="64">
        <f t="shared" si="26"/>
        <v>31.8</v>
      </c>
      <c r="E550" s="65">
        <v>86.2</v>
      </c>
      <c r="F550" s="65">
        <v>114</v>
      </c>
      <c r="G550" s="65">
        <v>114</v>
      </c>
      <c r="H550" s="67">
        <f t="shared" si="24"/>
        <v>82.2</v>
      </c>
      <c r="I550" s="53"/>
      <c r="J550" s="66"/>
      <c r="K550" s="66"/>
    </row>
    <row r="551" spans="1:11" ht="14.25" customHeight="1">
      <c r="A551" s="64">
        <v>5490</v>
      </c>
      <c r="B551" s="64">
        <v>4</v>
      </c>
      <c r="C551" s="64">
        <f t="shared" si="25"/>
        <v>31.8</v>
      </c>
      <c r="D551" s="64">
        <f t="shared" si="26"/>
        <v>31.8</v>
      </c>
      <c r="E551" s="65">
        <v>86.35</v>
      </c>
      <c r="F551" s="65">
        <v>114.14999999999999</v>
      </c>
      <c r="G551" s="65">
        <v>114.14999999999999</v>
      </c>
      <c r="H551" s="67">
        <f t="shared" si="24"/>
        <v>82.35</v>
      </c>
      <c r="I551" s="53"/>
      <c r="J551" s="66"/>
      <c r="K551" s="66"/>
    </row>
    <row r="552" spans="1:11" ht="14.25" customHeight="1">
      <c r="A552" s="64">
        <v>5500</v>
      </c>
      <c r="B552" s="64">
        <v>4</v>
      </c>
      <c r="C552" s="64">
        <f t="shared" si="25"/>
        <v>31.8</v>
      </c>
      <c r="D552" s="64">
        <f t="shared" si="26"/>
        <v>31.8</v>
      </c>
      <c r="E552" s="65">
        <v>86.5</v>
      </c>
      <c r="F552" s="65">
        <v>114.3</v>
      </c>
      <c r="G552" s="65">
        <v>114.3</v>
      </c>
      <c r="H552" s="67">
        <f t="shared" si="24"/>
        <v>82.5</v>
      </c>
      <c r="I552" s="53"/>
      <c r="J552" s="66"/>
      <c r="K552" s="66"/>
    </row>
    <row r="553" spans="1:11" ht="14.25" customHeight="1">
      <c r="A553" s="64">
        <v>5510</v>
      </c>
      <c r="B553" s="64">
        <v>4</v>
      </c>
      <c r="C553" s="64">
        <f t="shared" si="25"/>
        <v>33.299999999999997</v>
      </c>
      <c r="D553" s="64">
        <f t="shared" si="26"/>
        <v>33.299999999999997</v>
      </c>
      <c r="E553" s="65">
        <v>86.65</v>
      </c>
      <c r="F553" s="65">
        <v>115.95</v>
      </c>
      <c r="G553" s="65">
        <v>115.95</v>
      </c>
      <c r="H553" s="67">
        <f t="shared" si="24"/>
        <v>82.65</v>
      </c>
      <c r="I553" s="53"/>
      <c r="J553" s="66"/>
      <c r="K553" s="66"/>
    </row>
    <row r="554" spans="1:11" ht="14.25" customHeight="1">
      <c r="A554" s="64">
        <v>5520</v>
      </c>
      <c r="B554" s="64">
        <v>4</v>
      </c>
      <c r="C554" s="64">
        <f t="shared" si="25"/>
        <v>33.299999999999997</v>
      </c>
      <c r="D554" s="64">
        <f t="shared" si="26"/>
        <v>33.299999999999997</v>
      </c>
      <c r="E554" s="65">
        <v>86.8</v>
      </c>
      <c r="F554" s="65">
        <v>116.1</v>
      </c>
      <c r="G554" s="65">
        <v>116.1</v>
      </c>
      <c r="H554" s="67">
        <f t="shared" si="24"/>
        <v>82.8</v>
      </c>
      <c r="I554" s="53"/>
      <c r="J554" s="66"/>
      <c r="K554" s="66"/>
    </row>
    <row r="555" spans="1:11" ht="14.25" customHeight="1">
      <c r="A555" s="64">
        <v>5530</v>
      </c>
      <c r="B555" s="64">
        <v>4</v>
      </c>
      <c r="C555" s="64">
        <f t="shared" si="25"/>
        <v>33.299999999999997</v>
      </c>
      <c r="D555" s="64">
        <f t="shared" si="26"/>
        <v>33.299999999999997</v>
      </c>
      <c r="E555" s="65">
        <v>86.95</v>
      </c>
      <c r="F555" s="65">
        <v>116.25</v>
      </c>
      <c r="G555" s="65">
        <v>116.25</v>
      </c>
      <c r="H555" s="67">
        <f t="shared" si="24"/>
        <v>82.95</v>
      </c>
      <c r="I555" s="53"/>
      <c r="J555" s="66"/>
      <c r="K555" s="66"/>
    </row>
    <row r="556" spans="1:11" ht="14.25" customHeight="1">
      <c r="A556" s="64">
        <v>5540</v>
      </c>
      <c r="B556" s="64">
        <v>4</v>
      </c>
      <c r="C556" s="64">
        <f t="shared" si="25"/>
        <v>33.299999999999997</v>
      </c>
      <c r="D556" s="64">
        <f t="shared" si="26"/>
        <v>33.299999999999997</v>
      </c>
      <c r="E556" s="65">
        <v>87.1</v>
      </c>
      <c r="F556" s="65">
        <v>116.39999999999999</v>
      </c>
      <c r="G556" s="65">
        <v>116.39999999999999</v>
      </c>
      <c r="H556" s="67">
        <f t="shared" si="24"/>
        <v>83.1</v>
      </c>
      <c r="I556" s="53"/>
      <c r="J556" s="66"/>
      <c r="K556" s="66"/>
    </row>
    <row r="557" spans="1:11" ht="14.25" customHeight="1">
      <c r="A557" s="64">
        <v>5550</v>
      </c>
      <c r="B557" s="64">
        <v>4</v>
      </c>
      <c r="C557" s="64">
        <f t="shared" si="25"/>
        <v>33.299999999999997</v>
      </c>
      <c r="D557" s="64">
        <f t="shared" si="26"/>
        <v>33.299999999999997</v>
      </c>
      <c r="E557" s="65">
        <v>87.25</v>
      </c>
      <c r="F557" s="65">
        <v>116.55</v>
      </c>
      <c r="G557" s="65">
        <v>116.55</v>
      </c>
      <c r="H557" s="67">
        <f t="shared" si="24"/>
        <v>83.25</v>
      </c>
      <c r="I557" s="53"/>
      <c r="J557" s="66"/>
      <c r="K557" s="66"/>
    </row>
    <row r="558" spans="1:11" ht="14.25" customHeight="1">
      <c r="A558" s="64">
        <v>5560</v>
      </c>
      <c r="B558" s="64">
        <v>4</v>
      </c>
      <c r="C558" s="64">
        <f t="shared" si="25"/>
        <v>33.299999999999997</v>
      </c>
      <c r="D558" s="64">
        <f t="shared" si="26"/>
        <v>33.299999999999997</v>
      </c>
      <c r="E558" s="65">
        <v>87.4</v>
      </c>
      <c r="F558" s="65">
        <v>116.7</v>
      </c>
      <c r="G558" s="65">
        <v>116.7</v>
      </c>
      <c r="H558" s="67">
        <f t="shared" si="24"/>
        <v>83.4</v>
      </c>
      <c r="I558" s="53"/>
      <c r="J558" s="66"/>
      <c r="K558" s="66"/>
    </row>
    <row r="559" spans="1:11" ht="14.25" customHeight="1">
      <c r="A559" s="64">
        <v>5570</v>
      </c>
      <c r="B559" s="64">
        <v>4</v>
      </c>
      <c r="C559" s="64">
        <f t="shared" si="25"/>
        <v>33.299999999999997</v>
      </c>
      <c r="D559" s="64">
        <f t="shared" si="26"/>
        <v>33.299999999999997</v>
      </c>
      <c r="E559" s="65">
        <v>87.55</v>
      </c>
      <c r="F559" s="65">
        <v>116.85</v>
      </c>
      <c r="G559" s="65">
        <v>116.85</v>
      </c>
      <c r="H559" s="67">
        <f t="shared" si="24"/>
        <v>83.55</v>
      </c>
      <c r="I559" s="53"/>
      <c r="J559" s="66"/>
      <c r="K559" s="66"/>
    </row>
    <row r="560" spans="1:11" ht="14.25" customHeight="1">
      <c r="A560" s="64">
        <v>5580</v>
      </c>
      <c r="B560" s="64">
        <v>4</v>
      </c>
      <c r="C560" s="64">
        <f t="shared" si="25"/>
        <v>33.299999999999997</v>
      </c>
      <c r="D560" s="64">
        <f t="shared" si="26"/>
        <v>33.299999999999997</v>
      </c>
      <c r="E560" s="65">
        <v>87.7</v>
      </c>
      <c r="F560" s="65">
        <v>117</v>
      </c>
      <c r="G560" s="65">
        <v>117</v>
      </c>
      <c r="H560" s="67">
        <f t="shared" si="24"/>
        <v>83.7</v>
      </c>
      <c r="I560" s="53"/>
      <c r="J560" s="66"/>
      <c r="K560" s="66"/>
    </row>
    <row r="561" spans="1:11" ht="14.25" customHeight="1">
      <c r="A561" s="64">
        <v>5590</v>
      </c>
      <c r="B561" s="64">
        <v>4</v>
      </c>
      <c r="C561" s="64">
        <f t="shared" si="25"/>
        <v>33.299999999999997</v>
      </c>
      <c r="D561" s="64">
        <f t="shared" si="26"/>
        <v>33.299999999999997</v>
      </c>
      <c r="E561" s="65">
        <v>87.85</v>
      </c>
      <c r="F561" s="65">
        <v>117.14999999999999</v>
      </c>
      <c r="G561" s="65">
        <v>117.14999999999999</v>
      </c>
      <c r="H561" s="67">
        <f t="shared" si="24"/>
        <v>83.85</v>
      </c>
      <c r="I561" s="53"/>
      <c r="J561" s="66"/>
      <c r="K561" s="66"/>
    </row>
    <row r="562" spans="1:11" ht="14.25" customHeight="1">
      <c r="A562" s="64">
        <v>5600</v>
      </c>
      <c r="B562" s="64">
        <v>4</v>
      </c>
      <c r="C562" s="64">
        <f t="shared" si="25"/>
        <v>33.299999999999997</v>
      </c>
      <c r="D562" s="64">
        <f t="shared" si="26"/>
        <v>33.299999999999997</v>
      </c>
      <c r="E562" s="65">
        <v>88</v>
      </c>
      <c r="F562" s="65">
        <v>117.3</v>
      </c>
      <c r="G562" s="65">
        <v>117.3</v>
      </c>
      <c r="H562" s="67">
        <f t="shared" si="24"/>
        <v>84</v>
      </c>
      <c r="I562" s="53"/>
      <c r="J562" s="66"/>
      <c r="K562" s="66"/>
    </row>
    <row r="563" spans="1:11" ht="14.25" customHeight="1">
      <c r="A563" s="64">
        <v>5610</v>
      </c>
      <c r="B563" s="64">
        <v>4</v>
      </c>
      <c r="C563" s="64">
        <f t="shared" si="25"/>
        <v>33.299999999999997</v>
      </c>
      <c r="D563" s="64">
        <f t="shared" si="26"/>
        <v>33.299999999999997</v>
      </c>
      <c r="E563" s="65">
        <v>88.15</v>
      </c>
      <c r="F563" s="65">
        <v>117.45</v>
      </c>
      <c r="G563" s="65">
        <v>117.45</v>
      </c>
      <c r="H563" s="67">
        <f t="shared" si="24"/>
        <v>84.15</v>
      </c>
      <c r="I563" s="53"/>
      <c r="J563" s="66"/>
      <c r="K563" s="66"/>
    </row>
    <row r="564" spans="1:11" ht="14.25" customHeight="1">
      <c r="A564" s="64">
        <v>5620</v>
      </c>
      <c r="B564" s="64">
        <v>4</v>
      </c>
      <c r="C564" s="64">
        <f t="shared" si="25"/>
        <v>33.299999999999997</v>
      </c>
      <c r="D564" s="64">
        <f t="shared" si="26"/>
        <v>33.299999999999997</v>
      </c>
      <c r="E564" s="65">
        <v>88.3</v>
      </c>
      <c r="F564" s="65">
        <v>117.6</v>
      </c>
      <c r="G564" s="65">
        <v>117.6</v>
      </c>
      <c r="H564" s="67">
        <f t="shared" si="24"/>
        <v>84.3</v>
      </c>
      <c r="I564" s="53"/>
      <c r="J564" s="66"/>
      <c r="K564" s="66"/>
    </row>
    <row r="565" spans="1:11" ht="14.25" customHeight="1">
      <c r="A565" s="64">
        <v>5630</v>
      </c>
      <c r="B565" s="64">
        <v>4</v>
      </c>
      <c r="C565" s="64">
        <f t="shared" si="25"/>
        <v>33.299999999999997</v>
      </c>
      <c r="D565" s="64">
        <f t="shared" si="26"/>
        <v>33.299999999999997</v>
      </c>
      <c r="E565" s="65">
        <v>88.45</v>
      </c>
      <c r="F565" s="65">
        <v>117.75</v>
      </c>
      <c r="G565" s="65">
        <v>117.75</v>
      </c>
      <c r="H565" s="67">
        <f t="shared" si="24"/>
        <v>84.45</v>
      </c>
      <c r="I565" s="53"/>
      <c r="J565" s="66"/>
      <c r="K565" s="66"/>
    </row>
    <row r="566" spans="1:11" ht="14.25" customHeight="1">
      <c r="A566" s="64">
        <v>5640</v>
      </c>
      <c r="B566" s="64">
        <v>4</v>
      </c>
      <c r="C566" s="64">
        <f t="shared" si="25"/>
        <v>33.299999999999997</v>
      </c>
      <c r="D566" s="64">
        <f t="shared" si="26"/>
        <v>33.299999999999997</v>
      </c>
      <c r="E566" s="65">
        <v>88.6</v>
      </c>
      <c r="F566" s="65">
        <v>117.89999999999999</v>
      </c>
      <c r="G566" s="65">
        <v>117.89999999999999</v>
      </c>
      <c r="H566" s="67">
        <f t="shared" si="24"/>
        <v>84.6</v>
      </c>
      <c r="I566" s="53"/>
      <c r="J566" s="66"/>
      <c r="K566" s="66"/>
    </row>
    <row r="567" spans="1:11" ht="14.25" customHeight="1">
      <c r="A567" s="64">
        <v>5650</v>
      </c>
      <c r="B567" s="64">
        <v>4</v>
      </c>
      <c r="C567" s="64">
        <f t="shared" si="25"/>
        <v>33.299999999999997</v>
      </c>
      <c r="D567" s="64">
        <f t="shared" si="26"/>
        <v>33.299999999999997</v>
      </c>
      <c r="E567" s="65">
        <v>88.75</v>
      </c>
      <c r="F567" s="65">
        <v>118.05</v>
      </c>
      <c r="G567" s="65">
        <v>118.05</v>
      </c>
      <c r="H567" s="67">
        <f t="shared" si="24"/>
        <v>84.75</v>
      </c>
      <c r="I567" s="53"/>
      <c r="J567" s="66"/>
      <c r="K567" s="66"/>
    </row>
    <row r="568" spans="1:11" ht="14.25" customHeight="1">
      <c r="A568" s="64">
        <v>5660</v>
      </c>
      <c r="B568" s="64">
        <v>4</v>
      </c>
      <c r="C568" s="64">
        <f t="shared" si="25"/>
        <v>33.299999999999997</v>
      </c>
      <c r="D568" s="64">
        <f t="shared" si="26"/>
        <v>33.299999999999997</v>
      </c>
      <c r="E568" s="65">
        <v>88.9</v>
      </c>
      <c r="F568" s="65">
        <v>118.2</v>
      </c>
      <c r="G568" s="65">
        <v>118.2</v>
      </c>
      <c r="H568" s="67">
        <f t="shared" si="24"/>
        <v>84.9</v>
      </c>
      <c r="I568" s="53"/>
      <c r="J568" s="66"/>
      <c r="K568" s="66"/>
    </row>
    <row r="569" spans="1:11" ht="14.25" customHeight="1">
      <c r="A569" s="64">
        <v>5670</v>
      </c>
      <c r="B569" s="64">
        <v>4</v>
      </c>
      <c r="C569" s="64">
        <f t="shared" si="25"/>
        <v>33.299999999999997</v>
      </c>
      <c r="D569" s="64">
        <f t="shared" si="26"/>
        <v>33.299999999999997</v>
      </c>
      <c r="E569" s="65">
        <v>89.05</v>
      </c>
      <c r="F569" s="65">
        <v>118.35</v>
      </c>
      <c r="G569" s="65">
        <v>118.35</v>
      </c>
      <c r="H569" s="67">
        <f t="shared" si="24"/>
        <v>85.05</v>
      </c>
      <c r="I569" s="53"/>
      <c r="J569" s="66"/>
      <c r="K569" s="66"/>
    </row>
    <row r="570" spans="1:11" ht="14.25" customHeight="1">
      <c r="A570" s="64">
        <v>5680</v>
      </c>
      <c r="B570" s="64">
        <v>4</v>
      </c>
      <c r="C570" s="64">
        <f t="shared" si="25"/>
        <v>33.299999999999997</v>
      </c>
      <c r="D570" s="64">
        <f t="shared" si="26"/>
        <v>33.299999999999997</v>
      </c>
      <c r="E570" s="65">
        <v>89.2</v>
      </c>
      <c r="F570" s="65">
        <v>118.5</v>
      </c>
      <c r="G570" s="65">
        <v>118.5</v>
      </c>
      <c r="H570" s="67">
        <f t="shared" si="24"/>
        <v>85.2</v>
      </c>
      <c r="I570" s="53"/>
      <c r="J570" s="66"/>
      <c r="K570" s="66"/>
    </row>
    <row r="571" spans="1:11" ht="14.25" customHeight="1">
      <c r="A571" s="64">
        <v>5690</v>
      </c>
      <c r="B571" s="64">
        <v>4</v>
      </c>
      <c r="C571" s="64">
        <f t="shared" si="25"/>
        <v>33.299999999999997</v>
      </c>
      <c r="D571" s="64">
        <f t="shared" si="26"/>
        <v>33.299999999999997</v>
      </c>
      <c r="E571" s="65">
        <v>89.35</v>
      </c>
      <c r="F571" s="65">
        <v>118.64999999999999</v>
      </c>
      <c r="G571" s="65">
        <v>118.64999999999999</v>
      </c>
      <c r="H571" s="67">
        <f t="shared" si="24"/>
        <v>85.35</v>
      </c>
      <c r="I571" s="53"/>
      <c r="J571" s="66"/>
      <c r="K571" s="66"/>
    </row>
    <row r="572" spans="1:11" ht="14.25" customHeight="1">
      <c r="A572" s="64">
        <v>5700</v>
      </c>
      <c r="B572" s="64">
        <v>4</v>
      </c>
      <c r="C572" s="64">
        <f t="shared" si="25"/>
        <v>33.299999999999997</v>
      </c>
      <c r="D572" s="64">
        <f t="shared" si="26"/>
        <v>33.299999999999997</v>
      </c>
      <c r="E572" s="65">
        <v>89.5</v>
      </c>
      <c r="F572" s="65">
        <v>118.8</v>
      </c>
      <c r="G572" s="65">
        <v>118.8</v>
      </c>
      <c r="H572" s="67">
        <f t="shared" si="24"/>
        <v>85.5</v>
      </c>
      <c r="I572" s="53"/>
      <c r="J572" s="66"/>
      <c r="K572" s="66"/>
    </row>
    <row r="573" spans="1:11" ht="14.25" customHeight="1">
      <c r="A573" s="64">
        <v>5710</v>
      </c>
      <c r="B573" s="64">
        <v>4</v>
      </c>
      <c r="C573" s="64">
        <f t="shared" si="25"/>
        <v>33.299999999999997</v>
      </c>
      <c r="D573" s="64">
        <f t="shared" si="26"/>
        <v>33.299999999999997</v>
      </c>
      <c r="E573" s="65">
        <v>89.65</v>
      </c>
      <c r="F573" s="65">
        <v>118.95</v>
      </c>
      <c r="G573" s="65">
        <v>118.95</v>
      </c>
      <c r="H573" s="67">
        <f t="shared" si="24"/>
        <v>85.65</v>
      </c>
      <c r="I573" s="53"/>
      <c r="J573" s="66"/>
      <c r="K573" s="66"/>
    </row>
    <row r="574" spans="1:11" ht="14.25" customHeight="1">
      <c r="A574" s="64">
        <v>5720</v>
      </c>
      <c r="B574" s="64">
        <v>4</v>
      </c>
      <c r="C574" s="64">
        <f t="shared" si="25"/>
        <v>33.299999999999997</v>
      </c>
      <c r="D574" s="64">
        <f t="shared" si="26"/>
        <v>33.299999999999997</v>
      </c>
      <c r="E574" s="65">
        <v>89.8</v>
      </c>
      <c r="F574" s="65">
        <v>119.1</v>
      </c>
      <c r="G574" s="65">
        <v>119.1</v>
      </c>
      <c r="H574" s="67">
        <f t="shared" si="24"/>
        <v>85.8</v>
      </c>
      <c r="I574" s="53"/>
      <c r="J574" s="66"/>
      <c r="K574" s="66"/>
    </row>
    <row r="575" spans="1:11" ht="14.25" customHeight="1">
      <c r="A575" s="64">
        <v>5730</v>
      </c>
      <c r="B575" s="64">
        <v>4</v>
      </c>
      <c r="C575" s="64">
        <f t="shared" si="25"/>
        <v>33.299999999999997</v>
      </c>
      <c r="D575" s="64">
        <f t="shared" si="26"/>
        <v>33.299999999999997</v>
      </c>
      <c r="E575" s="65">
        <v>89.95</v>
      </c>
      <c r="F575" s="65">
        <v>119.25</v>
      </c>
      <c r="G575" s="65">
        <v>119.25</v>
      </c>
      <c r="H575" s="67">
        <f t="shared" si="24"/>
        <v>85.95</v>
      </c>
      <c r="I575" s="53"/>
      <c r="J575" s="66"/>
      <c r="K575" s="66"/>
    </row>
    <row r="576" spans="1:11" ht="14.25" customHeight="1">
      <c r="A576" s="64">
        <v>5740</v>
      </c>
      <c r="B576" s="64">
        <v>4</v>
      </c>
      <c r="C576" s="64">
        <f t="shared" si="25"/>
        <v>33.299999999999997</v>
      </c>
      <c r="D576" s="64">
        <f t="shared" si="26"/>
        <v>33.299999999999997</v>
      </c>
      <c r="E576" s="65">
        <v>90.1</v>
      </c>
      <c r="F576" s="65">
        <v>119.39999999999999</v>
      </c>
      <c r="G576" s="65">
        <v>119.39999999999999</v>
      </c>
      <c r="H576" s="67">
        <f t="shared" si="24"/>
        <v>86.1</v>
      </c>
      <c r="I576" s="53"/>
      <c r="J576" s="66"/>
      <c r="K576" s="66"/>
    </row>
    <row r="577" spans="1:11" ht="14.25" customHeight="1">
      <c r="A577" s="64">
        <v>5750</v>
      </c>
      <c r="B577" s="64">
        <v>4</v>
      </c>
      <c r="C577" s="64">
        <f t="shared" si="25"/>
        <v>33.299999999999997</v>
      </c>
      <c r="D577" s="64">
        <f t="shared" si="26"/>
        <v>33.299999999999997</v>
      </c>
      <c r="E577" s="65">
        <v>90.25</v>
      </c>
      <c r="F577" s="65">
        <v>119.55</v>
      </c>
      <c r="G577" s="65">
        <v>119.55</v>
      </c>
      <c r="H577" s="67">
        <f t="shared" si="24"/>
        <v>86.25</v>
      </c>
      <c r="I577" s="53"/>
      <c r="J577" s="66"/>
      <c r="K577" s="66"/>
    </row>
    <row r="578" spans="1:11" ht="14.25" customHeight="1">
      <c r="A578" s="64">
        <v>5760</v>
      </c>
      <c r="B578" s="64">
        <v>4</v>
      </c>
      <c r="C578" s="64">
        <f t="shared" si="25"/>
        <v>34.799999999999997</v>
      </c>
      <c r="D578" s="64">
        <f t="shared" si="26"/>
        <v>34.799999999999997</v>
      </c>
      <c r="E578" s="65">
        <v>90.4</v>
      </c>
      <c r="F578" s="65">
        <v>121.2</v>
      </c>
      <c r="G578" s="65">
        <v>121.2</v>
      </c>
      <c r="H578" s="67">
        <f t="shared" si="24"/>
        <v>86.4</v>
      </c>
      <c r="I578" s="53"/>
      <c r="J578" s="66"/>
      <c r="K578" s="66"/>
    </row>
    <row r="579" spans="1:11" ht="14.25" customHeight="1">
      <c r="A579" s="64">
        <v>5770</v>
      </c>
      <c r="B579" s="64">
        <v>4</v>
      </c>
      <c r="C579" s="64">
        <f t="shared" si="25"/>
        <v>34.799999999999997</v>
      </c>
      <c r="D579" s="64">
        <f t="shared" si="26"/>
        <v>34.799999999999997</v>
      </c>
      <c r="E579" s="65">
        <v>90.55</v>
      </c>
      <c r="F579" s="65">
        <v>121.35</v>
      </c>
      <c r="G579" s="65">
        <v>121.35</v>
      </c>
      <c r="H579" s="67">
        <f t="shared" ref="H579:H642" si="27">0.15*A579/10</f>
        <v>86.55</v>
      </c>
      <c r="I579" s="53"/>
      <c r="J579" s="66"/>
      <c r="K579" s="66"/>
    </row>
    <row r="580" spans="1:11" ht="14.25" customHeight="1">
      <c r="A580" s="64">
        <v>5780</v>
      </c>
      <c r="B580" s="64">
        <v>4</v>
      </c>
      <c r="C580" s="64">
        <f t="shared" ref="C580:C643" si="28">IF(A580&lt;1000,4.8,4.8+ROUNDUP((A580-1000)/250,0)*1.5)</f>
        <v>34.799999999999997</v>
      </c>
      <c r="D580" s="64">
        <f t="shared" ref="D580:D643" si="29">IF(A580&lt;1000,4.8,4.8+ROUNDUP((A580-1000)/250,0)*1.5)</f>
        <v>34.799999999999997</v>
      </c>
      <c r="E580" s="65">
        <v>90.7</v>
      </c>
      <c r="F580" s="65">
        <v>121.5</v>
      </c>
      <c r="G580" s="65">
        <v>121.5</v>
      </c>
      <c r="H580" s="67">
        <f t="shared" si="27"/>
        <v>86.7</v>
      </c>
      <c r="I580" s="53"/>
      <c r="J580" s="66"/>
      <c r="K580" s="66"/>
    </row>
    <row r="581" spans="1:11" ht="14.25" customHeight="1">
      <c r="A581" s="64">
        <v>5790</v>
      </c>
      <c r="B581" s="64">
        <v>4</v>
      </c>
      <c r="C581" s="64">
        <f t="shared" si="28"/>
        <v>34.799999999999997</v>
      </c>
      <c r="D581" s="64">
        <f t="shared" si="29"/>
        <v>34.799999999999997</v>
      </c>
      <c r="E581" s="65">
        <v>90.85</v>
      </c>
      <c r="F581" s="65">
        <v>121.64999999999999</v>
      </c>
      <c r="G581" s="65">
        <v>121.64999999999999</v>
      </c>
      <c r="H581" s="67">
        <f t="shared" si="27"/>
        <v>86.85</v>
      </c>
      <c r="I581" s="53"/>
      <c r="J581" s="66"/>
      <c r="K581" s="66"/>
    </row>
    <row r="582" spans="1:11" ht="14.25" customHeight="1">
      <c r="A582" s="64">
        <v>5800</v>
      </c>
      <c r="B582" s="64">
        <v>4</v>
      </c>
      <c r="C582" s="64">
        <f t="shared" si="28"/>
        <v>34.799999999999997</v>
      </c>
      <c r="D582" s="64">
        <f t="shared" si="29"/>
        <v>34.799999999999997</v>
      </c>
      <c r="E582" s="65">
        <v>91</v>
      </c>
      <c r="F582" s="65">
        <v>121.8</v>
      </c>
      <c r="G582" s="65">
        <v>121.8</v>
      </c>
      <c r="H582" s="67">
        <f t="shared" si="27"/>
        <v>87</v>
      </c>
      <c r="I582" s="53"/>
      <c r="J582" s="66"/>
      <c r="K582" s="66"/>
    </row>
    <row r="583" spans="1:11" ht="14.25" customHeight="1">
      <c r="A583" s="64">
        <v>5810</v>
      </c>
      <c r="B583" s="64">
        <v>4</v>
      </c>
      <c r="C583" s="64">
        <f t="shared" si="28"/>
        <v>34.799999999999997</v>
      </c>
      <c r="D583" s="64">
        <f t="shared" si="29"/>
        <v>34.799999999999997</v>
      </c>
      <c r="E583" s="65">
        <v>91.15</v>
      </c>
      <c r="F583" s="65">
        <v>121.95</v>
      </c>
      <c r="G583" s="65">
        <v>121.95</v>
      </c>
      <c r="H583" s="67">
        <f t="shared" si="27"/>
        <v>87.15</v>
      </c>
      <c r="I583" s="53"/>
      <c r="J583" s="66"/>
      <c r="K583" s="66"/>
    </row>
    <row r="584" spans="1:11" ht="14.25" customHeight="1">
      <c r="A584" s="64">
        <v>5820</v>
      </c>
      <c r="B584" s="64">
        <v>4</v>
      </c>
      <c r="C584" s="64">
        <f t="shared" si="28"/>
        <v>34.799999999999997</v>
      </c>
      <c r="D584" s="64">
        <f t="shared" si="29"/>
        <v>34.799999999999997</v>
      </c>
      <c r="E584" s="65">
        <v>91.3</v>
      </c>
      <c r="F584" s="65">
        <v>122.1</v>
      </c>
      <c r="G584" s="65">
        <v>122.1</v>
      </c>
      <c r="H584" s="67">
        <f t="shared" si="27"/>
        <v>87.3</v>
      </c>
      <c r="I584" s="53"/>
      <c r="J584" s="66"/>
      <c r="K584" s="66"/>
    </row>
    <row r="585" spans="1:11" ht="14.25" customHeight="1">
      <c r="A585" s="64">
        <v>5830</v>
      </c>
      <c r="B585" s="64">
        <v>4</v>
      </c>
      <c r="C585" s="64">
        <f t="shared" si="28"/>
        <v>34.799999999999997</v>
      </c>
      <c r="D585" s="64">
        <f t="shared" si="29"/>
        <v>34.799999999999997</v>
      </c>
      <c r="E585" s="65">
        <v>91.45</v>
      </c>
      <c r="F585" s="65">
        <v>122.25</v>
      </c>
      <c r="G585" s="65">
        <v>122.25</v>
      </c>
      <c r="H585" s="67">
        <f t="shared" si="27"/>
        <v>87.45</v>
      </c>
      <c r="I585" s="53"/>
      <c r="J585" s="66"/>
      <c r="K585" s="66"/>
    </row>
    <row r="586" spans="1:11" ht="14.25" customHeight="1">
      <c r="A586" s="64">
        <v>5840</v>
      </c>
      <c r="B586" s="64">
        <v>4</v>
      </c>
      <c r="C586" s="64">
        <f t="shared" si="28"/>
        <v>34.799999999999997</v>
      </c>
      <c r="D586" s="64">
        <f t="shared" si="29"/>
        <v>34.799999999999997</v>
      </c>
      <c r="E586" s="65">
        <v>91.6</v>
      </c>
      <c r="F586" s="65">
        <v>122.39999999999999</v>
      </c>
      <c r="G586" s="65">
        <v>122.39999999999999</v>
      </c>
      <c r="H586" s="67">
        <f t="shared" si="27"/>
        <v>87.6</v>
      </c>
      <c r="I586" s="53"/>
      <c r="J586" s="66"/>
      <c r="K586" s="66"/>
    </row>
    <row r="587" spans="1:11" ht="14.25" customHeight="1">
      <c r="A587" s="64">
        <v>5850</v>
      </c>
      <c r="B587" s="64">
        <v>4</v>
      </c>
      <c r="C587" s="64">
        <f t="shared" si="28"/>
        <v>34.799999999999997</v>
      </c>
      <c r="D587" s="64">
        <f t="shared" si="29"/>
        <v>34.799999999999997</v>
      </c>
      <c r="E587" s="65">
        <v>91.75</v>
      </c>
      <c r="F587" s="65">
        <v>122.55</v>
      </c>
      <c r="G587" s="65">
        <v>122.55</v>
      </c>
      <c r="H587" s="67">
        <f t="shared" si="27"/>
        <v>87.75</v>
      </c>
      <c r="I587" s="53"/>
      <c r="J587" s="66"/>
      <c r="K587" s="66"/>
    </row>
    <row r="588" spans="1:11" ht="14.25" customHeight="1">
      <c r="A588" s="64">
        <v>5860</v>
      </c>
      <c r="B588" s="64">
        <v>4</v>
      </c>
      <c r="C588" s="64">
        <f t="shared" si="28"/>
        <v>34.799999999999997</v>
      </c>
      <c r="D588" s="64">
        <f t="shared" si="29"/>
        <v>34.799999999999997</v>
      </c>
      <c r="E588" s="65">
        <v>91.9</v>
      </c>
      <c r="F588" s="65">
        <v>122.7</v>
      </c>
      <c r="G588" s="65">
        <v>122.7</v>
      </c>
      <c r="H588" s="67">
        <f t="shared" si="27"/>
        <v>87.9</v>
      </c>
      <c r="I588" s="53"/>
      <c r="J588" s="66"/>
      <c r="K588" s="66"/>
    </row>
    <row r="589" spans="1:11" ht="14.25" customHeight="1">
      <c r="A589" s="64">
        <v>5870</v>
      </c>
      <c r="B589" s="64">
        <v>4</v>
      </c>
      <c r="C589" s="64">
        <f t="shared" si="28"/>
        <v>34.799999999999997</v>
      </c>
      <c r="D589" s="64">
        <f t="shared" si="29"/>
        <v>34.799999999999997</v>
      </c>
      <c r="E589" s="65">
        <v>92.05</v>
      </c>
      <c r="F589" s="65">
        <v>122.85</v>
      </c>
      <c r="G589" s="65">
        <v>122.85</v>
      </c>
      <c r="H589" s="67">
        <f t="shared" si="27"/>
        <v>88.05</v>
      </c>
      <c r="I589" s="53"/>
      <c r="J589" s="66"/>
      <c r="K589" s="66"/>
    </row>
    <row r="590" spans="1:11" ht="14.25" customHeight="1">
      <c r="A590" s="64">
        <v>5880</v>
      </c>
      <c r="B590" s="64">
        <v>4</v>
      </c>
      <c r="C590" s="64">
        <f t="shared" si="28"/>
        <v>34.799999999999997</v>
      </c>
      <c r="D590" s="64">
        <f t="shared" si="29"/>
        <v>34.799999999999997</v>
      </c>
      <c r="E590" s="65">
        <v>92.2</v>
      </c>
      <c r="F590" s="65">
        <v>123</v>
      </c>
      <c r="G590" s="65">
        <v>123</v>
      </c>
      <c r="H590" s="67">
        <f t="shared" si="27"/>
        <v>88.2</v>
      </c>
      <c r="I590" s="53"/>
      <c r="J590" s="66"/>
      <c r="K590" s="66"/>
    </row>
    <row r="591" spans="1:11" ht="14.25" customHeight="1">
      <c r="A591" s="64">
        <v>5890</v>
      </c>
      <c r="B591" s="64">
        <v>4</v>
      </c>
      <c r="C591" s="64">
        <f t="shared" si="28"/>
        <v>34.799999999999997</v>
      </c>
      <c r="D591" s="64">
        <f t="shared" si="29"/>
        <v>34.799999999999997</v>
      </c>
      <c r="E591" s="65">
        <v>92.35</v>
      </c>
      <c r="F591" s="65">
        <v>123.14999999999999</v>
      </c>
      <c r="G591" s="65">
        <v>123.14999999999999</v>
      </c>
      <c r="H591" s="67">
        <f t="shared" si="27"/>
        <v>88.35</v>
      </c>
      <c r="I591" s="53"/>
      <c r="J591" s="66"/>
      <c r="K591" s="66"/>
    </row>
    <row r="592" spans="1:11" ht="14.25" customHeight="1">
      <c r="A592" s="64">
        <v>5900</v>
      </c>
      <c r="B592" s="64">
        <v>4</v>
      </c>
      <c r="C592" s="64">
        <f t="shared" si="28"/>
        <v>34.799999999999997</v>
      </c>
      <c r="D592" s="64">
        <f t="shared" si="29"/>
        <v>34.799999999999997</v>
      </c>
      <c r="E592" s="65">
        <v>92.5</v>
      </c>
      <c r="F592" s="65">
        <v>123.3</v>
      </c>
      <c r="G592" s="65">
        <v>123.3</v>
      </c>
      <c r="H592" s="67">
        <f t="shared" si="27"/>
        <v>88.5</v>
      </c>
      <c r="I592" s="53"/>
      <c r="J592" s="66"/>
      <c r="K592" s="66"/>
    </row>
    <row r="593" spans="1:11" ht="14.25" customHeight="1">
      <c r="A593" s="64">
        <v>5910</v>
      </c>
      <c r="B593" s="64">
        <v>4</v>
      </c>
      <c r="C593" s="64">
        <f t="shared" si="28"/>
        <v>34.799999999999997</v>
      </c>
      <c r="D593" s="64">
        <f t="shared" si="29"/>
        <v>34.799999999999997</v>
      </c>
      <c r="E593" s="65">
        <v>92.65</v>
      </c>
      <c r="F593" s="65">
        <v>123.45</v>
      </c>
      <c r="G593" s="65">
        <v>123.45</v>
      </c>
      <c r="H593" s="67">
        <f t="shared" si="27"/>
        <v>88.65</v>
      </c>
      <c r="I593" s="53"/>
      <c r="J593" s="66"/>
      <c r="K593" s="66"/>
    </row>
    <row r="594" spans="1:11" ht="14.25" customHeight="1">
      <c r="A594" s="64">
        <v>5920</v>
      </c>
      <c r="B594" s="64">
        <v>4</v>
      </c>
      <c r="C594" s="64">
        <f t="shared" si="28"/>
        <v>34.799999999999997</v>
      </c>
      <c r="D594" s="64">
        <f t="shared" si="29"/>
        <v>34.799999999999997</v>
      </c>
      <c r="E594" s="65">
        <v>92.8</v>
      </c>
      <c r="F594" s="65">
        <v>123.6</v>
      </c>
      <c r="G594" s="65">
        <v>123.6</v>
      </c>
      <c r="H594" s="67">
        <f t="shared" si="27"/>
        <v>88.8</v>
      </c>
      <c r="I594" s="53"/>
      <c r="J594" s="66"/>
      <c r="K594" s="66"/>
    </row>
    <row r="595" spans="1:11" ht="14.25" customHeight="1">
      <c r="A595" s="64">
        <v>5930</v>
      </c>
      <c r="B595" s="64">
        <v>4</v>
      </c>
      <c r="C595" s="64">
        <f t="shared" si="28"/>
        <v>34.799999999999997</v>
      </c>
      <c r="D595" s="64">
        <f t="shared" si="29"/>
        <v>34.799999999999997</v>
      </c>
      <c r="E595" s="65">
        <v>92.95</v>
      </c>
      <c r="F595" s="65">
        <v>123.75</v>
      </c>
      <c r="G595" s="65">
        <v>123.75</v>
      </c>
      <c r="H595" s="67">
        <f t="shared" si="27"/>
        <v>88.95</v>
      </c>
      <c r="I595" s="53"/>
      <c r="J595" s="66"/>
      <c r="K595" s="66"/>
    </row>
    <row r="596" spans="1:11" ht="14.25" customHeight="1">
      <c r="A596" s="64">
        <v>5940</v>
      </c>
      <c r="B596" s="64">
        <v>4</v>
      </c>
      <c r="C596" s="64">
        <f t="shared" si="28"/>
        <v>34.799999999999997</v>
      </c>
      <c r="D596" s="64">
        <f t="shared" si="29"/>
        <v>34.799999999999997</v>
      </c>
      <c r="E596" s="65">
        <v>93.1</v>
      </c>
      <c r="F596" s="65">
        <v>123.89999999999999</v>
      </c>
      <c r="G596" s="65">
        <v>123.89999999999999</v>
      </c>
      <c r="H596" s="67">
        <f t="shared" si="27"/>
        <v>89.1</v>
      </c>
      <c r="I596" s="53"/>
      <c r="J596" s="66"/>
      <c r="K596" s="66"/>
    </row>
    <row r="597" spans="1:11" ht="14.25" customHeight="1">
      <c r="A597" s="64">
        <v>5950</v>
      </c>
      <c r="B597" s="64">
        <v>4</v>
      </c>
      <c r="C597" s="64">
        <f t="shared" si="28"/>
        <v>34.799999999999997</v>
      </c>
      <c r="D597" s="64">
        <f t="shared" si="29"/>
        <v>34.799999999999997</v>
      </c>
      <c r="E597" s="65">
        <v>93.25</v>
      </c>
      <c r="F597" s="65">
        <v>124.05</v>
      </c>
      <c r="G597" s="65">
        <v>124.05</v>
      </c>
      <c r="H597" s="67">
        <f t="shared" si="27"/>
        <v>89.25</v>
      </c>
      <c r="I597" s="53"/>
      <c r="J597" s="66"/>
      <c r="K597" s="66"/>
    </row>
    <row r="598" spans="1:11" ht="14.25" customHeight="1">
      <c r="A598" s="64">
        <v>5960</v>
      </c>
      <c r="B598" s="64">
        <v>4</v>
      </c>
      <c r="C598" s="64">
        <f t="shared" si="28"/>
        <v>34.799999999999997</v>
      </c>
      <c r="D598" s="64">
        <f t="shared" si="29"/>
        <v>34.799999999999997</v>
      </c>
      <c r="E598" s="65">
        <v>93.4</v>
      </c>
      <c r="F598" s="65">
        <v>124.2</v>
      </c>
      <c r="G598" s="65">
        <v>124.2</v>
      </c>
      <c r="H598" s="67">
        <f t="shared" si="27"/>
        <v>89.4</v>
      </c>
      <c r="I598" s="53"/>
      <c r="J598" s="66"/>
      <c r="K598" s="66"/>
    </row>
    <row r="599" spans="1:11" ht="14.25" customHeight="1">
      <c r="A599" s="64">
        <v>5970</v>
      </c>
      <c r="B599" s="64">
        <v>4</v>
      </c>
      <c r="C599" s="64">
        <f t="shared" si="28"/>
        <v>34.799999999999997</v>
      </c>
      <c r="D599" s="64">
        <f t="shared" si="29"/>
        <v>34.799999999999997</v>
      </c>
      <c r="E599" s="65">
        <v>93.55</v>
      </c>
      <c r="F599" s="65">
        <v>124.35</v>
      </c>
      <c r="G599" s="65">
        <v>124.35</v>
      </c>
      <c r="H599" s="67">
        <f t="shared" si="27"/>
        <v>89.55</v>
      </c>
      <c r="I599" s="53"/>
      <c r="J599" s="66"/>
      <c r="K599" s="66"/>
    </row>
    <row r="600" spans="1:11" ht="14.25" customHeight="1">
      <c r="A600" s="64">
        <v>5980</v>
      </c>
      <c r="B600" s="64">
        <v>4</v>
      </c>
      <c r="C600" s="64">
        <f t="shared" si="28"/>
        <v>34.799999999999997</v>
      </c>
      <c r="D600" s="64">
        <f t="shared" si="29"/>
        <v>34.799999999999997</v>
      </c>
      <c r="E600" s="65">
        <v>93.7</v>
      </c>
      <c r="F600" s="65">
        <v>124.5</v>
      </c>
      <c r="G600" s="65">
        <v>124.5</v>
      </c>
      <c r="H600" s="67">
        <f t="shared" si="27"/>
        <v>89.7</v>
      </c>
      <c r="I600" s="53"/>
      <c r="J600" s="66"/>
      <c r="K600" s="66"/>
    </row>
    <row r="601" spans="1:11" ht="14.25" customHeight="1">
      <c r="A601" s="64">
        <v>5990</v>
      </c>
      <c r="B601" s="64">
        <v>4</v>
      </c>
      <c r="C601" s="64">
        <f t="shared" si="28"/>
        <v>34.799999999999997</v>
      </c>
      <c r="D601" s="64">
        <f t="shared" si="29"/>
        <v>34.799999999999997</v>
      </c>
      <c r="E601" s="65">
        <v>93.85</v>
      </c>
      <c r="F601" s="65">
        <v>124.64999999999999</v>
      </c>
      <c r="G601" s="65">
        <v>124.64999999999999</v>
      </c>
      <c r="H601" s="67">
        <f t="shared" si="27"/>
        <v>89.85</v>
      </c>
      <c r="I601" s="53"/>
      <c r="J601" s="66"/>
      <c r="K601" s="66"/>
    </row>
    <row r="602" spans="1:11" ht="14.25" customHeight="1">
      <c r="A602" s="64">
        <v>6000</v>
      </c>
      <c r="B602" s="64">
        <v>4</v>
      </c>
      <c r="C602" s="64">
        <f t="shared" si="28"/>
        <v>34.799999999999997</v>
      </c>
      <c r="D602" s="64">
        <f t="shared" si="29"/>
        <v>34.799999999999997</v>
      </c>
      <c r="E602" s="65">
        <v>94</v>
      </c>
      <c r="F602" s="65">
        <v>124.8</v>
      </c>
      <c r="G602" s="65">
        <v>124.8</v>
      </c>
      <c r="H602" s="67">
        <f t="shared" si="27"/>
        <v>90</v>
      </c>
      <c r="I602" s="53"/>
      <c r="J602" s="66"/>
      <c r="K602" s="66"/>
    </row>
    <row r="603" spans="1:11" ht="14.25" customHeight="1">
      <c r="A603" s="64">
        <v>6010</v>
      </c>
      <c r="B603" s="64">
        <v>4</v>
      </c>
      <c r="C603" s="64">
        <f t="shared" si="28"/>
        <v>36.299999999999997</v>
      </c>
      <c r="D603" s="64">
        <f t="shared" si="29"/>
        <v>36.299999999999997</v>
      </c>
      <c r="E603" s="65">
        <v>94.15</v>
      </c>
      <c r="F603" s="65">
        <v>126.45</v>
      </c>
      <c r="G603" s="65">
        <v>126.45</v>
      </c>
      <c r="H603" s="67">
        <f t="shared" si="27"/>
        <v>90.15</v>
      </c>
      <c r="I603" s="53"/>
      <c r="J603" s="66"/>
      <c r="K603" s="66"/>
    </row>
    <row r="604" spans="1:11" ht="14.25" customHeight="1">
      <c r="A604" s="64">
        <v>6020</v>
      </c>
      <c r="B604" s="64">
        <v>4</v>
      </c>
      <c r="C604" s="64">
        <f t="shared" si="28"/>
        <v>36.299999999999997</v>
      </c>
      <c r="D604" s="64">
        <f t="shared" si="29"/>
        <v>36.299999999999997</v>
      </c>
      <c r="E604" s="65">
        <v>94.3</v>
      </c>
      <c r="F604" s="65">
        <v>126.6</v>
      </c>
      <c r="G604" s="65">
        <v>126.6</v>
      </c>
      <c r="H604" s="67">
        <f t="shared" si="27"/>
        <v>90.3</v>
      </c>
      <c r="I604" s="53"/>
      <c r="J604" s="66"/>
      <c r="K604" s="66"/>
    </row>
    <row r="605" spans="1:11" ht="14.25" customHeight="1">
      <c r="A605" s="64">
        <v>6030</v>
      </c>
      <c r="B605" s="64">
        <v>4</v>
      </c>
      <c r="C605" s="64">
        <f t="shared" si="28"/>
        <v>36.299999999999997</v>
      </c>
      <c r="D605" s="64">
        <f t="shared" si="29"/>
        <v>36.299999999999997</v>
      </c>
      <c r="E605" s="65">
        <v>94.45</v>
      </c>
      <c r="F605" s="65">
        <v>126.75</v>
      </c>
      <c r="G605" s="65">
        <v>126.75</v>
      </c>
      <c r="H605" s="67">
        <f t="shared" si="27"/>
        <v>90.45</v>
      </c>
      <c r="I605" s="53"/>
      <c r="J605" s="66"/>
      <c r="K605" s="66"/>
    </row>
    <row r="606" spans="1:11" ht="14.25" customHeight="1">
      <c r="A606" s="64">
        <v>6040</v>
      </c>
      <c r="B606" s="64">
        <v>4</v>
      </c>
      <c r="C606" s="64">
        <f t="shared" si="28"/>
        <v>36.299999999999997</v>
      </c>
      <c r="D606" s="64">
        <f t="shared" si="29"/>
        <v>36.299999999999997</v>
      </c>
      <c r="E606" s="65">
        <v>94.6</v>
      </c>
      <c r="F606" s="65">
        <v>126.89999999999999</v>
      </c>
      <c r="G606" s="65">
        <v>126.89999999999999</v>
      </c>
      <c r="H606" s="67">
        <f t="shared" si="27"/>
        <v>90.6</v>
      </c>
      <c r="I606" s="53"/>
      <c r="J606" s="66"/>
      <c r="K606" s="66"/>
    </row>
    <row r="607" spans="1:11" ht="14.25" customHeight="1">
      <c r="A607" s="64">
        <v>6050</v>
      </c>
      <c r="B607" s="64">
        <v>4</v>
      </c>
      <c r="C607" s="64">
        <f t="shared" si="28"/>
        <v>36.299999999999997</v>
      </c>
      <c r="D607" s="64">
        <f t="shared" si="29"/>
        <v>36.299999999999997</v>
      </c>
      <c r="E607" s="65">
        <v>94.75</v>
      </c>
      <c r="F607" s="65">
        <v>127.05</v>
      </c>
      <c r="G607" s="65">
        <v>127.05</v>
      </c>
      <c r="H607" s="67">
        <f t="shared" si="27"/>
        <v>90.75</v>
      </c>
      <c r="I607" s="53"/>
      <c r="J607" s="66"/>
      <c r="K607" s="66"/>
    </row>
    <row r="608" spans="1:11" ht="14.25" customHeight="1">
      <c r="A608" s="64">
        <v>6060</v>
      </c>
      <c r="B608" s="64">
        <v>4</v>
      </c>
      <c r="C608" s="64">
        <f t="shared" si="28"/>
        <v>36.299999999999997</v>
      </c>
      <c r="D608" s="64">
        <f t="shared" si="29"/>
        <v>36.299999999999997</v>
      </c>
      <c r="E608" s="65">
        <v>94.9</v>
      </c>
      <c r="F608" s="65">
        <v>127.2</v>
      </c>
      <c r="G608" s="65">
        <v>127.2</v>
      </c>
      <c r="H608" s="67">
        <f t="shared" si="27"/>
        <v>90.9</v>
      </c>
      <c r="I608" s="53"/>
      <c r="J608" s="66"/>
      <c r="K608" s="66"/>
    </row>
    <row r="609" spans="1:11" ht="14.25" customHeight="1">
      <c r="A609" s="64">
        <v>6070</v>
      </c>
      <c r="B609" s="64">
        <v>4</v>
      </c>
      <c r="C609" s="64">
        <f t="shared" si="28"/>
        <v>36.299999999999997</v>
      </c>
      <c r="D609" s="64">
        <f t="shared" si="29"/>
        <v>36.299999999999997</v>
      </c>
      <c r="E609" s="65">
        <v>95.05</v>
      </c>
      <c r="F609" s="65">
        <v>127.35</v>
      </c>
      <c r="G609" s="65">
        <v>127.35</v>
      </c>
      <c r="H609" s="67">
        <f t="shared" si="27"/>
        <v>91.05</v>
      </c>
      <c r="I609" s="53"/>
      <c r="J609" s="66"/>
      <c r="K609" s="66"/>
    </row>
    <row r="610" spans="1:11" ht="14.25" customHeight="1">
      <c r="A610" s="64">
        <v>6080</v>
      </c>
      <c r="B610" s="64">
        <v>4</v>
      </c>
      <c r="C610" s="64">
        <f t="shared" si="28"/>
        <v>36.299999999999997</v>
      </c>
      <c r="D610" s="64">
        <f t="shared" si="29"/>
        <v>36.299999999999997</v>
      </c>
      <c r="E610" s="65">
        <v>95.2</v>
      </c>
      <c r="F610" s="65">
        <v>127.5</v>
      </c>
      <c r="G610" s="65">
        <v>127.5</v>
      </c>
      <c r="H610" s="67">
        <f t="shared" si="27"/>
        <v>91.2</v>
      </c>
      <c r="I610" s="53"/>
      <c r="J610" s="66"/>
      <c r="K610" s="66"/>
    </row>
    <row r="611" spans="1:11" ht="14.25" customHeight="1">
      <c r="A611" s="64">
        <v>6090</v>
      </c>
      <c r="B611" s="64">
        <v>4</v>
      </c>
      <c r="C611" s="64">
        <f t="shared" si="28"/>
        <v>36.299999999999997</v>
      </c>
      <c r="D611" s="64">
        <f t="shared" si="29"/>
        <v>36.299999999999997</v>
      </c>
      <c r="E611" s="65">
        <v>95.35</v>
      </c>
      <c r="F611" s="65">
        <v>127.64999999999999</v>
      </c>
      <c r="G611" s="65">
        <v>127.64999999999999</v>
      </c>
      <c r="H611" s="67">
        <f t="shared" si="27"/>
        <v>91.35</v>
      </c>
      <c r="I611" s="53"/>
      <c r="J611" s="66"/>
      <c r="K611" s="66"/>
    </row>
    <row r="612" spans="1:11" ht="14.25" customHeight="1">
      <c r="A612" s="64">
        <v>6100</v>
      </c>
      <c r="B612" s="64">
        <v>4</v>
      </c>
      <c r="C612" s="64">
        <f t="shared" si="28"/>
        <v>36.299999999999997</v>
      </c>
      <c r="D612" s="64">
        <f t="shared" si="29"/>
        <v>36.299999999999997</v>
      </c>
      <c r="E612" s="65">
        <v>95.5</v>
      </c>
      <c r="F612" s="65">
        <v>127.8</v>
      </c>
      <c r="G612" s="65">
        <v>127.8</v>
      </c>
      <c r="H612" s="67">
        <f t="shared" si="27"/>
        <v>91.5</v>
      </c>
      <c r="I612" s="53"/>
      <c r="J612" s="66"/>
      <c r="K612" s="66"/>
    </row>
    <row r="613" spans="1:11" ht="14.25" customHeight="1">
      <c r="A613" s="64">
        <v>6110</v>
      </c>
      <c r="B613" s="64">
        <v>4</v>
      </c>
      <c r="C613" s="64">
        <f t="shared" si="28"/>
        <v>36.299999999999997</v>
      </c>
      <c r="D613" s="64">
        <f t="shared" si="29"/>
        <v>36.299999999999997</v>
      </c>
      <c r="E613" s="65">
        <v>95.65</v>
      </c>
      <c r="F613" s="65">
        <v>127.95</v>
      </c>
      <c r="G613" s="65">
        <v>127.95</v>
      </c>
      <c r="H613" s="67">
        <f t="shared" si="27"/>
        <v>91.65</v>
      </c>
      <c r="I613" s="53"/>
      <c r="J613" s="66"/>
      <c r="K613" s="66"/>
    </row>
    <row r="614" spans="1:11" ht="14.25" customHeight="1">
      <c r="A614" s="64">
        <v>6120</v>
      </c>
      <c r="B614" s="64">
        <v>4</v>
      </c>
      <c r="C614" s="64">
        <f t="shared" si="28"/>
        <v>36.299999999999997</v>
      </c>
      <c r="D614" s="64">
        <f t="shared" si="29"/>
        <v>36.299999999999997</v>
      </c>
      <c r="E614" s="65">
        <v>95.8</v>
      </c>
      <c r="F614" s="65">
        <v>128.1</v>
      </c>
      <c r="G614" s="65">
        <v>128.1</v>
      </c>
      <c r="H614" s="67">
        <f t="shared" si="27"/>
        <v>91.8</v>
      </c>
      <c r="I614" s="53"/>
      <c r="J614" s="66"/>
      <c r="K614" s="66"/>
    </row>
    <row r="615" spans="1:11" ht="14.25" customHeight="1">
      <c r="A615" s="64">
        <v>6130</v>
      </c>
      <c r="B615" s="64">
        <v>4</v>
      </c>
      <c r="C615" s="64">
        <f t="shared" si="28"/>
        <v>36.299999999999997</v>
      </c>
      <c r="D615" s="64">
        <f t="shared" si="29"/>
        <v>36.299999999999997</v>
      </c>
      <c r="E615" s="65">
        <v>95.95</v>
      </c>
      <c r="F615" s="65">
        <v>128.25</v>
      </c>
      <c r="G615" s="65">
        <v>128.25</v>
      </c>
      <c r="H615" s="67">
        <f t="shared" si="27"/>
        <v>91.95</v>
      </c>
      <c r="I615" s="53"/>
      <c r="J615" s="66"/>
      <c r="K615" s="66"/>
    </row>
    <row r="616" spans="1:11" ht="14.25" customHeight="1">
      <c r="A616" s="64">
        <v>6140</v>
      </c>
      <c r="B616" s="64">
        <v>4</v>
      </c>
      <c r="C616" s="64">
        <f t="shared" si="28"/>
        <v>36.299999999999997</v>
      </c>
      <c r="D616" s="64">
        <f t="shared" si="29"/>
        <v>36.299999999999997</v>
      </c>
      <c r="E616" s="65">
        <v>96.1</v>
      </c>
      <c r="F616" s="65">
        <v>128.39999999999998</v>
      </c>
      <c r="G616" s="65">
        <v>128.39999999999998</v>
      </c>
      <c r="H616" s="67">
        <f t="shared" si="27"/>
        <v>92.1</v>
      </c>
      <c r="I616" s="53"/>
      <c r="J616" s="66"/>
      <c r="K616" s="66"/>
    </row>
    <row r="617" spans="1:11" ht="14.25" customHeight="1">
      <c r="A617" s="64">
        <v>6150</v>
      </c>
      <c r="B617" s="64">
        <v>4</v>
      </c>
      <c r="C617" s="64">
        <f t="shared" si="28"/>
        <v>36.299999999999997</v>
      </c>
      <c r="D617" s="64">
        <f t="shared" si="29"/>
        <v>36.299999999999997</v>
      </c>
      <c r="E617" s="65">
        <v>96.25</v>
      </c>
      <c r="F617" s="65">
        <v>128.55000000000001</v>
      </c>
      <c r="G617" s="65">
        <v>128.55000000000001</v>
      </c>
      <c r="H617" s="67">
        <f t="shared" si="27"/>
        <v>92.25</v>
      </c>
      <c r="I617" s="53"/>
      <c r="J617" s="66"/>
      <c r="K617" s="66"/>
    </row>
    <row r="618" spans="1:11" ht="14.25" customHeight="1">
      <c r="A618" s="64">
        <v>6160</v>
      </c>
      <c r="B618" s="64">
        <v>4</v>
      </c>
      <c r="C618" s="64">
        <f t="shared" si="28"/>
        <v>36.299999999999997</v>
      </c>
      <c r="D618" s="64">
        <f t="shared" si="29"/>
        <v>36.299999999999997</v>
      </c>
      <c r="E618" s="65">
        <v>96.4</v>
      </c>
      <c r="F618" s="65">
        <v>128.69999999999999</v>
      </c>
      <c r="G618" s="65">
        <v>128.69999999999999</v>
      </c>
      <c r="H618" s="67">
        <f t="shared" si="27"/>
        <v>92.4</v>
      </c>
      <c r="I618" s="53"/>
      <c r="J618" s="66"/>
      <c r="K618" s="66"/>
    </row>
    <row r="619" spans="1:11" ht="14.25" customHeight="1">
      <c r="A619" s="64">
        <v>6170</v>
      </c>
      <c r="B619" s="64">
        <v>4</v>
      </c>
      <c r="C619" s="64">
        <f t="shared" si="28"/>
        <v>36.299999999999997</v>
      </c>
      <c r="D619" s="64">
        <f t="shared" si="29"/>
        <v>36.299999999999997</v>
      </c>
      <c r="E619" s="65">
        <v>96.55</v>
      </c>
      <c r="F619" s="65">
        <v>128.85</v>
      </c>
      <c r="G619" s="65">
        <v>128.85</v>
      </c>
      <c r="H619" s="67">
        <f t="shared" si="27"/>
        <v>92.55</v>
      </c>
      <c r="I619" s="53"/>
      <c r="J619" s="66"/>
      <c r="K619" s="66"/>
    </row>
    <row r="620" spans="1:11" ht="14.25" customHeight="1">
      <c r="A620" s="64">
        <v>6180</v>
      </c>
      <c r="B620" s="64">
        <v>4</v>
      </c>
      <c r="C620" s="64">
        <f t="shared" si="28"/>
        <v>36.299999999999997</v>
      </c>
      <c r="D620" s="64">
        <f t="shared" si="29"/>
        <v>36.299999999999997</v>
      </c>
      <c r="E620" s="65">
        <v>96.7</v>
      </c>
      <c r="F620" s="65">
        <v>129</v>
      </c>
      <c r="G620" s="65">
        <v>129</v>
      </c>
      <c r="H620" s="67">
        <f t="shared" si="27"/>
        <v>92.7</v>
      </c>
      <c r="I620" s="53"/>
      <c r="J620" s="66"/>
      <c r="K620" s="66"/>
    </row>
    <row r="621" spans="1:11" ht="14.25" customHeight="1">
      <c r="A621" s="64">
        <v>6190</v>
      </c>
      <c r="B621" s="64">
        <v>4</v>
      </c>
      <c r="C621" s="64">
        <f t="shared" si="28"/>
        <v>36.299999999999997</v>
      </c>
      <c r="D621" s="64">
        <f t="shared" si="29"/>
        <v>36.299999999999997</v>
      </c>
      <c r="E621" s="65">
        <v>96.85</v>
      </c>
      <c r="F621" s="65">
        <v>129.14999999999998</v>
      </c>
      <c r="G621" s="65">
        <v>129.14999999999998</v>
      </c>
      <c r="H621" s="67">
        <f t="shared" si="27"/>
        <v>92.85</v>
      </c>
      <c r="I621" s="53"/>
      <c r="J621" s="66"/>
      <c r="K621" s="66"/>
    </row>
    <row r="622" spans="1:11" ht="14.25" customHeight="1">
      <c r="A622" s="64">
        <v>6200</v>
      </c>
      <c r="B622" s="64">
        <v>4</v>
      </c>
      <c r="C622" s="64">
        <f t="shared" si="28"/>
        <v>36.299999999999997</v>
      </c>
      <c r="D622" s="64">
        <f t="shared" si="29"/>
        <v>36.299999999999997</v>
      </c>
      <c r="E622" s="65">
        <v>97</v>
      </c>
      <c r="F622" s="65">
        <v>129.30000000000001</v>
      </c>
      <c r="G622" s="65">
        <v>129.30000000000001</v>
      </c>
      <c r="H622" s="67">
        <f t="shared" si="27"/>
        <v>93</v>
      </c>
      <c r="I622" s="53"/>
      <c r="J622" s="66"/>
      <c r="K622" s="66"/>
    </row>
    <row r="623" spans="1:11" ht="14.25" customHeight="1">
      <c r="A623" s="64">
        <v>6210</v>
      </c>
      <c r="B623" s="64">
        <v>4</v>
      </c>
      <c r="C623" s="64">
        <f t="shared" si="28"/>
        <v>36.299999999999997</v>
      </c>
      <c r="D623" s="64">
        <f t="shared" si="29"/>
        <v>36.299999999999997</v>
      </c>
      <c r="E623" s="65">
        <v>97.15</v>
      </c>
      <c r="F623" s="65">
        <v>129.44999999999999</v>
      </c>
      <c r="G623" s="65">
        <v>129.44999999999999</v>
      </c>
      <c r="H623" s="67">
        <f t="shared" si="27"/>
        <v>93.15</v>
      </c>
      <c r="I623" s="53"/>
      <c r="J623" s="66"/>
      <c r="K623" s="66"/>
    </row>
    <row r="624" spans="1:11" ht="14.25" customHeight="1">
      <c r="A624" s="64">
        <v>6220</v>
      </c>
      <c r="B624" s="64">
        <v>4</v>
      </c>
      <c r="C624" s="64">
        <f t="shared" si="28"/>
        <v>36.299999999999997</v>
      </c>
      <c r="D624" s="64">
        <f t="shared" si="29"/>
        <v>36.299999999999997</v>
      </c>
      <c r="E624" s="65">
        <v>97.3</v>
      </c>
      <c r="F624" s="65">
        <v>129.6</v>
      </c>
      <c r="G624" s="65">
        <v>129.6</v>
      </c>
      <c r="H624" s="67">
        <f t="shared" si="27"/>
        <v>93.3</v>
      </c>
      <c r="I624" s="53"/>
      <c r="J624" s="66"/>
      <c r="K624" s="66"/>
    </row>
    <row r="625" spans="1:11" ht="14.25" customHeight="1">
      <c r="A625" s="64">
        <v>6230</v>
      </c>
      <c r="B625" s="64">
        <v>4</v>
      </c>
      <c r="C625" s="64">
        <f t="shared" si="28"/>
        <v>36.299999999999997</v>
      </c>
      <c r="D625" s="64">
        <f t="shared" si="29"/>
        <v>36.299999999999997</v>
      </c>
      <c r="E625" s="65">
        <v>97.45</v>
      </c>
      <c r="F625" s="65">
        <v>129.75</v>
      </c>
      <c r="G625" s="65">
        <v>129.75</v>
      </c>
      <c r="H625" s="67">
        <f t="shared" si="27"/>
        <v>93.45</v>
      </c>
      <c r="I625" s="53"/>
      <c r="J625" s="66"/>
      <c r="K625" s="66"/>
    </row>
    <row r="626" spans="1:11" ht="14.25" customHeight="1">
      <c r="A626" s="64">
        <v>6240</v>
      </c>
      <c r="B626" s="64">
        <v>4</v>
      </c>
      <c r="C626" s="64">
        <f t="shared" si="28"/>
        <v>36.299999999999997</v>
      </c>
      <c r="D626" s="64">
        <f t="shared" si="29"/>
        <v>36.299999999999997</v>
      </c>
      <c r="E626" s="65">
        <v>97.6</v>
      </c>
      <c r="F626" s="65">
        <v>129.89999999999998</v>
      </c>
      <c r="G626" s="65">
        <v>129.89999999999998</v>
      </c>
      <c r="H626" s="67">
        <f t="shared" si="27"/>
        <v>93.6</v>
      </c>
      <c r="I626" s="53"/>
      <c r="J626" s="66"/>
      <c r="K626" s="66"/>
    </row>
    <row r="627" spans="1:11" ht="14.25" customHeight="1">
      <c r="A627" s="64">
        <v>6250</v>
      </c>
      <c r="B627" s="64">
        <v>4</v>
      </c>
      <c r="C627" s="64">
        <f t="shared" si="28"/>
        <v>36.299999999999997</v>
      </c>
      <c r="D627" s="64">
        <f t="shared" si="29"/>
        <v>36.299999999999997</v>
      </c>
      <c r="E627" s="65">
        <v>97.75</v>
      </c>
      <c r="F627" s="65">
        <v>130.05000000000001</v>
      </c>
      <c r="G627" s="65">
        <v>130.05000000000001</v>
      </c>
      <c r="H627" s="67">
        <f t="shared" si="27"/>
        <v>93.75</v>
      </c>
      <c r="I627" s="53"/>
      <c r="J627" s="66"/>
      <c r="K627" s="66"/>
    </row>
    <row r="628" spans="1:11" ht="14.25" customHeight="1">
      <c r="A628" s="64">
        <v>6260</v>
      </c>
      <c r="B628" s="64">
        <v>4</v>
      </c>
      <c r="C628" s="64">
        <f t="shared" si="28"/>
        <v>37.799999999999997</v>
      </c>
      <c r="D628" s="64">
        <f t="shared" si="29"/>
        <v>37.799999999999997</v>
      </c>
      <c r="E628" s="65">
        <v>97.9</v>
      </c>
      <c r="F628" s="65">
        <v>131.69999999999999</v>
      </c>
      <c r="G628" s="65">
        <v>131.69999999999999</v>
      </c>
      <c r="H628" s="67">
        <f t="shared" si="27"/>
        <v>93.9</v>
      </c>
      <c r="I628" s="53"/>
      <c r="J628" s="66"/>
      <c r="K628" s="66"/>
    </row>
    <row r="629" spans="1:11" ht="14.25" customHeight="1">
      <c r="A629" s="64">
        <v>6270</v>
      </c>
      <c r="B629" s="64">
        <v>4</v>
      </c>
      <c r="C629" s="64">
        <f t="shared" si="28"/>
        <v>37.799999999999997</v>
      </c>
      <c r="D629" s="64">
        <f t="shared" si="29"/>
        <v>37.799999999999997</v>
      </c>
      <c r="E629" s="65">
        <v>98.05</v>
      </c>
      <c r="F629" s="65">
        <v>131.85</v>
      </c>
      <c r="G629" s="65">
        <v>131.85</v>
      </c>
      <c r="H629" s="67">
        <f t="shared" si="27"/>
        <v>94.05</v>
      </c>
      <c r="I629" s="53"/>
      <c r="J629" s="66"/>
      <c r="K629" s="66"/>
    </row>
    <row r="630" spans="1:11" ht="14.25" customHeight="1">
      <c r="A630" s="64">
        <v>6280</v>
      </c>
      <c r="B630" s="64">
        <v>4</v>
      </c>
      <c r="C630" s="64">
        <f t="shared" si="28"/>
        <v>37.799999999999997</v>
      </c>
      <c r="D630" s="64">
        <f t="shared" si="29"/>
        <v>37.799999999999997</v>
      </c>
      <c r="E630" s="65">
        <v>98.2</v>
      </c>
      <c r="F630" s="65">
        <v>132</v>
      </c>
      <c r="G630" s="65">
        <v>132</v>
      </c>
      <c r="H630" s="67">
        <f t="shared" si="27"/>
        <v>94.2</v>
      </c>
      <c r="I630" s="53"/>
      <c r="J630" s="66"/>
      <c r="K630" s="66"/>
    </row>
    <row r="631" spans="1:11" ht="14.25" customHeight="1">
      <c r="A631" s="64">
        <v>6290</v>
      </c>
      <c r="B631" s="64">
        <v>4</v>
      </c>
      <c r="C631" s="64">
        <f t="shared" si="28"/>
        <v>37.799999999999997</v>
      </c>
      <c r="D631" s="64">
        <f t="shared" si="29"/>
        <v>37.799999999999997</v>
      </c>
      <c r="E631" s="65">
        <v>98.35</v>
      </c>
      <c r="F631" s="65">
        <v>132.14999999999998</v>
      </c>
      <c r="G631" s="65">
        <v>132.14999999999998</v>
      </c>
      <c r="H631" s="67">
        <f t="shared" si="27"/>
        <v>94.35</v>
      </c>
      <c r="I631" s="53"/>
      <c r="J631" s="66"/>
      <c r="K631" s="66"/>
    </row>
    <row r="632" spans="1:11" ht="14.25" customHeight="1">
      <c r="A632" s="64">
        <v>6300</v>
      </c>
      <c r="B632" s="64">
        <v>4</v>
      </c>
      <c r="C632" s="64">
        <f t="shared" si="28"/>
        <v>37.799999999999997</v>
      </c>
      <c r="D632" s="64">
        <f t="shared" si="29"/>
        <v>37.799999999999997</v>
      </c>
      <c r="E632" s="65">
        <v>98.5</v>
      </c>
      <c r="F632" s="65">
        <v>132.30000000000001</v>
      </c>
      <c r="G632" s="65">
        <v>132.30000000000001</v>
      </c>
      <c r="H632" s="67">
        <f t="shared" si="27"/>
        <v>94.5</v>
      </c>
      <c r="I632" s="53"/>
      <c r="J632" s="66"/>
      <c r="K632" s="66"/>
    </row>
    <row r="633" spans="1:11" ht="14.25" customHeight="1">
      <c r="A633" s="64">
        <v>6310</v>
      </c>
      <c r="B633" s="64">
        <v>4</v>
      </c>
      <c r="C633" s="64">
        <f t="shared" si="28"/>
        <v>37.799999999999997</v>
      </c>
      <c r="D633" s="64">
        <f t="shared" si="29"/>
        <v>37.799999999999997</v>
      </c>
      <c r="E633" s="65">
        <v>98.65</v>
      </c>
      <c r="F633" s="65">
        <v>132.44999999999999</v>
      </c>
      <c r="G633" s="65">
        <v>132.44999999999999</v>
      </c>
      <c r="H633" s="67">
        <f t="shared" si="27"/>
        <v>94.65</v>
      </c>
      <c r="I633" s="53"/>
      <c r="J633" s="66"/>
      <c r="K633" s="66"/>
    </row>
    <row r="634" spans="1:11" ht="14.25" customHeight="1">
      <c r="A634" s="64">
        <v>6320</v>
      </c>
      <c r="B634" s="64">
        <v>4</v>
      </c>
      <c r="C634" s="64">
        <f t="shared" si="28"/>
        <v>37.799999999999997</v>
      </c>
      <c r="D634" s="64">
        <f t="shared" si="29"/>
        <v>37.799999999999997</v>
      </c>
      <c r="E634" s="65">
        <v>98.8</v>
      </c>
      <c r="F634" s="65">
        <v>132.6</v>
      </c>
      <c r="G634" s="65">
        <v>132.6</v>
      </c>
      <c r="H634" s="67">
        <f t="shared" si="27"/>
        <v>94.8</v>
      </c>
      <c r="I634" s="53"/>
      <c r="J634" s="66"/>
      <c r="K634" s="66"/>
    </row>
    <row r="635" spans="1:11" ht="14.25" customHeight="1">
      <c r="A635" s="64">
        <v>6330</v>
      </c>
      <c r="B635" s="64">
        <v>4</v>
      </c>
      <c r="C635" s="64">
        <f t="shared" si="28"/>
        <v>37.799999999999997</v>
      </c>
      <c r="D635" s="64">
        <f t="shared" si="29"/>
        <v>37.799999999999997</v>
      </c>
      <c r="E635" s="65">
        <v>98.95</v>
      </c>
      <c r="F635" s="65">
        <v>132.75</v>
      </c>
      <c r="G635" s="65">
        <v>132.75</v>
      </c>
      <c r="H635" s="67">
        <f t="shared" si="27"/>
        <v>94.95</v>
      </c>
      <c r="I635" s="53"/>
      <c r="J635" s="66"/>
      <c r="K635" s="66"/>
    </row>
    <row r="636" spans="1:11" ht="14.25" customHeight="1">
      <c r="A636" s="64">
        <v>6340</v>
      </c>
      <c r="B636" s="64">
        <v>4</v>
      </c>
      <c r="C636" s="64">
        <f t="shared" si="28"/>
        <v>37.799999999999997</v>
      </c>
      <c r="D636" s="64">
        <f t="shared" si="29"/>
        <v>37.799999999999997</v>
      </c>
      <c r="E636" s="65">
        <v>99.1</v>
      </c>
      <c r="F636" s="65">
        <v>132.89999999999998</v>
      </c>
      <c r="G636" s="65">
        <v>132.89999999999998</v>
      </c>
      <c r="H636" s="67">
        <f t="shared" si="27"/>
        <v>95.1</v>
      </c>
      <c r="I636" s="53"/>
      <c r="J636" s="66"/>
      <c r="K636" s="66"/>
    </row>
    <row r="637" spans="1:11" ht="14.25" customHeight="1">
      <c r="A637" s="64">
        <v>6350</v>
      </c>
      <c r="B637" s="64">
        <v>4</v>
      </c>
      <c r="C637" s="64">
        <f t="shared" si="28"/>
        <v>37.799999999999997</v>
      </c>
      <c r="D637" s="64">
        <f t="shared" si="29"/>
        <v>37.799999999999997</v>
      </c>
      <c r="E637" s="65">
        <v>99.25</v>
      </c>
      <c r="F637" s="65">
        <v>133.05000000000001</v>
      </c>
      <c r="G637" s="65">
        <v>133.05000000000001</v>
      </c>
      <c r="H637" s="67">
        <f t="shared" si="27"/>
        <v>95.25</v>
      </c>
      <c r="I637" s="53"/>
      <c r="J637" s="66"/>
      <c r="K637" s="66"/>
    </row>
    <row r="638" spans="1:11" ht="14.25" customHeight="1">
      <c r="A638" s="64">
        <v>6360</v>
      </c>
      <c r="B638" s="64">
        <v>4</v>
      </c>
      <c r="C638" s="64">
        <f t="shared" si="28"/>
        <v>37.799999999999997</v>
      </c>
      <c r="D638" s="64">
        <f t="shared" si="29"/>
        <v>37.799999999999997</v>
      </c>
      <c r="E638" s="65">
        <v>99.4</v>
      </c>
      <c r="F638" s="65">
        <v>133.19999999999999</v>
      </c>
      <c r="G638" s="65">
        <v>133.19999999999999</v>
      </c>
      <c r="H638" s="67">
        <f t="shared" si="27"/>
        <v>95.4</v>
      </c>
      <c r="I638" s="53"/>
      <c r="J638" s="66"/>
      <c r="K638" s="66"/>
    </row>
    <row r="639" spans="1:11" ht="14.25" customHeight="1">
      <c r="A639" s="64">
        <v>6370</v>
      </c>
      <c r="B639" s="64">
        <v>4</v>
      </c>
      <c r="C639" s="64">
        <f t="shared" si="28"/>
        <v>37.799999999999997</v>
      </c>
      <c r="D639" s="64">
        <f t="shared" si="29"/>
        <v>37.799999999999997</v>
      </c>
      <c r="E639" s="65">
        <v>99.55</v>
      </c>
      <c r="F639" s="65">
        <v>133.35</v>
      </c>
      <c r="G639" s="65">
        <v>133.35</v>
      </c>
      <c r="H639" s="67">
        <f t="shared" si="27"/>
        <v>95.55</v>
      </c>
      <c r="I639" s="53"/>
      <c r="J639" s="66"/>
      <c r="K639" s="66"/>
    </row>
    <row r="640" spans="1:11" ht="14.25" customHeight="1">
      <c r="A640" s="64">
        <v>6380</v>
      </c>
      <c r="B640" s="64">
        <v>4</v>
      </c>
      <c r="C640" s="64">
        <f t="shared" si="28"/>
        <v>37.799999999999997</v>
      </c>
      <c r="D640" s="64">
        <f t="shared" si="29"/>
        <v>37.799999999999997</v>
      </c>
      <c r="E640" s="65">
        <v>99.7</v>
      </c>
      <c r="F640" s="65">
        <v>133.5</v>
      </c>
      <c r="G640" s="65">
        <v>133.5</v>
      </c>
      <c r="H640" s="67">
        <f t="shared" si="27"/>
        <v>95.7</v>
      </c>
      <c r="I640" s="53"/>
      <c r="J640" s="66"/>
      <c r="K640" s="66"/>
    </row>
    <row r="641" spans="1:14" ht="14.25" customHeight="1">
      <c r="A641" s="64">
        <v>6390</v>
      </c>
      <c r="B641" s="64">
        <v>4</v>
      </c>
      <c r="C641" s="64">
        <f t="shared" si="28"/>
        <v>37.799999999999997</v>
      </c>
      <c r="D641" s="64">
        <f t="shared" si="29"/>
        <v>37.799999999999997</v>
      </c>
      <c r="E641" s="65">
        <v>99.85</v>
      </c>
      <c r="F641" s="65">
        <v>133.64999999999998</v>
      </c>
      <c r="G641" s="65">
        <v>133.64999999999998</v>
      </c>
      <c r="H641" s="67">
        <f t="shared" si="27"/>
        <v>95.85</v>
      </c>
      <c r="I641" s="53"/>
      <c r="J641" s="66"/>
      <c r="K641" s="66"/>
    </row>
    <row r="642" spans="1:14" ht="14.25" customHeight="1">
      <c r="A642" s="64">
        <v>6400</v>
      </c>
      <c r="B642" s="64">
        <v>4</v>
      </c>
      <c r="C642" s="64">
        <f t="shared" si="28"/>
        <v>37.799999999999997</v>
      </c>
      <c r="D642" s="64">
        <f t="shared" si="29"/>
        <v>37.799999999999997</v>
      </c>
      <c r="E642" s="65">
        <v>100</v>
      </c>
      <c r="F642" s="65">
        <v>133.80000000000001</v>
      </c>
      <c r="G642" s="65">
        <v>133.80000000000001</v>
      </c>
      <c r="H642" s="67">
        <f t="shared" si="27"/>
        <v>96</v>
      </c>
      <c r="I642" s="53"/>
      <c r="J642" s="66"/>
      <c r="K642" s="66"/>
    </row>
    <row r="643" spans="1:14" ht="14.25" customHeight="1">
      <c r="A643" s="64">
        <v>6410</v>
      </c>
      <c r="B643" s="64">
        <v>4</v>
      </c>
      <c r="C643" s="64">
        <f t="shared" si="28"/>
        <v>37.799999999999997</v>
      </c>
      <c r="D643" s="64">
        <f t="shared" si="29"/>
        <v>37.799999999999997</v>
      </c>
      <c r="E643" s="65">
        <v>100.15</v>
      </c>
      <c r="F643" s="65">
        <v>133.94999999999999</v>
      </c>
      <c r="G643" s="65">
        <v>133.94999999999999</v>
      </c>
      <c r="H643" s="67">
        <f t="shared" ref="H643:H706" si="30">0.15*A643/10</f>
        <v>96.15</v>
      </c>
      <c r="I643" s="53"/>
      <c r="J643" s="66"/>
      <c r="K643" s="66"/>
    </row>
    <row r="644" spans="1:14" ht="14.25" customHeight="1">
      <c r="A644" s="64">
        <v>6420</v>
      </c>
      <c r="B644" s="64">
        <v>4</v>
      </c>
      <c r="C644" s="64">
        <f t="shared" ref="C644:C707" si="31">IF(A644&lt;1000,4.8,4.8+ROUNDUP((A644-1000)/250,0)*1.5)</f>
        <v>37.799999999999997</v>
      </c>
      <c r="D644" s="64">
        <f t="shared" ref="D644:D707" si="32">IF(A644&lt;1000,4.8,4.8+ROUNDUP((A644-1000)/250,0)*1.5)</f>
        <v>37.799999999999997</v>
      </c>
      <c r="E644" s="65">
        <v>100.3</v>
      </c>
      <c r="F644" s="65">
        <v>134.1</v>
      </c>
      <c r="G644" s="65">
        <v>134.1</v>
      </c>
      <c r="H644" s="67">
        <f t="shared" si="30"/>
        <v>96.3</v>
      </c>
      <c r="I644" s="53"/>
      <c r="J644" s="66"/>
      <c r="K644" s="66"/>
    </row>
    <row r="645" spans="1:14" ht="14.25" customHeight="1">
      <c r="A645" s="64">
        <v>6430</v>
      </c>
      <c r="B645" s="64">
        <v>4</v>
      </c>
      <c r="C645" s="64">
        <f t="shared" si="31"/>
        <v>37.799999999999997</v>
      </c>
      <c r="D645" s="64">
        <f t="shared" si="32"/>
        <v>37.799999999999997</v>
      </c>
      <c r="E645" s="65">
        <v>100.45</v>
      </c>
      <c r="F645" s="65">
        <v>134.25</v>
      </c>
      <c r="G645" s="65">
        <v>134.25</v>
      </c>
      <c r="H645" s="67">
        <f t="shared" si="30"/>
        <v>96.45</v>
      </c>
      <c r="I645" s="53"/>
      <c r="J645" s="66"/>
      <c r="K645" s="66"/>
    </row>
    <row r="646" spans="1:14" ht="14.25" customHeight="1">
      <c r="A646" s="64">
        <v>6440</v>
      </c>
      <c r="B646" s="64">
        <v>4</v>
      </c>
      <c r="C646" s="64">
        <f t="shared" si="31"/>
        <v>37.799999999999997</v>
      </c>
      <c r="D646" s="64">
        <f t="shared" si="32"/>
        <v>37.799999999999997</v>
      </c>
      <c r="E646" s="65">
        <v>100.6</v>
      </c>
      <c r="F646" s="65">
        <v>134.39999999999998</v>
      </c>
      <c r="G646" s="65">
        <v>134.39999999999998</v>
      </c>
      <c r="H646" s="67">
        <f t="shared" si="30"/>
        <v>96.6</v>
      </c>
      <c r="I646" s="53"/>
      <c r="J646" s="66"/>
      <c r="K646" s="66"/>
    </row>
    <row r="647" spans="1:14" ht="14.25" customHeight="1">
      <c r="A647" s="64">
        <v>6450</v>
      </c>
      <c r="B647" s="64">
        <v>4</v>
      </c>
      <c r="C647" s="64">
        <f t="shared" si="31"/>
        <v>37.799999999999997</v>
      </c>
      <c r="D647" s="64">
        <f t="shared" si="32"/>
        <v>37.799999999999997</v>
      </c>
      <c r="E647" s="65">
        <v>100.75</v>
      </c>
      <c r="F647" s="65">
        <v>134.55000000000001</v>
      </c>
      <c r="G647" s="65">
        <v>134.55000000000001</v>
      </c>
      <c r="H647" s="67">
        <f t="shared" si="30"/>
        <v>96.75</v>
      </c>
      <c r="I647" s="53"/>
      <c r="J647" s="66"/>
      <c r="K647" s="66"/>
    </row>
    <row r="648" spans="1:14" ht="14.25" customHeight="1">
      <c r="A648" s="64">
        <v>6460</v>
      </c>
      <c r="B648" s="64">
        <v>4</v>
      </c>
      <c r="C648" s="64">
        <f t="shared" si="31"/>
        <v>37.799999999999997</v>
      </c>
      <c r="D648" s="64">
        <f t="shared" si="32"/>
        <v>37.799999999999997</v>
      </c>
      <c r="E648" s="65">
        <v>100.9</v>
      </c>
      <c r="F648" s="65">
        <v>134.69999999999999</v>
      </c>
      <c r="G648" s="65">
        <v>134.69999999999999</v>
      </c>
      <c r="H648" s="67">
        <f t="shared" si="30"/>
        <v>96.9</v>
      </c>
      <c r="I648" s="53"/>
      <c r="J648" s="66"/>
      <c r="K648" s="66"/>
    </row>
    <row r="649" spans="1:14" ht="14.25" customHeight="1">
      <c r="A649" s="64">
        <v>6470</v>
      </c>
      <c r="B649" s="64">
        <v>4</v>
      </c>
      <c r="C649" s="64">
        <f t="shared" si="31"/>
        <v>37.799999999999997</v>
      </c>
      <c r="D649" s="64">
        <f t="shared" si="32"/>
        <v>37.799999999999997</v>
      </c>
      <c r="E649" s="65">
        <v>101.05</v>
      </c>
      <c r="F649" s="65">
        <v>134.85</v>
      </c>
      <c r="G649" s="65">
        <v>134.85</v>
      </c>
      <c r="H649" s="67">
        <f t="shared" si="30"/>
        <v>97.05</v>
      </c>
      <c r="I649" s="53"/>
      <c r="J649" s="66"/>
      <c r="K649" s="66"/>
    </row>
    <row r="650" spans="1:14" ht="14.25" customHeight="1">
      <c r="A650" s="64">
        <v>6480</v>
      </c>
      <c r="B650" s="64">
        <v>4</v>
      </c>
      <c r="C650" s="64">
        <f t="shared" si="31"/>
        <v>37.799999999999997</v>
      </c>
      <c r="D650" s="64">
        <f t="shared" si="32"/>
        <v>37.799999999999997</v>
      </c>
      <c r="E650" s="65">
        <v>101.2</v>
      </c>
      <c r="F650" s="65">
        <v>135</v>
      </c>
      <c r="G650" s="65">
        <v>135</v>
      </c>
      <c r="H650" s="67">
        <f t="shared" si="30"/>
        <v>97.2</v>
      </c>
      <c r="I650" s="53"/>
      <c r="J650" s="20"/>
      <c r="K650" s="20"/>
      <c r="L650" s="20"/>
      <c r="M650" s="20"/>
      <c r="N650" s="20"/>
    </row>
    <row r="651" spans="1:14" ht="14.25" customHeight="1">
      <c r="A651" s="64">
        <v>6490</v>
      </c>
      <c r="B651" s="64">
        <v>4</v>
      </c>
      <c r="C651" s="64">
        <f t="shared" si="31"/>
        <v>37.799999999999997</v>
      </c>
      <c r="D651" s="64">
        <f t="shared" si="32"/>
        <v>37.799999999999997</v>
      </c>
      <c r="E651" s="65">
        <v>101.35</v>
      </c>
      <c r="F651" s="65">
        <v>135.14999999999998</v>
      </c>
      <c r="G651" s="65">
        <v>135.14999999999998</v>
      </c>
      <c r="H651" s="67">
        <f t="shared" si="30"/>
        <v>97.35</v>
      </c>
      <c r="I651" s="53"/>
      <c r="J651" s="20"/>
      <c r="K651" s="20"/>
      <c r="L651" s="20"/>
      <c r="M651" s="20"/>
      <c r="N651" s="20"/>
    </row>
    <row r="652" spans="1:14" ht="14.25" customHeight="1">
      <c r="A652" s="64">
        <v>6500</v>
      </c>
      <c r="B652" s="64">
        <v>4</v>
      </c>
      <c r="C652" s="64">
        <f t="shared" si="31"/>
        <v>37.799999999999997</v>
      </c>
      <c r="D652" s="64">
        <f t="shared" si="32"/>
        <v>37.799999999999997</v>
      </c>
      <c r="E652" s="65">
        <v>101.5</v>
      </c>
      <c r="F652" s="65">
        <v>135.30000000000001</v>
      </c>
      <c r="G652" s="65">
        <v>135.30000000000001</v>
      </c>
      <c r="H652" s="67">
        <f t="shared" si="30"/>
        <v>97.5</v>
      </c>
      <c r="I652" s="53"/>
      <c r="J652" s="20"/>
      <c r="K652" s="20"/>
      <c r="L652" s="20"/>
      <c r="M652" s="20"/>
      <c r="N652" s="20"/>
    </row>
    <row r="653" spans="1:14" ht="14.25" customHeight="1">
      <c r="A653" s="64">
        <v>6510</v>
      </c>
      <c r="B653" s="64">
        <v>4</v>
      </c>
      <c r="C653" s="64">
        <f t="shared" si="31"/>
        <v>39.299999999999997</v>
      </c>
      <c r="D653" s="64">
        <f t="shared" si="32"/>
        <v>39.299999999999997</v>
      </c>
      <c r="E653" s="65">
        <v>101.65</v>
      </c>
      <c r="F653" s="65">
        <v>136.94999999999999</v>
      </c>
      <c r="G653" s="65">
        <v>136.94999999999999</v>
      </c>
      <c r="H653" s="67">
        <f t="shared" si="30"/>
        <v>97.65</v>
      </c>
      <c r="I653" s="53"/>
      <c r="J653" s="20"/>
      <c r="K653" s="20"/>
      <c r="L653" s="20"/>
      <c r="M653" s="20"/>
      <c r="N653" s="20"/>
    </row>
    <row r="654" spans="1:14" ht="14.25" customHeight="1">
      <c r="A654" s="64">
        <v>6520</v>
      </c>
      <c r="B654" s="64">
        <v>4</v>
      </c>
      <c r="C654" s="64">
        <f t="shared" si="31"/>
        <v>39.299999999999997</v>
      </c>
      <c r="D654" s="64">
        <f t="shared" si="32"/>
        <v>39.299999999999997</v>
      </c>
      <c r="E654" s="65">
        <v>101.8</v>
      </c>
      <c r="F654" s="65">
        <v>137.1</v>
      </c>
      <c r="G654" s="65">
        <v>137.1</v>
      </c>
      <c r="H654" s="67">
        <f t="shared" si="30"/>
        <v>97.8</v>
      </c>
      <c r="I654" s="53"/>
      <c r="J654" s="20"/>
      <c r="K654" s="20"/>
      <c r="L654" s="20"/>
      <c r="M654" s="20"/>
      <c r="N654" s="20"/>
    </row>
    <row r="655" spans="1:14" ht="14.25" customHeight="1">
      <c r="A655" s="64">
        <v>6530</v>
      </c>
      <c r="B655" s="64">
        <v>4</v>
      </c>
      <c r="C655" s="64">
        <f t="shared" si="31"/>
        <v>39.299999999999997</v>
      </c>
      <c r="D655" s="64">
        <f t="shared" si="32"/>
        <v>39.299999999999997</v>
      </c>
      <c r="E655" s="65">
        <v>101.95</v>
      </c>
      <c r="F655" s="65">
        <v>137.25</v>
      </c>
      <c r="G655" s="65">
        <v>137.25</v>
      </c>
      <c r="H655" s="67">
        <f t="shared" si="30"/>
        <v>97.95</v>
      </c>
      <c r="I655" s="53"/>
      <c r="K655" s="18"/>
      <c r="L655" s="18"/>
      <c r="M655" s="18"/>
      <c r="N655" s="18"/>
    </row>
    <row r="656" spans="1:14" ht="14.25" customHeight="1">
      <c r="A656" s="64">
        <v>6540</v>
      </c>
      <c r="B656" s="64">
        <v>4</v>
      </c>
      <c r="C656" s="64">
        <f t="shared" si="31"/>
        <v>39.299999999999997</v>
      </c>
      <c r="D656" s="64">
        <f t="shared" si="32"/>
        <v>39.299999999999997</v>
      </c>
      <c r="E656" s="65">
        <v>102.1</v>
      </c>
      <c r="F656" s="65">
        <v>137.39999999999998</v>
      </c>
      <c r="G656" s="65">
        <v>137.39999999999998</v>
      </c>
      <c r="H656" s="67">
        <f t="shared" si="30"/>
        <v>98.1</v>
      </c>
      <c r="I656" s="53"/>
      <c r="K656" s="57"/>
      <c r="M656" s="57"/>
      <c r="N656" s="57"/>
    </row>
    <row r="657" spans="1:14" ht="14.25" customHeight="1">
      <c r="A657" s="64">
        <v>6550</v>
      </c>
      <c r="B657" s="64">
        <v>4</v>
      </c>
      <c r="C657" s="64">
        <f t="shared" si="31"/>
        <v>39.299999999999997</v>
      </c>
      <c r="D657" s="64">
        <f t="shared" si="32"/>
        <v>39.299999999999997</v>
      </c>
      <c r="E657" s="65">
        <v>102.25</v>
      </c>
      <c r="F657" s="65">
        <v>137.55000000000001</v>
      </c>
      <c r="G657" s="65">
        <v>137.55000000000001</v>
      </c>
      <c r="H657" s="67">
        <f t="shared" si="30"/>
        <v>98.25</v>
      </c>
      <c r="I657" s="53"/>
      <c r="K657" s="57"/>
      <c r="M657" s="57"/>
      <c r="N657" s="57"/>
    </row>
    <row r="658" spans="1:14" ht="14.25" customHeight="1">
      <c r="A658" s="64">
        <v>6560</v>
      </c>
      <c r="B658" s="64">
        <v>4</v>
      </c>
      <c r="C658" s="64">
        <f t="shared" si="31"/>
        <v>39.299999999999997</v>
      </c>
      <c r="D658" s="64">
        <f t="shared" si="32"/>
        <v>39.299999999999997</v>
      </c>
      <c r="E658" s="65">
        <v>102.4</v>
      </c>
      <c r="F658" s="65">
        <v>137.69999999999999</v>
      </c>
      <c r="G658" s="65">
        <v>137.69999999999999</v>
      </c>
      <c r="H658" s="67">
        <f t="shared" si="30"/>
        <v>98.4</v>
      </c>
      <c r="I658" s="53"/>
      <c r="K658" s="57"/>
      <c r="M658" s="57"/>
      <c r="N658" s="57"/>
    </row>
    <row r="659" spans="1:14" ht="14.25" customHeight="1">
      <c r="A659" s="64">
        <v>6570</v>
      </c>
      <c r="B659" s="64">
        <v>4</v>
      </c>
      <c r="C659" s="64">
        <f t="shared" si="31"/>
        <v>39.299999999999997</v>
      </c>
      <c r="D659" s="64">
        <f t="shared" si="32"/>
        <v>39.299999999999997</v>
      </c>
      <c r="E659" s="65">
        <v>102.55</v>
      </c>
      <c r="F659" s="65">
        <v>137.85</v>
      </c>
      <c r="G659" s="65">
        <v>137.85</v>
      </c>
      <c r="H659" s="67">
        <f t="shared" si="30"/>
        <v>98.55</v>
      </c>
      <c r="I659" s="53"/>
    </row>
    <row r="660" spans="1:14" ht="14.25" customHeight="1">
      <c r="A660" s="64">
        <v>6580</v>
      </c>
      <c r="B660" s="64">
        <v>4</v>
      </c>
      <c r="C660" s="64">
        <f t="shared" si="31"/>
        <v>39.299999999999997</v>
      </c>
      <c r="D660" s="64">
        <f t="shared" si="32"/>
        <v>39.299999999999997</v>
      </c>
      <c r="E660" s="65">
        <v>102.7</v>
      </c>
      <c r="F660" s="65">
        <v>138</v>
      </c>
      <c r="G660" s="65">
        <v>138</v>
      </c>
      <c r="H660" s="67">
        <f t="shared" si="30"/>
        <v>98.7</v>
      </c>
      <c r="I660" s="53"/>
    </row>
    <row r="661" spans="1:14" ht="14.25" customHeight="1">
      <c r="A661" s="64">
        <v>6590</v>
      </c>
      <c r="B661" s="64">
        <v>4</v>
      </c>
      <c r="C661" s="64">
        <f t="shared" si="31"/>
        <v>39.299999999999997</v>
      </c>
      <c r="D661" s="64">
        <f t="shared" si="32"/>
        <v>39.299999999999997</v>
      </c>
      <c r="E661" s="65">
        <v>102.85</v>
      </c>
      <c r="F661" s="65">
        <v>138.14999999999998</v>
      </c>
      <c r="G661" s="65">
        <v>138.14999999999998</v>
      </c>
      <c r="H661" s="67">
        <f t="shared" si="30"/>
        <v>98.85</v>
      </c>
      <c r="I661" s="53"/>
      <c r="J661" s="29"/>
    </row>
    <row r="662" spans="1:14" ht="14.25" customHeight="1">
      <c r="A662" s="64">
        <v>6600</v>
      </c>
      <c r="B662" s="64">
        <v>4</v>
      </c>
      <c r="C662" s="64">
        <f t="shared" si="31"/>
        <v>39.299999999999997</v>
      </c>
      <c r="D662" s="64">
        <f t="shared" si="32"/>
        <v>39.299999999999997</v>
      </c>
      <c r="E662" s="65">
        <v>103</v>
      </c>
      <c r="F662" s="65">
        <v>138.30000000000001</v>
      </c>
      <c r="G662" s="65">
        <v>138.30000000000001</v>
      </c>
      <c r="H662" s="67">
        <f t="shared" si="30"/>
        <v>99</v>
      </c>
      <c r="I662" s="53"/>
      <c r="K662" s="24"/>
    </row>
    <row r="663" spans="1:14" ht="14.25" customHeight="1">
      <c r="A663" s="64">
        <v>6610</v>
      </c>
      <c r="B663" s="64">
        <v>4</v>
      </c>
      <c r="C663" s="64">
        <f t="shared" si="31"/>
        <v>39.299999999999997</v>
      </c>
      <c r="D663" s="64">
        <f t="shared" si="32"/>
        <v>39.299999999999997</v>
      </c>
      <c r="E663" s="65">
        <v>103.15</v>
      </c>
      <c r="F663" s="65">
        <v>138.44999999999999</v>
      </c>
      <c r="G663" s="65">
        <v>138.44999999999999</v>
      </c>
      <c r="H663" s="67">
        <f t="shared" si="30"/>
        <v>99.15</v>
      </c>
      <c r="I663" s="53"/>
      <c r="K663" s="24"/>
    </row>
    <row r="664" spans="1:14" ht="14.25" customHeight="1">
      <c r="A664" s="64">
        <v>6620</v>
      </c>
      <c r="B664" s="64">
        <v>4</v>
      </c>
      <c r="C664" s="64">
        <f t="shared" si="31"/>
        <v>39.299999999999997</v>
      </c>
      <c r="D664" s="64">
        <f t="shared" si="32"/>
        <v>39.299999999999997</v>
      </c>
      <c r="E664" s="65">
        <v>103.3</v>
      </c>
      <c r="F664" s="65">
        <v>138.6</v>
      </c>
      <c r="G664" s="65">
        <v>138.6</v>
      </c>
      <c r="H664" s="67">
        <f t="shared" si="30"/>
        <v>99.3</v>
      </c>
      <c r="I664" s="53"/>
      <c r="K664" s="24"/>
    </row>
    <row r="665" spans="1:14" ht="14.25" customHeight="1">
      <c r="A665" s="64">
        <v>6630</v>
      </c>
      <c r="B665" s="64">
        <v>4</v>
      </c>
      <c r="C665" s="64">
        <f t="shared" si="31"/>
        <v>39.299999999999997</v>
      </c>
      <c r="D665" s="64">
        <f t="shared" si="32"/>
        <v>39.299999999999997</v>
      </c>
      <c r="E665" s="65">
        <v>103.45</v>
      </c>
      <c r="F665" s="65">
        <v>138.75</v>
      </c>
      <c r="G665" s="65">
        <v>138.75</v>
      </c>
      <c r="H665" s="67">
        <f t="shared" si="30"/>
        <v>99.45</v>
      </c>
      <c r="I665" s="53"/>
      <c r="K665" s="24"/>
    </row>
    <row r="666" spans="1:14" ht="14.25" customHeight="1">
      <c r="A666" s="64">
        <v>6640</v>
      </c>
      <c r="B666" s="64">
        <v>4</v>
      </c>
      <c r="C666" s="64">
        <f t="shared" si="31"/>
        <v>39.299999999999997</v>
      </c>
      <c r="D666" s="64">
        <f t="shared" si="32"/>
        <v>39.299999999999997</v>
      </c>
      <c r="E666" s="65">
        <v>103.6</v>
      </c>
      <c r="F666" s="65">
        <v>138.89999999999998</v>
      </c>
      <c r="G666" s="65">
        <v>138.89999999999998</v>
      </c>
      <c r="H666" s="67">
        <f t="shared" si="30"/>
        <v>99.6</v>
      </c>
      <c r="I666" s="53"/>
      <c r="K666" s="24"/>
    </row>
    <row r="667" spans="1:14" ht="14.25" customHeight="1">
      <c r="A667" s="64">
        <v>6650</v>
      </c>
      <c r="B667" s="64">
        <v>4</v>
      </c>
      <c r="C667" s="64">
        <f t="shared" si="31"/>
        <v>39.299999999999997</v>
      </c>
      <c r="D667" s="64">
        <f t="shared" si="32"/>
        <v>39.299999999999997</v>
      </c>
      <c r="E667" s="65">
        <v>103.75</v>
      </c>
      <c r="F667" s="65">
        <v>139.05000000000001</v>
      </c>
      <c r="G667" s="65">
        <v>139.05000000000001</v>
      </c>
      <c r="H667" s="67">
        <f t="shared" si="30"/>
        <v>99.75</v>
      </c>
      <c r="I667" s="53"/>
    </row>
    <row r="668" spans="1:14" ht="14.25" customHeight="1">
      <c r="A668" s="64">
        <v>6660</v>
      </c>
      <c r="B668" s="64">
        <v>4</v>
      </c>
      <c r="C668" s="64">
        <f t="shared" si="31"/>
        <v>39.299999999999997</v>
      </c>
      <c r="D668" s="64">
        <f t="shared" si="32"/>
        <v>39.299999999999997</v>
      </c>
      <c r="E668" s="65">
        <v>103.9</v>
      </c>
      <c r="F668" s="65">
        <v>139.19999999999999</v>
      </c>
      <c r="G668" s="65">
        <v>139.19999999999999</v>
      </c>
      <c r="H668" s="67">
        <f t="shared" si="30"/>
        <v>99.9</v>
      </c>
      <c r="I668" s="53"/>
    </row>
    <row r="669" spans="1:14" ht="14.25" customHeight="1">
      <c r="A669" s="64">
        <v>6670</v>
      </c>
      <c r="B669" s="64">
        <v>4</v>
      </c>
      <c r="C669" s="64">
        <f t="shared" si="31"/>
        <v>39.299999999999997</v>
      </c>
      <c r="D669" s="64">
        <f t="shared" si="32"/>
        <v>39.299999999999997</v>
      </c>
      <c r="E669" s="65">
        <v>104.05</v>
      </c>
      <c r="F669" s="65">
        <v>139.35</v>
      </c>
      <c r="G669" s="65">
        <v>139.35</v>
      </c>
      <c r="H669" s="67">
        <f t="shared" si="30"/>
        <v>100.05</v>
      </c>
      <c r="I669" s="53"/>
      <c r="J669" s="29"/>
    </row>
    <row r="670" spans="1:14" ht="14.25" customHeight="1">
      <c r="A670" s="64">
        <v>6680</v>
      </c>
      <c r="B670" s="64">
        <v>4</v>
      </c>
      <c r="C670" s="64">
        <f t="shared" si="31"/>
        <v>39.299999999999997</v>
      </c>
      <c r="D670" s="64">
        <f t="shared" si="32"/>
        <v>39.299999999999997</v>
      </c>
      <c r="E670" s="65">
        <v>104.2</v>
      </c>
      <c r="F670" s="65">
        <v>139.5</v>
      </c>
      <c r="G670" s="65">
        <v>139.5</v>
      </c>
      <c r="H670" s="67">
        <f t="shared" si="30"/>
        <v>100.2</v>
      </c>
      <c r="I670" s="53"/>
      <c r="K670" s="24"/>
      <c r="L670" s="29"/>
    </row>
    <row r="671" spans="1:14" ht="14.25" customHeight="1">
      <c r="A671" s="64">
        <v>6690</v>
      </c>
      <c r="B671" s="64">
        <v>4</v>
      </c>
      <c r="C671" s="64">
        <f t="shared" si="31"/>
        <v>39.299999999999997</v>
      </c>
      <c r="D671" s="64">
        <f t="shared" si="32"/>
        <v>39.299999999999997</v>
      </c>
      <c r="E671" s="65">
        <v>104.35</v>
      </c>
      <c r="F671" s="65">
        <v>139.64999999999998</v>
      </c>
      <c r="G671" s="65">
        <v>139.64999999999998</v>
      </c>
      <c r="H671" s="67">
        <f t="shared" si="30"/>
        <v>100.35</v>
      </c>
      <c r="I671" s="53"/>
      <c r="K671" s="24"/>
    </row>
    <row r="672" spans="1:14" ht="14.25" customHeight="1">
      <c r="A672" s="64">
        <v>6700</v>
      </c>
      <c r="B672" s="64">
        <v>4</v>
      </c>
      <c r="C672" s="64">
        <f t="shared" si="31"/>
        <v>39.299999999999997</v>
      </c>
      <c r="D672" s="64">
        <f t="shared" si="32"/>
        <v>39.299999999999997</v>
      </c>
      <c r="E672" s="65">
        <v>104.5</v>
      </c>
      <c r="F672" s="65">
        <v>139.80000000000001</v>
      </c>
      <c r="G672" s="65">
        <v>139.80000000000001</v>
      </c>
      <c r="H672" s="67">
        <f t="shared" si="30"/>
        <v>100.5</v>
      </c>
      <c r="I672" s="53"/>
      <c r="K672" s="24"/>
    </row>
    <row r="673" spans="1:12" ht="14.25" customHeight="1">
      <c r="A673" s="64">
        <v>6710</v>
      </c>
      <c r="B673" s="64">
        <v>4</v>
      </c>
      <c r="C673" s="64">
        <f t="shared" si="31"/>
        <v>39.299999999999997</v>
      </c>
      <c r="D673" s="64">
        <f t="shared" si="32"/>
        <v>39.299999999999997</v>
      </c>
      <c r="E673" s="65">
        <v>104.65</v>
      </c>
      <c r="F673" s="65">
        <v>139.94999999999999</v>
      </c>
      <c r="G673" s="65">
        <v>139.94999999999999</v>
      </c>
      <c r="H673" s="67">
        <f t="shared" si="30"/>
        <v>100.65</v>
      </c>
      <c r="I673" s="53"/>
      <c r="K673" s="24"/>
      <c r="L673" s="29"/>
    </row>
    <row r="674" spans="1:12" ht="14.25" customHeight="1">
      <c r="A674" s="64">
        <v>6720</v>
      </c>
      <c r="B674" s="64">
        <v>4</v>
      </c>
      <c r="C674" s="64">
        <f t="shared" si="31"/>
        <v>39.299999999999997</v>
      </c>
      <c r="D674" s="64">
        <f t="shared" si="32"/>
        <v>39.299999999999997</v>
      </c>
      <c r="E674" s="65">
        <v>104.8</v>
      </c>
      <c r="F674" s="65">
        <v>140.1</v>
      </c>
      <c r="G674" s="65">
        <v>140.1</v>
      </c>
      <c r="H674" s="67">
        <f t="shared" si="30"/>
        <v>100.8</v>
      </c>
      <c r="I674" s="53"/>
      <c r="K674" s="24"/>
    </row>
    <row r="675" spans="1:12" ht="14.25" customHeight="1">
      <c r="A675" s="64">
        <v>6730</v>
      </c>
      <c r="B675" s="64">
        <v>4</v>
      </c>
      <c r="C675" s="64">
        <f t="shared" si="31"/>
        <v>39.299999999999997</v>
      </c>
      <c r="D675" s="64">
        <f t="shared" si="32"/>
        <v>39.299999999999997</v>
      </c>
      <c r="E675" s="65">
        <v>104.95</v>
      </c>
      <c r="F675" s="65">
        <v>140.25</v>
      </c>
      <c r="G675" s="65">
        <v>140.25</v>
      </c>
      <c r="H675" s="67">
        <f t="shared" si="30"/>
        <v>100.95</v>
      </c>
      <c r="I675" s="53"/>
      <c r="K675" s="29"/>
    </row>
    <row r="676" spans="1:12" ht="14.25" customHeight="1">
      <c r="A676" s="64">
        <v>6740</v>
      </c>
      <c r="B676" s="64">
        <v>4</v>
      </c>
      <c r="C676" s="64">
        <f t="shared" si="31"/>
        <v>39.299999999999997</v>
      </c>
      <c r="D676" s="64">
        <f t="shared" si="32"/>
        <v>39.299999999999997</v>
      </c>
      <c r="E676" s="65">
        <v>105.1</v>
      </c>
      <c r="F676" s="65">
        <v>140.39999999999998</v>
      </c>
      <c r="G676" s="65">
        <v>140.39999999999998</v>
      </c>
      <c r="H676" s="67">
        <f t="shared" si="30"/>
        <v>101.1</v>
      </c>
      <c r="I676" s="53"/>
      <c r="J676" s="66"/>
      <c r="K676" s="66"/>
    </row>
    <row r="677" spans="1:12" ht="14.25" customHeight="1">
      <c r="A677" s="64">
        <v>6750</v>
      </c>
      <c r="B677" s="64">
        <v>4</v>
      </c>
      <c r="C677" s="64">
        <f t="shared" si="31"/>
        <v>39.299999999999997</v>
      </c>
      <c r="D677" s="64">
        <f t="shared" si="32"/>
        <v>39.299999999999997</v>
      </c>
      <c r="E677" s="65">
        <v>105.25</v>
      </c>
      <c r="F677" s="65">
        <v>140.55000000000001</v>
      </c>
      <c r="G677" s="65">
        <v>140.55000000000001</v>
      </c>
      <c r="H677" s="67">
        <f t="shared" si="30"/>
        <v>101.25</v>
      </c>
      <c r="I677" s="53"/>
      <c r="J677" s="66"/>
      <c r="K677" s="66"/>
    </row>
    <row r="678" spans="1:12" ht="14.25" customHeight="1">
      <c r="A678" s="64">
        <v>6760</v>
      </c>
      <c r="B678" s="64">
        <v>4</v>
      </c>
      <c r="C678" s="64">
        <f t="shared" si="31"/>
        <v>40.799999999999997</v>
      </c>
      <c r="D678" s="64">
        <f t="shared" si="32"/>
        <v>40.799999999999997</v>
      </c>
      <c r="E678" s="65">
        <v>105.4</v>
      </c>
      <c r="F678" s="65">
        <v>142.19999999999999</v>
      </c>
      <c r="G678" s="65">
        <v>142.19999999999999</v>
      </c>
      <c r="H678" s="67">
        <f t="shared" si="30"/>
        <v>101.4</v>
      </c>
      <c r="I678" s="53"/>
      <c r="J678" s="66"/>
      <c r="K678" s="66"/>
    </row>
    <row r="679" spans="1:12" ht="14.25" customHeight="1">
      <c r="A679" s="64">
        <v>6770</v>
      </c>
      <c r="B679" s="64">
        <v>4</v>
      </c>
      <c r="C679" s="64">
        <f t="shared" si="31"/>
        <v>40.799999999999997</v>
      </c>
      <c r="D679" s="64">
        <f t="shared" si="32"/>
        <v>40.799999999999997</v>
      </c>
      <c r="E679" s="65">
        <v>105.55</v>
      </c>
      <c r="F679" s="65">
        <v>142.35</v>
      </c>
      <c r="G679" s="65">
        <v>142.35</v>
      </c>
      <c r="H679" s="67">
        <f t="shared" si="30"/>
        <v>101.55</v>
      </c>
      <c r="I679" s="53"/>
      <c r="J679" s="66"/>
      <c r="K679" s="66"/>
    </row>
    <row r="680" spans="1:12" ht="14.25" customHeight="1">
      <c r="A680" s="64">
        <v>6780</v>
      </c>
      <c r="B680" s="64">
        <v>4</v>
      </c>
      <c r="C680" s="64">
        <f t="shared" si="31"/>
        <v>40.799999999999997</v>
      </c>
      <c r="D680" s="64">
        <f t="shared" si="32"/>
        <v>40.799999999999997</v>
      </c>
      <c r="E680" s="65">
        <v>105.7</v>
      </c>
      <c r="F680" s="65">
        <v>142.5</v>
      </c>
      <c r="G680" s="65">
        <v>142.5</v>
      </c>
      <c r="H680" s="67">
        <f t="shared" si="30"/>
        <v>101.7</v>
      </c>
      <c r="I680" s="53"/>
      <c r="J680" s="66"/>
      <c r="K680" s="66"/>
    </row>
    <row r="681" spans="1:12" ht="14.25" customHeight="1">
      <c r="A681" s="64">
        <v>6790</v>
      </c>
      <c r="B681" s="64">
        <v>4</v>
      </c>
      <c r="C681" s="64">
        <f t="shared" si="31"/>
        <v>40.799999999999997</v>
      </c>
      <c r="D681" s="64">
        <f t="shared" si="32"/>
        <v>40.799999999999997</v>
      </c>
      <c r="E681" s="65">
        <v>105.85</v>
      </c>
      <c r="F681" s="65">
        <v>142.64999999999998</v>
      </c>
      <c r="G681" s="65">
        <v>142.64999999999998</v>
      </c>
      <c r="H681" s="67">
        <f t="shared" si="30"/>
        <v>101.85</v>
      </c>
      <c r="I681" s="53"/>
      <c r="J681" s="66"/>
      <c r="K681" s="66"/>
    </row>
    <row r="682" spans="1:12" ht="14.25" customHeight="1">
      <c r="A682" s="64">
        <v>6800</v>
      </c>
      <c r="B682" s="64">
        <v>4</v>
      </c>
      <c r="C682" s="64">
        <f t="shared" si="31"/>
        <v>40.799999999999997</v>
      </c>
      <c r="D682" s="64">
        <f t="shared" si="32"/>
        <v>40.799999999999997</v>
      </c>
      <c r="E682" s="65">
        <v>106</v>
      </c>
      <c r="F682" s="65">
        <v>142.80000000000001</v>
      </c>
      <c r="G682" s="65">
        <v>142.80000000000001</v>
      </c>
      <c r="H682" s="67">
        <f t="shared" si="30"/>
        <v>102</v>
      </c>
      <c r="I682" s="53"/>
      <c r="J682" s="66"/>
      <c r="K682" s="66"/>
    </row>
    <row r="683" spans="1:12" ht="14.25" customHeight="1">
      <c r="A683" s="64">
        <v>6810</v>
      </c>
      <c r="B683" s="64">
        <v>4</v>
      </c>
      <c r="C683" s="64">
        <f t="shared" si="31"/>
        <v>40.799999999999997</v>
      </c>
      <c r="D683" s="64">
        <f t="shared" si="32"/>
        <v>40.799999999999997</v>
      </c>
      <c r="E683" s="65">
        <v>106.15</v>
      </c>
      <c r="F683" s="65">
        <v>142.94999999999999</v>
      </c>
      <c r="G683" s="65">
        <v>142.94999999999999</v>
      </c>
      <c r="H683" s="67">
        <f t="shared" si="30"/>
        <v>102.15</v>
      </c>
      <c r="I683" s="53"/>
      <c r="J683" s="66"/>
      <c r="K683" s="66"/>
    </row>
    <row r="684" spans="1:12" ht="14.25" customHeight="1">
      <c r="A684" s="64">
        <v>6820</v>
      </c>
      <c r="B684" s="64">
        <v>4</v>
      </c>
      <c r="C684" s="64">
        <f t="shared" si="31"/>
        <v>40.799999999999997</v>
      </c>
      <c r="D684" s="64">
        <f t="shared" si="32"/>
        <v>40.799999999999997</v>
      </c>
      <c r="E684" s="65">
        <v>106.3</v>
      </c>
      <c r="F684" s="65">
        <v>143.1</v>
      </c>
      <c r="G684" s="65">
        <v>143.1</v>
      </c>
      <c r="H684" s="67">
        <f t="shared" si="30"/>
        <v>102.3</v>
      </c>
      <c r="I684" s="53"/>
      <c r="J684" s="66"/>
      <c r="K684" s="66"/>
    </row>
    <row r="685" spans="1:12" ht="14.25" customHeight="1">
      <c r="A685" s="64">
        <v>6830</v>
      </c>
      <c r="B685" s="64">
        <v>4</v>
      </c>
      <c r="C685" s="64">
        <f t="shared" si="31"/>
        <v>40.799999999999997</v>
      </c>
      <c r="D685" s="64">
        <f t="shared" si="32"/>
        <v>40.799999999999997</v>
      </c>
      <c r="E685" s="65">
        <v>106.45</v>
      </c>
      <c r="F685" s="65">
        <v>143.25</v>
      </c>
      <c r="G685" s="65">
        <v>143.25</v>
      </c>
      <c r="H685" s="67">
        <f t="shared" si="30"/>
        <v>102.45</v>
      </c>
      <c r="I685" s="53"/>
      <c r="J685" s="66"/>
      <c r="K685" s="66"/>
    </row>
    <row r="686" spans="1:12" ht="14.25" customHeight="1">
      <c r="A686" s="64">
        <v>6840</v>
      </c>
      <c r="B686" s="64">
        <v>4</v>
      </c>
      <c r="C686" s="64">
        <f t="shared" si="31"/>
        <v>40.799999999999997</v>
      </c>
      <c r="D686" s="64">
        <f t="shared" si="32"/>
        <v>40.799999999999997</v>
      </c>
      <c r="E686" s="65">
        <v>106.6</v>
      </c>
      <c r="F686" s="65">
        <v>143.39999999999998</v>
      </c>
      <c r="G686" s="65">
        <v>143.39999999999998</v>
      </c>
      <c r="H686" s="67">
        <f t="shared" si="30"/>
        <v>102.6</v>
      </c>
      <c r="I686" s="53"/>
      <c r="J686" s="66"/>
      <c r="K686" s="66"/>
    </row>
    <row r="687" spans="1:12" ht="14.25" customHeight="1">
      <c r="A687" s="64">
        <v>6850</v>
      </c>
      <c r="B687" s="64">
        <v>4</v>
      </c>
      <c r="C687" s="64">
        <f t="shared" si="31"/>
        <v>40.799999999999997</v>
      </c>
      <c r="D687" s="64">
        <f t="shared" si="32"/>
        <v>40.799999999999997</v>
      </c>
      <c r="E687" s="65">
        <v>106.75</v>
      </c>
      <c r="F687" s="65">
        <v>143.55000000000001</v>
      </c>
      <c r="G687" s="65">
        <v>143.55000000000001</v>
      </c>
      <c r="H687" s="67">
        <f t="shared" si="30"/>
        <v>102.75</v>
      </c>
      <c r="I687" s="53"/>
      <c r="J687" s="66"/>
      <c r="K687" s="66"/>
    </row>
    <row r="688" spans="1:12" ht="14.25" customHeight="1">
      <c r="A688" s="64">
        <v>6860</v>
      </c>
      <c r="B688" s="64">
        <v>4</v>
      </c>
      <c r="C688" s="64">
        <f t="shared" si="31"/>
        <v>40.799999999999997</v>
      </c>
      <c r="D688" s="64">
        <f t="shared" si="32"/>
        <v>40.799999999999997</v>
      </c>
      <c r="E688" s="65">
        <v>106.9</v>
      </c>
      <c r="F688" s="65">
        <v>143.69999999999999</v>
      </c>
      <c r="G688" s="65">
        <v>143.69999999999999</v>
      </c>
      <c r="H688" s="67">
        <f t="shared" si="30"/>
        <v>102.9</v>
      </c>
      <c r="I688" s="53"/>
      <c r="J688" s="66"/>
      <c r="K688" s="66"/>
    </row>
    <row r="689" spans="1:11" ht="14.25" customHeight="1">
      <c r="A689" s="64">
        <v>6870</v>
      </c>
      <c r="B689" s="64">
        <v>4</v>
      </c>
      <c r="C689" s="64">
        <f t="shared" si="31"/>
        <v>40.799999999999997</v>
      </c>
      <c r="D689" s="64">
        <f t="shared" si="32"/>
        <v>40.799999999999997</v>
      </c>
      <c r="E689" s="65">
        <v>107.05</v>
      </c>
      <c r="F689" s="65">
        <v>143.85</v>
      </c>
      <c r="G689" s="65">
        <v>143.85</v>
      </c>
      <c r="H689" s="67">
        <f t="shared" si="30"/>
        <v>103.05</v>
      </c>
      <c r="I689" s="53"/>
      <c r="J689" s="66"/>
      <c r="K689" s="66"/>
    </row>
    <row r="690" spans="1:11" ht="14.25" customHeight="1">
      <c r="A690" s="64">
        <v>6880</v>
      </c>
      <c r="B690" s="64">
        <v>4</v>
      </c>
      <c r="C690" s="64">
        <f t="shared" si="31"/>
        <v>40.799999999999997</v>
      </c>
      <c r="D690" s="64">
        <f t="shared" si="32"/>
        <v>40.799999999999997</v>
      </c>
      <c r="E690" s="65">
        <v>107.2</v>
      </c>
      <c r="F690" s="65">
        <v>144</v>
      </c>
      <c r="G690" s="65">
        <v>144</v>
      </c>
      <c r="H690" s="67">
        <f t="shared" si="30"/>
        <v>103.2</v>
      </c>
      <c r="I690" s="53"/>
      <c r="J690" s="66"/>
      <c r="K690" s="66"/>
    </row>
    <row r="691" spans="1:11" ht="14.25" customHeight="1">
      <c r="A691" s="64">
        <v>6890</v>
      </c>
      <c r="B691" s="64">
        <v>4</v>
      </c>
      <c r="C691" s="64">
        <f t="shared" si="31"/>
        <v>40.799999999999997</v>
      </c>
      <c r="D691" s="64">
        <f t="shared" si="32"/>
        <v>40.799999999999997</v>
      </c>
      <c r="E691" s="65">
        <v>107.35</v>
      </c>
      <c r="F691" s="65">
        <v>144.14999999999998</v>
      </c>
      <c r="G691" s="65">
        <v>144.14999999999998</v>
      </c>
      <c r="H691" s="67">
        <f t="shared" si="30"/>
        <v>103.35</v>
      </c>
      <c r="I691" s="53"/>
      <c r="J691" s="66"/>
      <c r="K691" s="66"/>
    </row>
    <row r="692" spans="1:11" ht="14.25" customHeight="1">
      <c r="A692" s="64">
        <v>6900</v>
      </c>
      <c r="B692" s="64">
        <v>4</v>
      </c>
      <c r="C692" s="64">
        <f t="shared" si="31"/>
        <v>40.799999999999997</v>
      </c>
      <c r="D692" s="64">
        <f t="shared" si="32"/>
        <v>40.799999999999997</v>
      </c>
      <c r="E692" s="65">
        <v>107.5</v>
      </c>
      <c r="F692" s="65">
        <v>144.30000000000001</v>
      </c>
      <c r="G692" s="65">
        <v>144.30000000000001</v>
      </c>
      <c r="H692" s="67">
        <f t="shared" si="30"/>
        <v>103.5</v>
      </c>
      <c r="I692" s="53"/>
      <c r="J692" s="66"/>
      <c r="K692" s="66"/>
    </row>
    <row r="693" spans="1:11" ht="14.25" customHeight="1">
      <c r="A693" s="64">
        <v>6910</v>
      </c>
      <c r="B693" s="64">
        <v>4</v>
      </c>
      <c r="C693" s="64">
        <f t="shared" si="31"/>
        <v>40.799999999999997</v>
      </c>
      <c r="D693" s="64">
        <f t="shared" si="32"/>
        <v>40.799999999999997</v>
      </c>
      <c r="E693" s="65">
        <v>107.65</v>
      </c>
      <c r="F693" s="65">
        <v>144.44999999999999</v>
      </c>
      <c r="G693" s="65">
        <v>144.44999999999999</v>
      </c>
      <c r="H693" s="67">
        <f t="shared" si="30"/>
        <v>103.65</v>
      </c>
      <c r="I693" s="53"/>
      <c r="J693" s="66"/>
      <c r="K693" s="66"/>
    </row>
    <row r="694" spans="1:11" ht="14.25" customHeight="1">
      <c r="A694" s="64">
        <v>6920</v>
      </c>
      <c r="B694" s="64">
        <v>4</v>
      </c>
      <c r="C694" s="64">
        <f t="shared" si="31"/>
        <v>40.799999999999997</v>
      </c>
      <c r="D694" s="64">
        <f t="shared" si="32"/>
        <v>40.799999999999997</v>
      </c>
      <c r="E694" s="65">
        <v>107.8</v>
      </c>
      <c r="F694" s="65">
        <v>144.6</v>
      </c>
      <c r="G694" s="65">
        <v>144.6</v>
      </c>
      <c r="H694" s="67">
        <f t="shared" si="30"/>
        <v>103.8</v>
      </c>
      <c r="I694" s="53"/>
      <c r="J694" s="66"/>
      <c r="K694" s="66"/>
    </row>
    <row r="695" spans="1:11" ht="14.25" customHeight="1">
      <c r="A695" s="64">
        <v>6930</v>
      </c>
      <c r="B695" s="64">
        <v>4</v>
      </c>
      <c r="C695" s="64">
        <f t="shared" si="31"/>
        <v>40.799999999999997</v>
      </c>
      <c r="D695" s="64">
        <f t="shared" si="32"/>
        <v>40.799999999999997</v>
      </c>
      <c r="E695" s="65">
        <v>107.95</v>
      </c>
      <c r="F695" s="65">
        <v>144.75</v>
      </c>
      <c r="G695" s="65">
        <v>144.75</v>
      </c>
      <c r="H695" s="67">
        <f t="shared" si="30"/>
        <v>103.95</v>
      </c>
      <c r="I695" s="53"/>
      <c r="J695" s="66"/>
      <c r="K695" s="66"/>
    </row>
    <row r="696" spans="1:11" ht="14.25" customHeight="1">
      <c r="A696" s="64">
        <v>6940</v>
      </c>
      <c r="B696" s="64">
        <v>4</v>
      </c>
      <c r="C696" s="64">
        <f t="shared" si="31"/>
        <v>40.799999999999997</v>
      </c>
      <c r="D696" s="64">
        <f t="shared" si="32"/>
        <v>40.799999999999997</v>
      </c>
      <c r="E696" s="65">
        <v>108.1</v>
      </c>
      <c r="F696" s="65">
        <v>144.89999999999998</v>
      </c>
      <c r="G696" s="65">
        <v>144.89999999999998</v>
      </c>
      <c r="H696" s="67">
        <f t="shared" si="30"/>
        <v>104.1</v>
      </c>
      <c r="I696" s="53"/>
      <c r="J696" s="66"/>
      <c r="K696" s="66"/>
    </row>
    <row r="697" spans="1:11" ht="14.25" customHeight="1">
      <c r="A697" s="64">
        <v>6950</v>
      </c>
      <c r="B697" s="64">
        <v>4</v>
      </c>
      <c r="C697" s="64">
        <f t="shared" si="31"/>
        <v>40.799999999999997</v>
      </c>
      <c r="D697" s="64">
        <f t="shared" si="32"/>
        <v>40.799999999999997</v>
      </c>
      <c r="E697" s="65">
        <v>108.25</v>
      </c>
      <c r="F697" s="65">
        <v>145.05000000000001</v>
      </c>
      <c r="G697" s="65">
        <v>145.05000000000001</v>
      </c>
      <c r="H697" s="67">
        <f t="shared" si="30"/>
        <v>104.25</v>
      </c>
      <c r="I697" s="53"/>
      <c r="J697" s="66"/>
      <c r="K697" s="66"/>
    </row>
    <row r="698" spans="1:11" ht="14.25" customHeight="1">
      <c r="A698" s="64">
        <v>6960</v>
      </c>
      <c r="B698" s="64">
        <v>4</v>
      </c>
      <c r="C698" s="64">
        <f t="shared" si="31"/>
        <v>40.799999999999997</v>
      </c>
      <c r="D698" s="64">
        <f t="shared" si="32"/>
        <v>40.799999999999997</v>
      </c>
      <c r="E698" s="65">
        <v>108.4</v>
      </c>
      <c r="F698" s="65">
        <v>145.19999999999999</v>
      </c>
      <c r="G698" s="65">
        <v>145.19999999999999</v>
      </c>
      <c r="H698" s="67">
        <f t="shared" si="30"/>
        <v>104.4</v>
      </c>
      <c r="I698" s="53"/>
      <c r="J698" s="66"/>
      <c r="K698" s="66"/>
    </row>
    <row r="699" spans="1:11" ht="14.25" customHeight="1">
      <c r="A699" s="64">
        <v>6970</v>
      </c>
      <c r="B699" s="64">
        <v>4</v>
      </c>
      <c r="C699" s="64">
        <f t="shared" si="31"/>
        <v>40.799999999999997</v>
      </c>
      <c r="D699" s="64">
        <f t="shared" si="32"/>
        <v>40.799999999999997</v>
      </c>
      <c r="E699" s="65">
        <v>108.55</v>
      </c>
      <c r="F699" s="65">
        <v>145.35</v>
      </c>
      <c r="G699" s="65">
        <v>145.35</v>
      </c>
      <c r="H699" s="67">
        <f t="shared" si="30"/>
        <v>104.55</v>
      </c>
      <c r="I699" s="53"/>
      <c r="J699" s="66"/>
      <c r="K699" s="66"/>
    </row>
    <row r="700" spans="1:11" ht="14.25" customHeight="1">
      <c r="A700" s="64">
        <v>6980</v>
      </c>
      <c r="B700" s="64">
        <v>4</v>
      </c>
      <c r="C700" s="64">
        <f t="shared" si="31"/>
        <v>40.799999999999997</v>
      </c>
      <c r="D700" s="64">
        <f t="shared" si="32"/>
        <v>40.799999999999997</v>
      </c>
      <c r="E700" s="65">
        <v>108.7</v>
      </c>
      <c r="F700" s="65">
        <v>145.5</v>
      </c>
      <c r="G700" s="65">
        <v>145.5</v>
      </c>
      <c r="H700" s="67">
        <f t="shared" si="30"/>
        <v>104.7</v>
      </c>
      <c r="I700" s="53"/>
      <c r="J700" s="66"/>
      <c r="K700" s="66"/>
    </row>
    <row r="701" spans="1:11" ht="14.25" customHeight="1">
      <c r="A701" s="64">
        <v>6990</v>
      </c>
      <c r="B701" s="64">
        <v>4</v>
      </c>
      <c r="C701" s="64">
        <f t="shared" si="31"/>
        <v>40.799999999999997</v>
      </c>
      <c r="D701" s="64">
        <f t="shared" si="32"/>
        <v>40.799999999999997</v>
      </c>
      <c r="E701" s="65">
        <v>108.85</v>
      </c>
      <c r="F701" s="65">
        <v>145.64999999999998</v>
      </c>
      <c r="G701" s="65">
        <v>145.64999999999998</v>
      </c>
      <c r="H701" s="67">
        <f t="shared" si="30"/>
        <v>104.85</v>
      </c>
      <c r="I701" s="53"/>
      <c r="J701" s="66"/>
      <c r="K701" s="66"/>
    </row>
    <row r="702" spans="1:11" ht="14.25" customHeight="1">
      <c r="A702" s="64">
        <v>7000</v>
      </c>
      <c r="B702" s="64">
        <v>4</v>
      </c>
      <c r="C702" s="64">
        <f t="shared" si="31"/>
        <v>40.799999999999997</v>
      </c>
      <c r="D702" s="64">
        <f t="shared" si="32"/>
        <v>40.799999999999997</v>
      </c>
      <c r="E702" s="65">
        <v>109</v>
      </c>
      <c r="F702" s="65">
        <v>145.80000000000001</v>
      </c>
      <c r="G702" s="65">
        <v>145.80000000000001</v>
      </c>
      <c r="H702" s="67">
        <f t="shared" si="30"/>
        <v>105</v>
      </c>
      <c r="I702" s="53"/>
      <c r="J702" s="66"/>
      <c r="K702" s="66"/>
    </row>
    <row r="703" spans="1:11" ht="14.25" customHeight="1">
      <c r="A703" s="64">
        <v>7010</v>
      </c>
      <c r="B703" s="64">
        <v>4</v>
      </c>
      <c r="C703" s="64">
        <f t="shared" si="31"/>
        <v>42.3</v>
      </c>
      <c r="D703" s="64">
        <f t="shared" si="32"/>
        <v>42.3</v>
      </c>
      <c r="E703" s="65">
        <v>109.15</v>
      </c>
      <c r="F703" s="65">
        <v>147.44999999999999</v>
      </c>
      <c r="G703" s="65">
        <v>147.44999999999999</v>
      </c>
      <c r="H703" s="67">
        <f t="shared" si="30"/>
        <v>105.15</v>
      </c>
      <c r="I703" s="53"/>
      <c r="J703" s="66"/>
      <c r="K703" s="66"/>
    </row>
    <row r="704" spans="1:11" ht="14.25" customHeight="1">
      <c r="A704" s="64">
        <v>7020</v>
      </c>
      <c r="B704" s="64">
        <v>4</v>
      </c>
      <c r="C704" s="64">
        <f t="shared" si="31"/>
        <v>42.3</v>
      </c>
      <c r="D704" s="64">
        <f t="shared" si="32"/>
        <v>42.3</v>
      </c>
      <c r="E704" s="65">
        <v>109.3</v>
      </c>
      <c r="F704" s="65">
        <v>147.6</v>
      </c>
      <c r="G704" s="65">
        <v>147.6</v>
      </c>
      <c r="H704" s="67">
        <f t="shared" si="30"/>
        <v>105.3</v>
      </c>
      <c r="I704" s="53"/>
      <c r="J704" s="66"/>
      <c r="K704" s="66"/>
    </row>
    <row r="705" spans="1:11" ht="14.25" customHeight="1">
      <c r="A705" s="64">
        <v>7030</v>
      </c>
      <c r="B705" s="64">
        <v>4</v>
      </c>
      <c r="C705" s="64">
        <f t="shared" si="31"/>
        <v>42.3</v>
      </c>
      <c r="D705" s="64">
        <f t="shared" si="32"/>
        <v>42.3</v>
      </c>
      <c r="E705" s="65">
        <v>109.45</v>
      </c>
      <c r="F705" s="65">
        <v>147.75</v>
      </c>
      <c r="G705" s="65">
        <v>147.75</v>
      </c>
      <c r="H705" s="67">
        <f t="shared" si="30"/>
        <v>105.45</v>
      </c>
      <c r="I705" s="53"/>
      <c r="J705" s="66"/>
      <c r="K705" s="66"/>
    </row>
    <row r="706" spans="1:11" ht="14.25" customHeight="1">
      <c r="A706" s="64">
        <v>7040</v>
      </c>
      <c r="B706" s="64">
        <v>4</v>
      </c>
      <c r="C706" s="64">
        <f t="shared" si="31"/>
        <v>42.3</v>
      </c>
      <c r="D706" s="64">
        <f t="shared" si="32"/>
        <v>42.3</v>
      </c>
      <c r="E706" s="65">
        <v>109.6</v>
      </c>
      <c r="F706" s="65">
        <v>147.89999999999998</v>
      </c>
      <c r="G706" s="65">
        <v>147.89999999999998</v>
      </c>
      <c r="H706" s="67">
        <f t="shared" si="30"/>
        <v>105.6</v>
      </c>
      <c r="I706" s="53"/>
      <c r="J706" s="66"/>
      <c r="K706" s="66"/>
    </row>
    <row r="707" spans="1:11" ht="14.25" customHeight="1">
      <c r="A707" s="64">
        <v>7050</v>
      </c>
      <c r="B707" s="64">
        <v>4</v>
      </c>
      <c r="C707" s="64">
        <f t="shared" si="31"/>
        <v>42.3</v>
      </c>
      <c r="D707" s="64">
        <f t="shared" si="32"/>
        <v>42.3</v>
      </c>
      <c r="E707" s="65">
        <v>109.75</v>
      </c>
      <c r="F707" s="65">
        <v>148.05000000000001</v>
      </c>
      <c r="G707" s="65">
        <v>148.05000000000001</v>
      </c>
      <c r="H707" s="67">
        <f t="shared" ref="H707:H770" si="33">0.15*A707/10</f>
        <v>105.75</v>
      </c>
      <c r="I707" s="53"/>
      <c r="J707" s="66"/>
      <c r="K707" s="66"/>
    </row>
    <row r="708" spans="1:11" ht="14.25" customHeight="1">
      <c r="A708" s="64">
        <v>7060</v>
      </c>
      <c r="B708" s="64">
        <v>4</v>
      </c>
      <c r="C708" s="64">
        <f t="shared" ref="C708:C771" si="34">IF(A708&lt;1000,4.8,4.8+ROUNDUP((A708-1000)/250,0)*1.5)</f>
        <v>42.3</v>
      </c>
      <c r="D708" s="64">
        <f t="shared" ref="D708:D771" si="35">IF(A708&lt;1000,4.8,4.8+ROUNDUP((A708-1000)/250,0)*1.5)</f>
        <v>42.3</v>
      </c>
      <c r="E708" s="65">
        <v>109.9</v>
      </c>
      <c r="F708" s="65">
        <v>148.19999999999999</v>
      </c>
      <c r="G708" s="65">
        <v>148.19999999999999</v>
      </c>
      <c r="H708" s="67">
        <f t="shared" si="33"/>
        <v>105.9</v>
      </c>
      <c r="I708" s="53"/>
      <c r="J708" s="66"/>
      <c r="K708" s="66"/>
    </row>
    <row r="709" spans="1:11" ht="14.25" customHeight="1">
      <c r="A709" s="64">
        <v>7070</v>
      </c>
      <c r="B709" s="64">
        <v>4</v>
      </c>
      <c r="C709" s="64">
        <f t="shared" si="34"/>
        <v>42.3</v>
      </c>
      <c r="D709" s="64">
        <f t="shared" si="35"/>
        <v>42.3</v>
      </c>
      <c r="E709" s="65">
        <v>110.05</v>
      </c>
      <c r="F709" s="65">
        <v>148.35</v>
      </c>
      <c r="G709" s="65">
        <v>148.35</v>
      </c>
      <c r="H709" s="67">
        <f t="shared" si="33"/>
        <v>106.05</v>
      </c>
      <c r="I709" s="53"/>
      <c r="J709" s="66"/>
      <c r="K709" s="66"/>
    </row>
    <row r="710" spans="1:11" ht="14.25" customHeight="1">
      <c r="A710" s="64">
        <v>7080</v>
      </c>
      <c r="B710" s="64">
        <v>4</v>
      </c>
      <c r="C710" s="64">
        <f t="shared" si="34"/>
        <v>42.3</v>
      </c>
      <c r="D710" s="64">
        <f t="shared" si="35"/>
        <v>42.3</v>
      </c>
      <c r="E710" s="65">
        <v>110.2</v>
      </c>
      <c r="F710" s="65">
        <v>148.5</v>
      </c>
      <c r="G710" s="65">
        <v>148.5</v>
      </c>
      <c r="H710" s="67">
        <f t="shared" si="33"/>
        <v>106.2</v>
      </c>
      <c r="I710" s="53"/>
      <c r="J710" s="66"/>
      <c r="K710" s="66"/>
    </row>
    <row r="711" spans="1:11" ht="14.25" customHeight="1">
      <c r="A711" s="64">
        <v>7090</v>
      </c>
      <c r="B711" s="64">
        <v>4</v>
      </c>
      <c r="C711" s="64">
        <f t="shared" si="34"/>
        <v>42.3</v>
      </c>
      <c r="D711" s="64">
        <f t="shared" si="35"/>
        <v>42.3</v>
      </c>
      <c r="E711" s="65">
        <v>110.35</v>
      </c>
      <c r="F711" s="65">
        <v>148.64999999999998</v>
      </c>
      <c r="G711" s="65">
        <v>148.64999999999998</v>
      </c>
      <c r="H711" s="67">
        <f t="shared" si="33"/>
        <v>106.35</v>
      </c>
      <c r="I711" s="53"/>
      <c r="J711" s="66"/>
      <c r="K711" s="66"/>
    </row>
    <row r="712" spans="1:11" ht="14.25" customHeight="1">
      <c r="A712" s="64">
        <v>7100</v>
      </c>
      <c r="B712" s="64">
        <v>4</v>
      </c>
      <c r="C712" s="64">
        <f t="shared" si="34"/>
        <v>42.3</v>
      </c>
      <c r="D712" s="64">
        <f t="shared" si="35"/>
        <v>42.3</v>
      </c>
      <c r="E712" s="65">
        <v>110.5</v>
      </c>
      <c r="F712" s="65">
        <v>148.80000000000001</v>
      </c>
      <c r="G712" s="65">
        <v>148.80000000000001</v>
      </c>
      <c r="H712" s="67">
        <f t="shared" si="33"/>
        <v>106.5</v>
      </c>
      <c r="I712" s="53"/>
      <c r="J712" s="66"/>
      <c r="K712" s="66"/>
    </row>
    <row r="713" spans="1:11" ht="14.25" customHeight="1">
      <c r="A713" s="64">
        <v>7110</v>
      </c>
      <c r="B713" s="64">
        <v>4</v>
      </c>
      <c r="C713" s="64">
        <f t="shared" si="34"/>
        <v>42.3</v>
      </c>
      <c r="D713" s="64">
        <f t="shared" si="35"/>
        <v>42.3</v>
      </c>
      <c r="E713" s="65">
        <v>110.65</v>
      </c>
      <c r="F713" s="65">
        <v>148.94999999999999</v>
      </c>
      <c r="G713" s="65">
        <v>148.94999999999999</v>
      </c>
      <c r="H713" s="67">
        <f t="shared" si="33"/>
        <v>106.65</v>
      </c>
      <c r="I713" s="53"/>
      <c r="J713" s="66"/>
      <c r="K713" s="66"/>
    </row>
    <row r="714" spans="1:11" ht="14.25" customHeight="1">
      <c r="A714" s="64">
        <v>7120</v>
      </c>
      <c r="B714" s="64">
        <v>4</v>
      </c>
      <c r="C714" s="64">
        <f t="shared" si="34"/>
        <v>42.3</v>
      </c>
      <c r="D714" s="64">
        <f t="shared" si="35"/>
        <v>42.3</v>
      </c>
      <c r="E714" s="65">
        <v>110.8</v>
      </c>
      <c r="F714" s="65">
        <v>149.1</v>
      </c>
      <c r="G714" s="65">
        <v>149.1</v>
      </c>
      <c r="H714" s="67">
        <f t="shared" si="33"/>
        <v>106.8</v>
      </c>
      <c r="I714" s="53"/>
      <c r="J714" s="66"/>
      <c r="K714" s="66"/>
    </row>
    <row r="715" spans="1:11" ht="14.25" customHeight="1">
      <c r="A715" s="64">
        <v>7130</v>
      </c>
      <c r="B715" s="64">
        <v>4</v>
      </c>
      <c r="C715" s="64">
        <f t="shared" si="34"/>
        <v>42.3</v>
      </c>
      <c r="D715" s="64">
        <f t="shared" si="35"/>
        <v>42.3</v>
      </c>
      <c r="E715" s="65">
        <v>110.95</v>
      </c>
      <c r="F715" s="65">
        <v>149.25</v>
      </c>
      <c r="G715" s="65">
        <v>149.25</v>
      </c>
      <c r="H715" s="67">
        <f t="shared" si="33"/>
        <v>106.95</v>
      </c>
      <c r="I715" s="53"/>
      <c r="J715" s="66"/>
      <c r="K715" s="66"/>
    </row>
    <row r="716" spans="1:11" ht="14.25" customHeight="1">
      <c r="A716" s="64">
        <v>7140</v>
      </c>
      <c r="B716" s="64">
        <v>4</v>
      </c>
      <c r="C716" s="64">
        <f t="shared" si="34"/>
        <v>42.3</v>
      </c>
      <c r="D716" s="64">
        <f t="shared" si="35"/>
        <v>42.3</v>
      </c>
      <c r="E716" s="65">
        <v>111.1</v>
      </c>
      <c r="F716" s="65">
        <v>149.39999999999998</v>
      </c>
      <c r="G716" s="65">
        <v>149.39999999999998</v>
      </c>
      <c r="H716" s="67">
        <f t="shared" si="33"/>
        <v>107.1</v>
      </c>
      <c r="I716" s="53"/>
      <c r="J716" s="66"/>
      <c r="K716" s="66"/>
    </row>
    <row r="717" spans="1:11" ht="14.25" customHeight="1">
      <c r="A717" s="64">
        <v>7150</v>
      </c>
      <c r="B717" s="64">
        <v>4</v>
      </c>
      <c r="C717" s="64">
        <f t="shared" si="34"/>
        <v>42.3</v>
      </c>
      <c r="D717" s="64">
        <f t="shared" si="35"/>
        <v>42.3</v>
      </c>
      <c r="E717" s="65">
        <v>111.25</v>
      </c>
      <c r="F717" s="65">
        <v>149.55000000000001</v>
      </c>
      <c r="G717" s="65">
        <v>149.55000000000001</v>
      </c>
      <c r="H717" s="67">
        <f t="shared" si="33"/>
        <v>107.25</v>
      </c>
      <c r="I717" s="53"/>
      <c r="J717" s="66"/>
      <c r="K717" s="66"/>
    </row>
    <row r="718" spans="1:11" ht="14.25" customHeight="1">
      <c r="A718" s="64">
        <v>7160</v>
      </c>
      <c r="B718" s="64">
        <v>4</v>
      </c>
      <c r="C718" s="64">
        <f t="shared" si="34"/>
        <v>42.3</v>
      </c>
      <c r="D718" s="64">
        <f t="shared" si="35"/>
        <v>42.3</v>
      </c>
      <c r="E718" s="65">
        <v>111.4</v>
      </c>
      <c r="F718" s="65">
        <v>149.69999999999999</v>
      </c>
      <c r="G718" s="65">
        <v>149.69999999999999</v>
      </c>
      <c r="H718" s="67">
        <f t="shared" si="33"/>
        <v>107.4</v>
      </c>
      <c r="I718" s="53"/>
      <c r="J718" s="66"/>
      <c r="K718" s="66"/>
    </row>
    <row r="719" spans="1:11" ht="14.25" customHeight="1">
      <c r="A719" s="64">
        <v>7170</v>
      </c>
      <c r="B719" s="64">
        <v>4</v>
      </c>
      <c r="C719" s="64">
        <f t="shared" si="34"/>
        <v>42.3</v>
      </c>
      <c r="D719" s="64">
        <f t="shared" si="35"/>
        <v>42.3</v>
      </c>
      <c r="E719" s="65">
        <v>111.55</v>
      </c>
      <c r="F719" s="65">
        <v>149.85</v>
      </c>
      <c r="G719" s="65">
        <v>149.85</v>
      </c>
      <c r="H719" s="67">
        <f t="shared" si="33"/>
        <v>107.55</v>
      </c>
      <c r="I719" s="53"/>
      <c r="J719" s="66"/>
      <c r="K719" s="66"/>
    </row>
    <row r="720" spans="1:11" ht="14.25" customHeight="1">
      <c r="A720" s="64">
        <v>7180</v>
      </c>
      <c r="B720" s="64">
        <v>4</v>
      </c>
      <c r="C720" s="64">
        <f t="shared" si="34"/>
        <v>42.3</v>
      </c>
      <c r="D720" s="64">
        <f t="shared" si="35"/>
        <v>42.3</v>
      </c>
      <c r="E720" s="65">
        <v>111.7</v>
      </c>
      <c r="F720" s="65">
        <v>150</v>
      </c>
      <c r="G720" s="65">
        <v>150</v>
      </c>
      <c r="H720" s="67">
        <f t="shared" si="33"/>
        <v>107.7</v>
      </c>
      <c r="I720" s="53"/>
      <c r="J720" s="66"/>
      <c r="K720" s="66"/>
    </row>
    <row r="721" spans="1:11" ht="14.25" customHeight="1">
      <c r="A721" s="64">
        <v>7190</v>
      </c>
      <c r="B721" s="64">
        <v>4</v>
      </c>
      <c r="C721" s="64">
        <f t="shared" si="34"/>
        <v>42.3</v>
      </c>
      <c r="D721" s="64">
        <f t="shared" si="35"/>
        <v>42.3</v>
      </c>
      <c r="E721" s="65">
        <v>111.85</v>
      </c>
      <c r="F721" s="65">
        <v>150.14999999999998</v>
      </c>
      <c r="G721" s="65">
        <v>150.14999999999998</v>
      </c>
      <c r="H721" s="67">
        <f t="shared" si="33"/>
        <v>107.85</v>
      </c>
      <c r="I721" s="53"/>
      <c r="J721" s="66"/>
      <c r="K721" s="66"/>
    </row>
    <row r="722" spans="1:11" ht="14.25" customHeight="1">
      <c r="A722" s="64">
        <v>7200</v>
      </c>
      <c r="B722" s="64">
        <v>4</v>
      </c>
      <c r="C722" s="64">
        <f t="shared" si="34"/>
        <v>42.3</v>
      </c>
      <c r="D722" s="64">
        <f t="shared" si="35"/>
        <v>42.3</v>
      </c>
      <c r="E722" s="65">
        <v>112</v>
      </c>
      <c r="F722" s="65">
        <v>150.30000000000001</v>
      </c>
      <c r="G722" s="65">
        <v>150.30000000000001</v>
      </c>
      <c r="H722" s="67">
        <f t="shared" si="33"/>
        <v>108</v>
      </c>
      <c r="I722" s="53"/>
      <c r="J722" s="66"/>
      <c r="K722" s="66"/>
    </row>
    <row r="723" spans="1:11" ht="14.25" customHeight="1">
      <c r="A723" s="64">
        <v>7210</v>
      </c>
      <c r="B723" s="64">
        <v>4</v>
      </c>
      <c r="C723" s="64">
        <f t="shared" si="34"/>
        <v>42.3</v>
      </c>
      <c r="D723" s="64">
        <f t="shared" si="35"/>
        <v>42.3</v>
      </c>
      <c r="E723" s="65">
        <v>112.15</v>
      </c>
      <c r="F723" s="65">
        <v>150.44999999999999</v>
      </c>
      <c r="G723" s="65">
        <v>150.44999999999999</v>
      </c>
      <c r="H723" s="67">
        <f t="shared" si="33"/>
        <v>108.15</v>
      </c>
      <c r="I723" s="53"/>
      <c r="J723" s="66"/>
      <c r="K723" s="66"/>
    </row>
    <row r="724" spans="1:11" ht="14.25" customHeight="1">
      <c r="A724" s="64">
        <v>7220</v>
      </c>
      <c r="B724" s="64">
        <v>4</v>
      </c>
      <c r="C724" s="64">
        <f t="shared" si="34"/>
        <v>42.3</v>
      </c>
      <c r="D724" s="64">
        <f t="shared" si="35"/>
        <v>42.3</v>
      </c>
      <c r="E724" s="65">
        <v>112.3</v>
      </c>
      <c r="F724" s="65">
        <v>150.6</v>
      </c>
      <c r="G724" s="65">
        <v>150.6</v>
      </c>
      <c r="H724" s="67">
        <f t="shared" si="33"/>
        <v>108.3</v>
      </c>
      <c r="I724" s="53"/>
      <c r="J724" s="66"/>
      <c r="K724" s="66"/>
    </row>
    <row r="725" spans="1:11" ht="14.25" customHeight="1">
      <c r="A725" s="64">
        <v>7230</v>
      </c>
      <c r="B725" s="64">
        <v>4</v>
      </c>
      <c r="C725" s="64">
        <f t="shared" si="34"/>
        <v>42.3</v>
      </c>
      <c r="D725" s="64">
        <f t="shared" si="35"/>
        <v>42.3</v>
      </c>
      <c r="E725" s="65">
        <v>112.45</v>
      </c>
      <c r="F725" s="65">
        <v>150.75</v>
      </c>
      <c r="G725" s="65">
        <v>150.75</v>
      </c>
      <c r="H725" s="67">
        <f t="shared" si="33"/>
        <v>108.45</v>
      </c>
      <c r="I725" s="53"/>
      <c r="J725" s="66"/>
      <c r="K725" s="66"/>
    </row>
    <row r="726" spans="1:11" ht="14.25" customHeight="1">
      <c r="A726" s="64">
        <v>7240</v>
      </c>
      <c r="B726" s="64">
        <v>4</v>
      </c>
      <c r="C726" s="64">
        <f t="shared" si="34"/>
        <v>42.3</v>
      </c>
      <c r="D726" s="64">
        <f t="shared" si="35"/>
        <v>42.3</v>
      </c>
      <c r="E726" s="65">
        <v>112.6</v>
      </c>
      <c r="F726" s="65">
        <v>150.89999999999998</v>
      </c>
      <c r="G726" s="65">
        <v>150.89999999999998</v>
      </c>
      <c r="H726" s="67">
        <f t="shared" si="33"/>
        <v>108.6</v>
      </c>
      <c r="I726" s="53"/>
      <c r="J726" s="66"/>
      <c r="K726" s="66"/>
    </row>
    <row r="727" spans="1:11" ht="14.25" customHeight="1">
      <c r="A727" s="64">
        <v>7250</v>
      </c>
      <c r="B727" s="64">
        <v>4</v>
      </c>
      <c r="C727" s="64">
        <f t="shared" si="34"/>
        <v>42.3</v>
      </c>
      <c r="D727" s="64">
        <f t="shared" si="35"/>
        <v>42.3</v>
      </c>
      <c r="E727" s="65">
        <v>112.75</v>
      </c>
      <c r="F727" s="65">
        <v>151.05000000000001</v>
      </c>
      <c r="G727" s="65">
        <v>151.05000000000001</v>
      </c>
      <c r="H727" s="67">
        <f t="shared" si="33"/>
        <v>108.75</v>
      </c>
      <c r="I727" s="53"/>
      <c r="J727" s="66"/>
      <c r="K727" s="66"/>
    </row>
    <row r="728" spans="1:11" ht="14.25" customHeight="1">
      <c r="A728" s="64">
        <v>7260</v>
      </c>
      <c r="B728" s="64">
        <v>4</v>
      </c>
      <c r="C728" s="64">
        <f t="shared" si="34"/>
        <v>43.8</v>
      </c>
      <c r="D728" s="64">
        <f t="shared" si="35"/>
        <v>43.8</v>
      </c>
      <c r="E728" s="65">
        <v>112.9</v>
      </c>
      <c r="F728" s="65">
        <v>152.69999999999999</v>
      </c>
      <c r="G728" s="65">
        <v>152.69999999999999</v>
      </c>
      <c r="H728" s="67">
        <f t="shared" si="33"/>
        <v>108.9</v>
      </c>
      <c r="I728" s="53"/>
      <c r="J728" s="66"/>
      <c r="K728" s="66"/>
    </row>
    <row r="729" spans="1:11" ht="14.25" customHeight="1">
      <c r="A729" s="64">
        <v>7270</v>
      </c>
      <c r="B729" s="64">
        <v>4</v>
      </c>
      <c r="C729" s="64">
        <f t="shared" si="34"/>
        <v>43.8</v>
      </c>
      <c r="D729" s="64">
        <f t="shared" si="35"/>
        <v>43.8</v>
      </c>
      <c r="E729" s="65">
        <v>113.05</v>
      </c>
      <c r="F729" s="65">
        <v>152.85</v>
      </c>
      <c r="G729" s="65">
        <v>152.85</v>
      </c>
      <c r="H729" s="67">
        <f t="shared" si="33"/>
        <v>109.05</v>
      </c>
      <c r="I729" s="53"/>
      <c r="J729" s="66"/>
      <c r="K729" s="66"/>
    </row>
    <row r="730" spans="1:11" ht="14.25" customHeight="1">
      <c r="A730" s="64">
        <v>7280</v>
      </c>
      <c r="B730" s="64">
        <v>4</v>
      </c>
      <c r="C730" s="64">
        <f t="shared" si="34"/>
        <v>43.8</v>
      </c>
      <c r="D730" s="64">
        <f t="shared" si="35"/>
        <v>43.8</v>
      </c>
      <c r="E730" s="65">
        <v>113.2</v>
      </c>
      <c r="F730" s="65">
        <v>153</v>
      </c>
      <c r="G730" s="65">
        <v>153</v>
      </c>
      <c r="H730" s="67">
        <f t="shared" si="33"/>
        <v>109.2</v>
      </c>
      <c r="I730" s="53"/>
      <c r="J730" s="66"/>
      <c r="K730" s="66"/>
    </row>
    <row r="731" spans="1:11" ht="14.25" customHeight="1">
      <c r="A731" s="64">
        <v>7290</v>
      </c>
      <c r="B731" s="64">
        <v>4</v>
      </c>
      <c r="C731" s="64">
        <f t="shared" si="34"/>
        <v>43.8</v>
      </c>
      <c r="D731" s="64">
        <f t="shared" si="35"/>
        <v>43.8</v>
      </c>
      <c r="E731" s="65">
        <v>113.35</v>
      </c>
      <c r="F731" s="65">
        <v>153.14999999999998</v>
      </c>
      <c r="G731" s="65">
        <v>153.14999999999998</v>
      </c>
      <c r="H731" s="67">
        <f t="shared" si="33"/>
        <v>109.35</v>
      </c>
      <c r="I731" s="53"/>
      <c r="J731" s="66"/>
      <c r="K731" s="66"/>
    </row>
    <row r="732" spans="1:11" ht="14.25" customHeight="1">
      <c r="A732" s="64">
        <v>7300</v>
      </c>
      <c r="B732" s="64">
        <v>4</v>
      </c>
      <c r="C732" s="64">
        <f t="shared" si="34"/>
        <v>43.8</v>
      </c>
      <c r="D732" s="64">
        <f t="shared" si="35"/>
        <v>43.8</v>
      </c>
      <c r="E732" s="65">
        <v>113.5</v>
      </c>
      <c r="F732" s="65">
        <v>153.30000000000001</v>
      </c>
      <c r="G732" s="65">
        <v>153.30000000000001</v>
      </c>
      <c r="H732" s="67">
        <f t="shared" si="33"/>
        <v>109.5</v>
      </c>
      <c r="I732" s="53"/>
      <c r="J732" s="66"/>
      <c r="K732" s="66"/>
    </row>
    <row r="733" spans="1:11" ht="14.25" customHeight="1">
      <c r="A733" s="64">
        <v>7310</v>
      </c>
      <c r="B733" s="64">
        <v>4</v>
      </c>
      <c r="C733" s="64">
        <f t="shared" si="34"/>
        <v>43.8</v>
      </c>
      <c r="D733" s="64">
        <f t="shared" si="35"/>
        <v>43.8</v>
      </c>
      <c r="E733" s="65">
        <v>113.65</v>
      </c>
      <c r="F733" s="65">
        <v>153.44999999999999</v>
      </c>
      <c r="G733" s="65">
        <v>153.44999999999999</v>
      </c>
      <c r="H733" s="67">
        <f t="shared" si="33"/>
        <v>109.65</v>
      </c>
      <c r="I733" s="53"/>
      <c r="J733" s="66"/>
      <c r="K733" s="66"/>
    </row>
    <row r="734" spans="1:11" ht="14.25" customHeight="1">
      <c r="A734" s="64">
        <v>7320</v>
      </c>
      <c r="B734" s="64">
        <v>4</v>
      </c>
      <c r="C734" s="64">
        <f t="shared" si="34"/>
        <v>43.8</v>
      </c>
      <c r="D734" s="64">
        <f t="shared" si="35"/>
        <v>43.8</v>
      </c>
      <c r="E734" s="65">
        <v>113.8</v>
      </c>
      <c r="F734" s="65">
        <v>153.6</v>
      </c>
      <c r="G734" s="65">
        <v>153.6</v>
      </c>
      <c r="H734" s="67">
        <f t="shared" si="33"/>
        <v>109.8</v>
      </c>
      <c r="I734" s="53"/>
      <c r="J734" s="66"/>
      <c r="K734" s="66"/>
    </row>
    <row r="735" spans="1:11" ht="14.25" customHeight="1">
      <c r="A735" s="64">
        <v>7330</v>
      </c>
      <c r="B735" s="64">
        <v>4</v>
      </c>
      <c r="C735" s="64">
        <f t="shared" si="34"/>
        <v>43.8</v>
      </c>
      <c r="D735" s="64">
        <f t="shared" si="35"/>
        <v>43.8</v>
      </c>
      <c r="E735" s="65">
        <v>113.95</v>
      </c>
      <c r="F735" s="65">
        <v>153.75</v>
      </c>
      <c r="G735" s="65">
        <v>153.75</v>
      </c>
      <c r="H735" s="67">
        <f t="shared" si="33"/>
        <v>109.95</v>
      </c>
      <c r="I735" s="53"/>
      <c r="J735" s="66"/>
      <c r="K735" s="66"/>
    </row>
    <row r="736" spans="1:11" ht="14.25" customHeight="1">
      <c r="A736" s="64">
        <v>7340</v>
      </c>
      <c r="B736" s="64">
        <v>4</v>
      </c>
      <c r="C736" s="64">
        <f t="shared" si="34"/>
        <v>43.8</v>
      </c>
      <c r="D736" s="64">
        <f t="shared" si="35"/>
        <v>43.8</v>
      </c>
      <c r="E736" s="65">
        <v>114.1</v>
      </c>
      <c r="F736" s="65">
        <v>153.89999999999998</v>
      </c>
      <c r="G736" s="65">
        <v>153.89999999999998</v>
      </c>
      <c r="H736" s="67">
        <f t="shared" si="33"/>
        <v>110.1</v>
      </c>
      <c r="I736" s="53"/>
      <c r="J736" s="66"/>
      <c r="K736" s="66"/>
    </row>
    <row r="737" spans="1:11" ht="14.25" customHeight="1">
      <c r="A737" s="64">
        <v>7350</v>
      </c>
      <c r="B737" s="64">
        <v>4</v>
      </c>
      <c r="C737" s="64">
        <f t="shared" si="34"/>
        <v>43.8</v>
      </c>
      <c r="D737" s="64">
        <f t="shared" si="35"/>
        <v>43.8</v>
      </c>
      <c r="E737" s="65">
        <v>114.25</v>
      </c>
      <c r="F737" s="65">
        <v>154.05000000000001</v>
      </c>
      <c r="G737" s="65">
        <v>154.05000000000001</v>
      </c>
      <c r="H737" s="67">
        <f t="shared" si="33"/>
        <v>110.25</v>
      </c>
      <c r="I737" s="53"/>
      <c r="J737" s="66"/>
      <c r="K737" s="66"/>
    </row>
    <row r="738" spans="1:11" ht="14.25" customHeight="1">
      <c r="A738" s="64">
        <v>7360</v>
      </c>
      <c r="B738" s="64">
        <v>4</v>
      </c>
      <c r="C738" s="64">
        <f t="shared" si="34"/>
        <v>43.8</v>
      </c>
      <c r="D738" s="64">
        <f t="shared" si="35"/>
        <v>43.8</v>
      </c>
      <c r="E738" s="65">
        <v>114.4</v>
      </c>
      <c r="F738" s="65">
        <v>154.19999999999999</v>
      </c>
      <c r="G738" s="65">
        <v>154.19999999999999</v>
      </c>
      <c r="H738" s="67">
        <f t="shared" si="33"/>
        <v>110.4</v>
      </c>
      <c r="I738" s="53"/>
      <c r="J738" s="66"/>
      <c r="K738" s="66"/>
    </row>
    <row r="739" spans="1:11" ht="14.25" customHeight="1">
      <c r="A739" s="64">
        <v>7370</v>
      </c>
      <c r="B739" s="64">
        <v>4</v>
      </c>
      <c r="C739" s="64">
        <f t="shared" si="34"/>
        <v>43.8</v>
      </c>
      <c r="D739" s="64">
        <f t="shared" si="35"/>
        <v>43.8</v>
      </c>
      <c r="E739" s="65">
        <v>114.55</v>
      </c>
      <c r="F739" s="65">
        <v>154.35</v>
      </c>
      <c r="G739" s="65">
        <v>154.35</v>
      </c>
      <c r="H739" s="67">
        <f t="shared" si="33"/>
        <v>110.55</v>
      </c>
      <c r="I739" s="53"/>
      <c r="J739" s="66"/>
      <c r="K739" s="66"/>
    </row>
    <row r="740" spans="1:11" ht="14.25" customHeight="1">
      <c r="A740" s="64">
        <v>7380</v>
      </c>
      <c r="B740" s="64">
        <v>4</v>
      </c>
      <c r="C740" s="64">
        <f t="shared" si="34"/>
        <v>43.8</v>
      </c>
      <c r="D740" s="64">
        <f t="shared" si="35"/>
        <v>43.8</v>
      </c>
      <c r="E740" s="65">
        <v>114.7</v>
      </c>
      <c r="F740" s="65">
        <v>154.5</v>
      </c>
      <c r="G740" s="65">
        <v>154.5</v>
      </c>
      <c r="H740" s="67">
        <f t="shared" si="33"/>
        <v>110.7</v>
      </c>
      <c r="I740" s="53"/>
      <c r="J740" s="66"/>
      <c r="K740" s="66"/>
    </row>
    <row r="741" spans="1:11" ht="14.25" customHeight="1">
      <c r="A741" s="64">
        <v>7390</v>
      </c>
      <c r="B741" s="64">
        <v>4</v>
      </c>
      <c r="C741" s="64">
        <f t="shared" si="34"/>
        <v>43.8</v>
      </c>
      <c r="D741" s="64">
        <f t="shared" si="35"/>
        <v>43.8</v>
      </c>
      <c r="E741" s="65">
        <v>114.85</v>
      </c>
      <c r="F741" s="65">
        <v>154.64999999999998</v>
      </c>
      <c r="G741" s="65">
        <v>154.64999999999998</v>
      </c>
      <c r="H741" s="67">
        <f t="shared" si="33"/>
        <v>110.85</v>
      </c>
      <c r="I741" s="53"/>
      <c r="J741" s="66"/>
      <c r="K741" s="66"/>
    </row>
    <row r="742" spans="1:11" ht="14.25" customHeight="1">
      <c r="A742" s="64">
        <v>7400</v>
      </c>
      <c r="B742" s="64">
        <v>4</v>
      </c>
      <c r="C742" s="64">
        <f t="shared" si="34"/>
        <v>43.8</v>
      </c>
      <c r="D742" s="64">
        <f t="shared" si="35"/>
        <v>43.8</v>
      </c>
      <c r="E742" s="65">
        <v>115</v>
      </c>
      <c r="F742" s="65">
        <v>154.80000000000001</v>
      </c>
      <c r="G742" s="65">
        <v>154.80000000000001</v>
      </c>
      <c r="H742" s="67">
        <f t="shared" si="33"/>
        <v>111</v>
      </c>
      <c r="I742" s="53"/>
      <c r="J742" s="66"/>
      <c r="K742" s="66"/>
    </row>
    <row r="743" spans="1:11" ht="14.25" customHeight="1">
      <c r="A743" s="64">
        <v>7410</v>
      </c>
      <c r="B743" s="64">
        <v>4</v>
      </c>
      <c r="C743" s="64">
        <f t="shared" si="34"/>
        <v>43.8</v>
      </c>
      <c r="D743" s="64">
        <f t="shared" si="35"/>
        <v>43.8</v>
      </c>
      <c r="E743" s="65">
        <v>115.15</v>
      </c>
      <c r="F743" s="65">
        <v>154.94999999999999</v>
      </c>
      <c r="G743" s="65">
        <v>154.94999999999999</v>
      </c>
      <c r="H743" s="67">
        <f t="shared" si="33"/>
        <v>111.15</v>
      </c>
      <c r="I743" s="53"/>
      <c r="J743" s="66"/>
      <c r="K743" s="66"/>
    </row>
    <row r="744" spans="1:11" ht="14.25" customHeight="1">
      <c r="A744" s="64">
        <v>7420</v>
      </c>
      <c r="B744" s="64">
        <v>4</v>
      </c>
      <c r="C744" s="64">
        <f t="shared" si="34"/>
        <v>43.8</v>
      </c>
      <c r="D744" s="64">
        <f t="shared" si="35"/>
        <v>43.8</v>
      </c>
      <c r="E744" s="65">
        <v>115.3</v>
      </c>
      <c r="F744" s="65">
        <v>155.1</v>
      </c>
      <c r="G744" s="65">
        <v>155.1</v>
      </c>
      <c r="H744" s="67">
        <f t="shared" si="33"/>
        <v>111.3</v>
      </c>
      <c r="I744" s="53"/>
      <c r="J744" s="66"/>
      <c r="K744" s="66"/>
    </row>
    <row r="745" spans="1:11" ht="14.25" customHeight="1">
      <c r="A745" s="64">
        <v>7430</v>
      </c>
      <c r="B745" s="64">
        <v>4</v>
      </c>
      <c r="C745" s="64">
        <f t="shared" si="34"/>
        <v>43.8</v>
      </c>
      <c r="D745" s="64">
        <f t="shared" si="35"/>
        <v>43.8</v>
      </c>
      <c r="E745" s="65">
        <v>115.45</v>
      </c>
      <c r="F745" s="65">
        <v>155.25</v>
      </c>
      <c r="G745" s="65">
        <v>155.25</v>
      </c>
      <c r="H745" s="67">
        <f t="shared" si="33"/>
        <v>111.45</v>
      </c>
      <c r="I745" s="53"/>
      <c r="J745" s="66"/>
      <c r="K745" s="66"/>
    </row>
    <row r="746" spans="1:11" ht="14.25" customHeight="1">
      <c r="A746" s="64">
        <v>7440</v>
      </c>
      <c r="B746" s="64">
        <v>4</v>
      </c>
      <c r="C746" s="64">
        <f t="shared" si="34"/>
        <v>43.8</v>
      </c>
      <c r="D746" s="64">
        <f t="shared" si="35"/>
        <v>43.8</v>
      </c>
      <c r="E746" s="65">
        <v>115.6</v>
      </c>
      <c r="F746" s="65">
        <v>155.39999999999998</v>
      </c>
      <c r="G746" s="65">
        <v>155.39999999999998</v>
      </c>
      <c r="H746" s="67">
        <f t="shared" si="33"/>
        <v>111.6</v>
      </c>
      <c r="I746" s="53"/>
      <c r="J746" s="66"/>
      <c r="K746" s="66"/>
    </row>
    <row r="747" spans="1:11" ht="14.25" customHeight="1">
      <c r="A747" s="64">
        <v>7450</v>
      </c>
      <c r="B747" s="64">
        <v>4</v>
      </c>
      <c r="C747" s="64">
        <f t="shared" si="34"/>
        <v>43.8</v>
      </c>
      <c r="D747" s="64">
        <f t="shared" si="35"/>
        <v>43.8</v>
      </c>
      <c r="E747" s="65">
        <v>115.75</v>
      </c>
      <c r="F747" s="65">
        <v>155.55000000000001</v>
      </c>
      <c r="G747" s="65">
        <v>155.55000000000001</v>
      </c>
      <c r="H747" s="67">
        <f t="shared" si="33"/>
        <v>111.75</v>
      </c>
      <c r="I747" s="53"/>
      <c r="J747" s="66"/>
      <c r="K747" s="66"/>
    </row>
    <row r="748" spans="1:11" ht="14.25" customHeight="1">
      <c r="A748" s="64">
        <v>7460</v>
      </c>
      <c r="B748" s="64">
        <v>4</v>
      </c>
      <c r="C748" s="64">
        <f t="shared" si="34"/>
        <v>43.8</v>
      </c>
      <c r="D748" s="64">
        <f t="shared" si="35"/>
        <v>43.8</v>
      </c>
      <c r="E748" s="65">
        <v>115.9</v>
      </c>
      <c r="F748" s="65">
        <v>155.69999999999999</v>
      </c>
      <c r="G748" s="65">
        <v>155.69999999999999</v>
      </c>
      <c r="H748" s="67">
        <f t="shared" si="33"/>
        <v>111.9</v>
      </c>
      <c r="I748" s="53"/>
      <c r="J748" s="66"/>
      <c r="K748" s="66"/>
    </row>
    <row r="749" spans="1:11" ht="14.25" customHeight="1">
      <c r="A749" s="64">
        <v>7470</v>
      </c>
      <c r="B749" s="64">
        <v>4</v>
      </c>
      <c r="C749" s="64">
        <f t="shared" si="34"/>
        <v>43.8</v>
      </c>
      <c r="D749" s="64">
        <f t="shared" si="35"/>
        <v>43.8</v>
      </c>
      <c r="E749" s="65">
        <v>116.05</v>
      </c>
      <c r="F749" s="65">
        <v>155.85</v>
      </c>
      <c r="G749" s="65">
        <v>155.85</v>
      </c>
      <c r="H749" s="67">
        <f t="shared" si="33"/>
        <v>112.05</v>
      </c>
      <c r="I749" s="53"/>
      <c r="J749" s="66"/>
      <c r="K749" s="66"/>
    </row>
    <row r="750" spans="1:11" ht="14.25" customHeight="1">
      <c r="A750" s="64">
        <v>7480</v>
      </c>
      <c r="B750" s="64">
        <v>4</v>
      </c>
      <c r="C750" s="64">
        <f t="shared" si="34"/>
        <v>43.8</v>
      </c>
      <c r="D750" s="64">
        <f t="shared" si="35"/>
        <v>43.8</v>
      </c>
      <c r="E750" s="65">
        <v>116.2</v>
      </c>
      <c r="F750" s="65">
        <v>156</v>
      </c>
      <c r="G750" s="65">
        <v>156</v>
      </c>
      <c r="H750" s="67">
        <f t="shared" si="33"/>
        <v>112.2</v>
      </c>
      <c r="I750" s="53"/>
      <c r="J750" s="66"/>
      <c r="K750" s="66"/>
    </row>
    <row r="751" spans="1:11" ht="14.25" customHeight="1">
      <c r="A751" s="64">
        <v>7490</v>
      </c>
      <c r="B751" s="64">
        <v>4</v>
      </c>
      <c r="C751" s="64">
        <f t="shared" si="34"/>
        <v>43.8</v>
      </c>
      <c r="D751" s="64">
        <f t="shared" si="35"/>
        <v>43.8</v>
      </c>
      <c r="E751" s="65">
        <v>116.35</v>
      </c>
      <c r="F751" s="65">
        <v>156.14999999999998</v>
      </c>
      <c r="G751" s="65">
        <v>156.14999999999998</v>
      </c>
      <c r="H751" s="67">
        <f t="shared" si="33"/>
        <v>112.35</v>
      </c>
      <c r="I751" s="53"/>
      <c r="J751" s="66"/>
      <c r="K751" s="66"/>
    </row>
    <row r="752" spans="1:11" ht="14.25" customHeight="1">
      <c r="A752" s="64">
        <v>7500</v>
      </c>
      <c r="B752" s="64">
        <v>4</v>
      </c>
      <c r="C752" s="64">
        <f t="shared" si="34"/>
        <v>43.8</v>
      </c>
      <c r="D752" s="64">
        <f t="shared" si="35"/>
        <v>43.8</v>
      </c>
      <c r="E752" s="65">
        <v>116.5</v>
      </c>
      <c r="F752" s="65">
        <v>156.30000000000001</v>
      </c>
      <c r="G752" s="65">
        <v>156.30000000000001</v>
      </c>
      <c r="H752" s="67">
        <f t="shared" si="33"/>
        <v>112.5</v>
      </c>
      <c r="I752" s="53"/>
      <c r="J752" s="66"/>
      <c r="K752" s="66"/>
    </row>
    <row r="753" spans="1:11" ht="14.25" customHeight="1">
      <c r="A753" s="64">
        <v>7510</v>
      </c>
      <c r="B753" s="64">
        <v>4</v>
      </c>
      <c r="C753" s="64">
        <f t="shared" si="34"/>
        <v>45.3</v>
      </c>
      <c r="D753" s="64">
        <f t="shared" si="35"/>
        <v>45.3</v>
      </c>
      <c r="E753" s="65">
        <v>116.65</v>
      </c>
      <c r="F753" s="65">
        <v>157.94999999999999</v>
      </c>
      <c r="G753" s="65">
        <v>157.94999999999999</v>
      </c>
      <c r="H753" s="67">
        <f t="shared" si="33"/>
        <v>112.65</v>
      </c>
      <c r="I753" s="53"/>
      <c r="J753" s="66"/>
      <c r="K753" s="66"/>
    </row>
    <row r="754" spans="1:11" ht="14.25" customHeight="1">
      <c r="A754" s="64">
        <v>7520</v>
      </c>
      <c r="B754" s="64">
        <v>4</v>
      </c>
      <c r="C754" s="64">
        <f t="shared" si="34"/>
        <v>45.3</v>
      </c>
      <c r="D754" s="64">
        <f t="shared" si="35"/>
        <v>45.3</v>
      </c>
      <c r="E754" s="65">
        <v>116.8</v>
      </c>
      <c r="F754" s="65">
        <v>158.1</v>
      </c>
      <c r="G754" s="65">
        <v>158.1</v>
      </c>
      <c r="H754" s="67">
        <f t="shared" si="33"/>
        <v>112.8</v>
      </c>
      <c r="I754" s="53"/>
      <c r="J754" s="66"/>
      <c r="K754" s="66"/>
    </row>
    <row r="755" spans="1:11" ht="14.25" customHeight="1">
      <c r="A755" s="64">
        <v>7530</v>
      </c>
      <c r="B755" s="64">
        <v>4</v>
      </c>
      <c r="C755" s="64">
        <f t="shared" si="34"/>
        <v>45.3</v>
      </c>
      <c r="D755" s="64">
        <f t="shared" si="35"/>
        <v>45.3</v>
      </c>
      <c r="E755" s="65">
        <v>116.95</v>
      </c>
      <c r="F755" s="65">
        <v>158.25</v>
      </c>
      <c r="G755" s="65">
        <v>158.25</v>
      </c>
      <c r="H755" s="67">
        <f t="shared" si="33"/>
        <v>112.95</v>
      </c>
      <c r="I755" s="53"/>
      <c r="J755" s="66"/>
      <c r="K755" s="66"/>
    </row>
    <row r="756" spans="1:11" ht="14.25" customHeight="1">
      <c r="A756" s="64">
        <v>7540</v>
      </c>
      <c r="B756" s="64">
        <v>4</v>
      </c>
      <c r="C756" s="64">
        <f t="shared" si="34"/>
        <v>45.3</v>
      </c>
      <c r="D756" s="64">
        <f t="shared" si="35"/>
        <v>45.3</v>
      </c>
      <c r="E756" s="65">
        <v>117.1</v>
      </c>
      <c r="F756" s="65">
        <v>158.39999999999998</v>
      </c>
      <c r="G756" s="65">
        <v>158.39999999999998</v>
      </c>
      <c r="H756" s="67">
        <f t="shared" si="33"/>
        <v>113.1</v>
      </c>
      <c r="I756" s="53"/>
      <c r="J756" s="66"/>
      <c r="K756" s="66"/>
    </row>
    <row r="757" spans="1:11" ht="14.25" customHeight="1">
      <c r="A757" s="64">
        <v>7550</v>
      </c>
      <c r="B757" s="64">
        <v>4</v>
      </c>
      <c r="C757" s="64">
        <f t="shared" si="34"/>
        <v>45.3</v>
      </c>
      <c r="D757" s="64">
        <f t="shared" si="35"/>
        <v>45.3</v>
      </c>
      <c r="E757" s="65">
        <v>117.25</v>
      </c>
      <c r="F757" s="65">
        <v>158.55000000000001</v>
      </c>
      <c r="G757" s="65">
        <v>158.55000000000001</v>
      </c>
      <c r="H757" s="67">
        <f t="shared" si="33"/>
        <v>113.25</v>
      </c>
      <c r="I757" s="53"/>
      <c r="J757" s="66"/>
      <c r="K757" s="66"/>
    </row>
    <row r="758" spans="1:11" ht="14.25" customHeight="1">
      <c r="A758" s="64">
        <v>7560</v>
      </c>
      <c r="B758" s="64">
        <v>4</v>
      </c>
      <c r="C758" s="64">
        <f t="shared" si="34"/>
        <v>45.3</v>
      </c>
      <c r="D758" s="64">
        <f t="shared" si="35"/>
        <v>45.3</v>
      </c>
      <c r="E758" s="65">
        <v>117.4</v>
      </c>
      <c r="F758" s="65">
        <v>158.69999999999999</v>
      </c>
      <c r="G758" s="65">
        <v>158.69999999999999</v>
      </c>
      <c r="H758" s="67">
        <f t="shared" si="33"/>
        <v>113.4</v>
      </c>
      <c r="I758" s="53"/>
      <c r="J758" s="66"/>
      <c r="K758" s="66"/>
    </row>
    <row r="759" spans="1:11" ht="14.25" customHeight="1">
      <c r="A759" s="64">
        <v>7570</v>
      </c>
      <c r="B759" s="64">
        <v>4</v>
      </c>
      <c r="C759" s="64">
        <f t="shared" si="34"/>
        <v>45.3</v>
      </c>
      <c r="D759" s="64">
        <f t="shared" si="35"/>
        <v>45.3</v>
      </c>
      <c r="E759" s="65">
        <v>117.55</v>
      </c>
      <c r="F759" s="65">
        <v>158.85</v>
      </c>
      <c r="G759" s="65">
        <v>158.85</v>
      </c>
      <c r="H759" s="67">
        <f t="shared" si="33"/>
        <v>113.55</v>
      </c>
      <c r="I759" s="53"/>
      <c r="J759" s="66"/>
      <c r="K759" s="66"/>
    </row>
    <row r="760" spans="1:11" ht="14.25" customHeight="1">
      <c r="A760" s="64">
        <v>7580</v>
      </c>
      <c r="B760" s="64">
        <v>4</v>
      </c>
      <c r="C760" s="64">
        <f t="shared" si="34"/>
        <v>45.3</v>
      </c>
      <c r="D760" s="64">
        <f t="shared" si="35"/>
        <v>45.3</v>
      </c>
      <c r="E760" s="65">
        <v>117.7</v>
      </c>
      <c r="F760" s="65">
        <v>159</v>
      </c>
      <c r="G760" s="65">
        <v>159</v>
      </c>
      <c r="H760" s="67">
        <f t="shared" si="33"/>
        <v>113.7</v>
      </c>
      <c r="I760" s="53"/>
      <c r="J760" s="66"/>
      <c r="K760" s="66"/>
    </row>
    <row r="761" spans="1:11" ht="14.25" customHeight="1">
      <c r="A761" s="64">
        <v>7590</v>
      </c>
      <c r="B761" s="64">
        <v>4</v>
      </c>
      <c r="C761" s="64">
        <f t="shared" si="34"/>
        <v>45.3</v>
      </c>
      <c r="D761" s="64">
        <f t="shared" si="35"/>
        <v>45.3</v>
      </c>
      <c r="E761" s="65">
        <v>117.85</v>
      </c>
      <c r="F761" s="65">
        <v>159.14999999999998</v>
      </c>
      <c r="G761" s="65">
        <v>159.14999999999998</v>
      </c>
      <c r="H761" s="67">
        <f t="shared" si="33"/>
        <v>113.85</v>
      </c>
      <c r="I761" s="53"/>
      <c r="J761" s="66"/>
      <c r="K761" s="66"/>
    </row>
    <row r="762" spans="1:11" ht="14.25" customHeight="1">
      <c r="A762" s="64">
        <v>7600</v>
      </c>
      <c r="B762" s="64">
        <v>4</v>
      </c>
      <c r="C762" s="64">
        <f t="shared" si="34"/>
        <v>45.3</v>
      </c>
      <c r="D762" s="64">
        <f t="shared" si="35"/>
        <v>45.3</v>
      </c>
      <c r="E762" s="65">
        <v>118</v>
      </c>
      <c r="F762" s="65">
        <v>159.30000000000001</v>
      </c>
      <c r="G762" s="65">
        <v>159.30000000000001</v>
      </c>
      <c r="H762" s="67">
        <f t="shared" si="33"/>
        <v>114</v>
      </c>
      <c r="I762" s="53"/>
      <c r="J762" s="66"/>
      <c r="K762" s="66"/>
    </row>
    <row r="763" spans="1:11" ht="14.25" customHeight="1">
      <c r="A763" s="64">
        <v>7610</v>
      </c>
      <c r="B763" s="64">
        <v>4</v>
      </c>
      <c r="C763" s="64">
        <f t="shared" si="34"/>
        <v>45.3</v>
      </c>
      <c r="D763" s="64">
        <f t="shared" si="35"/>
        <v>45.3</v>
      </c>
      <c r="E763" s="65">
        <v>118.15</v>
      </c>
      <c r="F763" s="65">
        <v>159.44999999999999</v>
      </c>
      <c r="G763" s="65">
        <v>159.44999999999999</v>
      </c>
      <c r="H763" s="67">
        <f t="shared" si="33"/>
        <v>114.15</v>
      </c>
      <c r="I763" s="53"/>
      <c r="J763" s="66"/>
      <c r="K763" s="66"/>
    </row>
    <row r="764" spans="1:11" ht="14.25" customHeight="1">
      <c r="A764" s="64">
        <v>7620</v>
      </c>
      <c r="B764" s="64">
        <v>4</v>
      </c>
      <c r="C764" s="64">
        <f t="shared" si="34"/>
        <v>45.3</v>
      </c>
      <c r="D764" s="64">
        <f t="shared" si="35"/>
        <v>45.3</v>
      </c>
      <c r="E764" s="65">
        <v>118.3</v>
      </c>
      <c r="F764" s="65">
        <v>159.6</v>
      </c>
      <c r="G764" s="65">
        <v>159.6</v>
      </c>
      <c r="H764" s="67">
        <f t="shared" si="33"/>
        <v>114.3</v>
      </c>
      <c r="I764" s="53"/>
      <c r="J764" s="66"/>
      <c r="K764" s="66"/>
    </row>
    <row r="765" spans="1:11" ht="14.25" customHeight="1">
      <c r="A765" s="64">
        <v>7630</v>
      </c>
      <c r="B765" s="64">
        <v>4</v>
      </c>
      <c r="C765" s="64">
        <f t="shared" si="34"/>
        <v>45.3</v>
      </c>
      <c r="D765" s="64">
        <f t="shared" si="35"/>
        <v>45.3</v>
      </c>
      <c r="E765" s="65">
        <v>118.45</v>
      </c>
      <c r="F765" s="65">
        <v>159.75</v>
      </c>
      <c r="G765" s="65">
        <v>159.75</v>
      </c>
      <c r="H765" s="67">
        <f t="shared" si="33"/>
        <v>114.45</v>
      </c>
      <c r="I765" s="53"/>
      <c r="J765" s="66"/>
      <c r="K765" s="66"/>
    </row>
    <row r="766" spans="1:11" ht="14.25" customHeight="1">
      <c r="A766" s="64">
        <v>7640</v>
      </c>
      <c r="B766" s="64">
        <v>4</v>
      </c>
      <c r="C766" s="64">
        <f t="shared" si="34"/>
        <v>45.3</v>
      </c>
      <c r="D766" s="64">
        <f t="shared" si="35"/>
        <v>45.3</v>
      </c>
      <c r="E766" s="65">
        <v>118.6</v>
      </c>
      <c r="F766" s="65">
        <v>159.89999999999998</v>
      </c>
      <c r="G766" s="65">
        <v>159.89999999999998</v>
      </c>
      <c r="H766" s="67">
        <f t="shared" si="33"/>
        <v>114.6</v>
      </c>
      <c r="I766" s="53"/>
      <c r="J766" s="66"/>
      <c r="K766" s="66"/>
    </row>
    <row r="767" spans="1:11" ht="14.25" customHeight="1">
      <c r="A767" s="64">
        <v>7650</v>
      </c>
      <c r="B767" s="64">
        <v>4</v>
      </c>
      <c r="C767" s="64">
        <f t="shared" si="34"/>
        <v>45.3</v>
      </c>
      <c r="D767" s="64">
        <f t="shared" si="35"/>
        <v>45.3</v>
      </c>
      <c r="E767" s="65">
        <v>118.75</v>
      </c>
      <c r="F767" s="65">
        <v>160.05000000000001</v>
      </c>
      <c r="G767" s="65">
        <v>160.05000000000001</v>
      </c>
      <c r="H767" s="67">
        <f t="shared" si="33"/>
        <v>114.75</v>
      </c>
      <c r="I767" s="53"/>
      <c r="J767" s="66"/>
      <c r="K767" s="66"/>
    </row>
    <row r="768" spans="1:11" ht="14.25" customHeight="1">
      <c r="A768" s="64">
        <v>7660</v>
      </c>
      <c r="B768" s="64">
        <v>4</v>
      </c>
      <c r="C768" s="64">
        <f t="shared" si="34"/>
        <v>45.3</v>
      </c>
      <c r="D768" s="64">
        <f t="shared" si="35"/>
        <v>45.3</v>
      </c>
      <c r="E768" s="65">
        <v>118.9</v>
      </c>
      <c r="F768" s="65">
        <v>160.19999999999999</v>
      </c>
      <c r="G768" s="65">
        <v>160.19999999999999</v>
      </c>
      <c r="H768" s="67">
        <f t="shared" si="33"/>
        <v>114.9</v>
      </c>
      <c r="I768" s="53"/>
      <c r="J768" s="66"/>
      <c r="K768" s="66"/>
    </row>
    <row r="769" spans="1:11" ht="14.25" customHeight="1">
      <c r="A769" s="64">
        <v>7670</v>
      </c>
      <c r="B769" s="64">
        <v>4</v>
      </c>
      <c r="C769" s="64">
        <f t="shared" si="34"/>
        <v>45.3</v>
      </c>
      <c r="D769" s="64">
        <f t="shared" si="35"/>
        <v>45.3</v>
      </c>
      <c r="E769" s="65">
        <v>119.05</v>
      </c>
      <c r="F769" s="65">
        <v>160.35</v>
      </c>
      <c r="G769" s="65">
        <v>160.35</v>
      </c>
      <c r="H769" s="67">
        <f t="shared" si="33"/>
        <v>115.05</v>
      </c>
      <c r="I769" s="53"/>
      <c r="J769" s="66"/>
      <c r="K769" s="66"/>
    </row>
    <row r="770" spans="1:11" ht="14.25" customHeight="1">
      <c r="A770" s="64">
        <v>7680</v>
      </c>
      <c r="B770" s="64">
        <v>4</v>
      </c>
      <c r="C770" s="64">
        <f t="shared" si="34"/>
        <v>45.3</v>
      </c>
      <c r="D770" s="64">
        <f t="shared" si="35"/>
        <v>45.3</v>
      </c>
      <c r="E770" s="65">
        <v>119.2</v>
      </c>
      <c r="F770" s="65">
        <v>160.5</v>
      </c>
      <c r="G770" s="65">
        <v>160.5</v>
      </c>
      <c r="H770" s="67">
        <f t="shared" si="33"/>
        <v>115.2</v>
      </c>
      <c r="I770" s="53"/>
      <c r="J770" s="66"/>
      <c r="K770" s="66"/>
    </row>
    <row r="771" spans="1:11" ht="14.25" customHeight="1">
      <c r="A771" s="64">
        <v>7690</v>
      </c>
      <c r="B771" s="64">
        <v>4</v>
      </c>
      <c r="C771" s="64">
        <f t="shared" si="34"/>
        <v>45.3</v>
      </c>
      <c r="D771" s="64">
        <f t="shared" si="35"/>
        <v>45.3</v>
      </c>
      <c r="E771" s="65">
        <v>119.35</v>
      </c>
      <c r="F771" s="65">
        <v>160.64999999999998</v>
      </c>
      <c r="G771" s="65">
        <v>160.64999999999998</v>
      </c>
      <c r="H771" s="67">
        <f t="shared" ref="H771:H834" si="36">0.15*A771/10</f>
        <v>115.35</v>
      </c>
      <c r="I771" s="53"/>
      <c r="J771" s="66"/>
      <c r="K771" s="66"/>
    </row>
    <row r="772" spans="1:11" ht="14.25" customHeight="1">
      <c r="A772" s="64">
        <v>7700</v>
      </c>
      <c r="B772" s="64">
        <v>4</v>
      </c>
      <c r="C772" s="64">
        <f t="shared" ref="C772:C835" si="37">IF(A772&lt;1000,4.8,4.8+ROUNDUP((A772-1000)/250,0)*1.5)</f>
        <v>45.3</v>
      </c>
      <c r="D772" s="64">
        <f t="shared" ref="D772:D835" si="38">IF(A772&lt;1000,4.8,4.8+ROUNDUP((A772-1000)/250,0)*1.5)</f>
        <v>45.3</v>
      </c>
      <c r="E772" s="65">
        <v>119.5</v>
      </c>
      <c r="F772" s="65">
        <v>160.80000000000001</v>
      </c>
      <c r="G772" s="65">
        <v>160.80000000000001</v>
      </c>
      <c r="H772" s="67">
        <f t="shared" si="36"/>
        <v>115.5</v>
      </c>
      <c r="I772" s="53"/>
      <c r="J772" s="66"/>
      <c r="K772" s="66"/>
    </row>
    <row r="773" spans="1:11" ht="14.25" customHeight="1">
      <c r="A773" s="64">
        <v>7710</v>
      </c>
      <c r="B773" s="64">
        <v>4</v>
      </c>
      <c r="C773" s="64">
        <f t="shared" si="37"/>
        <v>45.3</v>
      </c>
      <c r="D773" s="64">
        <f t="shared" si="38"/>
        <v>45.3</v>
      </c>
      <c r="E773" s="65">
        <v>119.65</v>
      </c>
      <c r="F773" s="65">
        <v>160.94999999999999</v>
      </c>
      <c r="G773" s="65">
        <v>160.94999999999999</v>
      </c>
      <c r="H773" s="67">
        <f t="shared" si="36"/>
        <v>115.65</v>
      </c>
      <c r="I773" s="53"/>
      <c r="J773" s="66"/>
      <c r="K773" s="66"/>
    </row>
    <row r="774" spans="1:11" ht="14.25" customHeight="1">
      <c r="A774" s="64">
        <v>7720</v>
      </c>
      <c r="B774" s="64">
        <v>4</v>
      </c>
      <c r="C774" s="64">
        <f t="shared" si="37"/>
        <v>45.3</v>
      </c>
      <c r="D774" s="64">
        <f t="shared" si="38"/>
        <v>45.3</v>
      </c>
      <c r="E774" s="65">
        <v>119.8</v>
      </c>
      <c r="F774" s="65">
        <v>161.1</v>
      </c>
      <c r="G774" s="65">
        <v>161.1</v>
      </c>
      <c r="H774" s="67">
        <f t="shared" si="36"/>
        <v>115.8</v>
      </c>
      <c r="I774" s="53"/>
      <c r="J774" s="66"/>
      <c r="K774" s="66"/>
    </row>
    <row r="775" spans="1:11" ht="14.25" customHeight="1">
      <c r="A775" s="64">
        <v>7730</v>
      </c>
      <c r="B775" s="64">
        <v>4</v>
      </c>
      <c r="C775" s="64">
        <f t="shared" si="37"/>
        <v>45.3</v>
      </c>
      <c r="D775" s="64">
        <f t="shared" si="38"/>
        <v>45.3</v>
      </c>
      <c r="E775" s="65">
        <v>119.95</v>
      </c>
      <c r="F775" s="65">
        <v>161.25</v>
      </c>
      <c r="G775" s="65">
        <v>161.25</v>
      </c>
      <c r="H775" s="67">
        <f t="shared" si="36"/>
        <v>115.95</v>
      </c>
      <c r="I775" s="53"/>
      <c r="J775" s="66"/>
      <c r="K775" s="66"/>
    </row>
    <row r="776" spans="1:11" ht="14.25" customHeight="1">
      <c r="A776" s="64">
        <v>7740</v>
      </c>
      <c r="B776" s="64">
        <v>4</v>
      </c>
      <c r="C776" s="64">
        <f t="shared" si="37"/>
        <v>45.3</v>
      </c>
      <c r="D776" s="64">
        <f t="shared" si="38"/>
        <v>45.3</v>
      </c>
      <c r="E776" s="65">
        <v>120.1</v>
      </c>
      <c r="F776" s="65">
        <v>161.39999999999998</v>
      </c>
      <c r="G776" s="65">
        <v>161.39999999999998</v>
      </c>
      <c r="H776" s="67">
        <f t="shared" si="36"/>
        <v>116.1</v>
      </c>
      <c r="I776" s="53"/>
      <c r="J776" s="66"/>
      <c r="K776" s="66"/>
    </row>
    <row r="777" spans="1:11" ht="14.25" customHeight="1">
      <c r="A777" s="64">
        <v>7750</v>
      </c>
      <c r="B777" s="64">
        <v>4</v>
      </c>
      <c r="C777" s="64">
        <f t="shared" si="37"/>
        <v>45.3</v>
      </c>
      <c r="D777" s="64">
        <f t="shared" si="38"/>
        <v>45.3</v>
      </c>
      <c r="E777" s="65">
        <v>120.25</v>
      </c>
      <c r="F777" s="65">
        <v>161.55000000000001</v>
      </c>
      <c r="G777" s="65">
        <v>161.55000000000001</v>
      </c>
      <c r="H777" s="67">
        <f t="shared" si="36"/>
        <v>116.25</v>
      </c>
      <c r="I777" s="53"/>
      <c r="J777" s="66"/>
      <c r="K777" s="66"/>
    </row>
    <row r="778" spans="1:11" ht="14.25" customHeight="1">
      <c r="A778" s="64">
        <v>7760</v>
      </c>
      <c r="B778" s="64">
        <v>4</v>
      </c>
      <c r="C778" s="64">
        <f t="shared" si="37"/>
        <v>46.8</v>
      </c>
      <c r="D778" s="64">
        <f t="shared" si="38"/>
        <v>46.8</v>
      </c>
      <c r="E778" s="65">
        <v>120.4</v>
      </c>
      <c r="F778" s="65">
        <v>163.19999999999999</v>
      </c>
      <c r="G778" s="65">
        <v>163.19999999999999</v>
      </c>
      <c r="H778" s="67">
        <f t="shared" si="36"/>
        <v>116.4</v>
      </c>
      <c r="I778" s="53"/>
      <c r="J778" s="66"/>
      <c r="K778" s="66"/>
    </row>
    <row r="779" spans="1:11" ht="14.25" customHeight="1">
      <c r="A779" s="64">
        <v>7770</v>
      </c>
      <c r="B779" s="64">
        <v>4</v>
      </c>
      <c r="C779" s="64">
        <f t="shared" si="37"/>
        <v>46.8</v>
      </c>
      <c r="D779" s="64">
        <f t="shared" si="38"/>
        <v>46.8</v>
      </c>
      <c r="E779" s="65">
        <v>120.55</v>
      </c>
      <c r="F779" s="65">
        <v>163.35</v>
      </c>
      <c r="G779" s="65">
        <v>163.35</v>
      </c>
      <c r="H779" s="67">
        <f t="shared" si="36"/>
        <v>116.55</v>
      </c>
      <c r="I779" s="53"/>
      <c r="J779" s="66"/>
      <c r="K779" s="66"/>
    </row>
    <row r="780" spans="1:11" ht="14.25" customHeight="1">
      <c r="A780" s="64">
        <v>7780</v>
      </c>
      <c r="B780" s="64">
        <v>4</v>
      </c>
      <c r="C780" s="64">
        <f t="shared" si="37"/>
        <v>46.8</v>
      </c>
      <c r="D780" s="64">
        <f t="shared" si="38"/>
        <v>46.8</v>
      </c>
      <c r="E780" s="65">
        <v>120.7</v>
      </c>
      <c r="F780" s="65">
        <v>163.5</v>
      </c>
      <c r="G780" s="65">
        <v>163.5</v>
      </c>
      <c r="H780" s="67">
        <f t="shared" si="36"/>
        <v>116.7</v>
      </c>
      <c r="I780" s="53"/>
      <c r="J780" s="66"/>
      <c r="K780" s="66"/>
    </row>
    <row r="781" spans="1:11" ht="14.25" customHeight="1">
      <c r="A781" s="64">
        <v>7790</v>
      </c>
      <c r="B781" s="64">
        <v>4</v>
      </c>
      <c r="C781" s="64">
        <f t="shared" si="37"/>
        <v>46.8</v>
      </c>
      <c r="D781" s="64">
        <f t="shared" si="38"/>
        <v>46.8</v>
      </c>
      <c r="E781" s="65">
        <v>120.85</v>
      </c>
      <c r="F781" s="65">
        <v>163.64999999999998</v>
      </c>
      <c r="G781" s="65">
        <v>163.64999999999998</v>
      </c>
      <c r="H781" s="67">
        <f t="shared" si="36"/>
        <v>116.85</v>
      </c>
      <c r="I781" s="53"/>
      <c r="J781" s="66"/>
      <c r="K781" s="66"/>
    </row>
    <row r="782" spans="1:11" ht="14.25" customHeight="1">
      <c r="A782" s="64">
        <v>7800</v>
      </c>
      <c r="B782" s="64">
        <v>4</v>
      </c>
      <c r="C782" s="64">
        <f t="shared" si="37"/>
        <v>46.8</v>
      </c>
      <c r="D782" s="64">
        <f t="shared" si="38"/>
        <v>46.8</v>
      </c>
      <c r="E782" s="65">
        <v>121</v>
      </c>
      <c r="F782" s="65">
        <v>163.80000000000001</v>
      </c>
      <c r="G782" s="65">
        <v>163.80000000000001</v>
      </c>
      <c r="H782" s="67">
        <f t="shared" si="36"/>
        <v>117</v>
      </c>
      <c r="I782" s="53"/>
      <c r="J782" s="66"/>
      <c r="K782" s="66"/>
    </row>
    <row r="783" spans="1:11" ht="14.25" customHeight="1">
      <c r="A783" s="64">
        <v>7810</v>
      </c>
      <c r="B783" s="64">
        <v>4</v>
      </c>
      <c r="C783" s="64">
        <f t="shared" si="37"/>
        <v>46.8</v>
      </c>
      <c r="D783" s="64">
        <f t="shared" si="38"/>
        <v>46.8</v>
      </c>
      <c r="E783" s="65">
        <v>121.15</v>
      </c>
      <c r="F783" s="65">
        <v>163.95</v>
      </c>
      <c r="G783" s="65">
        <v>163.95</v>
      </c>
      <c r="H783" s="67">
        <f t="shared" si="36"/>
        <v>117.15</v>
      </c>
      <c r="I783" s="53"/>
      <c r="J783" s="66"/>
      <c r="K783" s="66"/>
    </row>
    <row r="784" spans="1:11" ht="14.25" customHeight="1">
      <c r="A784" s="64">
        <v>7820</v>
      </c>
      <c r="B784" s="64">
        <v>4</v>
      </c>
      <c r="C784" s="64">
        <f t="shared" si="37"/>
        <v>46.8</v>
      </c>
      <c r="D784" s="64">
        <f t="shared" si="38"/>
        <v>46.8</v>
      </c>
      <c r="E784" s="65">
        <v>121.3</v>
      </c>
      <c r="F784" s="65">
        <v>164.1</v>
      </c>
      <c r="G784" s="65">
        <v>164.1</v>
      </c>
      <c r="H784" s="67">
        <f t="shared" si="36"/>
        <v>117.3</v>
      </c>
      <c r="I784" s="53"/>
      <c r="J784" s="66"/>
      <c r="K784" s="66"/>
    </row>
    <row r="785" spans="1:11" ht="14.25" customHeight="1">
      <c r="A785" s="64">
        <v>7830</v>
      </c>
      <c r="B785" s="64">
        <v>4</v>
      </c>
      <c r="C785" s="64">
        <f t="shared" si="37"/>
        <v>46.8</v>
      </c>
      <c r="D785" s="64">
        <f t="shared" si="38"/>
        <v>46.8</v>
      </c>
      <c r="E785" s="65">
        <v>121.45</v>
      </c>
      <c r="F785" s="65">
        <v>164.25</v>
      </c>
      <c r="G785" s="65">
        <v>164.25</v>
      </c>
      <c r="H785" s="67">
        <f t="shared" si="36"/>
        <v>117.45</v>
      </c>
      <c r="I785" s="53"/>
      <c r="J785" s="66"/>
      <c r="K785" s="66"/>
    </row>
    <row r="786" spans="1:11" ht="14.25" customHeight="1">
      <c r="A786" s="64">
        <v>7840</v>
      </c>
      <c r="B786" s="64">
        <v>4</v>
      </c>
      <c r="C786" s="64">
        <f t="shared" si="37"/>
        <v>46.8</v>
      </c>
      <c r="D786" s="64">
        <f t="shared" si="38"/>
        <v>46.8</v>
      </c>
      <c r="E786" s="65">
        <v>121.6</v>
      </c>
      <c r="F786" s="65">
        <v>164.39999999999998</v>
      </c>
      <c r="G786" s="65">
        <v>164.39999999999998</v>
      </c>
      <c r="H786" s="67">
        <f t="shared" si="36"/>
        <v>117.6</v>
      </c>
      <c r="I786" s="53"/>
      <c r="J786" s="66"/>
      <c r="K786" s="66"/>
    </row>
    <row r="787" spans="1:11" ht="14.25" customHeight="1">
      <c r="A787" s="64">
        <v>7850</v>
      </c>
      <c r="B787" s="64">
        <v>4</v>
      </c>
      <c r="C787" s="64">
        <f t="shared" si="37"/>
        <v>46.8</v>
      </c>
      <c r="D787" s="64">
        <f t="shared" si="38"/>
        <v>46.8</v>
      </c>
      <c r="E787" s="65">
        <v>121.75</v>
      </c>
      <c r="F787" s="65">
        <v>164.55</v>
      </c>
      <c r="G787" s="65">
        <v>164.55</v>
      </c>
      <c r="H787" s="67">
        <f t="shared" si="36"/>
        <v>117.75</v>
      </c>
      <c r="I787" s="53"/>
      <c r="J787" s="66"/>
      <c r="K787" s="66"/>
    </row>
    <row r="788" spans="1:11" ht="14.25" customHeight="1">
      <c r="A788" s="64">
        <v>7860</v>
      </c>
      <c r="B788" s="64">
        <v>4</v>
      </c>
      <c r="C788" s="64">
        <f t="shared" si="37"/>
        <v>46.8</v>
      </c>
      <c r="D788" s="64">
        <f t="shared" si="38"/>
        <v>46.8</v>
      </c>
      <c r="E788" s="65">
        <v>121.9</v>
      </c>
      <c r="F788" s="65">
        <v>164.7</v>
      </c>
      <c r="G788" s="65">
        <v>164.7</v>
      </c>
      <c r="H788" s="67">
        <f t="shared" si="36"/>
        <v>117.9</v>
      </c>
      <c r="I788" s="53"/>
      <c r="J788" s="66"/>
      <c r="K788" s="66"/>
    </row>
    <row r="789" spans="1:11" ht="14.25" customHeight="1">
      <c r="A789" s="64">
        <v>7870</v>
      </c>
      <c r="B789" s="64">
        <v>4</v>
      </c>
      <c r="C789" s="64">
        <f t="shared" si="37"/>
        <v>46.8</v>
      </c>
      <c r="D789" s="64">
        <f t="shared" si="38"/>
        <v>46.8</v>
      </c>
      <c r="E789" s="65">
        <v>122.05</v>
      </c>
      <c r="F789" s="65">
        <v>164.85</v>
      </c>
      <c r="G789" s="65">
        <v>164.85</v>
      </c>
      <c r="H789" s="67">
        <f t="shared" si="36"/>
        <v>118.05</v>
      </c>
      <c r="I789" s="53"/>
      <c r="J789" s="66"/>
      <c r="K789" s="66"/>
    </row>
    <row r="790" spans="1:11" ht="14.25" customHeight="1">
      <c r="A790" s="64">
        <v>7880</v>
      </c>
      <c r="B790" s="64">
        <v>4</v>
      </c>
      <c r="C790" s="64">
        <f t="shared" si="37"/>
        <v>46.8</v>
      </c>
      <c r="D790" s="64">
        <f t="shared" si="38"/>
        <v>46.8</v>
      </c>
      <c r="E790" s="65">
        <v>122.2</v>
      </c>
      <c r="F790" s="65">
        <v>165</v>
      </c>
      <c r="G790" s="65">
        <v>165</v>
      </c>
      <c r="H790" s="67">
        <f t="shared" si="36"/>
        <v>118.2</v>
      </c>
      <c r="I790" s="53"/>
      <c r="J790" s="66"/>
      <c r="K790" s="66"/>
    </row>
    <row r="791" spans="1:11" ht="14.25" customHeight="1">
      <c r="A791" s="64">
        <v>7890</v>
      </c>
      <c r="B791" s="64">
        <v>4</v>
      </c>
      <c r="C791" s="64">
        <f t="shared" si="37"/>
        <v>46.8</v>
      </c>
      <c r="D791" s="64">
        <f t="shared" si="38"/>
        <v>46.8</v>
      </c>
      <c r="E791" s="65">
        <v>122.35</v>
      </c>
      <c r="F791" s="65">
        <v>165.14999999999998</v>
      </c>
      <c r="G791" s="65">
        <v>165.14999999999998</v>
      </c>
      <c r="H791" s="67">
        <f t="shared" si="36"/>
        <v>118.35</v>
      </c>
      <c r="I791" s="53"/>
      <c r="J791" s="66"/>
      <c r="K791" s="66"/>
    </row>
    <row r="792" spans="1:11" ht="14.25" customHeight="1">
      <c r="A792" s="64">
        <v>7900</v>
      </c>
      <c r="B792" s="64">
        <v>4</v>
      </c>
      <c r="C792" s="64">
        <f t="shared" si="37"/>
        <v>46.8</v>
      </c>
      <c r="D792" s="64">
        <f t="shared" si="38"/>
        <v>46.8</v>
      </c>
      <c r="E792" s="65">
        <v>122.5</v>
      </c>
      <c r="F792" s="65">
        <v>165.3</v>
      </c>
      <c r="G792" s="65">
        <v>165.3</v>
      </c>
      <c r="H792" s="67">
        <f t="shared" si="36"/>
        <v>118.5</v>
      </c>
      <c r="I792" s="53"/>
      <c r="J792" s="66"/>
      <c r="K792" s="66"/>
    </row>
    <row r="793" spans="1:11" ht="14.25" customHeight="1">
      <c r="A793" s="64">
        <v>7910</v>
      </c>
      <c r="B793" s="64">
        <v>4</v>
      </c>
      <c r="C793" s="64">
        <f t="shared" si="37"/>
        <v>46.8</v>
      </c>
      <c r="D793" s="64">
        <f t="shared" si="38"/>
        <v>46.8</v>
      </c>
      <c r="E793" s="65">
        <v>122.65</v>
      </c>
      <c r="F793" s="65">
        <v>165.45</v>
      </c>
      <c r="G793" s="65">
        <v>165.45</v>
      </c>
      <c r="H793" s="67">
        <f t="shared" si="36"/>
        <v>118.65</v>
      </c>
      <c r="I793" s="53"/>
      <c r="J793" s="66"/>
      <c r="K793" s="66"/>
    </row>
    <row r="794" spans="1:11" ht="14.25" customHeight="1">
      <c r="A794" s="64">
        <v>7920</v>
      </c>
      <c r="B794" s="64">
        <v>4</v>
      </c>
      <c r="C794" s="64">
        <f t="shared" si="37"/>
        <v>46.8</v>
      </c>
      <c r="D794" s="64">
        <f t="shared" si="38"/>
        <v>46.8</v>
      </c>
      <c r="E794" s="65">
        <v>122.8</v>
      </c>
      <c r="F794" s="65">
        <v>165.6</v>
      </c>
      <c r="G794" s="65">
        <v>165.6</v>
      </c>
      <c r="H794" s="67">
        <f t="shared" si="36"/>
        <v>118.8</v>
      </c>
      <c r="I794" s="53"/>
      <c r="J794" s="66"/>
      <c r="K794" s="66"/>
    </row>
    <row r="795" spans="1:11" ht="14.25" customHeight="1">
      <c r="A795" s="64">
        <v>7930</v>
      </c>
      <c r="B795" s="64">
        <v>4</v>
      </c>
      <c r="C795" s="64">
        <f t="shared" si="37"/>
        <v>46.8</v>
      </c>
      <c r="D795" s="64">
        <f t="shared" si="38"/>
        <v>46.8</v>
      </c>
      <c r="E795" s="65">
        <v>122.95</v>
      </c>
      <c r="F795" s="65">
        <v>165.75</v>
      </c>
      <c r="G795" s="65">
        <v>165.75</v>
      </c>
      <c r="H795" s="67">
        <f t="shared" si="36"/>
        <v>118.95</v>
      </c>
      <c r="I795" s="53"/>
      <c r="J795" s="66"/>
      <c r="K795" s="66"/>
    </row>
    <row r="796" spans="1:11" ht="14.25" customHeight="1">
      <c r="A796" s="64">
        <v>7940</v>
      </c>
      <c r="B796" s="64">
        <v>4</v>
      </c>
      <c r="C796" s="64">
        <f t="shared" si="37"/>
        <v>46.8</v>
      </c>
      <c r="D796" s="64">
        <f t="shared" si="38"/>
        <v>46.8</v>
      </c>
      <c r="E796" s="65">
        <v>123.1</v>
      </c>
      <c r="F796" s="65">
        <v>165.89999999999998</v>
      </c>
      <c r="G796" s="65">
        <v>165.89999999999998</v>
      </c>
      <c r="H796" s="67">
        <f t="shared" si="36"/>
        <v>119.1</v>
      </c>
      <c r="I796" s="53"/>
      <c r="J796" s="66"/>
      <c r="K796" s="66"/>
    </row>
    <row r="797" spans="1:11" ht="14.25" customHeight="1">
      <c r="A797" s="64">
        <v>7950</v>
      </c>
      <c r="B797" s="64">
        <v>4</v>
      </c>
      <c r="C797" s="64">
        <f t="shared" si="37"/>
        <v>46.8</v>
      </c>
      <c r="D797" s="64">
        <f t="shared" si="38"/>
        <v>46.8</v>
      </c>
      <c r="E797" s="65">
        <v>123.25</v>
      </c>
      <c r="F797" s="65">
        <v>166.05</v>
      </c>
      <c r="G797" s="65">
        <v>166.05</v>
      </c>
      <c r="H797" s="67">
        <f t="shared" si="36"/>
        <v>119.25</v>
      </c>
      <c r="I797" s="53"/>
      <c r="J797" s="66"/>
      <c r="K797" s="66"/>
    </row>
    <row r="798" spans="1:11" ht="14.25" customHeight="1">
      <c r="A798" s="64">
        <v>7960</v>
      </c>
      <c r="B798" s="64">
        <v>4</v>
      </c>
      <c r="C798" s="64">
        <f t="shared" si="37"/>
        <v>46.8</v>
      </c>
      <c r="D798" s="64">
        <f t="shared" si="38"/>
        <v>46.8</v>
      </c>
      <c r="E798" s="65">
        <v>123.4</v>
      </c>
      <c r="F798" s="65">
        <v>166.2</v>
      </c>
      <c r="G798" s="65">
        <v>166.2</v>
      </c>
      <c r="H798" s="67">
        <f t="shared" si="36"/>
        <v>119.4</v>
      </c>
      <c r="I798" s="53"/>
      <c r="J798" s="66"/>
      <c r="K798" s="66"/>
    </row>
    <row r="799" spans="1:11" ht="14.25" customHeight="1">
      <c r="A799" s="64">
        <v>7970</v>
      </c>
      <c r="B799" s="64">
        <v>4</v>
      </c>
      <c r="C799" s="64">
        <f t="shared" si="37"/>
        <v>46.8</v>
      </c>
      <c r="D799" s="64">
        <f t="shared" si="38"/>
        <v>46.8</v>
      </c>
      <c r="E799" s="65">
        <v>123.55</v>
      </c>
      <c r="F799" s="65">
        <v>166.35</v>
      </c>
      <c r="G799" s="65">
        <v>166.35</v>
      </c>
      <c r="H799" s="67">
        <f t="shared" si="36"/>
        <v>119.55</v>
      </c>
      <c r="I799" s="53"/>
      <c r="J799" s="66"/>
      <c r="K799" s="66"/>
    </row>
    <row r="800" spans="1:11" ht="14.25" customHeight="1">
      <c r="A800" s="64">
        <v>7980</v>
      </c>
      <c r="B800" s="64">
        <v>4</v>
      </c>
      <c r="C800" s="64">
        <f t="shared" si="37"/>
        <v>46.8</v>
      </c>
      <c r="D800" s="64">
        <f t="shared" si="38"/>
        <v>46.8</v>
      </c>
      <c r="E800" s="65">
        <v>123.7</v>
      </c>
      <c r="F800" s="65">
        <v>166.5</v>
      </c>
      <c r="G800" s="65">
        <v>166.5</v>
      </c>
      <c r="H800" s="67">
        <f t="shared" si="36"/>
        <v>119.7</v>
      </c>
      <c r="I800" s="53"/>
      <c r="J800" s="66"/>
      <c r="K800" s="66"/>
    </row>
    <row r="801" spans="1:11" ht="14.25" customHeight="1">
      <c r="A801" s="64">
        <v>7990</v>
      </c>
      <c r="B801" s="64">
        <v>4</v>
      </c>
      <c r="C801" s="64">
        <f t="shared" si="37"/>
        <v>46.8</v>
      </c>
      <c r="D801" s="64">
        <f t="shared" si="38"/>
        <v>46.8</v>
      </c>
      <c r="E801" s="65">
        <v>123.85</v>
      </c>
      <c r="F801" s="65">
        <v>166.64999999999998</v>
      </c>
      <c r="G801" s="65">
        <v>166.64999999999998</v>
      </c>
      <c r="H801" s="67">
        <f t="shared" si="36"/>
        <v>119.85</v>
      </c>
      <c r="I801" s="53"/>
      <c r="J801" s="66"/>
      <c r="K801" s="66"/>
    </row>
    <row r="802" spans="1:11" ht="14.25" customHeight="1">
      <c r="A802" s="64">
        <v>8000</v>
      </c>
      <c r="B802" s="64">
        <v>4</v>
      </c>
      <c r="C802" s="64">
        <f t="shared" si="37"/>
        <v>46.8</v>
      </c>
      <c r="D802" s="64">
        <f t="shared" si="38"/>
        <v>46.8</v>
      </c>
      <c r="E802" s="65">
        <v>124</v>
      </c>
      <c r="F802" s="65">
        <v>166.8</v>
      </c>
      <c r="G802" s="65">
        <v>166.8</v>
      </c>
      <c r="H802" s="67">
        <f t="shared" si="36"/>
        <v>120</v>
      </c>
      <c r="I802" s="53"/>
      <c r="J802" s="66"/>
      <c r="K802" s="66"/>
    </row>
    <row r="803" spans="1:11" ht="14.25" customHeight="1">
      <c r="A803" s="64">
        <v>8010</v>
      </c>
      <c r="B803" s="64">
        <v>4</v>
      </c>
      <c r="C803" s="64">
        <f t="shared" si="37"/>
        <v>48.3</v>
      </c>
      <c r="D803" s="64">
        <f t="shared" si="38"/>
        <v>48.3</v>
      </c>
      <c r="E803" s="65">
        <v>124.15</v>
      </c>
      <c r="F803" s="65">
        <v>168.45</v>
      </c>
      <c r="G803" s="65">
        <v>168.45</v>
      </c>
      <c r="H803" s="67">
        <f t="shared" si="36"/>
        <v>120.15</v>
      </c>
      <c r="I803" s="53"/>
      <c r="J803" s="66"/>
      <c r="K803" s="66"/>
    </row>
    <row r="804" spans="1:11" ht="14.25" customHeight="1">
      <c r="A804" s="64">
        <v>8020</v>
      </c>
      <c r="B804" s="64">
        <v>4</v>
      </c>
      <c r="C804" s="64">
        <f t="shared" si="37"/>
        <v>48.3</v>
      </c>
      <c r="D804" s="64">
        <f t="shared" si="38"/>
        <v>48.3</v>
      </c>
      <c r="E804" s="65">
        <v>124.3</v>
      </c>
      <c r="F804" s="65">
        <v>168.6</v>
      </c>
      <c r="G804" s="65">
        <v>168.6</v>
      </c>
      <c r="H804" s="67">
        <f t="shared" si="36"/>
        <v>120.3</v>
      </c>
      <c r="I804" s="53"/>
      <c r="J804" s="66"/>
      <c r="K804" s="66"/>
    </row>
    <row r="805" spans="1:11" ht="14.25" customHeight="1">
      <c r="A805" s="64">
        <v>8030</v>
      </c>
      <c r="B805" s="64">
        <v>4</v>
      </c>
      <c r="C805" s="64">
        <f t="shared" si="37"/>
        <v>48.3</v>
      </c>
      <c r="D805" s="64">
        <f t="shared" si="38"/>
        <v>48.3</v>
      </c>
      <c r="E805" s="65">
        <v>124.45</v>
      </c>
      <c r="F805" s="65">
        <v>168.75</v>
      </c>
      <c r="G805" s="65">
        <v>168.75</v>
      </c>
      <c r="H805" s="67">
        <f t="shared" si="36"/>
        <v>120.45</v>
      </c>
      <c r="I805" s="53"/>
      <c r="J805" s="66"/>
      <c r="K805" s="66"/>
    </row>
    <row r="806" spans="1:11" ht="14.25" customHeight="1">
      <c r="A806" s="64">
        <v>8040</v>
      </c>
      <c r="B806" s="64">
        <v>4</v>
      </c>
      <c r="C806" s="64">
        <f t="shared" si="37"/>
        <v>48.3</v>
      </c>
      <c r="D806" s="64">
        <f t="shared" si="38"/>
        <v>48.3</v>
      </c>
      <c r="E806" s="65">
        <v>124.6</v>
      </c>
      <c r="F806" s="65">
        <v>168.89999999999998</v>
      </c>
      <c r="G806" s="65">
        <v>168.89999999999998</v>
      </c>
      <c r="H806" s="67">
        <f t="shared" si="36"/>
        <v>120.6</v>
      </c>
      <c r="I806" s="53"/>
      <c r="J806" s="66"/>
      <c r="K806" s="66"/>
    </row>
    <row r="807" spans="1:11" ht="14.25" customHeight="1">
      <c r="A807" s="64">
        <v>8050</v>
      </c>
      <c r="B807" s="64">
        <v>4</v>
      </c>
      <c r="C807" s="64">
        <f t="shared" si="37"/>
        <v>48.3</v>
      </c>
      <c r="D807" s="64">
        <f t="shared" si="38"/>
        <v>48.3</v>
      </c>
      <c r="E807" s="65">
        <v>124.75</v>
      </c>
      <c r="F807" s="65">
        <v>169.05</v>
      </c>
      <c r="G807" s="65">
        <v>169.05</v>
      </c>
      <c r="H807" s="67">
        <f t="shared" si="36"/>
        <v>120.75</v>
      </c>
      <c r="I807" s="53"/>
      <c r="J807" s="66"/>
      <c r="K807" s="66"/>
    </row>
    <row r="808" spans="1:11" ht="14.25" customHeight="1">
      <c r="A808" s="64">
        <v>8060</v>
      </c>
      <c r="B808" s="64">
        <v>4</v>
      </c>
      <c r="C808" s="64">
        <f t="shared" si="37"/>
        <v>48.3</v>
      </c>
      <c r="D808" s="64">
        <f t="shared" si="38"/>
        <v>48.3</v>
      </c>
      <c r="E808" s="65">
        <v>124.9</v>
      </c>
      <c r="F808" s="65">
        <v>169.2</v>
      </c>
      <c r="G808" s="65">
        <v>169.2</v>
      </c>
      <c r="H808" s="67">
        <f t="shared" si="36"/>
        <v>120.9</v>
      </c>
      <c r="I808" s="53"/>
      <c r="J808" s="66"/>
      <c r="K808" s="66"/>
    </row>
    <row r="809" spans="1:11" ht="14.25" customHeight="1">
      <c r="A809" s="64">
        <v>8070</v>
      </c>
      <c r="B809" s="64">
        <v>4</v>
      </c>
      <c r="C809" s="64">
        <f t="shared" si="37"/>
        <v>48.3</v>
      </c>
      <c r="D809" s="64">
        <f t="shared" si="38"/>
        <v>48.3</v>
      </c>
      <c r="E809" s="65">
        <v>125.05</v>
      </c>
      <c r="F809" s="65">
        <v>169.35</v>
      </c>
      <c r="G809" s="65">
        <v>169.35</v>
      </c>
      <c r="H809" s="67">
        <f t="shared" si="36"/>
        <v>121.05</v>
      </c>
      <c r="I809" s="53"/>
      <c r="J809" s="66"/>
      <c r="K809" s="66"/>
    </row>
    <row r="810" spans="1:11" ht="14.25" customHeight="1">
      <c r="A810" s="64">
        <v>8080</v>
      </c>
      <c r="B810" s="64">
        <v>4</v>
      </c>
      <c r="C810" s="64">
        <f t="shared" si="37"/>
        <v>48.3</v>
      </c>
      <c r="D810" s="64">
        <f t="shared" si="38"/>
        <v>48.3</v>
      </c>
      <c r="E810" s="65">
        <v>125.2</v>
      </c>
      <c r="F810" s="65">
        <v>169.5</v>
      </c>
      <c r="G810" s="65">
        <v>169.5</v>
      </c>
      <c r="H810" s="67">
        <f t="shared" si="36"/>
        <v>121.2</v>
      </c>
      <c r="I810" s="53"/>
      <c r="J810" s="66"/>
      <c r="K810" s="66"/>
    </row>
    <row r="811" spans="1:11" ht="14.25" customHeight="1">
      <c r="A811" s="64">
        <v>8090</v>
      </c>
      <c r="B811" s="64">
        <v>4</v>
      </c>
      <c r="C811" s="64">
        <f t="shared" si="37"/>
        <v>48.3</v>
      </c>
      <c r="D811" s="64">
        <f t="shared" si="38"/>
        <v>48.3</v>
      </c>
      <c r="E811" s="65">
        <v>125.35</v>
      </c>
      <c r="F811" s="65">
        <v>169.64999999999998</v>
      </c>
      <c r="G811" s="65">
        <v>169.64999999999998</v>
      </c>
      <c r="H811" s="67">
        <f t="shared" si="36"/>
        <v>121.35</v>
      </c>
      <c r="I811" s="53"/>
      <c r="J811" s="66"/>
      <c r="K811" s="66"/>
    </row>
    <row r="812" spans="1:11" ht="14.25" customHeight="1">
      <c r="A812" s="64">
        <v>8100</v>
      </c>
      <c r="B812" s="64">
        <v>4</v>
      </c>
      <c r="C812" s="64">
        <f t="shared" si="37"/>
        <v>48.3</v>
      </c>
      <c r="D812" s="64">
        <f t="shared" si="38"/>
        <v>48.3</v>
      </c>
      <c r="E812" s="65">
        <v>125.5</v>
      </c>
      <c r="F812" s="65">
        <v>169.8</v>
      </c>
      <c r="G812" s="65">
        <v>169.8</v>
      </c>
      <c r="H812" s="67">
        <f t="shared" si="36"/>
        <v>121.5</v>
      </c>
      <c r="I812" s="53"/>
      <c r="J812" s="66"/>
      <c r="K812" s="66"/>
    </row>
    <row r="813" spans="1:11" ht="14.25" customHeight="1">
      <c r="A813" s="64">
        <v>8110</v>
      </c>
      <c r="B813" s="64">
        <v>4</v>
      </c>
      <c r="C813" s="64">
        <f t="shared" si="37"/>
        <v>48.3</v>
      </c>
      <c r="D813" s="64">
        <f t="shared" si="38"/>
        <v>48.3</v>
      </c>
      <c r="E813" s="65">
        <v>125.65</v>
      </c>
      <c r="F813" s="65">
        <v>169.95</v>
      </c>
      <c r="G813" s="65">
        <v>169.95</v>
      </c>
      <c r="H813" s="67">
        <f t="shared" si="36"/>
        <v>121.65</v>
      </c>
      <c r="I813" s="53"/>
      <c r="J813" s="66"/>
      <c r="K813" s="66"/>
    </row>
    <row r="814" spans="1:11" ht="14.25" customHeight="1">
      <c r="A814" s="64">
        <v>8120</v>
      </c>
      <c r="B814" s="64">
        <v>4</v>
      </c>
      <c r="C814" s="64">
        <f t="shared" si="37"/>
        <v>48.3</v>
      </c>
      <c r="D814" s="64">
        <f t="shared" si="38"/>
        <v>48.3</v>
      </c>
      <c r="E814" s="65">
        <v>125.8</v>
      </c>
      <c r="F814" s="65">
        <v>170.1</v>
      </c>
      <c r="G814" s="65">
        <v>170.1</v>
      </c>
      <c r="H814" s="67">
        <f t="shared" si="36"/>
        <v>121.8</v>
      </c>
      <c r="I814" s="53"/>
      <c r="J814" s="66"/>
      <c r="K814" s="66"/>
    </row>
    <row r="815" spans="1:11" ht="14.25" customHeight="1">
      <c r="A815" s="64">
        <v>8130</v>
      </c>
      <c r="B815" s="64">
        <v>4</v>
      </c>
      <c r="C815" s="64">
        <f t="shared" si="37"/>
        <v>48.3</v>
      </c>
      <c r="D815" s="64">
        <f t="shared" si="38"/>
        <v>48.3</v>
      </c>
      <c r="E815" s="65">
        <v>125.95</v>
      </c>
      <c r="F815" s="65">
        <v>170.25</v>
      </c>
      <c r="G815" s="65">
        <v>170.25</v>
      </c>
      <c r="H815" s="67">
        <f t="shared" si="36"/>
        <v>121.95</v>
      </c>
      <c r="I815" s="53"/>
      <c r="J815" s="66"/>
      <c r="K815" s="66"/>
    </row>
    <row r="816" spans="1:11" ht="14.25" customHeight="1">
      <c r="A816" s="64">
        <v>8140</v>
      </c>
      <c r="B816" s="64">
        <v>4</v>
      </c>
      <c r="C816" s="64">
        <f t="shared" si="37"/>
        <v>48.3</v>
      </c>
      <c r="D816" s="64">
        <f t="shared" si="38"/>
        <v>48.3</v>
      </c>
      <c r="E816" s="65">
        <v>126.1</v>
      </c>
      <c r="F816" s="65">
        <v>170.39999999999998</v>
      </c>
      <c r="G816" s="65">
        <v>170.39999999999998</v>
      </c>
      <c r="H816" s="67">
        <f t="shared" si="36"/>
        <v>122.1</v>
      </c>
      <c r="I816" s="53"/>
      <c r="J816" s="66"/>
      <c r="K816" s="66"/>
    </row>
    <row r="817" spans="1:11" ht="14.25" customHeight="1">
      <c r="A817" s="64">
        <v>8150</v>
      </c>
      <c r="B817" s="64">
        <v>4</v>
      </c>
      <c r="C817" s="64">
        <f t="shared" si="37"/>
        <v>48.3</v>
      </c>
      <c r="D817" s="64">
        <f t="shared" si="38"/>
        <v>48.3</v>
      </c>
      <c r="E817" s="65">
        <v>126.25</v>
      </c>
      <c r="F817" s="65">
        <v>170.55</v>
      </c>
      <c r="G817" s="65">
        <v>170.55</v>
      </c>
      <c r="H817" s="67">
        <f t="shared" si="36"/>
        <v>122.25</v>
      </c>
      <c r="I817" s="53"/>
      <c r="J817" s="66"/>
      <c r="K817" s="66"/>
    </row>
    <row r="818" spans="1:11" ht="14.25" customHeight="1">
      <c r="A818" s="64">
        <v>8160</v>
      </c>
      <c r="B818" s="64">
        <v>4</v>
      </c>
      <c r="C818" s="64">
        <f t="shared" si="37"/>
        <v>48.3</v>
      </c>
      <c r="D818" s="64">
        <f t="shared" si="38"/>
        <v>48.3</v>
      </c>
      <c r="E818" s="65">
        <v>126.4</v>
      </c>
      <c r="F818" s="65">
        <v>170.7</v>
      </c>
      <c r="G818" s="65">
        <v>170.7</v>
      </c>
      <c r="H818" s="67">
        <f t="shared" si="36"/>
        <v>122.4</v>
      </c>
      <c r="I818" s="53"/>
      <c r="J818" s="66"/>
      <c r="K818" s="66"/>
    </row>
    <row r="819" spans="1:11" ht="14.25" customHeight="1">
      <c r="A819" s="64">
        <v>8170</v>
      </c>
      <c r="B819" s="64">
        <v>4</v>
      </c>
      <c r="C819" s="64">
        <f t="shared" si="37"/>
        <v>48.3</v>
      </c>
      <c r="D819" s="64">
        <f t="shared" si="38"/>
        <v>48.3</v>
      </c>
      <c r="E819" s="65">
        <v>126.55</v>
      </c>
      <c r="F819" s="65">
        <v>170.85</v>
      </c>
      <c r="G819" s="65">
        <v>170.85</v>
      </c>
      <c r="H819" s="67">
        <f t="shared" si="36"/>
        <v>122.55</v>
      </c>
      <c r="I819" s="53"/>
      <c r="J819" s="66"/>
      <c r="K819" s="66"/>
    </row>
    <row r="820" spans="1:11" ht="14.25" customHeight="1">
      <c r="A820" s="64">
        <v>8180</v>
      </c>
      <c r="B820" s="64">
        <v>4</v>
      </c>
      <c r="C820" s="64">
        <f t="shared" si="37"/>
        <v>48.3</v>
      </c>
      <c r="D820" s="64">
        <f t="shared" si="38"/>
        <v>48.3</v>
      </c>
      <c r="E820" s="65">
        <v>126.7</v>
      </c>
      <c r="F820" s="65">
        <v>171</v>
      </c>
      <c r="G820" s="65">
        <v>171</v>
      </c>
      <c r="H820" s="67">
        <f t="shared" si="36"/>
        <v>122.7</v>
      </c>
      <c r="I820" s="53"/>
      <c r="J820" s="66"/>
      <c r="K820" s="66"/>
    </row>
    <row r="821" spans="1:11" ht="14.25" customHeight="1">
      <c r="A821" s="64">
        <v>8190</v>
      </c>
      <c r="B821" s="64">
        <v>4</v>
      </c>
      <c r="C821" s="64">
        <f t="shared" si="37"/>
        <v>48.3</v>
      </c>
      <c r="D821" s="64">
        <f t="shared" si="38"/>
        <v>48.3</v>
      </c>
      <c r="E821" s="65">
        <v>126.85</v>
      </c>
      <c r="F821" s="65">
        <v>171.14999999999998</v>
      </c>
      <c r="G821" s="65">
        <v>171.14999999999998</v>
      </c>
      <c r="H821" s="67">
        <f t="shared" si="36"/>
        <v>122.85</v>
      </c>
      <c r="I821" s="53"/>
      <c r="J821" s="66"/>
      <c r="K821" s="66"/>
    </row>
    <row r="822" spans="1:11" ht="14.25" customHeight="1">
      <c r="A822" s="64">
        <v>8200</v>
      </c>
      <c r="B822" s="64">
        <v>4</v>
      </c>
      <c r="C822" s="64">
        <f t="shared" si="37"/>
        <v>48.3</v>
      </c>
      <c r="D822" s="64">
        <f t="shared" si="38"/>
        <v>48.3</v>
      </c>
      <c r="E822" s="65">
        <v>127</v>
      </c>
      <c r="F822" s="65">
        <v>171.3</v>
      </c>
      <c r="G822" s="65">
        <v>171.3</v>
      </c>
      <c r="H822" s="67">
        <f t="shared" si="36"/>
        <v>123</v>
      </c>
      <c r="I822" s="53"/>
      <c r="J822" s="66"/>
      <c r="K822" s="66"/>
    </row>
    <row r="823" spans="1:11" ht="14.25" customHeight="1">
      <c r="A823" s="64">
        <v>8210</v>
      </c>
      <c r="B823" s="64">
        <v>4</v>
      </c>
      <c r="C823" s="64">
        <f t="shared" si="37"/>
        <v>48.3</v>
      </c>
      <c r="D823" s="64">
        <f t="shared" si="38"/>
        <v>48.3</v>
      </c>
      <c r="E823" s="65">
        <v>127.15</v>
      </c>
      <c r="F823" s="65">
        <v>171.45</v>
      </c>
      <c r="G823" s="65">
        <v>171.45</v>
      </c>
      <c r="H823" s="67">
        <f t="shared" si="36"/>
        <v>123.15</v>
      </c>
      <c r="I823" s="53"/>
      <c r="J823" s="66"/>
      <c r="K823" s="66"/>
    </row>
    <row r="824" spans="1:11" ht="14.25" customHeight="1">
      <c r="A824" s="64">
        <v>8220</v>
      </c>
      <c r="B824" s="64">
        <v>4</v>
      </c>
      <c r="C824" s="64">
        <f t="shared" si="37"/>
        <v>48.3</v>
      </c>
      <c r="D824" s="64">
        <f t="shared" si="38"/>
        <v>48.3</v>
      </c>
      <c r="E824" s="65">
        <v>127.3</v>
      </c>
      <c r="F824" s="65">
        <v>171.6</v>
      </c>
      <c r="G824" s="65">
        <v>171.6</v>
      </c>
      <c r="H824" s="67">
        <f t="shared" si="36"/>
        <v>123.3</v>
      </c>
      <c r="I824" s="53"/>
      <c r="J824" s="66"/>
      <c r="K824" s="66"/>
    </row>
    <row r="825" spans="1:11" ht="14.25" customHeight="1">
      <c r="A825" s="64">
        <v>8230</v>
      </c>
      <c r="B825" s="64">
        <v>4</v>
      </c>
      <c r="C825" s="64">
        <f t="shared" si="37"/>
        <v>48.3</v>
      </c>
      <c r="D825" s="64">
        <f t="shared" si="38"/>
        <v>48.3</v>
      </c>
      <c r="E825" s="65">
        <v>127.45</v>
      </c>
      <c r="F825" s="65">
        <v>171.75</v>
      </c>
      <c r="G825" s="65">
        <v>171.75</v>
      </c>
      <c r="H825" s="67">
        <f t="shared" si="36"/>
        <v>123.45</v>
      </c>
      <c r="I825" s="53"/>
      <c r="J825" s="66"/>
      <c r="K825" s="66"/>
    </row>
    <row r="826" spans="1:11" ht="14.25" customHeight="1">
      <c r="A826" s="64">
        <v>8240</v>
      </c>
      <c r="B826" s="64">
        <v>4</v>
      </c>
      <c r="C826" s="64">
        <f t="shared" si="37"/>
        <v>48.3</v>
      </c>
      <c r="D826" s="64">
        <f t="shared" si="38"/>
        <v>48.3</v>
      </c>
      <c r="E826" s="65">
        <v>127.6</v>
      </c>
      <c r="F826" s="65">
        <v>171.89999999999998</v>
      </c>
      <c r="G826" s="65">
        <v>171.89999999999998</v>
      </c>
      <c r="H826" s="67">
        <f t="shared" si="36"/>
        <v>123.6</v>
      </c>
      <c r="I826" s="53"/>
      <c r="J826" s="66"/>
      <c r="K826" s="66"/>
    </row>
    <row r="827" spans="1:11" ht="14.25" customHeight="1">
      <c r="A827" s="64">
        <v>8250</v>
      </c>
      <c r="B827" s="64">
        <v>4</v>
      </c>
      <c r="C827" s="64">
        <f t="shared" si="37"/>
        <v>48.3</v>
      </c>
      <c r="D827" s="64">
        <f t="shared" si="38"/>
        <v>48.3</v>
      </c>
      <c r="E827" s="65">
        <v>127.75</v>
      </c>
      <c r="F827" s="65">
        <v>172.05</v>
      </c>
      <c r="G827" s="65">
        <v>172.05</v>
      </c>
      <c r="H827" s="67">
        <f t="shared" si="36"/>
        <v>123.75</v>
      </c>
      <c r="I827" s="53"/>
      <c r="J827" s="66"/>
      <c r="K827" s="66"/>
    </row>
    <row r="828" spans="1:11" ht="14.25" customHeight="1">
      <c r="A828" s="64">
        <v>8260</v>
      </c>
      <c r="B828" s="64">
        <v>4</v>
      </c>
      <c r="C828" s="64">
        <f t="shared" si="37"/>
        <v>49.8</v>
      </c>
      <c r="D828" s="64">
        <f t="shared" si="38"/>
        <v>49.8</v>
      </c>
      <c r="E828" s="65">
        <v>127.9</v>
      </c>
      <c r="F828" s="65">
        <v>173.7</v>
      </c>
      <c r="G828" s="65">
        <v>173.7</v>
      </c>
      <c r="H828" s="67">
        <f t="shared" si="36"/>
        <v>123.9</v>
      </c>
      <c r="I828" s="53"/>
      <c r="J828" s="66"/>
      <c r="K828" s="66"/>
    </row>
    <row r="829" spans="1:11" ht="14.25" customHeight="1">
      <c r="A829" s="64">
        <v>8270</v>
      </c>
      <c r="B829" s="64">
        <v>4</v>
      </c>
      <c r="C829" s="64">
        <f t="shared" si="37"/>
        <v>49.8</v>
      </c>
      <c r="D829" s="64">
        <f t="shared" si="38"/>
        <v>49.8</v>
      </c>
      <c r="E829" s="65">
        <v>128.05000000000001</v>
      </c>
      <c r="F829" s="65">
        <v>173.85</v>
      </c>
      <c r="G829" s="65">
        <v>173.85</v>
      </c>
      <c r="H829" s="67">
        <f t="shared" si="36"/>
        <v>124.05</v>
      </c>
      <c r="I829" s="53"/>
      <c r="J829" s="66"/>
      <c r="K829" s="66"/>
    </row>
    <row r="830" spans="1:11" ht="14.25" customHeight="1">
      <c r="A830" s="64">
        <v>8280</v>
      </c>
      <c r="B830" s="64">
        <v>4</v>
      </c>
      <c r="C830" s="64">
        <f t="shared" si="37"/>
        <v>49.8</v>
      </c>
      <c r="D830" s="64">
        <f t="shared" si="38"/>
        <v>49.8</v>
      </c>
      <c r="E830" s="65">
        <v>128.19999999999999</v>
      </c>
      <c r="F830" s="65">
        <v>174</v>
      </c>
      <c r="G830" s="65">
        <v>174</v>
      </c>
      <c r="H830" s="67">
        <f t="shared" si="36"/>
        <v>124.2</v>
      </c>
      <c r="I830" s="53"/>
      <c r="J830" s="66"/>
      <c r="K830" s="66"/>
    </row>
    <row r="831" spans="1:11" ht="14.25" customHeight="1">
      <c r="A831" s="64">
        <v>8290</v>
      </c>
      <c r="B831" s="64">
        <v>4</v>
      </c>
      <c r="C831" s="64">
        <f t="shared" si="37"/>
        <v>49.8</v>
      </c>
      <c r="D831" s="64">
        <f t="shared" si="38"/>
        <v>49.8</v>
      </c>
      <c r="E831" s="65">
        <v>128.35</v>
      </c>
      <c r="F831" s="65">
        <v>174.14999999999998</v>
      </c>
      <c r="G831" s="65">
        <v>174.14999999999998</v>
      </c>
      <c r="H831" s="67">
        <f t="shared" si="36"/>
        <v>124.35</v>
      </c>
      <c r="I831" s="53"/>
      <c r="J831" s="66"/>
      <c r="K831" s="66"/>
    </row>
    <row r="832" spans="1:11" ht="14.25" customHeight="1">
      <c r="A832" s="64">
        <v>8300</v>
      </c>
      <c r="B832" s="64">
        <v>4</v>
      </c>
      <c r="C832" s="64">
        <f t="shared" si="37"/>
        <v>49.8</v>
      </c>
      <c r="D832" s="64">
        <f t="shared" si="38"/>
        <v>49.8</v>
      </c>
      <c r="E832" s="65">
        <v>128.5</v>
      </c>
      <c r="F832" s="65">
        <v>174.3</v>
      </c>
      <c r="G832" s="65">
        <v>174.3</v>
      </c>
      <c r="H832" s="67">
        <f t="shared" si="36"/>
        <v>124.5</v>
      </c>
      <c r="I832" s="53"/>
      <c r="J832" s="66"/>
      <c r="K832" s="66"/>
    </row>
    <row r="833" spans="1:11" ht="14.25" customHeight="1">
      <c r="A833" s="64">
        <v>8310</v>
      </c>
      <c r="B833" s="64">
        <v>4</v>
      </c>
      <c r="C833" s="64">
        <f t="shared" si="37"/>
        <v>49.8</v>
      </c>
      <c r="D833" s="64">
        <f t="shared" si="38"/>
        <v>49.8</v>
      </c>
      <c r="E833" s="65">
        <v>128.65</v>
      </c>
      <c r="F833" s="65">
        <v>174.45</v>
      </c>
      <c r="G833" s="65">
        <v>174.45</v>
      </c>
      <c r="H833" s="67">
        <f t="shared" si="36"/>
        <v>124.65</v>
      </c>
      <c r="I833" s="53"/>
      <c r="J833" s="66"/>
      <c r="K833" s="66"/>
    </row>
    <row r="834" spans="1:11" ht="14.25" customHeight="1">
      <c r="A834" s="64">
        <v>8320</v>
      </c>
      <c r="B834" s="64">
        <v>4</v>
      </c>
      <c r="C834" s="64">
        <f t="shared" si="37"/>
        <v>49.8</v>
      </c>
      <c r="D834" s="64">
        <f t="shared" si="38"/>
        <v>49.8</v>
      </c>
      <c r="E834" s="65">
        <v>128.80000000000001</v>
      </c>
      <c r="F834" s="65">
        <v>174.6</v>
      </c>
      <c r="G834" s="65">
        <v>174.6</v>
      </c>
      <c r="H834" s="67">
        <f t="shared" si="36"/>
        <v>124.8</v>
      </c>
      <c r="I834" s="53"/>
      <c r="J834" s="66"/>
      <c r="K834" s="66"/>
    </row>
    <row r="835" spans="1:11" ht="14.25" customHeight="1">
      <c r="A835" s="64">
        <v>8330</v>
      </c>
      <c r="B835" s="64">
        <v>4</v>
      </c>
      <c r="C835" s="64">
        <f t="shared" si="37"/>
        <v>49.8</v>
      </c>
      <c r="D835" s="64">
        <f t="shared" si="38"/>
        <v>49.8</v>
      </c>
      <c r="E835" s="65">
        <v>128.94999999999999</v>
      </c>
      <c r="F835" s="65">
        <v>174.75</v>
      </c>
      <c r="G835" s="65">
        <v>174.75</v>
      </c>
      <c r="H835" s="67">
        <f t="shared" ref="H835:H898" si="39">0.15*A835/10</f>
        <v>124.95</v>
      </c>
      <c r="I835" s="53"/>
      <c r="J835" s="66"/>
      <c r="K835" s="66"/>
    </row>
    <row r="836" spans="1:11" ht="14.25" customHeight="1">
      <c r="A836" s="64">
        <v>8340</v>
      </c>
      <c r="B836" s="64">
        <v>4</v>
      </c>
      <c r="C836" s="64">
        <f t="shared" ref="C836:C899" si="40">IF(A836&lt;1000,4.8,4.8+ROUNDUP((A836-1000)/250,0)*1.5)</f>
        <v>49.8</v>
      </c>
      <c r="D836" s="64">
        <f t="shared" ref="D836:D899" si="41">IF(A836&lt;1000,4.8,4.8+ROUNDUP((A836-1000)/250,0)*1.5)</f>
        <v>49.8</v>
      </c>
      <c r="E836" s="65">
        <v>129.1</v>
      </c>
      <c r="F836" s="65">
        <v>174.89999999999998</v>
      </c>
      <c r="G836" s="65">
        <v>174.89999999999998</v>
      </c>
      <c r="H836" s="67">
        <f t="shared" si="39"/>
        <v>125.1</v>
      </c>
      <c r="I836" s="53"/>
      <c r="J836" s="66"/>
      <c r="K836" s="66"/>
    </row>
    <row r="837" spans="1:11" ht="14.25" customHeight="1">
      <c r="A837" s="64">
        <v>8350</v>
      </c>
      <c r="B837" s="64">
        <v>4</v>
      </c>
      <c r="C837" s="64">
        <f t="shared" si="40"/>
        <v>49.8</v>
      </c>
      <c r="D837" s="64">
        <f t="shared" si="41"/>
        <v>49.8</v>
      </c>
      <c r="E837" s="65">
        <v>129.25</v>
      </c>
      <c r="F837" s="65">
        <v>175.05</v>
      </c>
      <c r="G837" s="65">
        <v>175.05</v>
      </c>
      <c r="H837" s="67">
        <f t="shared" si="39"/>
        <v>125.25</v>
      </c>
      <c r="I837" s="53"/>
      <c r="J837" s="66"/>
      <c r="K837" s="66"/>
    </row>
    <row r="838" spans="1:11" ht="14.25" customHeight="1">
      <c r="A838" s="64">
        <v>8360</v>
      </c>
      <c r="B838" s="64">
        <v>4</v>
      </c>
      <c r="C838" s="64">
        <f t="shared" si="40"/>
        <v>49.8</v>
      </c>
      <c r="D838" s="64">
        <f t="shared" si="41"/>
        <v>49.8</v>
      </c>
      <c r="E838" s="65">
        <v>129.4</v>
      </c>
      <c r="F838" s="65">
        <v>175.2</v>
      </c>
      <c r="G838" s="65">
        <v>175.2</v>
      </c>
      <c r="H838" s="67">
        <f t="shared" si="39"/>
        <v>125.4</v>
      </c>
      <c r="I838" s="53"/>
      <c r="J838" s="66"/>
      <c r="K838" s="66"/>
    </row>
    <row r="839" spans="1:11" ht="14.25" customHeight="1">
      <c r="A839" s="64">
        <v>8370</v>
      </c>
      <c r="B839" s="64">
        <v>4</v>
      </c>
      <c r="C839" s="64">
        <f t="shared" si="40"/>
        <v>49.8</v>
      </c>
      <c r="D839" s="64">
        <f t="shared" si="41"/>
        <v>49.8</v>
      </c>
      <c r="E839" s="65">
        <v>129.55000000000001</v>
      </c>
      <c r="F839" s="65">
        <v>175.35</v>
      </c>
      <c r="G839" s="65">
        <v>175.35</v>
      </c>
      <c r="H839" s="67">
        <f t="shared" si="39"/>
        <v>125.55</v>
      </c>
      <c r="I839" s="53"/>
      <c r="J839" s="66"/>
      <c r="K839" s="66"/>
    </row>
    <row r="840" spans="1:11" ht="14.25" customHeight="1">
      <c r="A840" s="64">
        <v>8380</v>
      </c>
      <c r="B840" s="64">
        <v>4</v>
      </c>
      <c r="C840" s="64">
        <f t="shared" si="40"/>
        <v>49.8</v>
      </c>
      <c r="D840" s="64">
        <f t="shared" si="41"/>
        <v>49.8</v>
      </c>
      <c r="E840" s="65">
        <v>129.69999999999999</v>
      </c>
      <c r="F840" s="65">
        <v>175.5</v>
      </c>
      <c r="G840" s="65">
        <v>175.5</v>
      </c>
      <c r="H840" s="67">
        <f t="shared" si="39"/>
        <v>125.7</v>
      </c>
      <c r="I840" s="53"/>
      <c r="J840" s="66"/>
      <c r="K840" s="66"/>
    </row>
    <row r="841" spans="1:11" ht="14.25" customHeight="1">
      <c r="A841" s="64">
        <v>8390</v>
      </c>
      <c r="B841" s="64">
        <v>4</v>
      </c>
      <c r="C841" s="64">
        <f t="shared" si="40"/>
        <v>49.8</v>
      </c>
      <c r="D841" s="64">
        <f t="shared" si="41"/>
        <v>49.8</v>
      </c>
      <c r="E841" s="65">
        <v>129.85</v>
      </c>
      <c r="F841" s="65">
        <v>175.64999999999998</v>
      </c>
      <c r="G841" s="65">
        <v>175.64999999999998</v>
      </c>
      <c r="H841" s="67">
        <f t="shared" si="39"/>
        <v>125.85</v>
      </c>
      <c r="I841" s="53"/>
      <c r="J841" s="66"/>
      <c r="K841" s="66"/>
    </row>
    <row r="842" spans="1:11" ht="14.25" customHeight="1">
      <c r="A842" s="64">
        <v>8400</v>
      </c>
      <c r="B842" s="64">
        <v>4</v>
      </c>
      <c r="C842" s="64">
        <f t="shared" si="40"/>
        <v>49.8</v>
      </c>
      <c r="D842" s="64">
        <f t="shared" si="41"/>
        <v>49.8</v>
      </c>
      <c r="E842" s="65">
        <v>130</v>
      </c>
      <c r="F842" s="65">
        <v>175.8</v>
      </c>
      <c r="G842" s="65">
        <v>175.8</v>
      </c>
      <c r="H842" s="67">
        <f t="shared" si="39"/>
        <v>126</v>
      </c>
      <c r="I842" s="53"/>
      <c r="J842" s="66"/>
      <c r="K842" s="66"/>
    </row>
    <row r="843" spans="1:11" ht="14.25" customHeight="1">
      <c r="A843" s="64">
        <v>8410</v>
      </c>
      <c r="B843" s="64">
        <v>4</v>
      </c>
      <c r="C843" s="64">
        <f t="shared" si="40"/>
        <v>49.8</v>
      </c>
      <c r="D843" s="64">
        <f t="shared" si="41"/>
        <v>49.8</v>
      </c>
      <c r="E843" s="65">
        <v>130.15</v>
      </c>
      <c r="F843" s="65">
        <v>175.95</v>
      </c>
      <c r="G843" s="65">
        <v>175.95</v>
      </c>
      <c r="H843" s="67">
        <f t="shared" si="39"/>
        <v>126.15</v>
      </c>
      <c r="I843" s="53"/>
      <c r="J843" s="66"/>
      <c r="K843" s="66"/>
    </row>
    <row r="844" spans="1:11" ht="14.25" customHeight="1">
      <c r="A844" s="64">
        <v>8420</v>
      </c>
      <c r="B844" s="64">
        <v>4</v>
      </c>
      <c r="C844" s="64">
        <f t="shared" si="40"/>
        <v>49.8</v>
      </c>
      <c r="D844" s="64">
        <f t="shared" si="41"/>
        <v>49.8</v>
      </c>
      <c r="E844" s="65">
        <v>130.30000000000001</v>
      </c>
      <c r="F844" s="65">
        <v>176.1</v>
      </c>
      <c r="G844" s="65">
        <v>176.1</v>
      </c>
      <c r="H844" s="67">
        <f t="shared" si="39"/>
        <v>126.3</v>
      </c>
      <c r="I844" s="53"/>
      <c r="J844" s="66"/>
      <c r="K844" s="66"/>
    </row>
    <row r="845" spans="1:11" ht="14.25" customHeight="1">
      <c r="A845" s="64">
        <v>8430</v>
      </c>
      <c r="B845" s="64">
        <v>4</v>
      </c>
      <c r="C845" s="64">
        <f t="shared" si="40"/>
        <v>49.8</v>
      </c>
      <c r="D845" s="64">
        <f t="shared" si="41"/>
        <v>49.8</v>
      </c>
      <c r="E845" s="65">
        <v>130.44999999999999</v>
      </c>
      <c r="F845" s="65">
        <v>176.25</v>
      </c>
      <c r="G845" s="65">
        <v>176.25</v>
      </c>
      <c r="H845" s="67">
        <f t="shared" si="39"/>
        <v>126.45</v>
      </c>
      <c r="I845" s="53"/>
      <c r="J845" s="66"/>
      <c r="K845" s="66"/>
    </row>
    <row r="846" spans="1:11" ht="14.25" customHeight="1">
      <c r="A846" s="64">
        <v>8440</v>
      </c>
      <c r="B846" s="64">
        <v>4</v>
      </c>
      <c r="C846" s="64">
        <f t="shared" si="40"/>
        <v>49.8</v>
      </c>
      <c r="D846" s="64">
        <f t="shared" si="41"/>
        <v>49.8</v>
      </c>
      <c r="E846" s="65">
        <v>130.6</v>
      </c>
      <c r="F846" s="65">
        <v>176.39999999999998</v>
      </c>
      <c r="G846" s="65">
        <v>176.39999999999998</v>
      </c>
      <c r="H846" s="67">
        <f t="shared" si="39"/>
        <v>126.6</v>
      </c>
      <c r="I846" s="53"/>
      <c r="J846" s="66"/>
      <c r="K846" s="66"/>
    </row>
    <row r="847" spans="1:11" ht="14.25" customHeight="1">
      <c r="A847" s="64">
        <v>8450</v>
      </c>
      <c r="B847" s="64">
        <v>4</v>
      </c>
      <c r="C847" s="64">
        <f t="shared" si="40"/>
        <v>49.8</v>
      </c>
      <c r="D847" s="64">
        <f t="shared" si="41"/>
        <v>49.8</v>
      </c>
      <c r="E847" s="65">
        <v>130.75</v>
      </c>
      <c r="F847" s="65">
        <v>176.55</v>
      </c>
      <c r="G847" s="65">
        <v>176.55</v>
      </c>
      <c r="H847" s="67">
        <f t="shared" si="39"/>
        <v>126.75</v>
      </c>
      <c r="I847" s="53"/>
      <c r="J847" s="66"/>
      <c r="K847" s="66"/>
    </row>
    <row r="848" spans="1:11" ht="14.25" customHeight="1">
      <c r="A848" s="64">
        <v>8460</v>
      </c>
      <c r="B848" s="64">
        <v>4</v>
      </c>
      <c r="C848" s="64">
        <f t="shared" si="40"/>
        <v>49.8</v>
      </c>
      <c r="D848" s="64">
        <f t="shared" si="41"/>
        <v>49.8</v>
      </c>
      <c r="E848" s="65">
        <v>130.9</v>
      </c>
      <c r="F848" s="65">
        <v>176.7</v>
      </c>
      <c r="G848" s="65">
        <v>176.7</v>
      </c>
      <c r="H848" s="67">
        <f t="shared" si="39"/>
        <v>126.9</v>
      </c>
      <c r="I848" s="53"/>
      <c r="J848" s="66"/>
      <c r="K848" s="66"/>
    </row>
    <row r="849" spans="1:11" ht="14.25" customHeight="1">
      <c r="A849" s="64">
        <v>8470</v>
      </c>
      <c r="B849" s="64">
        <v>4</v>
      </c>
      <c r="C849" s="64">
        <f t="shared" si="40"/>
        <v>49.8</v>
      </c>
      <c r="D849" s="64">
        <f t="shared" si="41"/>
        <v>49.8</v>
      </c>
      <c r="E849" s="65">
        <v>131.05000000000001</v>
      </c>
      <c r="F849" s="65">
        <v>176.85</v>
      </c>
      <c r="G849" s="65">
        <v>176.85</v>
      </c>
      <c r="H849" s="67">
        <f t="shared" si="39"/>
        <v>127.05</v>
      </c>
      <c r="I849" s="53"/>
      <c r="J849" s="66"/>
      <c r="K849" s="66"/>
    </row>
    <row r="850" spans="1:11" ht="14.25" customHeight="1">
      <c r="A850" s="64">
        <v>8480</v>
      </c>
      <c r="B850" s="64">
        <v>4</v>
      </c>
      <c r="C850" s="64">
        <f t="shared" si="40"/>
        <v>49.8</v>
      </c>
      <c r="D850" s="64">
        <f t="shared" si="41"/>
        <v>49.8</v>
      </c>
      <c r="E850" s="65">
        <v>131.19999999999999</v>
      </c>
      <c r="F850" s="65">
        <v>177</v>
      </c>
      <c r="G850" s="65">
        <v>177</v>
      </c>
      <c r="H850" s="67">
        <f t="shared" si="39"/>
        <v>127.2</v>
      </c>
      <c r="I850" s="53"/>
      <c r="J850" s="66"/>
      <c r="K850" s="66"/>
    </row>
    <row r="851" spans="1:11" ht="14.25" customHeight="1">
      <c r="A851" s="64">
        <v>8490</v>
      </c>
      <c r="B851" s="64">
        <v>4</v>
      </c>
      <c r="C851" s="64">
        <f t="shared" si="40"/>
        <v>49.8</v>
      </c>
      <c r="D851" s="64">
        <f t="shared" si="41"/>
        <v>49.8</v>
      </c>
      <c r="E851" s="65">
        <v>131.35</v>
      </c>
      <c r="F851" s="65">
        <v>177.14999999999998</v>
      </c>
      <c r="G851" s="65">
        <v>177.14999999999998</v>
      </c>
      <c r="H851" s="67">
        <f t="shared" si="39"/>
        <v>127.35</v>
      </c>
      <c r="I851" s="53"/>
      <c r="J851" s="66"/>
      <c r="K851" s="66"/>
    </row>
    <row r="852" spans="1:11" ht="14.25" customHeight="1">
      <c r="A852" s="64">
        <v>8500</v>
      </c>
      <c r="B852" s="64">
        <v>4</v>
      </c>
      <c r="C852" s="64">
        <f t="shared" si="40"/>
        <v>49.8</v>
      </c>
      <c r="D852" s="64">
        <f t="shared" si="41"/>
        <v>49.8</v>
      </c>
      <c r="E852" s="65">
        <v>131.5</v>
      </c>
      <c r="F852" s="65">
        <v>177.3</v>
      </c>
      <c r="G852" s="65">
        <v>177.3</v>
      </c>
      <c r="H852" s="67">
        <f t="shared" si="39"/>
        <v>127.5</v>
      </c>
      <c r="I852" s="53"/>
      <c r="J852" s="66"/>
      <c r="K852" s="66"/>
    </row>
    <row r="853" spans="1:11" ht="14.25" customHeight="1">
      <c r="A853" s="64">
        <v>8510</v>
      </c>
      <c r="B853" s="64">
        <v>4</v>
      </c>
      <c r="C853" s="64">
        <f t="shared" si="40"/>
        <v>51.3</v>
      </c>
      <c r="D853" s="64">
        <f t="shared" si="41"/>
        <v>51.3</v>
      </c>
      <c r="E853" s="65">
        <v>131.65</v>
      </c>
      <c r="F853" s="65">
        <v>178.95</v>
      </c>
      <c r="G853" s="65">
        <v>178.95</v>
      </c>
      <c r="H853" s="67">
        <f t="shared" si="39"/>
        <v>127.65</v>
      </c>
      <c r="I853" s="53"/>
      <c r="J853" s="66"/>
      <c r="K853" s="66"/>
    </row>
    <row r="854" spans="1:11" ht="14.25" customHeight="1">
      <c r="A854" s="64">
        <v>8520</v>
      </c>
      <c r="B854" s="64">
        <v>4</v>
      </c>
      <c r="C854" s="64">
        <f t="shared" si="40"/>
        <v>51.3</v>
      </c>
      <c r="D854" s="64">
        <f t="shared" si="41"/>
        <v>51.3</v>
      </c>
      <c r="E854" s="65">
        <v>131.80000000000001</v>
      </c>
      <c r="F854" s="65">
        <v>179.1</v>
      </c>
      <c r="G854" s="65">
        <v>179.1</v>
      </c>
      <c r="H854" s="67">
        <f t="shared" si="39"/>
        <v>127.8</v>
      </c>
      <c r="I854" s="53"/>
      <c r="J854" s="66"/>
      <c r="K854" s="66"/>
    </row>
    <row r="855" spans="1:11" ht="14.25" customHeight="1">
      <c r="A855" s="64">
        <v>8530</v>
      </c>
      <c r="B855" s="64">
        <v>4</v>
      </c>
      <c r="C855" s="64">
        <f t="shared" si="40"/>
        <v>51.3</v>
      </c>
      <c r="D855" s="64">
        <f t="shared" si="41"/>
        <v>51.3</v>
      </c>
      <c r="E855" s="65">
        <v>131.94999999999999</v>
      </c>
      <c r="F855" s="65">
        <v>179.25</v>
      </c>
      <c r="G855" s="65">
        <v>179.25</v>
      </c>
      <c r="H855" s="67">
        <f t="shared" si="39"/>
        <v>127.95</v>
      </c>
      <c r="I855" s="53"/>
      <c r="J855" s="66"/>
      <c r="K855" s="66"/>
    </row>
    <row r="856" spans="1:11" ht="14.25" customHeight="1">
      <c r="A856" s="64">
        <v>8540</v>
      </c>
      <c r="B856" s="64">
        <v>4</v>
      </c>
      <c r="C856" s="64">
        <f t="shared" si="40"/>
        <v>51.3</v>
      </c>
      <c r="D856" s="64">
        <f t="shared" si="41"/>
        <v>51.3</v>
      </c>
      <c r="E856" s="65">
        <v>132.1</v>
      </c>
      <c r="F856" s="65">
        <v>179.39999999999998</v>
      </c>
      <c r="G856" s="65">
        <v>179.39999999999998</v>
      </c>
      <c r="H856" s="67">
        <f t="shared" si="39"/>
        <v>128.1</v>
      </c>
      <c r="I856" s="53"/>
      <c r="J856" s="66"/>
      <c r="K856" s="66"/>
    </row>
    <row r="857" spans="1:11" ht="14.25" customHeight="1">
      <c r="A857" s="64">
        <v>8550</v>
      </c>
      <c r="B857" s="64">
        <v>4</v>
      </c>
      <c r="C857" s="64">
        <f t="shared" si="40"/>
        <v>51.3</v>
      </c>
      <c r="D857" s="64">
        <f t="shared" si="41"/>
        <v>51.3</v>
      </c>
      <c r="E857" s="65">
        <v>132.25</v>
      </c>
      <c r="F857" s="65">
        <v>179.55</v>
      </c>
      <c r="G857" s="65">
        <v>179.55</v>
      </c>
      <c r="H857" s="67">
        <f t="shared" si="39"/>
        <v>128.25</v>
      </c>
      <c r="I857" s="53"/>
      <c r="J857" s="66"/>
      <c r="K857" s="66"/>
    </row>
    <row r="858" spans="1:11" ht="14.25" customHeight="1">
      <c r="A858" s="64">
        <v>8560</v>
      </c>
      <c r="B858" s="64">
        <v>4</v>
      </c>
      <c r="C858" s="64">
        <f t="shared" si="40"/>
        <v>51.3</v>
      </c>
      <c r="D858" s="64">
        <f t="shared" si="41"/>
        <v>51.3</v>
      </c>
      <c r="E858" s="65">
        <v>132.4</v>
      </c>
      <c r="F858" s="65">
        <v>179.7</v>
      </c>
      <c r="G858" s="65">
        <v>179.7</v>
      </c>
      <c r="H858" s="67">
        <f t="shared" si="39"/>
        <v>128.4</v>
      </c>
      <c r="I858" s="53"/>
      <c r="J858" s="66"/>
      <c r="K858" s="66"/>
    </row>
    <row r="859" spans="1:11" ht="14.25" customHeight="1">
      <c r="A859" s="64">
        <v>8570</v>
      </c>
      <c r="B859" s="64">
        <v>4</v>
      </c>
      <c r="C859" s="64">
        <f t="shared" si="40"/>
        <v>51.3</v>
      </c>
      <c r="D859" s="64">
        <f t="shared" si="41"/>
        <v>51.3</v>
      </c>
      <c r="E859" s="65">
        <v>132.55000000000001</v>
      </c>
      <c r="F859" s="65">
        <v>179.85000000000002</v>
      </c>
      <c r="G859" s="65">
        <v>179.85000000000002</v>
      </c>
      <c r="H859" s="67">
        <f t="shared" si="39"/>
        <v>128.55000000000001</v>
      </c>
      <c r="I859" s="53"/>
      <c r="J859" s="66"/>
      <c r="K859" s="66"/>
    </row>
    <row r="860" spans="1:11" ht="14.25" customHeight="1">
      <c r="A860" s="64">
        <v>8580</v>
      </c>
      <c r="B860" s="64">
        <v>4</v>
      </c>
      <c r="C860" s="64">
        <f t="shared" si="40"/>
        <v>51.3</v>
      </c>
      <c r="D860" s="64">
        <f t="shared" si="41"/>
        <v>51.3</v>
      </c>
      <c r="E860" s="65">
        <v>132.69999999999999</v>
      </c>
      <c r="F860" s="65">
        <v>180</v>
      </c>
      <c r="G860" s="65">
        <v>180</v>
      </c>
      <c r="H860" s="67">
        <f t="shared" si="39"/>
        <v>128.69999999999999</v>
      </c>
      <c r="I860" s="53"/>
      <c r="J860" s="66"/>
      <c r="K860" s="66"/>
    </row>
    <row r="861" spans="1:11" ht="14.25" customHeight="1">
      <c r="A861" s="64">
        <v>8590</v>
      </c>
      <c r="B861" s="64">
        <v>4</v>
      </c>
      <c r="C861" s="64">
        <f t="shared" si="40"/>
        <v>51.3</v>
      </c>
      <c r="D861" s="64">
        <f t="shared" si="41"/>
        <v>51.3</v>
      </c>
      <c r="E861" s="65">
        <v>132.85</v>
      </c>
      <c r="F861" s="65">
        <v>180.14999999999998</v>
      </c>
      <c r="G861" s="65">
        <v>180.14999999999998</v>
      </c>
      <c r="H861" s="67">
        <f t="shared" si="39"/>
        <v>128.85</v>
      </c>
      <c r="I861" s="53"/>
      <c r="J861" s="66"/>
      <c r="K861" s="66"/>
    </row>
    <row r="862" spans="1:11" ht="14.25" customHeight="1">
      <c r="A862" s="64">
        <v>8600</v>
      </c>
      <c r="B862" s="64">
        <v>4</v>
      </c>
      <c r="C862" s="64">
        <f t="shared" si="40"/>
        <v>51.3</v>
      </c>
      <c r="D862" s="64">
        <f t="shared" si="41"/>
        <v>51.3</v>
      </c>
      <c r="E862" s="65">
        <v>133</v>
      </c>
      <c r="F862" s="65">
        <v>180.3</v>
      </c>
      <c r="G862" s="65">
        <v>180.3</v>
      </c>
      <c r="H862" s="67">
        <f t="shared" si="39"/>
        <v>129</v>
      </c>
      <c r="I862" s="53"/>
      <c r="J862" s="66"/>
      <c r="K862" s="66"/>
    </row>
    <row r="863" spans="1:11" ht="14.25" customHeight="1">
      <c r="A863" s="64">
        <v>8610</v>
      </c>
      <c r="B863" s="64">
        <v>4</v>
      </c>
      <c r="C863" s="64">
        <f t="shared" si="40"/>
        <v>51.3</v>
      </c>
      <c r="D863" s="64">
        <f t="shared" si="41"/>
        <v>51.3</v>
      </c>
      <c r="E863" s="65">
        <v>133.15</v>
      </c>
      <c r="F863" s="65">
        <v>180.45</v>
      </c>
      <c r="G863" s="65">
        <v>180.45</v>
      </c>
      <c r="H863" s="67">
        <f t="shared" si="39"/>
        <v>129.15</v>
      </c>
      <c r="I863" s="53"/>
      <c r="J863" s="66"/>
      <c r="K863" s="66"/>
    </row>
    <row r="864" spans="1:11" ht="14.25" customHeight="1">
      <c r="A864" s="64">
        <v>8620</v>
      </c>
      <c r="B864" s="64">
        <v>4</v>
      </c>
      <c r="C864" s="64">
        <f t="shared" si="40"/>
        <v>51.3</v>
      </c>
      <c r="D864" s="64">
        <f t="shared" si="41"/>
        <v>51.3</v>
      </c>
      <c r="E864" s="65">
        <v>133.30000000000001</v>
      </c>
      <c r="F864" s="65">
        <v>180.60000000000002</v>
      </c>
      <c r="G864" s="65">
        <v>180.60000000000002</v>
      </c>
      <c r="H864" s="67">
        <f t="shared" si="39"/>
        <v>129.30000000000001</v>
      </c>
      <c r="I864" s="53"/>
      <c r="J864" s="66"/>
      <c r="K864" s="66"/>
    </row>
    <row r="865" spans="1:11" ht="14.25" customHeight="1">
      <c r="A865" s="64">
        <v>8630</v>
      </c>
      <c r="B865" s="64">
        <v>4</v>
      </c>
      <c r="C865" s="64">
        <f t="shared" si="40"/>
        <v>51.3</v>
      </c>
      <c r="D865" s="64">
        <f t="shared" si="41"/>
        <v>51.3</v>
      </c>
      <c r="E865" s="65">
        <v>133.44999999999999</v>
      </c>
      <c r="F865" s="65">
        <v>180.75</v>
      </c>
      <c r="G865" s="65">
        <v>180.75</v>
      </c>
      <c r="H865" s="67">
        <f t="shared" si="39"/>
        <v>129.44999999999999</v>
      </c>
      <c r="I865" s="53"/>
      <c r="J865" s="66"/>
      <c r="K865" s="66"/>
    </row>
    <row r="866" spans="1:11" ht="14.25" customHeight="1">
      <c r="A866" s="64">
        <v>8640</v>
      </c>
      <c r="B866" s="64">
        <v>4</v>
      </c>
      <c r="C866" s="64">
        <f t="shared" si="40"/>
        <v>51.3</v>
      </c>
      <c r="D866" s="64">
        <f t="shared" si="41"/>
        <v>51.3</v>
      </c>
      <c r="E866" s="65">
        <v>133.6</v>
      </c>
      <c r="F866" s="65">
        <v>180.89999999999998</v>
      </c>
      <c r="G866" s="65">
        <v>180.89999999999998</v>
      </c>
      <c r="H866" s="67">
        <f t="shared" si="39"/>
        <v>129.6</v>
      </c>
      <c r="I866" s="53"/>
      <c r="J866" s="66"/>
      <c r="K866" s="66"/>
    </row>
    <row r="867" spans="1:11" ht="14.25" customHeight="1">
      <c r="A867" s="64">
        <v>8650</v>
      </c>
      <c r="B867" s="64">
        <v>4</v>
      </c>
      <c r="C867" s="64">
        <f t="shared" si="40"/>
        <v>51.3</v>
      </c>
      <c r="D867" s="64">
        <f t="shared" si="41"/>
        <v>51.3</v>
      </c>
      <c r="E867" s="65">
        <v>133.75</v>
      </c>
      <c r="F867" s="65">
        <v>181.05</v>
      </c>
      <c r="G867" s="65">
        <v>181.05</v>
      </c>
      <c r="H867" s="67">
        <f t="shared" si="39"/>
        <v>129.75</v>
      </c>
      <c r="I867" s="53"/>
      <c r="J867" s="66"/>
      <c r="K867" s="66"/>
    </row>
    <row r="868" spans="1:11" ht="14.25" customHeight="1">
      <c r="A868" s="64">
        <v>8660</v>
      </c>
      <c r="B868" s="64">
        <v>4</v>
      </c>
      <c r="C868" s="64">
        <f t="shared" si="40"/>
        <v>51.3</v>
      </c>
      <c r="D868" s="64">
        <f t="shared" si="41"/>
        <v>51.3</v>
      </c>
      <c r="E868" s="65">
        <v>133.9</v>
      </c>
      <c r="F868" s="65">
        <v>181.2</v>
      </c>
      <c r="G868" s="65">
        <v>181.2</v>
      </c>
      <c r="H868" s="67">
        <f t="shared" si="39"/>
        <v>129.9</v>
      </c>
      <c r="I868" s="53"/>
      <c r="J868" s="66"/>
      <c r="K868" s="66"/>
    </row>
    <row r="869" spans="1:11" ht="14.25" customHeight="1">
      <c r="A869" s="64">
        <v>8670</v>
      </c>
      <c r="B869" s="64">
        <v>4</v>
      </c>
      <c r="C869" s="64">
        <f t="shared" si="40"/>
        <v>51.3</v>
      </c>
      <c r="D869" s="64">
        <f t="shared" si="41"/>
        <v>51.3</v>
      </c>
      <c r="E869" s="65">
        <v>134.05000000000001</v>
      </c>
      <c r="F869" s="65">
        <v>181.35000000000002</v>
      </c>
      <c r="G869" s="65">
        <v>181.35000000000002</v>
      </c>
      <c r="H869" s="67">
        <f t="shared" si="39"/>
        <v>130.05000000000001</v>
      </c>
      <c r="I869" s="53"/>
      <c r="J869" s="66"/>
      <c r="K869" s="66"/>
    </row>
    <row r="870" spans="1:11" ht="14.25" customHeight="1">
      <c r="A870" s="64">
        <v>8680</v>
      </c>
      <c r="B870" s="64">
        <v>4</v>
      </c>
      <c r="C870" s="64">
        <f t="shared" si="40"/>
        <v>51.3</v>
      </c>
      <c r="D870" s="64">
        <f t="shared" si="41"/>
        <v>51.3</v>
      </c>
      <c r="E870" s="65">
        <v>134.19999999999999</v>
      </c>
      <c r="F870" s="65">
        <v>181.5</v>
      </c>
      <c r="G870" s="65">
        <v>181.5</v>
      </c>
      <c r="H870" s="67">
        <f t="shared" si="39"/>
        <v>130.19999999999999</v>
      </c>
      <c r="I870" s="53"/>
      <c r="J870" s="66"/>
      <c r="K870" s="66"/>
    </row>
    <row r="871" spans="1:11" ht="14.25" customHeight="1">
      <c r="A871" s="64">
        <v>8690</v>
      </c>
      <c r="B871" s="64">
        <v>4</v>
      </c>
      <c r="C871" s="64">
        <f t="shared" si="40"/>
        <v>51.3</v>
      </c>
      <c r="D871" s="64">
        <f t="shared" si="41"/>
        <v>51.3</v>
      </c>
      <c r="E871" s="65">
        <v>134.35</v>
      </c>
      <c r="F871" s="65">
        <v>181.64999999999998</v>
      </c>
      <c r="G871" s="65">
        <v>181.64999999999998</v>
      </c>
      <c r="H871" s="67">
        <f t="shared" si="39"/>
        <v>130.35</v>
      </c>
      <c r="I871" s="53"/>
      <c r="J871" s="66"/>
      <c r="K871" s="66"/>
    </row>
    <row r="872" spans="1:11" ht="14.25" customHeight="1">
      <c r="A872" s="64">
        <v>8700</v>
      </c>
      <c r="B872" s="64">
        <v>4</v>
      </c>
      <c r="C872" s="64">
        <f t="shared" si="40"/>
        <v>51.3</v>
      </c>
      <c r="D872" s="64">
        <f t="shared" si="41"/>
        <v>51.3</v>
      </c>
      <c r="E872" s="65">
        <v>134.5</v>
      </c>
      <c r="F872" s="65">
        <v>181.8</v>
      </c>
      <c r="G872" s="65">
        <v>181.8</v>
      </c>
      <c r="H872" s="67">
        <f t="shared" si="39"/>
        <v>130.5</v>
      </c>
      <c r="I872" s="53"/>
      <c r="J872" s="66"/>
      <c r="K872" s="66"/>
    </row>
    <row r="873" spans="1:11" ht="14.25" customHeight="1">
      <c r="A873" s="64">
        <v>8710</v>
      </c>
      <c r="B873" s="64">
        <v>4</v>
      </c>
      <c r="C873" s="64">
        <f t="shared" si="40"/>
        <v>51.3</v>
      </c>
      <c r="D873" s="64">
        <f t="shared" si="41"/>
        <v>51.3</v>
      </c>
      <c r="E873" s="65">
        <v>134.65</v>
      </c>
      <c r="F873" s="65">
        <v>181.95</v>
      </c>
      <c r="G873" s="65">
        <v>181.95</v>
      </c>
      <c r="H873" s="67">
        <f t="shared" si="39"/>
        <v>130.65</v>
      </c>
      <c r="I873" s="53"/>
      <c r="J873" s="66"/>
      <c r="K873" s="66"/>
    </row>
    <row r="874" spans="1:11" ht="14.25" customHeight="1">
      <c r="A874" s="64">
        <v>8720</v>
      </c>
      <c r="B874" s="64">
        <v>4</v>
      </c>
      <c r="C874" s="64">
        <f t="shared" si="40"/>
        <v>51.3</v>
      </c>
      <c r="D874" s="64">
        <f t="shared" si="41"/>
        <v>51.3</v>
      </c>
      <c r="E874" s="65">
        <v>134.80000000000001</v>
      </c>
      <c r="F874" s="65">
        <v>182.10000000000002</v>
      </c>
      <c r="G874" s="65">
        <v>182.10000000000002</v>
      </c>
      <c r="H874" s="67">
        <f t="shared" si="39"/>
        <v>130.80000000000001</v>
      </c>
      <c r="I874" s="53"/>
      <c r="J874" s="66"/>
      <c r="K874" s="66"/>
    </row>
    <row r="875" spans="1:11" ht="14.25" customHeight="1">
      <c r="A875" s="64">
        <v>8730</v>
      </c>
      <c r="B875" s="64">
        <v>4</v>
      </c>
      <c r="C875" s="64">
        <f t="shared" si="40"/>
        <v>51.3</v>
      </c>
      <c r="D875" s="64">
        <f t="shared" si="41"/>
        <v>51.3</v>
      </c>
      <c r="E875" s="65">
        <v>134.94999999999999</v>
      </c>
      <c r="F875" s="65">
        <v>182.25</v>
      </c>
      <c r="G875" s="65">
        <v>182.25</v>
      </c>
      <c r="H875" s="67">
        <f t="shared" si="39"/>
        <v>130.94999999999999</v>
      </c>
      <c r="I875" s="53"/>
      <c r="J875" s="66"/>
      <c r="K875" s="66"/>
    </row>
    <row r="876" spans="1:11" ht="14.25" customHeight="1">
      <c r="A876" s="64">
        <v>8740</v>
      </c>
      <c r="B876" s="64">
        <v>4</v>
      </c>
      <c r="C876" s="64">
        <f t="shared" si="40"/>
        <v>51.3</v>
      </c>
      <c r="D876" s="64">
        <f t="shared" si="41"/>
        <v>51.3</v>
      </c>
      <c r="E876" s="65">
        <v>135.1</v>
      </c>
      <c r="F876" s="65">
        <v>182.39999999999998</v>
      </c>
      <c r="G876" s="65">
        <v>182.39999999999998</v>
      </c>
      <c r="H876" s="67">
        <f t="shared" si="39"/>
        <v>131.1</v>
      </c>
      <c r="I876" s="53"/>
      <c r="J876" s="66"/>
      <c r="K876" s="66"/>
    </row>
    <row r="877" spans="1:11" ht="14.25" customHeight="1">
      <c r="A877" s="64">
        <v>8750</v>
      </c>
      <c r="B877" s="64">
        <v>4</v>
      </c>
      <c r="C877" s="64">
        <f t="shared" si="40"/>
        <v>51.3</v>
      </c>
      <c r="D877" s="64">
        <f t="shared" si="41"/>
        <v>51.3</v>
      </c>
      <c r="E877" s="65">
        <v>135.25</v>
      </c>
      <c r="F877" s="65">
        <v>182.55</v>
      </c>
      <c r="G877" s="65">
        <v>182.55</v>
      </c>
      <c r="H877" s="67">
        <f t="shared" si="39"/>
        <v>131.25</v>
      </c>
      <c r="I877" s="53"/>
      <c r="J877" s="66"/>
      <c r="K877" s="66"/>
    </row>
    <row r="878" spans="1:11" ht="14.25" customHeight="1">
      <c r="A878" s="64">
        <v>8760</v>
      </c>
      <c r="B878" s="64">
        <v>4</v>
      </c>
      <c r="C878" s="64">
        <f t="shared" si="40"/>
        <v>52.8</v>
      </c>
      <c r="D878" s="64">
        <f t="shared" si="41"/>
        <v>52.8</v>
      </c>
      <c r="E878" s="65">
        <v>135.4</v>
      </c>
      <c r="F878" s="65">
        <v>184.2</v>
      </c>
      <c r="G878" s="65">
        <v>184.2</v>
      </c>
      <c r="H878" s="67">
        <f t="shared" si="39"/>
        <v>131.4</v>
      </c>
      <c r="I878" s="53"/>
      <c r="J878" s="66"/>
      <c r="K878" s="66"/>
    </row>
    <row r="879" spans="1:11" ht="14.25" customHeight="1">
      <c r="A879" s="64">
        <v>8770</v>
      </c>
      <c r="B879" s="64">
        <v>4</v>
      </c>
      <c r="C879" s="64">
        <f t="shared" si="40"/>
        <v>52.8</v>
      </c>
      <c r="D879" s="64">
        <f t="shared" si="41"/>
        <v>52.8</v>
      </c>
      <c r="E879" s="65">
        <v>135.55000000000001</v>
      </c>
      <c r="F879" s="65">
        <v>184.35000000000002</v>
      </c>
      <c r="G879" s="65">
        <v>184.35000000000002</v>
      </c>
      <c r="H879" s="67">
        <f t="shared" si="39"/>
        <v>131.55000000000001</v>
      </c>
      <c r="I879" s="53"/>
      <c r="J879" s="66"/>
      <c r="K879" s="66"/>
    </row>
    <row r="880" spans="1:11" ht="14.25" customHeight="1">
      <c r="A880" s="64">
        <v>8780</v>
      </c>
      <c r="B880" s="64">
        <v>4</v>
      </c>
      <c r="C880" s="64">
        <f t="shared" si="40"/>
        <v>52.8</v>
      </c>
      <c r="D880" s="64">
        <f t="shared" si="41"/>
        <v>52.8</v>
      </c>
      <c r="E880" s="65">
        <v>135.69999999999999</v>
      </c>
      <c r="F880" s="65">
        <v>184.5</v>
      </c>
      <c r="G880" s="65">
        <v>184.5</v>
      </c>
      <c r="H880" s="67">
        <f t="shared" si="39"/>
        <v>131.69999999999999</v>
      </c>
      <c r="I880" s="53"/>
      <c r="J880" s="66"/>
      <c r="K880" s="66"/>
    </row>
    <row r="881" spans="1:11" ht="14.25" customHeight="1">
      <c r="A881" s="64">
        <v>8790</v>
      </c>
      <c r="B881" s="64">
        <v>4</v>
      </c>
      <c r="C881" s="64">
        <f t="shared" si="40"/>
        <v>52.8</v>
      </c>
      <c r="D881" s="64">
        <f t="shared" si="41"/>
        <v>52.8</v>
      </c>
      <c r="E881" s="65">
        <v>135.85</v>
      </c>
      <c r="F881" s="65">
        <v>184.64999999999998</v>
      </c>
      <c r="G881" s="65">
        <v>184.64999999999998</v>
      </c>
      <c r="H881" s="67">
        <f t="shared" si="39"/>
        <v>131.85</v>
      </c>
      <c r="I881" s="53"/>
      <c r="J881" s="66"/>
      <c r="K881" s="66"/>
    </row>
    <row r="882" spans="1:11" ht="14.25" customHeight="1">
      <c r="A882" s="64">
        <v>8800</v>
      </c>
      <c r="B882" s="64">
        <v>4</v>
      </c>
      <c r="C882" s="64">
        <f t="shared" si="40"/>
        <v>52.8</v>
      </c>
      <c r="D882" s="64">
        <f t="shared" si="41"/>
        <v>52.8</v>
      </c>
      <c r="E882" s="65">
        <v>136</v>
      </c>
      <c r="F882" s="65">
        <v>184.8</v>
      </c>
      <c r="G882" s="65">
        <v>184.8</v>
      </c>
      <c r="H882" s="67">
        <f t="shared" si="39"/>
        <v>132</v>
      </c>
      <c r="I882" s="53"/>
      <c r="J882" s="66"/>
      <c r="K882" s="66"/>
    </row>
    <row r="883" spans="1:11" ht="14.25" customHeight="1">
      <c r="A883" s="64">
        <v>8810</v>
      </c>
      <c r="B883" s="64">
        <v>4</v>
      </c>
      <c r="C883" s="64">
        <f t="shared" si="40"/>
        <v>52.8</v>
      </c>
      <c r="D883" s="64">
        <f t="shared" si="41"/>
        <v>52.8</v>
      </c>
      <c r="E883" s="65">
        <v>136.15</v>
      </c>
      <c r="F883" s="65">
        <v>184.95</v>
      </c>
      <c r="G883" s="65">
        <v>184.95</v>
      </c>
      <c r="H883" s="67">
        <f t="shared" si="39"/>
        <v>132.15</v>
      </c>
      <c r="I883" s="53"/>
      <c r="J883" s="66"/>
      <c r="K883" s="66"/>
    </row>
    <row r="884" spans="1:11" ht="14.25" customHeight="1">
      <c r="A884" s="64">
        <v>8820</v>
      </c>
      <c r="B884" s="64">
        <v>4</v>
      </c>
      <c r="C884" s="64">
        <f t="shared" si="40"/>
        <v>52.8</v>
      </c>
      <c r="D884" s="64">
        <f t="shared" si="41"/>
        <v>52.8</v>
      </c>
      <c r="E884" s="65">
        <v>136.30000000000001</v>
      </c>
      <c r="F884" s="65">
        <v>185.10000000000002</v>
      </c>
      <c r="G884" s="65">
        <v>185.10000000000002</v>
      </c>
      <c r="H884" s="67">
        <f t="shared" si="39"/>
        <v>132.30000000000001</v>
      </c>
      <c r="I884" s="53"/>
      <c r="J884" s="66"/>
      <c r="K884" s="66"/>
    </row>
    <row r="885" spans="1:11" ht="14.25" customHeight="1">
      <c r="A885" s="64">
        <v>8830</v>
      </c>
      <c r="B885" s="64">
        <v>4</v>
      </c>
      <c r="C885" s="64">
        <f t="shared" si="40"/>
        <v>52.8</v>
      </c>
      <c r="D885" s="64">
        <f t="shared" si="41"/>
        <v>52.8</v>
      </c>
      <c r="E885" s="65">
        <v>136.44999999999999</v>
      </c>
      <c r="F885" s="65">
        <v>185.25</v>
      </c>
      <c r="G885" s="65">
        <v>185.25</v>
      </c>
      <c r="H885" s="67">
        <f t="shared" si="39"/>
        <v>132.44999999999999</v>
      </c>
      <c r="I885" s="53"/>
      <c r="J885" s="66"/>
      <c r="K885" s="66"/>
    </row>
    <row r="886" spans="1:11" ht="14.25" customHeight="1">
      <c r="A886" s="64">
        <v>8840</v>
      </c>
      <c r="B886" s="64">
        <v>4</v>
      </c>
      <c r="C886" s="64">
        <f t="shared" si="40"/>
        <v>52.8</v>
      </c>
      <c r="D886" s="64">
        <f t="shared" si="41"/>
        <v>52.8</v>
      </c>
      <c r="E886" s="65">
        <v>136.6</v>
      </c>
      <c r="F886" s="65">
        <v>185.39999999999998</v>
      </c>
      <c r="G886" s="65">
        <v>185.39999999999998</v>
      </c>
      <c r="H886" s="67">
        <f t="shared" si="39"/>
        <v>132.6</v>
      </c>
      <c r="I886" s="53"/>
      <c r="J886" s="66"/>
      <c r="K886" s="66"/>
    </row>
    <row r="887" spans="1:11" ht="14.25" customHeight="1">
      <c r="A887" s="64">
        <v>8850</v>
      </c>
      <c r="B887" s="64">
        <v>4</v>
      </c>
      <c r="C887" s="64">
        <f t="shared" si="40"/>
        <v>52.8</v>
      </c>
      <c r="D887" s="64">
        <f t="shared" si="41"/>
        <v>52.8</v>
      </c>
      <c r="E887" s="65">
        <v>136.75</v>
      </c>
      <c r="F887" s="65">
        <v>185.55</v>
      </c>
      <c r="G887" s="65">
        <v>185.55</v>
      </c>
      <c r="H887" s="67">
        <f t="shared" si="39"/>
        <v>132.75</v>
      </c>
      <c r="I887" s="53"/>
      <c r="J887" s="66"/>
      <c r="K887" s="66"/>
    </row>
    <row r="888" spans="1:11" ht="14.25" customHeight="1">
      <c r="A888" s="64">
        <v>8860</v>
      </c>
      <c r="B888" s="64">
        <v>4</v>
      </c>
      <c r="C888" s="64">
        <f t="shared" si="40"/>
        <v>52.8</v>
      </c>
      <c r="D888" s="64">
        <f t="shared" si="41"/>
        <v>52.8</v>
      </c>
      <c r="E888" s="65">
        <v>136.9</v>
      </c>
      <c r="F888" s="65">
        <v>185.7</v>
      </c>
      <c r="G888" s="65">
        <v>185.7</v>
      </c>
      <c r="H888" s="67">
        <f t="shared" si="39"/>
        <v>132.9</v>
      </c>
      <c r="I888" s="53"/>
      <c r="J888" s="66"/>
      <c r="K888" s="66"/>
    </row>
    <row r="889" spans="1:11" ht="14.25" customHeight="1">
      <c r="A889" s="64">
        <v>8870</v>
      </c>
      <c r="B889" s="64">
        <v>4</v>
      </c>
      <c r="C889" s="64">
        <f t="shared" si="40"/>
        <v>52.8</v>
      </c>
      <c r="D889" s="64">
        <f t="shared" si="41"/>
        <v>52.8</v>
      </c>
      <c r="E889" s="65">
        <v>137.05000000000001</v>
      </c>
      <c r="F889" s="65">
        <v>185.85000000000002</v>
      </c>
      <c r="G889" s="65">
        <v>185.85000000000002</v>
      </c>
      <c r="H889" s="67">
        <f t="shared" si="39"/>
        <v>133.05000000000001</v>
      </c>
      <c r="I889" s="53"/>
      <c r="J889" s="66"/>
      <c r="K889" s="66"/>
    </row>
    <row r="890" spans="1:11" ht="14.25" customHeight="1">
      <c r="A890" s="64">
        <v>8880</v>
      </c>
      <c r="B890" s="64">
        <v>4</v>
      </c>
      <c r="C890" s="64">
        <f t="shared" si="40"/>
        <v>52.8</v>
      </c>
      <c r="D890" s="64">
        <f t="shared" si="41"/>
        <v>52.8</v>
      </c>
      <c r="E890" s="65">
        <v>137.19999999999999</v>
      </c>
      <c r="F890" s="65">
        <v>186</v>
      </c>
      <c r="G890" s="65">
        <v>186</v>
      </c>
      <c r="H890" s="67">
        <f t="shared" si="39"/>
        <v>133.19999999999999</v>
      </c>
      <c r="I890" s="53"/>
      <c r="J890" s="66"/>
      <c r="K890" s="66"/>
    </row>
    <row r="891" spans="1:11" ht="14.25" customHeight="1">
      <c r="A891" s="64">
        <v>8890</v>
      </c>
      <c r="B891" s="64">
        <v>4</v>
      </c>
      <c r="C891" s="64">
        <f t="shared" si="40"/>
        <v>52.8</v>
      </c>
      <c r="D891" s="64">
        <f t="shared" si="41"/>
        <v>52.8</v>
      </c>
      <c r="E891" s="65">
        <v>137.35</v>
      </c>
      <c r="F891" s="65">
        <v>186.14999999999998</v>
      </c>
      <c r="G891" s="65">
        <v>186.14999999999998</v>
      </c>
      <c r="H891" s="67">
        <f t="shared" si="39"/>
        <v>133.35</v>
      </c>
      <c r="I891" s="53"/>
      <c r="J891" s="66"/>
      <c r="K891" s="66"/>
    </row>
    <row r="892" spans="1:11" ht="14.25" customHeight="1">
      <c r="A892" s="64">
        <v>8900</v>
      </c>
      <c r="B892" s="64">
        <v>4</v>
      </c>
      <c r="C892" s="64">
        <f t="shared" si="40"/>
        <v>52.8</v>
      </c>
      <c r="D892" s="64">
        <f t="shared" si="41"/>
        <v>52.8</v>
      </c>
      <c r="E892" s="65">
        <v>137.5</v>
      </c>
      <c r="F892" s="65">
        <v>186.3</v>
      </c>
      <c r="G892" s="65">
        <v>186.3</v>
      </c>
      <c r="H892" s="67">
        <f t="shared" si="39"/>
        <v>133.5</v>
      </c>
      <c r="I892" s="53"/>
      <c r="J892" s="66"/>
      <c r="K892" s="66"/>
    </row>
    <row r="893" spans="1:11" ht="14.25" customHeight="1">
      <c r="A893" s="64">
        <v>8910</v>
      </c>
      <c r="B893" s="64">
        <v>4</v>
      </c>
      <c r="C893" s="64">
        <f t="shared" si="40"/>
        <v>52.8</v>
      </c>
      <c r="D893" s="64">
        <f t="shared" si="41"/>
        <v>52.8</v>
      </c>
      <c r="E893" s="65">
        <v>137.65</v>
      </c>
      <c r="F893" s="65">
        <v>186.45</v>
      </c>
      <c r="G893" s="65">
        <v>186.45</v>
      </c>
      <c r="H893" s="67">
        <f t="shared" si="39"/>
        <v>133.65</v>
      </c>
      <c r="I893" s="53"/>
      <c r="J893" s="66"/>
      <c r="K893" s="66"/>
    </row>
    <row r="894" spans="1:11" ht="14.25" customHeight="1">
      <c r="A894" s="64">
        <v>8920</v>
      </c>
      <c r="B894" s="64">
        <v>4</v>
      </c>
      <c r="C894" s="64">
        <f t="shared" si="40"/>
        <v>52.8</v>
      </c>
      <c r="D894" s="64">
        <f t="shared" si="41"/>
        <v>52.8</v>
      </c>
      <c r="E894" s="65">
        <v>137.80000000000001</v>
      </c>
      <c r="F894" s="65">
        <v>186.60000000000002</v>
      </c>
      <c r="G894" s="65">
        <v>186.60000000000002</v>
      </c>
      <c r="H894" s="67">
        <f t="shared" si="39"/>
        <v>133.80000000000001</v>
      </c>
      <c r="I894" s="53"/>
      <c r="J894" s="66"/>
      <c r="K894" s="66"/>
    </row>
    <row r="895" spans="1:11" ht="14.25" customHeight="1">
      <c r="A895" s="64">
        <v>8930</v>
      </c>
      <c r="B895" s="64">
        <v>4</v>
      </c>
      <c r="C895" s="64">
        <f t="shared" si="40"/>
        <v>52.8</v>
      </c>
      <c r="D895" s="64">
        <f t="shared" si="41"/>
        <v>52.8</v>
      </c>
      <c r="E895" s="65">
        <v>137.94999999999999</v>
      </c>
      <c r="F895" s="65">
        <v>186.75</v>
      </c>
      <c r="G895" s="65">
        <v>186.75</v>
      </c>
      <c r="H895" s="67">
        <f t="shared" si="39"/>
        <v>133.94999999999999</v>
      </c>
      <c r="I895" s="53"/>
      <c r="J895" s="66"/>
      <c r="K895" s="66"/>
    </row>
    <row r="896" spans="1:11" ht="14.25" customHeight="1">
      <c r="A896" s="64">
        <v>8940</v>
      </c>
      <c r="B896" s="64">
        <v>4</v>
      </c>
      <c r="C896" s="64">
        <f t="shared" si="40"/>
        <v>52.8</v>
      </c>
      <c r="D896" s="64">
        <f t="shared" si="41"/>
        <v>52.8</v>
      </c>
      <c r="E896" s="65">
        <v>138.1</v>
      </c>
      <c r="F896" s="65">
        <v>186.89999999999998</v>
      </c>
      <c r="G896" s="65">
        <v>186.89999999999998</v>
      </c>
      <c r="H896" s="67">
        <f t="shared" si="39"/>
        <v>134.1</v>
      </c>
      <c r="I896" s="53"/>
      <c r="J896" s="66"/>
      <c r="K896" s="66"/>
    </row>
    <row r="897" spans="1:11" ht="14.25" customHeight="1">
      <c r="A897" s="64">
        <v>8950</v>
      </c>
      <c r="B897" s="64">
        <v>4</v>
      </c>
      <c r="C897" s="64">
        <f t="shared" si="40"/>
        <v>52.8</v>
      </c>
      <c r="D897" s="64">
        <f t="shared" si="41"/>
        <v>52.8</v>
      </c>
      <c r="E897" s="65">
        <v>138.25</v>
      </c>
      <c r="F897" s="65">
        <v>187.05</v>
      </c>
      <c r="G897" s="65">
        <v>187.05</v>
      </c>
      <c r="H897" s="67">
        <f t="shared" si="39"/>
        <v>134.25</v>
      </c>
      <c r="I897" s="53"/>
      <c r="J897" s="66"/>
      <c r="K897" s="66"/>
    </row>
    <row r="898" spans="1:11" ht="14.25" customHeight="1">
      <c r="A898" s="64">
        <v>8960</v>
      </c>
      <c r="B898" s="64">
        <v>4</v>
      </c>
      <c r="C898" s="64">
        <f t="shared" si="40"/>
        <v>52.8</v>
      </c>
      <c r="D898" s="64">
        <f t="shared" si="41"/>
        <v>52.8</v>
      </c>
      <c r="E898" s="65">
        <v>138.4</v>
      </c>
      <c r="F898" s="65">
        <v>187.2</v>
      </c>
      <c r="G898" s="65">
        <v>187.2</v>
      </c>
      <c r="H898" s="67">
        <f t="shared" si="39"/>
        <v>134.4</v>
      </c>
      <c r="I898" s="53"/>
      <c r="J898" s="66"/>
      <c r="K898" s="66"/>
    </row>
    <row r="899" spans="1:11" ht="14.25" customHeight="1">
      <c r="A899" s="64">
        <v>8970</v>
      </c>
      <c r="B899" s="64">
        <v>4</v>
      </c>
      <c r="C899" s="64">
        <f t="shared" si="40"/>
        <v>52.8</v>
      </c>
      <c r="D899" s="64">
        <f t="shared" si="41"/>
        <v>52.8</v>
      </c>
      <c r="E899" s="65">
        <v>138.55000000000001</v>
      </c>
      <c r="F899" s="65">
        <v>187.35000000000002</v>
      </c>
      <c r="G899" s="65">
        <v>187.35000000000002</v>
      </c>
      <c r="H899" s="67">
        <f t="shared" ref="H899:H962" si="42">0.15*A899/10</f>
        <v>134.55000000000001</v>
      </c>
      <c r="I899" s="53"/>
      <c r="J899" s="66"/>
      <c r="K899" s="66"/>
    </row>
    <row r="900" spans="1:11" ht="14.25" customHeight="1">
      <c r="A900" s="64">
        <v>8980</v>
      </c>
      <c r="B900" s="64">
        <v>4</v>
      </c>
      <c r="C900" s="64">
        <f t="shared" ref="C900:C963" si="43">IF(A900&lt;1000,4.8,4.8+ROUNDUP((A900-1000)/250,0)*1.5)</f>
        <v>52.8</v>
      </c>
      <c r="D900" s="64">
        <f t="shared" ref="D900:D963" si="44">IF(A900&lt;1000,4.8,4.8+ROUNDUP((A900-1000)/250,0)*1.5)</f>
        <v>52.8</v>
      </c>
      <c r="E900" s="65">
        <v>138.69999999999999</v>
      </c>
      <c r="F900" s="65">
        <v>187.5</v>
      </c>
      <c r="G900" s="65">
        <v>187.5</v>
      </c>
      <c r="H900" s="67">
        <f t="shared" si="42"/>
        <v>134.69999999999999</v>
      </c>
      <c r="I900" s="53"/>
      <c r="J900" s="66"/>
      <c r="K900" s="66"/>
    </row>
    <row r="901" spans="1:11" ht="14.25" customHeight="1">
      <c r="A901" s="64">
        <v>8990</v>
      </c>
      <c r="B901" s="64">
        <v>4</v>
      </c>
      <c r="C901" s="64">
        <f t="shared" si="43"/>
        <v>52.8</v>
      </c>
      <c r="D901" s="64">
        <f t="shared" si="44"/>
        <v>52.8</v>
      </c>
      <c r="E901" s="65">
        <v>138.85</v>
      </c>
      <c r="F901" s="65">
        <v>187.64999999999998</v>
      </c>
      <c r="G901" s="65">
        <v>187.64999999999998</v>
      </c>
      <c r="H901" s="67">
        <f t="shared" si="42"/>
        <v>134.85</v>
      </c>
      <c r="I901" s="53"/>
      <c r="J901" s="66"/>
      <c r="K901" s="66"/>
    </row>
    <row r="902" spans="1:11" ht="14.25" customHeight="1">
      <c r="A902" s="64">
        <v>9000</v>
      </c>
      <c r="B902" s="64">
        <v>4</v>
      </c>
      <c r="C902" s="64">
        <f t="shared" si="43"/>
        <v>52.8</v>
      </c>
      <c r="D902" s="64">
        <f t="shared" si="44"/>
        <v>52.8</v>
      </c>
      <c r="E902" s="65">
        <v>139</v>
      </c>
      <c r="F902" s="65">
        <v>187.8</v>
      </c>
      <c r="G902" s="65">
        <v>187.8</v>
      </c>
      <c r="H902" s="67">
        <f t="shared" si="42"/>
        <v>135</v>
      </c>
      <c r="I902" s="53"/>
      <c r="J902" s="66"/>
      <c r="K902" s="66"/>
    </row>
    <row r="903" spans="1:11" ht="14.25" customHeight="1">
      <c r="A903" s="64">
        <v>9010</v>
      </c>
      <c r="B903" s="64">
        <v>4</v>
      </c>
      <c r="C903" s="64">
        <f t="shared" si="43"/>
        <v>54.3</v>
      </c>
      <c r="D903" s="64">
        <f t="shared" si="44"/>
        <v>54.3</v>
      </c>
      <c r="E903" s="65">
        <v>139.15</v>
      </c>
      <c r="F903" s="65">
        <v>189.45</v>
      </c>
      <c r="G903" s="65">
        <v>189.45</v>
      </c>
      <c r="H903" s="67">
        <f t="shared" si="42"/>
        <v>135.15</v>
      </c>
      <c r="I903" s="53"/>
      <c r="J903" s="66"/>
      <c r="K903" s="66"/>
    </row>
    <row r="904" spans="1:11" ht="14.25" customHeight="1">
      <c r="A904" s="64">
        <v>9020</v>
      </c>
      <c r="B904" s="64">
        <v>4</v>
      </c>
      <c r="C904" s="64">
        <f t="shared" si="43"/>
        <v>54.3</v>
      </c>
      <c r="D904" s="64">
        <f t="shared" si="44"/>
        <v>54.3</v>
      </c>
      <c r="E904" s="65">
        <v>139.30000000000001</v>
      </c>
      <c r="F904" s="65">
        <v>189.60000000000002</v>
      </c>
      <c r="G904" s="65">
        <v>189.60000000000002</v>
      </c>
      <c r="H904" s="67">
        <f t="shared" si="42"/>
        <v>135.30000000000001</v>
      </c>
      <c r="I904" s="53"/>
      <c r="J904" s="66"/>
      <c r="K904" s="66"/>
    </row>
    <row r="905" spans="1:11" ht="14.25" customHeight="1">
      <c r="A905" s="64">
        <v>9030</v>
      </c>
      <c r="B905" s="64">
        <v>4</v>
      </c>
      <c r="C905" s="64">
        <f t="shared" si="43"/>
        <v>54.3</v>
      </c>
      <c r="D905" s="64">
        <f t="shared" si="44"/>
        <v>54.3</v>
      </c>
      <c r="E905" s="65">
        <v>139.44999999999999</v>
      </c>
      <c r="F905" s="65">
        <v>189.75</v>
      </c>
      <c r="G905" s="65">
        <v>189.75</v>
      </c>
      <c r="H905" s="67">
        <f t="shared" si="42"/>
        <v>135.44999999999999</v>
      </c>
      <c r="I905" s="53"/>
      <c r="J905" s="66"/>
      <c r="K905" s="66"/>
    </row>
    <row r="906" spans="1:11" ht="14.25" customHeight="1">
      <c r="A906" s="64">
        <v>9040</v>
      </c>
      <c r="B906" s="64">
        <v>4</v>
      </c>
      <c r="C906" s="64">
        <f t="shared" si="43"/>
        <v>54.3</v>
      </c>
      <c r="D906" s="64">
        <f t="shared" si="44"/>
        <v>54.3</v>
      </c>
      <c r="E906" s="65">
        <v>139.6</v>
      </c>
      <c r="F906" s="65">
        <v>189.89999999999998</v>
      </c>
      <c r="G906" s="65">
        <v>189.89999999999998</v>
      </c>
      <c r="H906" s="67">
        <f t="shared" si="42"/>
        <v>135.6</v>
      </c>
      <c r="I906" s="53"/>
      <c r="J906" s="66"/>
      <c r="K906" s="66"/>
    </row>
    <row r="907" spans="1:11" ht="14.25" customHeight="1">
      <c r="A907" s="64">
        <v>9050</v>
      </c>
      <c r="B907" s="64">
        <v>4</v>
      </c>
      <c r="C907" s="64">
        <f t="shared" si="43"/>
        <v>54.3</v>
      </c>
      <c r="D907" s="64">
        <f t="shared" si="44"/>
        <v>54.3</v>
      </c>
      <c r="E907" s="65">
        <v>139.75</v>
      </c>
      <c r="F907" s="65">
        <v>190.05</v>
      </c>
      <c r="G907" s="65">
        <v>190.05</v>
      </c>
      <c r="H907" s="67">
        <f t="shared" si="42"/>
        <v>135.75</v>
      </c>
      <c r="I907" s="53"/>
      <c r="J907" s="66"/>
      <c r="K907" s="66"/>
    </row>
    <row r="908" spans="1:11" ht="14.25" customHeight="1">
      <c r="A908" s="64">
        <v>9060</v>
      </c>
      <c r="B908" s="64">
        <v>4</v>
      </c>
      <c r="C908" s="64">
        <f t="shared" si="43"/>
        <v>54.3</v>
      </c>
      <c r="D908" s="64">
        <f t="shared" si="44"/>
        <v>54.3</v>
      </c>
      <c r="E908" s="65">
        <v>139.9</v>
      </c>
      <c r="F908" s="65">
        <v>190.2</v>
      </c>
      <c r="G908" s="65">
        <v>190.2</v>
      </c>
      <c r="H908" s="67">
        <f t="shared" si="42"/>
        <v>135.9</v>
      </c>
      <c r="I908" s="53"/>
      <c r="J908" s="66"/>
      <c r="K908" s="66"/>
    </row>
    <row r="909" spans="1:11" ht="14.25" customHeight="1">
      <c r="A909" s="64">
        <v>9070</v>
      </c>
      <c r="B909" s="64">
        <v>4</v>
      </c>
      <c r="C909" s="64">
        <f t="shared" si="43"/>
        <v>54.3</v>
      </c>
      <c r="D909" s="64">
        <f t="shared" si="44"/>
        <v>54.3</v>
      </c>
      <c r="E909" s="65">
        <v>140.05000000000001</v>
      </c>
      <c r="F909" s="65">
        <v>190.35000000000002</v>
      </c>
      <c r="G909" s="65">
        <v>190.35000000000002</v>
      </c>
      <c r="H909" s="67">
        <f t="shared" si="42"/>
        <v>136.05000000000001</v>
      </c>
      <c r="I909" s="53"/>
      <c r="J909" s="66"/>
      <c r="K909" s="66"/>
    </row>
    <row r="910" spans="1:11" ht="14.25" customHeight="1">
      <c r="A910" s="64">
        <v>9080</v>
      </c>
      <c r="B910" s="64">
        <v>4</v>
      </c>
      <c r="C910" s="64">
        <f t="shared" si="43"/>
        <v>54.3</v>
      </c>
      <c r="D910" s="64">
        <f t="shared" si="44"/>
        <v>54.3</v>
      </c>
      <c r="E910" s="65">
        <v>140.19999999999999</v>
      </c>
      <c r="F910" s="65">
        <v>190.5</v>
      </c>
      <c r="G910" s="65">
        <v>190.5</v>
      </c>
      <c r="H910" s="67">
        <f t="shared" si="42"/>
        <v>136.19999999999999</v>
      </c>
      <c r="I910" s="53"/>
      <c r="J910" s="66"/>
      <c r="K910" s="66"/>
    </row>
    <row r="911" spans="1:11" ht="14.25" customHeight="1">
      <c r="A911" s="64">
        <v>9090</v>
      </c>
      <c r="B911" s="64">
        <v>4</v>
      </c>
      <c r="C911" s="64">
        <f t="shared" si="43"/>
        <v>54.3</v>
      </c>
      <c r="D911" s="64">
        <f t="shared" si="44"/>
        <v>54.3</v>
      </c>
      <c r="E911" s="65">
        <v>140.35</v>
      </c>
      <c r="F911" s="65">
        <v>190.64999999999998</v>
      </c>
      <c r="G911" s="65">
        <v>190.64999999999998</v>
      </c>
      <c r="H911" s="67">
        <f t="shared" si="42"/>
        <v>136.35</v>
      </c>
      <c r="I911" s="53"/>
      <c r="J911" s="66"/>
      <c r="K911" s="66"/>
    </row>
    <row r="912" spans="1:11" ht="14.25" customHeight="1">
      <c r="A912" s="64">
        <v>9100</v>
      </c>
      <c r="B912" s="64">
        <v>4</v>
      </c>
      <c r="C912" s="64">
        <f t="shared" si="43"/>
        <v>54.3</v>
      </c>
      <c r="D912" s="64">
        <f t="shared" si="44"/>
        <v>54.3</v>
      </c>
      <c r="E912" s="65">
        <v>140.5</v>
      </c>
      <c r="F912" s="65">
        <v>190.8</v>
      </c>
      <c r="G912" s="65">
        <v>190.8</v>
      </c>
      <c r="H912" s="67">
        <f t="shared" si="42"/>
        <v>136.5</v>
      </c>
      <c r="I912" s="53"/>
      <c r="J912" s="66"/>
      <c r="K912" s="66"/>
    </row>
    <row r="913" spans="1:11" ht="14.25" customHeight="1">
      <c r="A913" s="64">
        <v>9110</v>
      </c>
      <c r="B913" s="64">
        <v>4</v>
      </c>
      <c r="C913" s="64">
        <f t="shared" si="43"/>
        <v>54.3</v>
      </c>
      <c r="D913" s="64">
        <f t="shared" si="44"/>
        <v>54.3</v>
      </c>
      <c r="E913" s="65">
        <v>140.65</v>
      </c>
      <c r="F913" s="65">
        <v>190.95</v>
      </c>
      <c r="G913" s="65">
        <v>190.95</v>
      </c>
      <c r="H913" s="67">
        <f t="shared" si="42"/>
        <v>136.65</v>
      </c>
      <c r="I913" s="53"/>
      <c r="J913" s="66"/>
      <c r="K913" s="66"/>
    </row>
    <row r="914" spans="1:11" ht="14.25" customHeight="1">
      <c r="A914" s="64">
        <v>9120</v>
      </c>
      <c r="B914" s="64">
        <v>4</v>
      </c>
      <c r="C914" s="64">
        <f t="shared" si="43"/>
        <v>54.3</v>
      </c>
      <c r="D914" s="64">
        <f t="shared" si="44"/>
        <v>54.3</v>
      </c>
      <c r="E914" s="65">
        <v>140.80000000000001</v>
      </c>
      <c r="F914" s="65">
        <v>191.10000000000002</v>
      </c>
      <c r="G914" s="65">
        <v>191.10000000000002</v>
      </c>
      <c r="H914" s="67">
        <f t="shared" si="42"/>
        <v>136.80000000000001</v>
      </c>
      <c r="I914" s="53"/>
      <c r="J914" s="66"/>
      <c r="K914" s="66"/>
    </row>
    <row r="915" spans="1:11" ht="14.25" customHeight="1">
      <c r="A915" s="64">
        <v>9130</v>
      </c>
      <c r="B915" s="64">
        <v>4</v>
      </c>
      <c r="C915" s="64">
        <f t="shared" si="43"/>
        <v>54.3</v>
      </c>
      <c r="D915" s="64">
        <f t="shared" si="44"/>
        <v>54.3</v>
      </c>
      <c r="E915" s="65">
        <v>140.94999999999999</v>
      </c>
      <c r="F915" s="65">
        <v>191.25</v>
      </c>
      <c r="G915" s="65">
        <v>191.25</v>
      </c>
      <c r="H915" s="67">
        <f t="shared" si="42"/>
        <v>136.94999999999999</v>
      </c>
      <c r="I915" s="53"/>
      <c r="J915" s="66"/>
      <c r="K915" s="66"/>
    </row>
    <row r="916" spans="1:11" ht="14.25" customHeight="1">
      <c r="A916" s="64">
        <v>9140</v>
      </c>
      <c r="B916" s="64">
        <v>4</v>
      </c>
      <c r="C916" s="64">
        <f t="shared" si="43"/>
        <v>54.3</v>
      </c>
      <c r="D916" s="64">
        <f t="shared" si="44"/>
        <v>54.3</v>
      </c>
      <c r="E916" s="65">
        <v>141.1</v>
      </c>
      <c r="F916" s="65">
        <v>191.39999999999998</v>
      </c>
      <c r="G916" s="65">
        <v>191.39999999999998</v>
      </c>
      <c r="H916" s="67">
        <f t="shared" si="42"/>
        <v>137.1</v>
      </c>
      <c r="I916" s="53"/>
      <c r="J916" s="66"/>
      <c r="K916" s="66"/>
    </row>
    <row r="917" spans="1:11" ht="14.25" customHeight="1">
      <c r="A917" s="64">
        <v>9150</v>
      </c>
      <c r="B917" s="64">
        <v>4</v>
      </c>
      <c r="C917" s="64">
        <f t="shared" si="43"/>
        <v>54.3</v>
      </c>
      <c r="D917" s="64">
        <f t="shared" si="44"/>
        <v>54.3</v>
      </c>
      <c r="E917" s="65">
        <v>141.25</v>
      </c>
      <c r="F917" s="65">
        <v>191.55</v>
      </c>
      <c r="G917" s="65">
        <v>191.55</v>
      </c>
      <c r="H917" s="67">
        <f t="shared" si="42"/>
        <v>137.25</v>
      </c>
      <c r="I917" s="53"/>
      <c r="J917" s="66"/>
      <c r="K917" s="66"/>
    </row>
    <row r="918" spans="1:11" ht="14.25" customHeight="1">
      <c r="A918" s="64">
        <v>9160</v>
      </c>
      <c r="B918" s="64">
        <v>4</v>
      </c>
      <c r="C918" s="64">
        <f t="shared" si="43"/>
        <v>54.3</v>
      </c>
      <c r="D918" s="64">
        <f t="shared" si="44"/>
        <v>54.3</v>
      </c>
      <c r="E918" s="65">
        <v>141.4</v>
      </c>
      <c r="F918" s="65">
        <v>191.7</v>
      </c>
      <c r="G918" s="65">
        <v>191.7</v>
      </c>
      <c r="H918" s="67">
        <f t="shared" si="42"/>
        <v>137.4</v>
      </c>
      <c r="I918" s="53"/>
      <c r="J918" s="66"/>
      <c r="K918" s="66"/>
    </row>
    <row r="919" spans="1:11" ht="14.25" customHeight="1">
      <c r="A919" s="64">
        <v>9170</v>
      </c>
      <c r="B919" s="64">
        <v>4</v>
      </c>
      <c r="C919" s="64">
        <f t="shared" si="43"/>
        <v>54.3</v>
      </c>
      <c r="D919" s="64">
        <f t="shared" si="44"/>
        <v>54.3</v>
      </c>
      <c r="E919" s="65">
        <v>141.55000000000001</v>
      </c>
      <c r="F919" s="65">
        <v>191.85000000000002</v>
      </c>
      <c r="G919" s="65">
        <v>191.85000000000002</v>
      </c>
      <c r="H919" s="67">
        <f t="shared" si="42"/>
        <v>137.55000000000001</v>
      </c>
      <c r="I919" s="53"/>
      <c r="J919" s="66"/>
      <c r="K919" s="66"/>
    </row>
    <row r="920" spans="1:11" ht="14.25" customHeight="1">
      <c r="A920" s="64">
        <v>9180</v>
      </c>
      <c r="B920" s="64">
        <v>4</v>
      </c>
      <c r="C920" s="64">
        <f t="shared" si="43"/>
        <v>54.3</v>
      </c>
      <c r="D920" s="64">
        <f t="shared" si="44"/>
        <v>54.3</v>
      </c>
      <c r="E920" s="65">
        <v>141.69999999999999</v>
      </c>
      <c r="F920" s="65">
        <v>192</v>
      </c>
      <c r="G920" s="65">
        <v>192</v>
      </c>
      <c r="H920" s="67">
        <f t="shared" si="42"/>
        <v>137.69999999999999</v>
      </c>
      <c r="I920" s="53"/>
      <c r="J920" s="66"/>
      <c r="K920" s="66"/>
    </row>
    <row r="921" spans="1:11" ht="14.25" customHeight="1">
      <c r="A921" s="64">
        <v>9190</v>
      </c>
      <c r="B921" s="64">
        <v>4</v>
      </c>
      <c r="C921" s="64">
        <f t="shared" si="43"/>
        <v>54.3</v>
      </c>
      <c r="D921" s="64">
        <f t="shared" si="44"/>
        <v>54.3</v>
      </c>
      <c r="E921" s="65">
        <v>141.85</v>
      </c>
      <c r="F921" s="65">
        <v>192.14999999999998</v>
      </c>
      <c r="G921" s="65">
        <v>192.14999999999998</v>
      </c>
      <c r="H921" s="67">
        <f t="shared" si="42"/>
        <v>137.85</v>
      </c>
      <c r="I921" s="53"/>
      <c r="J921" s="66"/>
      <c r="K921" s="66"/>
    </row>
    <row r="922" spans="1:11" ht="14.25" customHeight="1">
      <c r="A922" s="64">
        <v>9200</v>
      </c>
      <c r="B922" s="64">
        <v>4</v>
      </c>
      <c r="C922" s="64">
        <f t="shared" si="43"/>
        <v>54.3</v>
      </c>
      <c r="D922" s="64">
        <f t="shared" si="44"/>
        <v>54.3</v>
      </c>
      <c r="E922" s="65">
        <v>142</v>
      </c>
      <c r="F922" s="65">
        <v>192.3</v>
      </c>
      <c r="G922" s="65">
        <v>192.3</v>
      </c>
      <c r="H922" s="67">
        <f t="shared" si="42"/>
        <v>138</v>
      </c>
      <c r="I922" s="53"/>
      <c r="J922" s="66"/>
      <c r="K922" s="66"/>
    </row>
    <row r="923" spans="1:11" ht="14.25" customHeight="1">
      <c r="A923" s="64">
        <v>9210</v>
      </c>
      <c r="B923" s="64">
        <v>4</v>
      </c>
      <c r="C923" s="64">
        <f t="shared" si="43"/>
        <v>54.3</v>
      </c>
      <c r="D923" s="64">
        <f t="shared" si="44"/>
        <v>54.3</v>
      </c>
      <c r="E923" s="65">
        <v>142.15</v>
      </c>
      <c r="F923" s="65">
        <v>192.45</v>
      </c>
      <c r="G923" s="65">
        <v>192.45</v>
      </c>
      <c r="H923" s="67">
        <f t="shared" si="42"/>
        <v>138.15</v>
      </c>
      <c r="I923" s="53"/>
      <c r="J923" s="66"/>
      <c r="K923" s="66"/>
    </row>
    <row r="924" spans="1:11" ht="14.25" customHeight="1">
      <c r="A924" s="64">
        <v>9220</v>
      </c>
      <c r="B924" s="64">
        <v>4</v>
      </c>
      <c r="C924" s="64">
        <f t="shared" si="43"/>
        <v>54.3</v>
      </c>
      <c r="D924" s="64">
        <f t="shared" si="44"/>
        <v>54.3</v>
      </c>
      <c r="E924" s="65">
        <v>142.30000000000001</v>
      </c>
      <c r="F924" s="65">
        <v>192.60000000000002</v>
      </c>
      <c r="G924" s="65">
        <v>192.60000000000002</v>
      </c>
      <c r="H924" s="67">
        <f t="shared" si="42"/>
        <v>138.30000000000001</v>
      </c>
      <c r="I924" s="53"/>
      <c r="J924" s="66"/>
      <c r="K924" s="66"/>
    </row>
    <row r="925" spans="1:11" ht="14.25" customHeight="1">
      <c r="A925" s="64">
        <v>9230</v>
      </c>
      <c r="B925" s="64">
        <v>4</v>
      </c>
      <c r="C925" s="64">
        <f t="shared" si="43"/>
        <v>54.3</v>
      </c>
      <c r="D925" s="64">
        <f t="shared" si="44"/>
        <v>54.3</v>
      </c>
      <c r="E925" s="65">
        <v>142.44999999999999</v>
      </c>
      <c r="F925" s="65">
        <v>192.75</v>
      </c>
      <c r="G925" s="65">
        <v>192.75</v>
      </c>
      <c r="H925" s="67">
        <f t="shared" si="42"/>
        <v>138.44999999999999</v>
      </c>
      <c r="I925" s="53"/>
      <c r="J925" s="66"/>
      <c r="K925" s="66"/>
    </row>
    <row r="926" spans="1:11" ht="14.25" customHeight="1">
      <c r="A926" s="64">
        <v>9240</v>
      </c>
      <c r="B926" s="64">
        <v>4</v>
      </c>
      <c r="C926" s="64">
        <f t="shared" si="43"/>
        <v>54.3</v>
      </c>
      <c r="D926" s="64">
        <f t="shared" si="44"/>
        <v>54.3</v>
      </c>
      <c r="E926" s="65">
        <v>142.6</v>
      </c>
      <c r="F926" s="65">
        <v>192.89999999999998</v>
      </c>
      <c r="G926" s="65">
        <v>192.89999999999998</v>
      </c>
      <c r="H926" s="67">
        <f t="shared" si="42"/>
        <v>138.6</v>
      </c>
      <c r="I926" s="53"/>
      <c r="J926" s="66"/>
      <c r="K926" s="66"/>
    </row>
    <row r="927" spans="1:11" ht="14.25" customHeight="1">
      <c r="A927" s="64">
        <v>9250</v>
      </c>
      <c r="B927" s="64">
        <v>4</v>
      </c>
      <c r="C927" s="64">
        <f t="shared" si="43"/>
        <v>54.3</v>
      </c>
      <c r="D927" s="64">
        <f t="shared" si="44"/>
        <v>54.3</v>
      </c>
      <c r="E927" s="65">
        <v>142.75</v>
      </c>
      <c r="F927" s="65">
        <v>193.05</v>
      </c>
      <c r="G927" s="65">
        <v>193.05</v>
      </c>
      <c r="H927" s="67">
        <f t="shared" si="42"/>
        <v>138.75</v>
      </c>
      <c r="I927" s="53"/>
      <c r="J927" s="66"/>
      <c r="K927" s="66"/>
    </row>
    <row r="928" spans="1:11" ht="14.25" customHeight="1">
      <c r="A928" s="64">
        <v>9260</v>
      </c>
      <c r="B928" s="64">
        <v>4</v>
      </c>
      <c r="C928" s="64">
        <f t="shared" si="43"/>
        <v>55.8</v>
      </c>
      <c r="D928" s="64">
        <f t="shared" si="44"/>
        <v>55.8</v>
      </c>
      <c r="E928" s="65">
        <v>142.9</v>
      </c>
      <c r="F928" s="65">
        <v>194.7</v>
      </c>
      <c r="G928" s="65">
        <v>194.7</v>
      </c>
      <c r="H928" s="67">
        <f t="shared" si="42"/>
        <v>138.9</v>
      </c>
      <c r="I928" s="53"/>
      <c r="J928" s="66"/>
      <c r="K928" s="66"/>
    </row>
    <row r="929" spans="1:11" ht="14.25" customHeight="1">
      <c r="A929" s="64">
        <v>9270</v>
      </c>
      <c r="B929" s="64">
        <v>4</v>
      </c>
      <c r="C929" s="64">
        <f t="shared" si="43"/>
        <v>55.8</v>
      </c>
      <c r="D929" s="64">
        <f t="shared" si="44"/>
        <v>55.8</v>
      </c>
      <c r="E929" s="65">
        <v>143.05000000000001</v>
      </c>
      <c r="F929" s="65">
        <v>194.85000000000002</v>
      </c>
      <c r="G929" s="65">
        <v>194.85000000000002</v>
      </c>
      <c r="H929" s="67">
        <f t="shared" si="42"/>
        <v>139.05000000000001</v>
      </c>
      <c r="I929" s="53"/>
      <c r="J929" s="66"/>
      <c r="K929" s="66"/>
    </row>
    <row r="930" spans="1:11" ht="14.25" customHeight="1">
      <c r="A930" s="64">
        <v>9280</v>
      </c>
      <c r="B930" s="64">
        <v>4</v>
      </c>
      <c r="C930" s="64">
        <f t="shared" si="43"/>
        <v>55.8</v>
      </c>
      <c r="D930" s="64">
        <f t="shared" si="44"/>
        <v>55.8</v>
      </c>
      <c r="E930" s="65">
        <v>143.19999999999999</v>
      </c>
      <c r="F930" s="65">
        <v>195</v>
      </c>
      <c r="G930" s="65">
        <v>195</v>
      </c>
      <c r="H930" s="67">
        <f t="shared" si="42"/>
        <v>139.19999999999999</v>
      </c>
      <c r="I930" s="53"/>
      <c r="J930" s="66"/>
      <c r="K930" s="66"/>
    </row>
    <row r="931" spans="1:11" ht="14.25" customHeight="1">
      <c r="A931" s="64">
        <v>9290</v>
      </c>
      <c r="B931" s="64">
        <v>4</v>
      </c>
      <c r="C931" s="64">
        <f t="shared" si="43"/>
        <v>55.8</v>
      </c>
      <c r="D931" s="64">
        <f t="shared" si="44"/>
        <v>55.8</v>
      </c>
      <c r="E931" s="65">
        <v>143.35</v>
      </c>
      <c r="F931" s="65">
        <v>195.14999999999998</v>
      </c>
      <c r="G931" s="65">
        <v>195.14999999999998</v>
      </c>
      <c r="H931" s="67">
        <f t="shared" si="42"/>
        <v>139.35</v>
      </c>
      <c r="I931" s="53"/>
      <c r="J931" s="66"/>
      <c r="K931" s="66"/>
    </row>
    <row r="932" spans="1:11" ht="14.25" customHeight="1">
      <c r="A932" s="64">
        <v>9300</v>
      </c>
      <c r="B932" s="64">
        <v>4</v>
      </c>
      <c r="C932" s="64">
        <f t="shared" si="43"/>
        <v>55.8</v>
      </c>
      <c r="D932" s="64">
        <f t="shared" si="44"/>
        <v>55.8</v>
      </c>
      <c r="E932" s="65">
        <v>143.5</v>
      </c>
      <c r="F932" s="65">
        <v>195.3</v>
      </c>
      <c r="G932" s="65">
        <v>195.3</v>
      </c>
      <c r="H932" s="67">
        <f t="shared" si="42"/>
        <v>139.5</v>
      </c>
      <c r="I932" s="53"/>
      <c r="J932" s="66"/>
      <c r="K932" s="66"/>
    </row>
    <row r="933" spans="1:11" ht="14.25" customHeight="1">
      <c r="A933" s="64">
        <v>9310</v>
      </c>
      <c r="B933" s="64">
        <v>4</v>
      </c>
      <c r="C933" s="64">
        <f t="shared" si="43"/>
        <v>55.8</v>
      </c>
      <c r="D933" s="64">
        <f t="shared" si="44"/>
        <v>55.8</v>
      </c>
      <c r="E933" s="65">
        <v>143.65</v>
      </c>
      <c r="F933" s="65">
        <v>195.45</v>
      </c>
      <c r="G933" s="65">
        <v>195.45</v>
      </c>
      <c r="H933" s="67">
        <f t="shared" si="42"/>
        <v>139.65</v>
      </c>
      <c r="I933" s="53"/>
      <c r="J933" s="66"/>
      <c r="K933" s="66"/>
    </row>
    <row r="934" spans="1:11" ht="14.25" customHeight="1">
      <c r="A934" s="64">
        <v>9320</v>
      </c>
      <c r="B934" s="64">
        <v>4</v>
      </c>
      <c r="C934" s="64">
        <f t="shared" si="43"/>
        <v>55.8</v>
      </c>
      <c r="D934" s="64">
        <f t="shared" si="44"/>
        <v>55.8</v>
      </c>
      <c r="E934" s="65">
        <v>143.80000000000001</v>
      </c>
      <c r="F934" s="65">
        <v>195.60000000000002</v>
      </c>
      <c r="G934" s="65">
        <v>195.60000000000002</v>
      </c>
      <c r="H934" s="67">
        <f t="shared" si="42"/>
        <v>139.80000000000001</v>
      </c>
      <c r="I934" s="53"/>
      <c r="J934" s="66"/>
      <c r="K934" s="66"/>
    </row>
    <row r="935" spans="1:11" ht="14.25" customHeight="1">
      <c r="A935" s="64">
        <v>9330</v>
      </c>
      <c r="B935" s="64">
        <v>4</v>
      </c>
      <c r="C935" s="64">
        <f t="shared" si="43"/>
        <v>55.8</v>
      </c>
      <c r="D935" s="64">
        <f t="shared" si="44"/>
        <v>55.8</v>
      </c>
      <c r="E935" s="65">
        <v>143.94999999999999</v>
      </c>
      <c r="F935" s="65">
        <v>195.75</v>
      </c>
      <c r="G935" s="65">
        <v>195.75</v>
      </c>
      <c r="H935" s="67">
        <f t="shared" si="42"/>
        <v>139.94999999999999</v>
      </c>
      <c r="I935" s="53"/>
      <c r="J935" s="66"/>
      <c r="K935" s="66"/>
    </row>
    <row r="936" spans="1:11" ht="14.25" customHeight="1">
      <c r="A936" s="64">
        <v>9340</v>
      </c>
      <c r="B936" s="64">
        <v>4</v>
      </c>
      <c r="C936" s="64">
        <f t="shared" si="43"/>
        <v>55.8</v>
      </c>
      <c r="D936" s="64">
        <f t="shared" si="44"/>
        <v>55.8</v>
      </c>
      <c r="E936" s="65">
        <v>144.1</v>
      </c>
      <c r="F936" s="65">
        <v>195.89999999999998</v>
      </c>
      <c r="G936" s="65">
        <v>195.89999999999998</v>
      </c>
      <c r="H936" s="67">
        <f t="shared" si="42"/>
        <v>140.1</v>
      </c>
      <c r="I936" s="53"/>
      <c r="J936" s="66"/>
      <c r="K936" s="66"/>
    </row>
    <row r="937" spans="1:11" ht="14.25" customHeight="1">
      <c r="A937" s="64">
        <v>9350</v>
      </c>
      <c r="B937" s="64">
        <v>4</v>
      </c>
      <c r="C937" s="64">
        <f t="shared" si="43"/>
        <v>55.8</v>
      </c>
      <c r="D937" s="64">
        <f t="shared" si="44"/>
        <v>55.8</v>
      </c>
      <c r="E937" s="65">
        <v>144.25</v>
      </c>
      <c r="F937" s="65">
        <v>196.05</v>
      </c>
      <c r="G937" s="65">
        <v>196.05</v>
      </c>
      <c r="H937" s="67">
        <f t="shared" si="42"/>
        <v>140.25</v>
      </c>
      <c r="I937" s="53"/>
      <c r="J937" s="66"/>
      <c r="K937" s="66"/>
    </row>
    <row r="938" spans="1:11" ht="14.25" customHeight="1">
      <c r="A938" s="64">
        <v>9360</v>
      </c>
      <c r="B938" s="64">
        <v>4</v>
      </c>
      <c r="C938" s="64">
        <f t="shared" si="43"/>
        <v>55.8</v>
      </c>
      <c r="D938" s="64">
        <f t="shared" si="44"/>
        <v>55.8</v>
      </c>
      <c r="E938" s="65">
        <v>144.4</v>
      </c>
      <c r="F938" s="65">
        <v>196.2</v>
      </c>
      <c r="G938" s="65">
        <v>196.2</v>
      </c>
      <c r="H938" s="67">
        <f t="shared" si="42"/>
        <v>140.4</v>
      </c>
      <c r="I938" s="53"/>
      <c r="J938" s="66"/>
      <c r="K938" s="66"/>
    </row>
    <row r="939" spans="1:11" ht="14.25" customHeight="1">
      <c r="A939" s="64">
        <v>9370</v>
      </c>
      <c r="B939" s="64">
        <v>4</v>
      </c>
      <c r="C939" s="64">
        <f t="shared" si="43"/>
        <v>55.8</v>
      </c>
      <c r="D939" s="64">
        <f t="shared" si="44"/>
        <v>55.8</v>
      </c>
      <c r="E939" s="65">
        <v>144.55000000000001</v>
      </c>
      <c r="F939" s="65">
        <v>196.35000000000002</v>
      </c>
      <c r="G939" s="65">
        <v>196.35000000000002</v>
      </c>
      <c r="H939" s="67">
        <f t="shared" si="42"/>
        <v>140.55000000000001</v>
      </c>
      <c r="I939" s="53"/>
      <c r="J939" s="66"/>
      <c r="K939" s="66"/>
    </row>
    <row r="940" spans="1:11" ht="14.25" customHeight="1">
      <c r="A940" s="64">
        <v>9380</v>
      </c>
      <c r="B940" s="64">
        <v>4</v>
      </c>
      <c r="C940" s="64">
        <f t="shared" si="43"/>
        <v>55.8</v>
      </c>
      <c r="D940" s="64">
        <f t="shared" si="44"/>
        <v>55.8</v>
      </c>
      <c r="E940" s="65">
        <v>144.69999999999999</v>
      </c>
      <c r="F940" s="65">
        <v>196.5</v>
      </c>
      <c r="G940" s="65">
        <v>196.5</v>
      </c>
      <c r="H940" s="67">
        <f t="shared" si="42"/>
        <v>140.69999999999999</v>
      </c>
      <c r="I940" s="53"/>
      <c r="J940" s="66"/>
      <c r="K940" s="66"/>
    </row>
    <row r="941" spans="1:11" ht="14.25" customHeight="1">
      <c r="A941" s="64">
        <v>9390</v>
      </c>
      <c r="B941" s="64">
        <v>4</v>
      </c>
      <c r="C941" s="64">
        <f t="shared" si="43"/>
        <v>55.8</v>
      </c>
      <c r="D941" s="64">
        <f t="shared" si="44"/>
        <v>55.8</v>
      </c>
      <c r="E941" s="65">
        <v>144.85</v>
      </c>
      <c r="F941" s="65">
        <v>196.64999999999998</v>
      </c>
      <c r="G941" s="65">
        <v>196.64999999999998</v>
      </c>
      <c r="H941" s="67">
        <f t="shared" si="42"/>
        <v>140.85</v>
      </c>
      <c r="I941" s="53"/>
      <c r="J941" s="66"/>
      <c r="K941" s="66"/>
    </row>
    <row r="942" spans="1:11" ht="14.25" customHeight="1">
      <c r="A942" s="64">
        <v>9400</v>
      </c>
      <c r="B942" s="64">
        <v>4</v>
      </c>
      <c r="C942" s="64">
        <f t="shared" si="43"/>
        <v>55.8</v>
      </c>
      <c r="D942" s="64">
        <f t="shared" si="44"/>
        <v>55.8</v>
      </c>
      <c r="E942" s="65">
        <v>145</v>
      </c>
      <c r="F942" s="65">
        <v>196.8</v>
      </c>
      <c r="G942" s="65">
        <v>196.8</v>
      </c>
      <c r="H942" s="67">
        <f t="shared" si="42"/>
        <v>141</v>
      </c>
      <c r="I942" s="53"/>
      <c r="J942" s="66"/>
      <c r="K942" s="66"/>
    </row>
    <row r="943" spans="1:11" ht="14.25" customHeight="1">
      <c r="A943" s="64">
        <v>9410</v>
      </c>
      <c r="B943" s="64">
        <v>4</v>
      </c>
      <c r="C943" s="64">
        <f t="shared" si="43"/>
        <v>55.8</v>
      </c>
      <c r="D943" s="64">
        <f t="shared" si="44"/>
        <v>55.8</v>
      </c>
      <c r="E943" s="65">
        <v>145.15</v>
      </c>
      <c r="F943" s="65">
        <v>196.95</v>
      </c>
      <c r="G943" s="65">
        <v>196.95</v>
      </c>
      <c r="H943" s="67">
        <f t="shared" si="42"/>
        <v>141.15</v>
      </c>
      <c r="I943" s="53"/>
      <c r="J943" s="66"/>
      <c r="K943" s="66"/>
    </row>
    <row r="944" spans="1:11" ht="14.25" customHeight="1">
      <c r="A944" s="64">
        <v>9420</v>
      </c>
      <c r="B944" s="64">
        <v>4</v>
      </c>
      <c r="C944" s="64">
        <f t="shared" si="43"/>
        <v>55.8</v>
      </c>
      <c r="D944" s="64">
        <f t="shared" si="44"/>
        <v>55.8</v>
      </c>
      <c r="E944" s="65">
        <v>145.30000000000001</v>
      </c>
      <c r="F944" s="65">
        <v>197.10000000000002</v>
      </c>
      <c r="G944" s="65">
        <v>197.10000000000002</v>
      </c>
      <c r="H944" s="67">
        <f t="shared" si="42"/>
        <v>141.30000000000001</v>
      </c>
      <c r="I944" s="53"/>
      <c r="J944" s="66"/>
      <c r="K944" s="66"/>
    </row>
    <row r="945" spans="1:11" ht="14.25" customHeight="1">
      <c r="A945" s="64">
        <v>9430</v>
      </c>
      <c r="B945" s="64">
        <v>4</v>
      </c>
      <c r="C945" s="64">
        <f t="shared" si="43"/>
        <v>55.8</v>
      </c>
      <c r="D945" s="64">
        <f t="shared" si="44"/>
        <v>55.8</v>
      </c>
      <c r="E945" s="65">
        <v>145.44999999999999</v>
      </c>
      <c r="F945" s="65">
        <v>197.25</v>
      </c>
      <c r="G945" s="65">
        <v>197.25</v>
      </c>
      <c r="H945" s="67">
        <f t="shared" si="42"/>
        <v>141.44999999999999</v>
      </c>
      <c r="I945" s="53"/>
      <c r="J945" s="66"/>
      <c r="K945" s="66"/>
    </row>
    <row r="946" spans="1:11" ht="14.25" customHeight="1">
      <c r="A946" s="64">
        <v>9440</v>
      </c>
      <c r="B946" s="64">
        <v>4</v>
      </c>
      <c r="C946" s="64">
        <f t="shared" si="43"/>
        <v>55.8</v>
      </c>
      <c r="D946" s="64">
        <f t="shared" si="44"/>
        <v>55.8</v>
      </c>
      <c r="E946" s="65">
        <v>145.6</v>
      </c>
      <c r="F946" s="65">
        <v>197.39999999999998</v>
      </c>
      <c r="G946" s="65">
        <v>197.39999999999998</v>
      </c>
      <c r="H946" s="67">
        <f t="shared" si="42"/>
        <v>141.6</v>
      </c>
      <c r="I946" s="53"/>
      <c r="J946" s="66"/>
      <c r="K946" s="66"/>
    </row>
    <row r="947" spans="1:11" ht="14.25" customHeight="1">
      <c r="A947" s="64">
        <v>9450</v>
      </c>
      <c r="B947" s="64">
        <v>4</v>
      </c>
      <c r="C947" s="64">
        <f t="shared" si="43"/>
        <v>55.8</v>
      </c>
      <c r="D947" s="64">
        <f t="shared" si="44"/>
        <v>55.8</v>
      </c>
      <c r="E947" s="65">
        <v>145.75</v>
      </c>
      <c r="F947" s="65">
        <v>197.55</v>
      </c>
      <c r="G947" s="65">
        <v>197.55</v>
      </c>
      <c r="H947" s="67">
        <f t="shared" si="42"/>
        <v>141.75</v>
      </c>
      <c r="I947" s="53"/>
      <c r="J947" s="66"/>
      <c r="K947" s="66"/>
    </row>
    <row r="948" spans="1:11" ht="14.25" customHeight="1">
      <c r="A948" s="64">
        <v>9460</v>
      </c>
      <c r="B948" s="64">
        <v>4</v>
      </c>
      <c r="C948" s="64">
        <f t="shared" si="43"/>
        <v>55.8</v>
      </c>
      <c r="D948" s="64">
        <f t="shared" si="44"/>
        <v>55.8</v>
      </c>
      <c r="E948" s="65">
        <v>145.9</v>
      </c>
      <c r="F948" s="65">
        <v>197.7</v>
      </c>
      <c r="G948" s="65">
        <v>197.7</v>
      </c>
      <c r="H948" s="67">
        <f t="shared" si="42"/>
        <v>141.9</v>
      </c>
      <c r="I948" s="53"/>
      <c r="J948" s="66"/>
      <c r="K948" s="66"/>
    </row>
    <row r="949" spans="1:11" ht="14.25" customHeight="1">
      <c r="A949" s="64">
        <v>9470</v>
      </c>
      <c r="B949" s="64">
        <v>4</v>
      </c>
      <c r="C949" s="64">
        <f t="shared" si="43"/>
        <v>55.8</v>
      </c>
      <c r="D949" s="64">
        <f t="shared" si="44"/>
        <v>55.8</v>
      </c>
      <c r="E949" s="65">
        <v>146.05000000000001</v>
      </c>
      <c r="F949" s="65">
        <v>197.85000000000002</v>
      </c>
      <c r="G949" s="65">
        <v>197.85000000000002</v>
      </c>
      <c r="H949" s="67">
        <f t="shared" si="42"/>
        <v>142.05000000000001</v>
      </c>
      <c r="I949" s="53"/>
      <c r="J949" s="66"/>
      <c r="K949" s="66"/>
    </row>
    <row r="950" spans="1:11" ht="14.25" customHeight="1">
      <c r="A950" s="64">
        <v>9480</v>
      </c>
      <c r="B950" s="64">
        <v>4</v>
      </c>
      <c r="C950" s="64">
        <f t="shared" si="43"/>
        <v>55.8</v>
      </c>
      <c r="D950" s="64">
        <f t="shared" si="44"/>
        <v>55.8</v>
      </c>
      <c r="E950" s="65">
        <v>146.19999999999999</v>
      </c>
      <c r="F950" s="65">
        <v>198</v>
      </c>
      <c r="G950" s="65">
        <v>198</v>
      </c>
      <c r="H950" s="67">
        <f t="shared" si="42"/>
        <v>142.19999999999999</v>
      </c>
      <c r="I950" s="53"/>
      <c r="J950" s="66"/>
      <c r="K950" s="66"/>
    </row>
    <row r="951" spans="1:11" ht="14.25" customHeight="1">
      <c r="A951" s="64">
        <v>9490</v>
      </c>
      <c r="B951" s="64">
        <v>4</v>
      </c>
      <c r="C951" s="64">
        <f t="shared" si="43"/>
        <v>55.8</v>
      </c>
      <c r="D951" s="64">
        <f t="shared" si="44"/>
        <v>55.8</v>
      </c>
      <c r="E951" s="65">
        <v>146.35</v>
      </c>
      <c r="F951" s="65">
        <v>198.14999999999998</v>
      </c>
      <c r="G951" s="65">
        <v>198.14999999999998</v>
      </c>
      <c r="H951" s="67">
        <f t="shared" si="42"/>
        <v>142.35</v>
      </c>
      <c r="I951" s="53"/>
      <c r="J951" s="66"/>
      <c r="K951" s="66"/>
    </row>
    <row r="952" spans="1:11" ht="14.25" customHeight="1">
      <c r="A952" s="64">
        <v>9500</v>
      </c>
      <c r="B952" s="64">
        <v>4</v>
      </c>
      <c r="C952" s="64">
        <f t="shared" si="43"/>
        <v>55.8</v>
      </c>
      <c r="D952" s="64">
        <f t="shared" si="44"/>
        <v>55.8</v>
      </c>
      <c r="E952" s="65">
        <v>146.5</v>
      </c>
      <c r="F952" s="65">
        <v>198.3</v>
      </c>
      <c r="G952" s="65">
        <v>198.3</v>
      </c>
      <c r="H952" s="67">
        <f t="shared" si="42"/>
        <v>142.5</v>
      </c>
      <c r="I952" s="53"/>
      <c r="J952" s="66"/>
      <c r="K952" s="66"/>
    </row>
    <row r="953" spans="1:11" ht="14.25" customHeight="1">
      <c r="A953" s="64">
        <v>9510</v>
      </c>
      <c r="B953" s="64">
        <v>4</v>
      </c>
      <c r="C953" s="64">
        <f t="shared" si="43"/>
        <v>57.3</v>
      </c>
      <c r="D953" s="64">
        <f t="shared" si="44"/>
        <v>57.3</v>
      </c>
      <c r="E953" s="65">
        <v>146.65</v>
      </c>
      <c r="F953" s="65">
        <v>199.95</v>
      </c>
      <c r="G953" s="65">
        <v>199.95</v>
      </c>
      <c r="H953" s="67">
        <f t="shared" si="42"/>
        <v>142.65</v>
      </c>
      <c r="I953" s="53"/>
      <c r="J953" s="66"/>
      <c r="K953" s="66"/>
    </row>
    <row r="954" spans="1:11" ht="14.25" customHeight="1">
      <c r="A954" s="64">
        <v>9520</v>
      </c>
      <c r="B954" s="64">
        <v>4</v>
      </c>
      <c r="C954" s="64">
        <f t="shared" si="43"/>
        <v>57.3</v>
      </c>
      <c r="D954" s="64">
        <f t="shared" si="44"/>
        <v>57.3</v>
      </c>
      <c r="E954" s="65">
        <v>146.80000000000001</v>
      </c>
      <c r="F954" s="65">
        <v>200.10000000000002</v>
      </c>
      <c r="G954" s="65">
        <v>200.10000000000002</v>
      </c>
      <c r="H954" s="67">
        <f t="shared" si="42"/>
        <v>142.80000000000001</v>
      </c>
      <c r="I954" s="53"/>
      <c r="J954" s="66"/>
      <c r="K954" s="66"/>
    </row>
    <row r="955" spans="1:11" ht="14.25" customHeight="1">
      <c r="A955" s="64">
        <v>9530</v>
      </c>
      <c r="B955" s="64">
        <v>4</v>
      </c>
      <c r="C955" s="64">
        <f t="shared" si="43"/>
        <v>57.3</v>
      </c>
      <c r="D955" s="64">
        <f t="shared" si="44"/>
        <v>57.3</v>
      </c>
      <c r="E955" s="65">
        <v>146.94999999999999</v>
      </c>
      <c r="F955" s="65">
        <v>200.25</v>
      </c>
      <c r="G955" s="65">
        <v>200.25</v>
      </c>
      <c r="H955" s="67">
        <f t="shared" si="42"/>
        <v>142.94999999999999</v>
      </c>
      <c r="I955" s="53"/>
      <c r="J955" s="66"/>
      <c r="K955" s="66"/>
    </row>
    <row r="956" spans="1:11" ht="14.25" customHeight="1">
      <c r="A956" s="64">
        <v>9540</v>
      </c>
      <c r="B956" s="64">
        <v>4</v>
      </c>
      <c r="C956" s="64">
        <f t="shared" si="43"/>
        <v>57.3</v>
      </c>
      <c r="D956" s="64">
        <f t="shared" si="44"/>
        <v>57.3</v>
      </c>
      <c r="E956" s="65">
        <v>147.1</v>
      </c>
      <c r="F956" s="65">
        <v>200.39999999999998</v>
      </c>
      <c r="G956" s="65">
        <v>200.39999999999998</v>
      </c>
      <c r="H956" s="67">
        <f t="shared" si="42"/>
        <v>143.1</v>
      </c>
      <c r="I956" s="53"/>
      <c r="J956" s="66"/>
      <c r="K956" s="66"/>
    </row>
    <row r="957" spans="1:11" ht="14.25" customHeight="1">
      <c r="A957" s="64">
        <v>9550</v>
      </c>
      <c r="B957" s="64">
        <v>4</v>
      </c>
      <c r="C957" s="64">
        <f t="shared" si="43"/>
        <v>57.3</v>
      </c>
      <c r="D957" s="64">
        <f t="shared" si="44"/>
        <v>57.3</v>
      </c>
      <c r="E957" s="65">
        <v>147.25</v>
      </c>
      <c r="F957" s="65">
        <v>200.55</v>
      </c>
      <c r="G957" s="65">
        <v>200.55</v>
      </c>
      <c r="H957" s="67">
        <f t="shared" si="42"/>
        <v>143.25</v>
      </c>
      <c r="I957" s="53"/>
      <c r="J957" s="66"/>
      <c r="K957" s="66"/>
    </row>
    <row r="958" spans="1:11" ht="14.25" customHeight="1">
      <c r="A958" s="64">
        <v>9560</v>
      </c>
      <c r="B958" s="64">
        <v>4</v>
      </c>
      <c r="C958" s="64">
        <f t="shared" si="43"/>
        <v>57.3</v>
      </c>
      <c r="D958" s="64">
        <f t="shared" si="44"/>
        <v>57.3</v>
      </c>
      <c r="E958" s="65">
        <v>147.4</v>
      </c>
      <c r="F958" s="65">
        <v>200.7</v>
      </c>
      <c r="G958" s="65">
        <v>200.7</v>
      </c>
      <c r="H958" s="67">
        <f t="shared" si="42"/>
        <v>143.4</v>
      </c>
      <c r="I958" s="53"/>
      <c r="J958" s="66"/>
      <c r="K958" s="66"/>
    </row>
    <row r="959" spans="1:11" ht="14.25" customHeight="1">
      <c r="A959" s="64">
        <v>9570</v>
      </c>
      <c r="B959" s="64">
        <v>4</v>
      </c>
      <c r="C959" s="64">
        <f t="shared" si="43"/>
        <v>57.3</v>
      </c>
      <c r="D959" s="64">
        <f t="shared" si="44"/>
        <v>57.3</v>
      </c>
      <c r="E959" s="65">
        <v>147.55000000000001</v>
      </c>
      <c r="F959" s="65">
        <v>200.85000000000002</v>
      </c>
      <c r="G959" s="65">
        <v>200.85000000000002</v>
      </c>
      <c r="H959" s="67">
        <f t="shared" si="42"/>
        <v>143.55000000000001</v>
      </c>
      <c r="I959" s="53"/>
      <c r="J959" s="66"/>
      <c r="K959" s="66"/>
    </row>
    <row r="960" spans="1:11" ht="14.25" customHeight="1">
      <c r="A960" s="64">
        <v>9580</v>
      </c>
      <c r="B960" s="64">
        <v>4</v>
      </c>
      <c r="C960" s="64">
        <f t="shared" si="43"/>
        <v>57.3</v>
      </c>
      <c r="D960" s="64">
        <f t="shared" si="44"/>
        <v>57.3</v>
      </c>
      <c r="E960" s="65">
        <v>147.69999999999999</v>
      </c>
      <c r="F960" s="65">
        <v>201</v>
      </c>
      <c r="G960" s="65">
        <v>201</v>
      </c>
      <c r="H960" s="67">
        <f t="shared" si="42"/>
        <v>143.69999999999999</v>
      </c>
      <c r="I960" s="53"/>
      <c r="J960" s="66"/>
      <c r="K960" s="66"/>
    </row>
    <row r="961" spans="1:11" ht="14.25" customHeight="1">
      <c r="A961" s="64">
        <v>9590</v>
      </c>
      <c r="B961" s="64">
        <v>4</v>
      </c>
      <c r="C961" s="64">
        <f t="shared" si="43"/>
        <v>57.3</v>
      </c>
      <c r="D961" s="64">
        <f t="shared" si="44"/>
        <v>57.3</v>
      </c>
      <c r="E961" s="65">
        <v>147.85</v>
      </c>
      <c r="F961" s="65">
        <v>201.14999999999998</v>
      </c>
      <c r="G961" s="65">
        <v>201.14999999999998</v>
      </c>
      <c r="H961" s="67">
        <f t="shared" si="42"/>
        <v>143.85</v>
      </c>
      <c r="I961" s="53"/>
      <c r="J961" s="66"/>
      <c r="K961" s="66"/>
    </row>
    <row r="962" spans="1:11" ht="14.25" customHeight="1">
      <c r="A962" s="64">
        <v>9600</v>
      </c>
      <c r="B962" s="64">
        <v>4</v>
      </c>
      <c r="C962" s="64">
        <f t="shared" si="43"/>
        <v>57.3</v>
      </c>
      <c r="D962" s="64">
        <f t="shared" si="44"/>
        <v>57.3</v>
      </c>
      <c r="E962" s="65">
        <v>148</v>
      </c>
      <c r="F962" s="65">
        <v>201.3</v>
      </c>
      <c r="G962" s="65">
        <v>201.3</v>
      </c>
      <c r="H962" s="67">
        <f t="shared" si="42"/>
        <v>144</v>
      </c>
      <c r="I962" s="53"/>
      <c r="J962" s="66"/>
      <c r="K962" s="66"/>
    </row>
    <row r="963" spans="1:11" ht="14.25" customHeight="1">
      <c r="A963" s="64">
        <v>9610</v>
      </c>
      <c r="B963" s="64">
        <v>4</v>
      </c>
      <c r="C963" s="64">
        <f t="shared" si="43"/>
        <v>57.3</v>
      </c>
      <c r="D963" s="64">
        <f t="shared" si="44"/>
        <v>57.3</v>
      </c>
      <c r="E963" s="65">
        <v>148.15</v>
      </c>
      <c r="F963" s="65">
        <v>201.45</v>
      </c>
      <c r="G963" s="65">
        <v>201.45</v>
      </c>
      <c r="H963" s="67">
        <f t="shared" ref="H963:H1026" si="45">0.15*A963/10</f>
        <v>144.15</v>
      </c>
      <c r="I963" s="53"/>
      <c r="J963" s="66"/>
      <c r="K963" s="66"/>
    </row>
    <row r="964" spans="1:11" ht="14.25" customHeight="1">
      <c r="A964" s="64">
        <v>9620</v>
      </c>
      <c r="B964" s="64">
        <v>4</v>
      </c>
      <c r="C964" s="64">
        <f t="shared" ref="C964:C1027" si="46">IF(A964&lt;1000,4.8,4.8+ROUNDUP((A964-1000)/250,0)*1.5)</f>
        <v>57.3</v>
      </c>
      <c r="D964" s="64">
        <f t="shared" ref="D964:D1027" si="47">IF(A964&lt;1000,4.8,4.8+ROUNDUP((A964-1000)/250,0)*1.5)</f>
        <v>57.3</v>
      </c>
      <c r="E964" s="65">
        <v>148.30000000000001</v>
      </c>
      <c r="F964" s="65">
        <v>201.60000000000002</v>
      </c>
      <c r="G964" s="65">
        <v>201.60000000000002</v>
      </c>
      <c r="H964" s="67">
        <f t="shared" si="45"/>
        <v>144.30000000000001</v>
      </c>
      <c r="I964" s="53"/>
      <c r="J964" s="66"/>
      <c r="K964" s="66"/>
    </row>
    <row r="965" spans="1:11" ht="14.25" customHeight="1">
      <c r="A965" s="64">
        <v>9630</v>
      </c>
      <c r="B965" s="64">
        <v>4</v>
      </c>
      <c r="C965" s="64">
        <f t="shared" si="46"/>
        <v>57.3</v>
      </c>
      <c r="D965" s="64">
        <f t="shared" si="47"/>
        <v>57.3</v>
      </c>
      <c r="E965" s="65">
        <v>148.44999999999999</v>
      </c>
      <c r="F965" s="65">
        <v>201.75</v>
      </c>
      <c r="G965" s="65">
        <v>201.75</v>
      </c>
      <c r="H965" s="67">
        <f t="shared" si="45"/>
        <v>144.44999999999999</v>
      </c>
      <c r="I965" s="53"/>
      <c r="J965" s="66"/>
      <c r="K965" s="66"/>
    </row>
    <row r="966" spans="1:11" ht="14.25" customHeight="1">
      <c r="A966" s="64">
        <v>9640</v>
      </c>
      <c r="B966" s="64">
        <v>4</v>
      </c>
      <c r="C966" s="64">
        <f t="shared" si="46"/>
        <v>57.3</v>
      </c>
      <c r="D966" s="64">
        <f t="shared" si="47"/>
        <v>57.3</v>
      </c>
      <c r="E966" s="65">
        <v>148.6</v>
      </c>
      <c r="F966" s="65">
        <v>201.89999999999998</v>
      </c>
      <c r="G966" s="65">
        <v>201.89999999999998</v>
      </c>
      <c r="H966" s="67">
        <f t="shared" si="45"/>
        <v>144.6</v>
      </c>
      <c r="I966" s="53"/>
      <c r="J966" s="66"/>
      <c r="K966" s="66"/>
    </row>
    <row r="967" spans="1:11" ht="14.25" customHeight="1">
      <c r="A967" s="64">
        <v>9650</v>
      </c>
      <c r="B967" s="64">
        <v>4</v>
      </c>
      <c r="C967" s="64">
        <f t="shared" si="46"/>
        <v>57.3</v>
      </c>
      <c r="D967" s="64">
        <f t="shared" si="47"/>
        <v>57.3</v>
      </c>
      <c r="E967" s="65">
        <v>148.75</v>
      </c>
      <c r="F967" s="65">
        <v>202.05</v>
      </c>
      <c r="G967" s="65">
        <v>202.05</v>
      </c>
      <c r="H967" s="67">
        <f t="shared" si="45"/>
        <v>144.75</v>
      </c>
      <c r="I967" s="53"/>
      <c r="J967" s="66"/>
      <c r="K967" s="66"/>
    </row>
    <row r="968" spans="1:11" ht="14.25" customHeight="1">
      <c r="A968" s="64">
        <v>9660</v>
      </c>
      <c r="B968" s="64">
        <v>4</v>
      </c>
      <c r="C968" s="64">
        <f t="shared" si="46"/>
        <v>57.3</v>
      </c>
      <c r="D968" s="64">
        <f t="shared" si="47"/>
        <v>57.3</v>
      </c>
      <c r="E968" s="65">
        <v>148.9</v>
      </c>
      <c r="F968" s="65">
        <v>202.2</v>
      </c>
      <c r="G968" s="65">
        <v>202.2</v>
      </c>
      <c r="H968" s="67">
        <f t="shared" si="45"/>
        <v>144.9</v>
      </c>
      <c r="I968" s="53"/>
      <c r="J968" s="66"/>
      <c r="K968" s="66"/>
    </row>
    <row r="969" spans="1:11" ht="14.25" customHeight="1">
      <c r="A969" s="64">
        <v>9670</v>
      </c>
      <c r="B969" s="64">
        <v>4</v>
      </c>
      <c r="C969" s="64">
        <f t="shared" si="46"/>
        <v>57.3</v>
      </c>
      <c r="D969" s="64">
        <f t="shared" si="47"/>
        <v>57.3</v>
      </c>
      <c r="E969" s="65">
        <v>149.05000000000001</v>
      </c>
      <c r="F969" s="65">
        <v>202.35000000000002</v>
      </c>
      <c r="G969" s="65">
        <v>202.35000000000002</v>
      </c>
      <c r="H969" s="67">
        <f t="shared" si="45"/>
        <v>145.05000000000001</v>
      </c>
      <c r="I969" s="53"/>
      <c r="J969" s="66"/>
      <c r="K969" s="66"/>
    </row>
    <row r="970" spans="1:11" ht="14.25" customHeight="1">
      <c r="A970" s="64">
        <v>9680</v>
      </c>
      <c r="B970" s="64">
        <v>4</v>
      </c>
      <c r="C970" s="64">
        <f t="shared" si="46"/>
        <v>57.3</v>
      </c>
      <c r="D970" s="64">
        <f t="shared" si="47"/>
        <v>57.3</v>
      </c>
      <c r="E970" s="65">
        <v>149.19999999999999</v>
      </c>
      <c r="F970" s="65">
        <v>202.5</v>
      </c>
      <c r="G970" s="65">
        <v>202.5</v>
      </c>
      <c r="H970" s="67">
        <f t="shared" si="45"/>
        <v>145.19999999999999</v>
      </c>
      <c r="I970" s="53"/>
      <c r="J970" s="66"/>
      <c r="K970" s="66"/>
    </row>
    <row r="971" spans="1:11" ht="14.25" customHeight="1">
      <c r="A971" s="64">
        <v>9690</v>
      </c>
      <c r="B971" s="64">
        <v>4</v>
      </c>
      <c r="C971" s="64">
        <f t="shared" si="46"/>
        <v>57.3</v>
      </c>
      <c r="D971" s="64">
        <f t="shared" si="47"/>
        <v>57.3</v>
      </c>
      <c r="E971" s="65">
        <v>149.35</v>
      </c>
      <c r="F971" s="65">
        <v>202.64999999999998</v>
      </c>
      <c r="G971" s="65">
        <v>202.64999999999998</v>
      </c>
      <c r="H971" s="67">
        <f t="shared" si="45"/>
        <v>145.35</v>
      </c>
      <c r="I971" s="53"/>
      <c r="J971" s="66"/>
      <c r="K971" s="66"/>
    </row>
    <row r="972" spans="1:11" ht="14.25" customHeight="1">
      <c r="A972" s="64">
        <v>9700</v>
      </c>
      <c r="B972" s="64">
        <v>4</v>
      </c>
      <c r="C972" s="64">
        <f t="shared" si="46"/>
        <v>57.3</v>
      </c>
      <c r="D972" s="64">
        <f t="shared" si="47"/>
        <v>57.3</v>
      </c>
      <c r="E972" s="65">
        <v>149.5</v>
      </c>
      <c r="F972" s="65">
        <v>202.8</v>
      </c>
      <c r="G972" s="65">
        <v>202.8</v>
      </c>
      <c r="H972" s="67">
        <f t="shared" si="45"/>
        <v>145.5</v>
      </c>
      <c r="I972" s="53"/>
      <c r="J972" s="66"/>
      <c r="K972" s="66"/>
    </row>
    <row r="973" spans="1:11" ht="14.25" customHeight="1">
      <c r="A973" s="64">
        <v>9710</v>
      </c>
      <c r="B973" s="64">
        <v>4</v>
      </c>
      <c r="C973" s="64">
        <f t="shared" si="46"/>
        <v>57.3</v>
      </c>
      <c r="D973" s="64">
        <f t="shared" si="47"/>
        <v>57.3</v>
      </c>
      <c r="E973" s="65">
        <v>149.65</v>
      </c>
      <c r="F973" s="65">
        <v>202.95</v>
      </c>
      <c r="G973" s="65">
        <v>202.95</v>
      </c>
      <c r="H973" s="67">
        <f t="shared" si="45"/>
        <v>145.65</v>
      </c>
      <c r="I973" s="53"/>
      <c r="J973" s="66"/>
      <c r="K973" s="66"/>
    </row>
    <row r="974" spans="1:11" ht="14.25" customHeight="1">
      <c r="A974" s="64">
        <v>9720</v>
      </c>
      <c r="B974" s="64">
        <v>4</v>
      </c>
      <c r="C974" s="64">
        <f t="shared" si="46"/>
        <v>57.3</v>
      </c>
      <c r="D974" s="64">
        <f t="shared" si="47"/>
        <v>57.3</v>
      </c>
      <c r="E974" s="65">
        <v>149.80000000000001</v>
      </c>
      <c r="F974" s="65">
        <v>203.10000000000002</v>
      </c>
      <c r="G974" s="65">
        <v>203.10000000000002</v>
      </c>
      <c r="H974" s="67">
        <f t="shared" si="45"/>
        <v>145.80000000000001</v>
      </c>
      <c r="I974" s="53"/>
      <c r="J974" s="66"/>
      <c r="K974" s="66"/>
    </row>
    <row r="975" spans="1:11" ht="14.25" customHeight="1">
      <c r="A975" s="64">
        <v>9730</v>
      </c>
      <c r="B975" s="64">
        <v>4</v>
      </c>
      <c r="C975" s="64">
        <f t="shared" si="46"/>
        <v>57.3</v>
      </c>
      <c r="D975" s="64">
        <f t="shared" si="47"/>
        <v>57.3</v>
      </c>
      <c r="E975" s="65">
        <v>149.94999999999999</v>
      </c>
      <c r="F975" s="65">
        <v>203.25</v>
      </c>
      <c r="G975" s="65">
        <v>203.25</v>
      </c>
      <c r="H975" s="67">
        <f t="shared" si="45"/>
        <v>145.94999999999999</v>
      </c>
      <c r="I975" s="53"/>
      <c r="J975" s="66"/>
      <c r="K975" s="66"/>
    </row>
    <row r="976" spans="1:11" ht="14.25" customHeight="1">
      <c r="A976" s="64">
        <v>9740</v>
      </c>
      <c r="B976" s="64">
        <v>4</v>
      </c>
      <c r="C976" s="64">
        <f t="shared" si="46"/>
        <v>57.3</v>
      </c>
      <c r="D976" s="64">
        <f t="shared" si="47"/>
        <v>57.3</v>
      </c>
      <c r="E976" s="65">
        <v>150.1</v>
      </c>
      <c r="F976" s="65">
        <v>203.39999999999998</v>
      </c>
      <c r="G976" s="65">
        <v>203.39999999999998</v>
      </c>
      <c r="H976" s="67">
        <f t="shared" si="45"/>
        <v>146.1</v>
      </c>
      <c r="I976" s="53"/>
      <c r="J976" s="66"/>
      <c r="K976" s="66"/>
    </row>
    <row r="977" spans="1:11" ht="14.25" customHeight="1">
      <c r="A977" s="64">
        <v>9750</v>
      </c>
      <c r="B977" s="64">
        <v>4</v>
      </c>
      <c r="C977" s="64">
        <f t="shared" si="46"/>
        <v>57.3</v>
      </c>
      <c r="D977" s="64">
        <f t="shared" si="47"/>
        <v>57.3</v>
      </c>
      <c r="E977" s="65">
        <v>150.25</v>
      </c>
      <c r="F977" s="65">
        <v>203.55</v>
      </c>
      <c r="G977" s="65">
        <v>203.55</v>
      </c>
      <c r="H977" s="67">
        <f t="shared" si="45"/>
        <v>146.25</v>
      </c>
      <c r="I977" s="53"/>
      <c r="J977" s="66"/>
      <c r="K977" s="66"/>
    </row>
    <row r="978" spans="1:11" ht="14.25" customHeight="1">
      <c r="A978" s="64">
        <v>9760</v>
      </c>
      <c r="B978" s="64">
        <v>4</v>
      </c>
      <c r="C978" s="64">
        <f t="shared" si="46"/>
        <v>58.8</v>
      </c>
      <c r="D978" s="64">
        <f t="shared" si="47"/>
        <v>58.8</v>
      </c>
      <c r="E978" s="65">
        <v>150.4</v>
      </c>
      <c r="F978" s="65">
        <v>205.2</v>
      </c>
      <c r="G978" s="65">
        <v>205.2</v>
      </c>
      <c r="H978" s="67">
        <f t="shared" si="45"/>
        <v>146.4</v>
      </c>
      <c r="I978" s="53"/>
      <c r="J978" s="66"/>
      <c r="K978" s="66"/>
    </row>
    <row r="979" spans="1:11" ht="14.25" customHeight="1">
      <c r="A979" s="64">
        <v>9770</v>
      </c>
      <c r="B979" s="64">
        <v>4</v>
      </c>
      <c r="C979" s="64">
        <f t="shared" si="46"/>
        <v>58.8</v>
      </c>
      <c r="D979" s="64">
        <f t="shared" si="47"/>
        <v>58.8</v>
      </c>
      <c r="E979" s="65">
        <v>150.55000000000001</v>
      </c>
      <c r="F979" s="65">
        <v>205.35000000000002</v>
      </c>
      <c r="G979" s="65">
        <v>205.35000000000002</v>
      </c>
      <c r="H979" s="67">
        <f t="shared" si="45"/>
        <v>146.55000000000001</v>
      </c>
      <c r="I979" s="53"/>
      <c r="J979" s="66"/>
      <c r="K979" s="66"/>
    </row>
    <row r="980" spans="1:11" ht="14.25" customHeight="1">
      <c r="A980" s="64">
        <v>9780</v>
      </c>
      <c r="B980" s="64">
        <v>4</v>
      </c>
      <c r="C980" s="64">
        <f t="shared" si="46"/>
        <v>58.8</v>
      </c>
      <c r="D980" s="64">
        <f t="shared" si="47"/>
        <v>58.8</v>
      </c>
      <c r="E980" s="65">
        <v>150.69999999999999</v>
      </c>
      <c r="F980" s="65">
        <v>205.5</v>
      </c>
      <c r="G980" s="65">
        <v>205.5</v>
      </c>
      <c r="H980" s="67">
        <f t="shared" si="45"/>
        <v>146.69999999999999</v>
      </c>
      <c r="I980" s="53"/>
      <c r="J980" s="66"/>
      <c r="K980" s="66"/>
    </row>
    <row r="981" spans="1:11" ht="14.25" customHeight="1">
      <c r="A981" s="64">
        <v>9790</v>
      </c>
      <c r="B981" s="64">
        <v>4</v>
      </c>
      <c r="C981" s="64">
        <f t="shared" si="46"/>
        <v>58.8</v>
      </c>
      <c r="D981" s="64">
        <f t="shared" si="47"/>
        <v>58.8</v>
      </c>
      <c r="E981" s="65">
        <v>150.85</v>
      </c>
      <c r="F981" s="65">
        <v>205.64999999999998</v>
      </c>
      <c r="G981" s="65">
        <v>205.64999999999998</v>
      </c>
      <c r="H981" s="67">
        <f t="shared" si="45"/>
        <v>146.85</v>
      </c>
      <c r="I981" s="53"/>
      <c r="J981" s="66"/>
      <c r="K981" s="66"/>
    </row>
    <row r="982" spans="1:11" ht="14.25" customHeight="1">
      <c r="A982" s="64">
        <v>9800</v>
      </c>
      <c r="B982" s="64">
        <v>4</v>
      </c>
      <c r="C982" s="64">
        <f t="shared" si="46"/>
        <v>58.8</v>
      </c>
      <c r="D982" s="64">
        <f t="shared" si="47"/>
        <v>58.8</v>
      </c>
      <c r="E982" s="65">
        <v>151</v>
      </c>
      <c r="F982" s="65">
        <v>205.8</v>
      </c>
      <c r="G982" s="65">
        <v>205.8</v>
      </c>
      <c r="H982" s="67">
        <f t="shared" si="45"/>
        <v>147</v>
      </c>
      <c r="I982" s="53"/>
      <c r="J982" s="66"/>
      <c r="K982" s="66"/>
    </row>
    <row r="983" spans="1:11" ht="14.25" customHeight="1">
      <c r="A983" s="64">
        <v>9810</v>
      </c>
      <c r="B983" s="64">
        <v>4</v>
      </c>
      <c r="C983" s="64">
        <f t="shared" si="46"/>
        <v>58.8</v>
      </c>
      <c r="D983" s="64">
        <f t="shared" si="47"/>
        <v>58.8</v>
      </c>
      <c r="E983" s="65">
        <v>151.15</v>
      </c>
      <c r="F983" s="65">
        <v>205.95</v>
      </c>
      <c r="G983" s="65">
        <v>205.95</v>
      </c>
      <c r="H983" s="67">
        <f t="shared" si="45"/>
        <v>147.15</v>
      </c>
      <c r="I983" s="53"/>
      <c r="J983" s="66"/>
      <c r="K983" s="66"/>
    </row>
    <row r="984" spans="1:11" ht="14.25" customHeight="1">
      <c r="A984" s="64">
        <v>9820</v>
      </c>
      <c r="B984" s="64">
        <v>4</v>
      </c>
      <c r="C984" s="64">
        <f t="shared" si="46"/>
        <v>58.8</v>
      </c>
      <c r="D984" s="64">
        <f t="shared" si="47"/>
        <v>58.8</v>
      </c>
      <c r="E984" s="65">
        <v>151.30000000000001</v>
      </c>
      <c r="F984" s="65">
        <v>206.10000000000002</v>
      </c>
      <c r="G984" s="65">
        <v>206.10000000000002</v>
      </c>
      <c r="H984" s="67">
        <f t="shared" si="45"/>
        <v>147.30000000000001</v>
      </c>
      <c r="I984" s="53"/>
      <c r="J984" s="66"/>
      <c r="K984" s="66"/>
    </row>
    <row r="985" spans="1:11" ht="14.25" customHeight="1">
      <c r="A985" s="64">
        <v>9830</v>
      </c>
      <c r="B985" s="64">
        <v>4</v>
      </c>
      <c r="C985" s="64">
        <f t="shared" si="46"/>
        <v>58.8</v>
      </c>
      <c r="D985" s="64">
        <f t="shared" si="47"/>
        <v>58.8</v>
      </c>
      <c r="E985" s="65">
        <v>151.44999999999999</v>
      </c>
      <c r="F985" s="65">
        <v>206.25</v>
      </c>
      <c r="G985" s="65">
        <v>206.25</v>
      </c>
      <c r="H985" s="67">
        <f t="shared" si="45"/>
        <v>147.44999999999999</v>
      </c>
      <c r="I985" s="53"/>
      <c r="J985" s="66"/>
      <c r="K985" s="66"/>
    </row>
    <row r="986" spans="1:11" ht="14.25" customHeight="1">
      <c r="A986" s="64">
        <v>9840</v>
      </c>
      <c r="B986" s="64">
        <v>4</v>
      </c>
      <c r="C986" s="64">
        <f t="shared" si="46"/>
        <v>58.8</v>
      </c>
      <c r="D986" s="64">
        <f t="shared" si="47"/>
        <v>58.8</v>
      </c>
      <c r="E986" s="65">
        <v>151.6</v>
      </c>
      <c r="F986" s="65">
        <v>206.39999999999998</v>
      </c>
      <c r="G986" s="65">
        <v>206.39999999999998</v>
      </c>
      <c r="H986" s="67">
        <f t="shared" si="45"/>
        <v>147.6</v>
      </c>
      <c r="I986" s="53"/>
      <c r="J986" s="66"/>
      <c r="K986" s="66"/>
    </row>
    <row r="987" spans="1:11" ht="14.25" customHeight="1">
      <c r="A987" s="64">
        <v>9850</v>
      </c>
      <c r="B987" s="64">
        <v>4</v>
      </c>
      <c r="C987" s="64">
        <f t="shared" si="46"/>
        <v>58.8</v>
      </c>
      <c r="D987" s="64">
        <f t="shared" si="47"/>
        <v>58.8</v>
      </c>
      <c r="E987" s="65">
        <v>151.75</v>
      </c>
      <c r="F987" s="65">
        <v>206.55</v>
      </c>
      <c r="G987" s="65">
        <v>206.55</v>
      </c>
      <c r="H987" s="67">
        <f t="shared" si="45"/>
        <v>147.75</v>
      </c>
      <c r="I987" s="53"/>
      <c r="J987" s="66"/>
      <c r="K987" s="66"/>
    </row>
    <row r="988" spans="1:11" ht="14.25" customHeight="1">
      <c r="A988" s="64">
        <v>9860</v>
      </c>
      <c r="B988" s="64">
        <v>4</v>
      </c>
      <c r="C988" s="64">
        <f t="shared" si="46"/>
        <v>58.8</v>
      </c>
      <c r="D988" s="64">
        <f t="shared" si="47"/>
        <v>58.8</v>
      </c>
      <c r="E988" s="65">
        <v>151.9</v>
      </c>
      <c r="F988" s="65">
        <v>206.7</v>
      </c>
      <c r="G988" s="65">
        <v>206.7</v>
      </c>
      <c r="H988" s="67">
        <f t="shared" si="45"/>
        <v>147.9</v>
      </c>
      <c r="I988" s="53"/>
      <c r="J988" s="66"/>
      <c r="K988" s="66"/>
    </row>
    <row r="989" spans="1:11" ht="14.25" customHeight="1">
      <c r="A989" s="64">
        <v>9870</v>
      </c>
      <c r="B989" s="64">
        <v>4</v>
      </c>
      <c r="C989" s="64">
        <f t="shared" si="46"/>
        <v>58.8</v>
      </c>
      <c r="D989" s="64">
        <f t="shared" si="47"/>
        <v>58.8</v>
      </c>
      <c r="E989" s="65">
        <v>152.05000000000001</v>
      </c>
      <c r="F989" s="65">
        <v>206.85000000000002</v>
      </c>
      <c r="G989" s="65">
        <v>206.85000000000002</v>
      </c>
      <c r="H989" s="67">
        <f t="shared" si="45"/>
        <v>148.05000000000001</v>
      </c>
      <c r="I989" s="53"/>
      <c r="J989" s="66"/>
      <c r="K989" s="66"/>
    </row>
    <row r="990" spans="1:11" ht="14.25" customHeight="1">
      <c r="A990" s="64">
        <v>9880</v>
      </c>
      <c r="B990" s="64">
        <v>4</v>
      </c>
      <c r="C990" s="64">
        <f t="shared" si="46"/>
        <v>58.8</v>
      </c>
      <c r="D990" s="64">
        <f t="shared" si="47"/>
        <v>58.8</v>
      </c>
      <c r="E990" s="65">
        <v>152.19999999999999</v>
      </c>
      <c r="F990" s="65">
        <v>207</v>
      </c>
      <c r="G990" s="65">
        <v>207</v>
      </c>
      <c r="H990" s="67">
        <f t="shared" si="45"/>
        <v>148.19999999999999</v>
      </c>
      <c r="I990" s="53"/>
      <c r="J990" s="66"/>
      <c r="K990" s="66"/>
    </row>
    <row r="991" spans="1:11" ht="14.25" customHeight="1">
      <c r="A991" s="64">
        <v>9890</v>
      </c>
      <c r="B991" s="64">
        <v>4</v>
      </c>
      <c r="C991" s="64">
        <f t="shared" si="46"/>
        <v>58.8</v>
      </c>
      <c r="D991" s="64">
        <f t="shared" si="47"/>
        <v>58.8</v>
      </c>
      <c r="E991" s="65">
        <v>152.35</v>
      </c>
      <c r="F991" s="65">
        <v>207.14999999999998</v>
      </c>
      <c r="G991" s="65">
        <v>207.14999999999998</v>
      </c>
      <c r="H991" s="67">
        <f t="shared" si="45"/>
        <v>148.35</v>
      </c>
      <c r="I991" s="53"/>
      <c r="J991" s="66"/>
      <c r="K991" s="66"/>
    </row>
    <row r="992" spans="1:11" ht="14.25" customHeight="1">
      <c r="A992" s="64">
        <v>9900</v>
      </c>
      <c r="B992" s="64">
        <v>4</v>
      </c>
      <c r="C992" s="64">
        <f t="shared" si="46"/>
        <v>58.8</v>
      </c>
      <c r="D992" s="64">
        <f t="shared" si="47"/>
        <v>58.8</v>
      </c>
      <c r="E992" s="65">
        <v>152.5</v>
      </c>
      <c r="F992" s="65">
        <v>207.3</v>
      </c>
      <c r="G992" s="65">
        <v>207.3</v>
      </c>
      <c r="H992" s="67">
        <f t="shared" si="45"/>
        <v>148.5</v>
      </c>
      <c r="I992" s="53"/>
      <c r="J992" s="66"/>
      <c r="K992" s="66"/>
    </row>
    <row r="993" spans="1:11" ht="14.25" customHeight="1">
      <c r="A993" s="64">
        <v>9910</v>
      </c>
      <c r="B993" s="64">
        <v>4</v>
      </c>
      <c r="C993" s="64">
        <f t="shared" si="46"/>
        <v>58.8</v>
      </c>
      <c r="D993" s="64">
        <f t="shared" si="47"/>
        <v>58.8</v>
      </c>
      <c r="E993" s="65">
        <v>152.65</v>
      </c>
      <c r="F993" s="65">
        <v>207.45</v>
      </c>
      <c r="G993" s="65">
        <v>207.45</v>
      </c>
      <c r="H993" s="67">
        <f t="shared" si="45"/>
        <v>148.65</v>
      </c>
      <c r="I993" s="53"/>
      <c r="J993" s="66"/>
      <c r="K993" s="66"/>
    </row>
    <row r="994" spans="1:11" ht="14.25" customHeight="1">
      <c r="A994" s="64">
        <v>9920</v>
      </c>
      <c r="B994" s="64">
        <v>4</v>
      </c>
      <c r="C994" s="64">
        <f t="shared" si="46"/>
        <v>58.8</v>
      </c>
      <c r="D994" s="64">
        <f t="shared" si="47"/>
        <v>58.8</v>
      </c>
      <c r="E994" s="65">
        <v>152.80000000000001</v>
      </c>
      <c r="F994" s="65">
        <v>207.60000000000002</v>
      </c>
      <c r="G994" s="65">
        <v>207.60000000000002</v>
      </c>
      <c r="H994" s="67">
        <f t="shared" si="45"/>
        <v>148.80000000000001</v>
      </c>
      <c r="I994" s="53"/>
      <c r="J994" s="66"/>
      <c r="K994" s="66"/>
    </row>
    <row r="995" spans="1:11" ht="14.25" customHeight="1">
      <c r="A995" s="64">
        <v>9930</v>
      </c>
      <c r="B995" s="64">
        <v>4</v>
      </c>
      <c r="C995" s="64">
        <f t="shared" si="46"/>
        <v>58.8</v>
      </c>
      <c r="D995" s="64">
        <f t="shared" si="47"/>
        <v>58.8</v>
      </c>
      <c r="E995" s="65">
        <v>152.94999999999999</v>
      </c>
      <c r="F995" s="65">
        <v>207.75</v>
      </c>
      <c r="G995" s="65">
        <v>207.75</v>
      </c>
      <c r="H995" s="67">
        <f t="shared" si="45"/>
        <v>148.94999999999999</v>
      </c>
      <c r="I995" s="53"/>
      <c r="J995" s="66"/>
      <c r="K995" s="66"/>
    </row>
    <row r="996" spans="1:11" ht="14.25" customHeight="1">
      <c r="A996" s="64">
        <v>9940</v>
      </c>
      <c r="B996" s="64">
        <v>4</v>
      </c>
      <c r="C996" s="64">
        <f t="shared" si="46"/>
        <v>58.8</v>
      </c>
      <c r="D996" s="64">
        <f t="shared" si="47"/>
        <v>58.8</v>
      </c>
      <c r="E996" s="65">
        <v>153.1</v>
      </c>
      <c r="F996" s="65">
        <v>207.89999999999998</v>
      </c>
      <c r="G996" s="65">
        <v>207.89999999999998</v>
      </c>
      <c r="H996" s="67">
        <f t="shared" si="45"/>
        <v>149.1</v>
      </c>
      <c r="I996" s="53"/>
      <c r="J996" s="66"/>
      <c r="K996" s="66"/>
    </row>
    <row r="997" spans="1:11" ht="14.25" customHeight="1">
      <c r="A997" s="64">
        <v>9950</v>
      </c>
      <c r="B997" s="64">
        <v>4</v>
      </c>
      <c r="C997" s="64">
        <f t="shared" si="46"/>
        <v>58.8</v>
      </c>
      <c r="D997" s="64">
        <f t="shared" si="47"/>
        <v>58.8</v>
      </c>
      <c r="E997" s="65">
        <v>153.25</v>
      </c>
      <c r="F997" s="65">
        <v>208.05</v>
      </c>
      <c r="G997" s="65">
        <v>208.05</v>
      </c>
      <c r="H997" s="67">
        <f t="shared" si="45"/>
        <v>149.25</v>
      </c>
      <c r="I997" s="53"/>
      <c r="J997" s="66"/>
      <c r="K997" s="66"/>
    </row>
    <row r="998" spans="1:11" ht="14.25" customHeight="1">
      <c r="A998" s="64">
        <v>9960</v>
      </c>
      <c r="B998" s="64">
        <v>4</v>
      </c>
      <c r="C998" s="64">
        <f t="shared" si="46"/>
        <v>58.8</v>
      </c>
      <c r="D998" s="64">
        <f t="shared" si="47"/>
        <v>58.8</v>
      </c>
      <c r="E998" s="65">
        <v>153.4</v>
      </c>
      <c r="F998" s="65">
        <v>208.2</v>
      </c>
      <c r="G998" s="65">
        <v>208.2</v>
      </c>
      <c r="H998" s="67">
        <f t="shared" si="45"/>
        <v>149.4</v>
      </c>
      <c r="I998" s="53"/>
      <c r="J998" s="66"/>
      <c r="K998" s="66"/>
    </row>
    <row r="999" spans="1:11" ht="14.25" customHeight="1">
      <c r="A999" s="64">
        <v>9970</v>
      </c>
      <c r="B999" s="64">
        <v>4</v>
      </c>
      <c r="C999" s="64">
        <f t="shared" si="46"/>
        <v>58.8</v>
      </c>
      <c r="D999" s="64">
        <f t="shared" si="47"/>
        <v>58.8</v>
      </c>
      <c r="E999" s="65">
        <v>153.55000000000001</v>
      </c>
      <c r="F999" s="65">
        <v>208.35000000000002</v>
      </c>
      <c r="G999" s="65">
        <v>208.35000000000002</v>
      </c>
      <c r="H999" s="67">
        <f t="shared" si="45"/>
        <v>149.55000000000001</v>
      </c>
      <c r="I999" s="53"/>
      <c r="J999" s="66"/>
      <c r="K999" s="66"/>
    </row>
    <row r="1000" spans="1:11" ht="14.25" customHeight="1">
      <c r="A1000" s="64">
        <v>9980</v>
      </c>
      <c r="B1000" s="64">
        <v>4</v>
      </c>
      <c r="C1000" s="64">
        <f t="shared" si="46"/>
        <v>58.8</v>
      </c>
      <c r="D1000" s="64">
        <f t="shared" si="47"/>
        <v>58.8</v>
      </c>
      <c r="E1000" s="65">
        <v>153.69999999999999</v>
      </c>
      <c r="F1000" s="65">
        <v>208.5</v>
      </c>
      <c r="G1000" s="65">
        <v>208.5</v>
      </c>
      <c r="H1000" s="67">
        <f t="shared" si="45"/>
        <v>149.69999999999999</v>
      </c>
      <c r="I1000" s="53"/>
      <c r="J1000" s="66"/>
      <c r="K1000" s="66"/>
    </row>
    <row r="1001" spans="1:11" ht="14.25" customHeight="1">
      <c r="A1001" s="64">
        <v>9990</v>
      </c>
      <c r="B1001" s="64">
        <v>4</v>
      </c>
      <c r="C1001" s="64">
        <f t="shared" si="46"/>
        <v>58.8</v>
      </c>
      <c r="D1001" s="64">
        <f t="shared" si="47"/>
        <v>58.8</v>
      </c>
      <c r="E1001" s="65">
        <v>153.85</v>
      </c>
      <c r="F1001" s="65">
        <v>208.64999999999998</v>
      </c>
      <c r="G1001" s="65">
        <v>208.64999999999998</v>
      </c>
      <c r="H1001" s="67">
        <f t="shared" si="45"/>
        <v>149.85</v>
      </c>
      <c r="I1001" s="53"/>
      <c r="J1001" s="66"/>
      <c r="K1001" s="66"/>
    </row>
    <row r="1002" spans="1:11" ht="14.25" customHeight="1">
      <c r="A1002" s="64">
        <v>10000</v>
      </c>
      <c r="B1002" s="64">
        <v>4</v>
      </c>
      <c r="C1002" s="64">
        <f t="shared" si="46"/>
        <v>58.8</v>
      </c>
      <c r="D1002" s="64">
        <f t="shared" si="47"/>
        <v>58.8</v>
      </c>
      <c r="E1002" s="65">
        <v>154</v>
      </c>
      <c r="F1002" s="65">
        <v>208.8</v>
      </c>
      <c r="G1002" s="65">
        <v>208.8</v>
      </c>
      <c r="H1002" s="67">
        <f t="shared" si="45"/>
        <v>150</v>
      </c>
      <c r="I1002" s="53"/>
      <c r="J1002" s="66"/>
      <c r="K1002" s="66"/>
    </row>
    <row r="1003" spans="1:11" ht="14.25" customHeight="1">
      <c r="A1003" s="64">
        <v>10010</v>
      </c>
      <c r="B1003" s="64">
        <v>4</v>
      </c>
      <c r="C1003" s="64">
        <f t="shared" si="46"/>
        <v>60.3</v>
      </c>
      <c r="D1003" s="64">
        <f t="shared" si="47"/>
        <v>60.3</v>
      </c>
      <c r="E1003" s="65">
        <v>154.15</v>
      </c>
      <c r="F1003" s="65">
        <v>210.45</v>
      </c>
      <c r="G1003" s="65">
        <v>210.45</v>
      </c>
      <c r="H1003" s="67">
        <f t="shared" si="45"/>
        <v>150.15</v>
      </c>
      <c r="I1003" s="53"/>
      <c r="J1003" s="66"/>
      <c r="K1003" s="66"/>
    </row>
    <row r="1004" spans="1:11" ht="14.25" customHeight="1">
      <c r="A1004" s="64">
        <v>10020</v>
      </c>
      <c r="B1004" s="64">
        <v>4</v>
      </c>
      <c r="C1004" s="64">
        <f t="shared" si="46"/>
        <v>60.3</v>
      </c>
      <c r="D1004" s="64">
        <f t="shared" si="47"/>
        <v>60.3</v>
      </c>
      <c r="E1004" s="65">
        <v>154.30000000000001</v>
      </c>
      <c r="F1004" s="65">
        <v>210.60000000000002</v>
      </c>
      <c r="G1004" s="65">
        <v>210.60000000000002</v>
      </c>
      <c r="H1004" s="67">
        <f t="shared" si="45"/>
        <v>150.30000000000001</v>
      </c>
      <c r="I1004" s="53"/>
      <c r="J1004" s="66"/>
      <c r="K1004" s="66"/>
    </row>
    <row r="1005" spans="1:11" ht="14.25" customHeight="1">
      <c r="A1005" s="64">
        <v>10030</v>
      </c>
      <c r="B1005" s="64">
        <v>4</v>
      </c>
      <c r="C1005" s="64">
        <f t="shared" si="46"/>
        <v>60.3</v>
      </c>
      <c r="D1005" s="64">
        <f t="shared" si="47"/>
        <v>60.3</v>
      </c>
      <c r="E1005" s="65">
        <v>154.44999999999999</v>
      </c>
      <c r="F1005" s="65">
        <v>210.75</v>
      </c>
      <c r="G1005" s="65">
        <v>210.75</v>
      </c>
      <c r="H1005" s="67">
        <f t="shared" si="45"/>
        <v>150.44999999999999</v>
      </c>
      <c r="I1005" s="53"/>
      <c r="J1005" s="66"/>
      <c r="K1005" s="66"/>
    </row>
    <row r="1006" spans="1:11" ht="14.25" customHeight="1">
      <c r="A1006" s="64">
        <v>10040</v>
      </c>
      <c r="B1006" s="64">
        <v>4</v>
      </c>
      <c r="C1006" s="64">
        <f t="shared" si="46"/>
        <v>60.3</v>
      </c>
      <c r="D1006" s="64">
        <f t="shared" si="47"/>
        <v>60.3</v>
      </c>
      <c r="E1006" s="65">
        <v>154.6</v>
      </c>
      <c r="F1006" s="65">
        <v>210.89999999999998</v>
      </c>
      <c r="G1006" s="65">
        <v>210.89999999999998</v>
      </c>
      <c r="H1006" s="67">
        <f t="shared" si="45"/>
        <v>150.6</v>
      </c>
      <c r="I1006" s="53"/>
      <c r="J1006" s="66"/>
      <c r="K1006" s="66"/>
    </row>
    <row r="1007" spans="1:11" ht="14.25" customHeight="1">
      <c r="A1007" s="64">
        <v>10050</v>
      </c>
      <c r="B1007" s="64">
        <v>4</v>
      </c>
      <c r="C1007" s="64">
        <f t="shared" si="46"/>
        <v>60.3</v>
      </c>
      <c r="D1007" s="64">
        <f t="shared" si="47"/>
        <v>60.3</v>
      </c>
      <c r="E1007" s="65">
        <v>154.75</v>
      </c>
      <c r="F1007" s="65">
        <v>211.05</v>
      </c>
      <c r="G1007" s="65">
        <v>211.05</v>
      </c>
      <c r="H1007" s="67">
        <f t="shared" si="45"/>
        <v>150.75</v>
      </c>
      <c r="I1007" s="53"/>
      <c r="J1007" s="66"/>
      <c r="K1007" s="66"/>
    </row>
    <row r="1008" spans="1:11" ht="14.25" customHeight="1">
      <c r="A1008" s="64">
        <v>10060</v>
      </c>
      <c r="B1008" s="64">
        <v>4</v>
      </c>
      <c r="C1008" s="64">
        <f t="shared" si="46"/>
        <v>60.3</v>
      </c>
      <c r="D1008" s="64">
        <f t="shared" si="47"/>
        <v>60.3</v>
      </c>
      <c r="E1008" s="65">
        <v>154.9</v>
      </c>
      <c r="F1008" s="65">
        <v>211.2</v>
      </c>
      <c r="G1008" s="65">
        <v>211.2</v>
      </c>
      <c r="H1008" s="67">
        <f t="shared" si="45"/>
        <v>150.9</v>
      </c>
      <c r="I1008" s="53"/>
      <c r="J1008" s="66"/>
      <c r="K1008" s="66"/>
    </row>
    <row r="1009" spans="1:11" ht="14.25" customHeight="1">
      <c r="A1009" s="64">
        <v>10070</v>
      </c>
      <c r="B1009" s="64">
        <v>4</v>
      </c>
      <c r="C1009" s="64">
        <f t="shared" si="46"/>
        <v>60.3</v>
      </c>
      <c r="D1009" s="64">
        <f t="shared" si="47"/>
        <v>60.3</v>
      </c>
      <c r="E1009" s="65">
        <v>155.05000000000001</v>
      </c>
      <c r="F1009" s="65">
        <v>211.35000000000002</v>
      </c>
      <c r="G1009" s="65">
        <v>211.35000000000002</v>
      </c>
      <c r="H1009" s="67">
        <f t="shared" si="45"/>
        <v>151.05000000000001</v>
      </c>
      <c r="I1009" s="53"/>
      <c r="J1009" s="66"/>
      <c r="K1009" s="66"/>
    </row>
    <row r="1010" spans="1:11" ht="14.25" customHeight="1">
      <c r="A1010" s="64">
        <v>10080</v>
      </c>
      <c r="B1010" s="64">
        <v>4</v>
      </c>
      <c r="C1010" s="64">
        <f t="shared" si="46"/>
        <v>60.3</v>
      </c>
      <c r="D1010" s="64">
        <f t="shared" si="47"/>
        <v>60.3</v>
      </c>
      <c r="E1010" s="65">
        <v>155.19999999999999</v>
      </c>
      <c r="F1010" s="65">
        <v>211.5</v>
      </c>
      <c r="G1010" s="65">
        <v>211.5</v>
      </c>
      <c r="H1010" s="67">
        <f t="shared" si="45"/>
        <v>151.19999999999999</v>
      </c>
      <c r="I1010" s="53"/>
      <c r="J1010" s="66"/>
      <c r="K1010" s="66"/>
    </row>
    <row r="1011" spans="1:11" ht="14.25" customHeight="1">
      <c r="A1011" s="64">
        <v>10090</v>
      </c>
      <c r="B1011" s="64">
        <v>4</v>
      </c>
      <c r="C1011" s="64">
        <f t="shared" si="46"/>
        <v>60.3</v>
      </c>
      <c r="D1011" s="64">
        <f t="shared" si="47"/>
        <v>60.3</v>
      </c>
      <c r="E1011" s="65">
        <v>155.35</v>
      </c>
      <c r="F1011" s="65">
        <v>211.64999999999998</v>
      </c>
      <c r="G1011" s="65">
        <v>211.64999999999998</v>
      </c>
      <c r="H1011" s="67">
        <f t="shared" si="45"/>
        <v>151.35</v>
      </c>
      <c r="I1011" s="53"/>
      <c r="J1011" s="66"/>
      <c r="K1011" s="66"/>
    </row>
    <row r="1012" spans="1:11" ht="14.25" customHeight="1">
      <c r="A1012" s="64">
        <v>10100</v>
      </c>
      <c r="B1012" s="64">
        <v>4</v>
      </c>
      <c r="C1012" s="64">
        <f t="shared" si="46"/>
        <v>60.3</v>
      </c>
      <c r="D1012" s="64">
        <f t="shared" si="47"/>
        <v>60.3</v>
      </c>
      <c r="E1012" s="65">
        <v>155.5</v>
      </c>
      <c r="F1012" s="65">
        <v>211.8</v>
      </c>
      <c r="G1012" s="65">
        <v>211.8</v>
      </c>
      <c r="H1012" s="67">
        <f t="shared" si="45"/>
        <v>151.5</v>
      </c>
      <c r="I1012" s="53"/>
      <c r="J1012" s="66"/>
      <c r="K1012" s="66"/>
    </row>
    <row r="1013" spans="1:11" ht="14.25" customHeight="1">
      <c r="A1013" s="64">
        <v>10110</v>
      </c>
      <c r="B1013" s="64">
        <v>4</v>
      </c>
      <c r="C1013" s="64">
        <f t="shared" si="46"/>
        <v>60.3</v>
      </c>
      <c r="D1013" s="64">
        <f t="shared" si="47"/>
        <v>60.3</v>
      </c>
      <c r="E1013" s="65">
        <v>155.65</v>
      </c>
      <c r="F1013" s="65">
        <v>211.95</v>
      </c>
      <c r="G1013" s="65">
        <v>211.95</v>
      </c>
      <c r="H1013" s="67">
        <f t="shared" si="45"/>
        <v>151.65</v>
      </c>
      <c r="I1013" s="53"/>
      <c r="J1013" s="66"/>
      <c r="K1013" s="66"/>
    </row>
    <row r="1014" spans="1:11" ht="14.25" customHeight="1">
      <c r="A1014" s="64">
        <v>10120</v>
      </c>
      <c r="B1014" s="64">
        <v>4</v>
      </c>
      <c r="C1014" s="64">
        <f t="shared" si="46"/>
        <v>60.3</v>
      </c>
      <c r="D1014" s="64">
        <f t="shared" si="47"/>
        <v>60.3</v>
      </c>
      <c r="E1014" s="65">
        <v>155.80000000000001</v>
      </c>
      <c r="F1014" s="65">
        <v>212.10000000000002</v>
      </c>
      <c r="G1014" s="65">
        <v>212.10000000000002</v>
      </c>
      <c r="H1014" s="67">
        <f t="shared" si="45"/>
        <v>151.80000000000001</v>
      </c>
      <c r="I1014" s="53"/>
      <c r="J1014" s="66"/>
      <c r="K1014" s="66"/>
    </row>
    <row r="1015" spans="1:11" ht="14.25" customHeight="1">
      <c r="A1015" s="64">
        <v>10130</v>
      </c>
      <c r="B1015" s="64">
        <v>4</v>
      </c>
      <c r="C1015" s="64">
        <f t="shared" si="46"/>
        <v>60.3</v>
      </c>
      <c r="D1015" s="64">
        <f t="shared" si="47"/>
        <v>60.3</v>
      </c>
      <c r="E1015" s="65">
        <v>155.94999999999999</v>
      </c>
      <c r="F1015" s="65">
        <v>212.25</v>
      </c>
      <c r="G1015" s="65">
        <v>212.25</v>
      </c>
      <c r="H1015" s="67">
        <f t="shared" si="45"/>
        <v>151.94999999999999</v>
      </c>
      <c r="I1015" s="53"/>
      <c r="J1015" s="66"/>
      <c r="K1015" s="66"/>
    </row>
    <row r="1016" spans="1:11" ht="14.25" customHeight="1">
      <c r="A1016" s="64">
        <v>10140</v>
      </c>
      <c r="B1016" s="64">
        <v>4</v>
      </c>
      <c r="C1016" s="64">
        <f t="shared" si="46"/>
        <v>60.3</v>
      </c>
      <c r="D1016" s="64">
        <f t="shared" si="47"/>
        <v>60.3</v>
      </c>
      <c r="E1016" s="65">
        <v>156.1</v>
      </c>
      <c r="F1016" s="65">
        <v>212.39999999999998</v>
      </c>
      <c r="G1016" s="65">
        <v>212.39999999999998</v>
      </c>
      <c r="H1016" s="67">
        <f t="shared" si="45"/>
        <v>152.1</v>
      </c>
      <c r="I1016" s="53"/>
      <c r="J1016" s="66"/>
      <c r="K1016" s="66"/>
    </row>
    <row r="1017" spans="1:11" ht="14.25" customHeight="1">
      <c r="A1017" s="64">
        <v>10150</v>
      </c>
      <c r="B1017" s="64">
        <v>4</v>
      </c>
      <c r="C1017" s="64">
        <f t="shared" si="46"/>
        <v>60.3</v>
      </c>
      <c r="D1017" s="64">
        <f t="shared" si="47"/>
        <v>60.3</v>
      </c>
      <c r="E1017" s="65">
        <v>156.25</v>
      </c>
      <c r="F1017" s="65">
        <v>212.55</v>
      </c>
      <c r="G1017" s="65">
        <v>212.55</v>
      </c>
      <c r="H1017" s="67">
        <f t="shared" si="45"/>
        <v>152.25</v>
      </c>
      <c r="I1017" s="53"/>
      <c r="J1017" s="66"/>
      <c r="K1017" s="66"/>
    </row>
    <row r="1018" spans="1:11" ht="14.25" customHeight="1">
      <c r="A1018" s="64">
        <v>10160</v>
      </c>
      <c r="B1018" s="64">
        <v>4</v>
      </c>
      <c r="C1018" s="64">
        <f t="shared" si="46"/>
        <v>60.3</v>
      </c>
      <c r="D1018" s="64">
        <f t="shared" si="47"/>
        <v>60.3</v>
      </c>
      <c r="E1018" s="65">
        <v>156.4</v>
      </c>
      <c r="F1018" s="65">
        <v>212.7</v>
      </c>
      <c r="G1018" s="65">
        <v>212.7</v>
      </c>
      <c r="H1018" s="67">
        <f t="shared" si="45"/>
        <v>152.4</v>
      </c>
      <c r="I1018" s="53"/>
      <c r="J1018" s="66"/>
      <c r="K1018" s="66"/>
    </row>
    <row r="1019" spans="1:11" ht="14.25" customHeight="1">
      <c r="A1019" s="64">
        <v>10170</v>
      </c>
      <c r="B1019" s="64">
        <v>4</v>
      </c>
      <c r="C1019" s="64">
        <f t="shared" si="46"/>
        <v>60.3</v>
      </c>
      <c r="D1019" s="64">
        <f t="shared" si="47"/>
        <v>60.3</v>
      </c>
      <c r="E1019" s="65">
        <v>156.55000000000001</v>
      </c>
      <c r="F1019" s="65">
        <v>212.85000000000002</v>
      </c>
      <c r="G1019" s="65">
        <v>212.85000000000002</v>
      </c>
      <c r="H1019" s="67">
        <f t="shared" si="45"/>
        <v>152.55000000000001</v>
      </c>
      <c r="I1019" s="53"/>
      <c r="J1019" s="66"/>
      <c r="K1019" s="66"/>
    </row>
    <row r="1020" spans="1:11" ht="14.25" customHeight="1">
      <c r="A1020" s="64">
        <v>10180</v>
      </c>
      <c r="B1020" s="64">
        <v>4</v>
      </c>
      <c r="C1020" s="64">
        <f t="shared" si="46"/>
        <v>60.3</v>
      </c>
      <c r="D1020" s="64">
        <f t="shared" si="47"/>
        <v>60.3</v>
      </c>
      <c r="E1020" s="65">
        <v>156.69999999999999</v>
      </c>
      <c r="F1020" s="65">
        <v>213</v>
      </c>
      <c r="G1020" s="65">
        <v>213</v>
      </c>
      <c r="H1020" s="67">
        <f t="shared" si="45"/>
        <v>152.69999999999999</v>
      </c>
      <c r="I1020" s="53"/>
      <c r="J1020" s="66"/>
      <c r="K1020" s="66"/>
    </row>
    <row r="1021" spans="1:11" ht="14.25" customHeight="1">
      <c r="A1021" s="64">
        <v>10190</v>
      </c>
      <c r="B1021" s="64">
        <v>4</v>
      </c>
      <c r="C1021" s="64">
        <f t="shared" si="46"/>
        <v>60.3</v>
      </c>
      <c r="D1021" s="64">
        <f t="shared" si="47"/>
        <v>60.3</v>
      </c>
      <c r="E1021" s="65">
        <v>156.85</v>
      </c>
      <c r="F1021" s="65">
        <v>213.14999999999998</v>
      </c>
      <c r="G1021" s="65">
        <v>213.14999999999998</v>
      </c>
      <c r="H1021" s="67">
        <f t="shared" si="45"/>
        <v>152.85</v>
      </c>
      <c r="I1021" s="53"/>
      <c r="J1021" s="66"/>
      <c r="K1021" s="66"/>
    </row>
    <row r="1022" spans="1:11" ht="14.25" customHeight="1">
      <c r="A1022" s="64">
        <v>10200</v>
      </c>
      <c r="B1022" s="64">
        <v>4</v>
      </c>
      <c r="C1022" s="64">
        <f t="shared" si="46"/>
        <v>60.3</v>
      </c>
      <c r="D1022" s="64">
        <f t="shared" si="47"/>
        <v>60.3</v>
      </c>
      <c r="E1022" s="65">
        <v>157</v>
      </c>
      <c r="F1022" s="65">
        <v>213.3</v>
      </c>
      <c r="G1022" s="65">
        <v>213.3</v>
      </c>
      <c r="H1022" s="67">
        <f t="shared" si="45"/>
        <v>153</v>
      </c>
      <c r="I1022" s="53"/>
      <c r="J1022" s="66"/>
      <c r="K1022" s="66"/>
    </row>
    <row r="1023" spans="1:11" ht="14.25" customHeight="1">
      <c r="A1023" s="64">
        <v>10210</v>
      </c>
      <c r="B1023" s="64">
        <v>4</v>
      </c>
      <c r="C1023" s="64">
        <f t="shared" si="46"/>
        <v>60.3</v>
      </c>
      <c r="D1023" s="64">
        <f t="shared" si="47"/>
        <v>60.3</v>
      </c>
      <c r="E1023" s="65">
        <v>157.15</v>
      </c>
      <c r="F1023" s="65">
        <v>213.45</v>
      </c>
      <c r="G1023" s="65">
        <v>213.45</v>
      </c>
      <c r="H1023" s="67">
        <f t="shared" si="45"/>
        <v>153.15</v>
      </c>
      <c r="I1023" s="53"/>
      <c r="J1023" s="66"/>
      <c r="K1023" s="66"/>
    </row>
    <row r="1024" spans="1:11" ht="14.25" customHeight="1">
      <c r="A1024" s="64">
        <v>10220</v>
      </c>
      <c r="B1024" s="64">
        <v>4</v>
      </c>
      <c r="C1024" s="64">
        <f t="shared" si="46"/>
        <v>60.3</v>
      </c>
      <c r="D1024" s="64">
        <f t="shared" si="47"/>
        <v>60.3</v>
      </c>
      <c r="E1024" s="65">
        <v>157.30000000000001</v>
      </c>
      <c r="F1024" s="65">
        <v>213.60000000000002</v>
      </c>
      <c r="G1024" s="65">
        <v>213.60000000000002</v>
      </c>
      <c r="H1024" s="67">
        <f t="shared" si="45"/>
        <v>153.30000000000001</v>
      </c>
      <c r="I1024" s="53"/>
      <c r="J1024" s="66"/>
      <c r="K1024" s="66"/>
    </row>
    <row r="1025" spans="1:11" ht="14.25" customHeight="1">
      <c r="A1025" s="64">
        <v>10230</v>
      </c>
      <c r="B1025" s="64">
        <v>4</v>
      </c>
      <c r="C1025" s="64">
        <f t="shared" si="46"/>
        <v>60.3</v>
      </c>
      <c r="D1025" s="64">
        <f t="shared" si="47"/>
        <v>60.3</v>
      </c>
      <c r="E1025" s="65">
        <v>157.44999999999999</v>
      </c>
      <c r="F1025" s="65">
        <v>213.75</v>
      </c>
      <c r="G1025" s="65">
        <v>213.75</v>
      </c>
      <c r="H1025" s="67">
        <f t="shared" si="45"/>
        <v>153.44999999999999</v>
      </c>
      <c r="I1025" s="53"/>
      <c r="J1025" s="66"/>
      <c r="K1025" s="66"/>
    </row>
    <row r="1026" spans="1:11" ht="14.25" customHeight="1">
      <c r="A1026" s="64">
        <v>10240</v>
      </c>
      <c r="B1026" s="64">
        <v>4</v>
      </c>
      <c r="C1026" s="64">
        <f t="shared" si="46"/>
        <v>60.3</v>
      </c>
      <c r="D1026" s="64">
        <f t="shared" si="47"/>
        <v>60.3</v>
      </c>
      <c r="E1026" s="65">
        <v>157.6</v>
      </c>
      <c r="F1026" s="65">
        <v>213.89999999999998</v>
      </c>
      <c r="G1026" s="65">
        <v>213.89999999999998</v>
      </c>
      <c r="H1026" s="67">
        <f t="shared" si="45"/>
        <v>153.6</v>
      </c>
      <c r="I1026" s="53"/>
      <c r="J1026" s="66"/>
      <c r="K1026" s="66"/>
    </row>
    <row r="1027" spans="1:11" ht="14.25" customHeight="1">
      <c r="A1027" s="64">
        <v>10250</v>
      </c>
      <c r="B1027" s="64">
        <v>4</v>
      </c>
      <c r="C1027" s="64">
        <f t="shared" si="46"/>
        <v>60.3</v>
      </c>
      <c r="D1027" s="64">
        <f t="shared" si="47"/>
        <v>60.3</v>
      </c>
      <c r="E1027" s="65">
        <v>157.75</v>
      </c>
      <c r="F1027" s="65">
        <v>214.05</v>
      </c>
      <c r="G1027" s="65">
        <v>214.05</v>
      </c>
      <c r="H1027" s="67">
        <f t="shared" ref="H1027:H1090" si="48">0.15*A1027/10</f>
        <v>153.75</v>
      </c>
      <c r="I1027" s="53"/>
      <c r="J1027" s="66"/>
      <c r="K1027" s="66"/>
    </row>
    <row r="1028" spans="1:11" ht="14.25" customHeight="1">
      <c r="A1028" s="64">
        <v>10260</v>
      </c>
      <c r="B1028" s="64">
        <v>4</v>
      </c>
      <c r="C1028" s="64">
        <f t="shared" ref="C1028:C1091" si="49">IF(A1028&lt;1000,4.8,4.8+ROUNDUP((A1028-1000)/250,0)*1.5)</f>
        <v>61.8</v>
      </c>
      <c r="D1028" s="64">
        <f t="shared" ref="D1028:D1091" si="50">IF(A1028&lt;1000,4.8,4.8+ROUNDUP((A1028-1000)/250,0)*1.5)</f>
        <v>61.8</v>
      </c>
      <c r="E1028" s="65">
        <v>157.9</v>
      </c>
      <c r="F1028" s="65">
        <v>215.7</v>
      </c>
      <c r="G1028" s="65">
        <v>215.7</v>
      </c>
      <c r="H1028" s="67">
        <f t="shared" si="48"/>
        <v>153.9</v>
      </c>
      <c r="I1028" s="53"/>
      <c r="J1028" s="66"/>
      <c r="K1028" s="66"/>
    </row>
    <row r="1029" spans="1:11" ht="14.25" customHeight="1">
      <c r="A1029" s="64">
        <v>10270</v>
      </c>
      <c r="B1029" s="64">
        <v>4</v>
      </c>
      <c r="C1029" s="64">
        <f t="shared" si="49"/>
        <v>61.8</v>
      </c>
      <c r="D1029" s="64">
        <f t="shared" si="50"/>
        <v>61.8</v>
      </c>
      <c r="E1029" s="65">
        <v>158.05000000000001</v>
      </c>
      <c r="F1029" s="65">
        <v>215.85000000000002</v>
      </c>
      <c r="G1029" s="65">
        <v>215.85000000000002</v>
      </c>
      <c r="H1029" s="67">
        <f t="shared" si="48"/>
        <v>154.05000000000001</v>
      </c>
      <c r="I1029" s="53"/>
      <c r="J1029" s="66"/>
      <c r="K1029" s="66"/>
    </row>
    <row r="1030" spans="1:11" ht="14.25" customHeight="1">
      <c r="A1030" s="64">
        <v>10280</v>
      </c>
      <c r="B1030" s="64">
        <v>4</v>
      </c>
      <c r="C1030" s="64">
        <f t="shared" si="49"/>
        <v>61.8</v>
      </c>
      <c r="D1030" s="64">
        <f t="shared" si="50"/>
        <v>61.8</v>
      </c>
      <c r="E1030" s="65">
        <v>158.19999999999999</v>
      </c>
      <c r="F1030" s="65">
        <v>216</v>
      </c>
      <c r="G1030" s="65">
        <v>216</v>
      </c>
      <c r="H1030" s="67">
        <f t="shared" si="48"/>
        <v>154.19999999999999</v>
      </c>
      <c r="I1030" s="53"/>
      <c r="J1030" s="66"/>
      <c r="K1030" s="66"/>
    </row>
    <row r="1031" spans="1:11" ht="14.25" customHeight="1">
      <c r="A1031" s="64">
        <v>10290</v>
      </c>
      <c r="B1031" s="64">
        <v>4</v>
      </c>
      <c r="C1031" s="64">
        <f t="shared" si="49"/>
        <v>61.8</v>
      </c>
      <c r="D1031" s="64">
        <f t="shared" si="50"/>
        <v>61.8</v>
      </c>
      <c r="E1031" s="65">
        <v>158.35</v>
      </c>
      <c r="F1031" s="65">
        <v>216.14999999999998</v>
      </c>
      <c r="G1031" s="65">
        <v>216.14999999999998</v>
      </c>
      <c r="H1031" s="67">
        <f t="shared" si="48"/>
        <v>154.35</v>
      </c>
      <c r="I1031" s="53"/>
      <c r="J1031" s="66"/>
      <c r="K1031" s="66"/>
    </row>
    <row r="1032" spans="1:11" ht="14.25" customHeight="1">
      <c r="A1032" s="64">
        <v>10300</v>
      </c>
      <c r="B1032" s="64">
        <v>4</v>
      </c>
      <c r="C1032" s="64">
        <f t="shared" si="49"/>
        <v>61.8</v>
      </c>
      <c r="D1032" s="64">
        <f t="shared" si="50"/>
        <v>61.8</v>
      </c>
      <c r="E1032" s="65">
        <v>158.5</v>
      </c>
      <c r="F1032" s="65">
        <v>216.3</v>
      </c>
      <c r="G1032" s="65">
        <v>216.3</v>
      </c>
      <c r="H1032" s="67">
        <f t="shared" si="48"/>
        <v>154.5</v>
      </c>
      <c r="I1032" s="53"/>
      <c r="J1032" s="66"/>
      <c r="K1032" s="66"/>
    </row>
    <row r="1033" spans="1:11" ht="14.25" customHeight="1">
      <c r="A1033" s="64">
        <v>10310</v>
      </c>
      <c r="B1033" s="64">
        <v>4</v>
      </c>
      <c r="C1033" s="64">
        <f t="shared" si="49"/>
        <v>61.8</v>
      </c>
      <c r="D1033" s="64">
        <f t="shared" si="50"/>
        <v>61.8</v>
      </c>
      <c r="E1033" s="65">
        <v>158.65</v>
      </c>
      <c r="F1033" s="65">
        <v>216.45</v>
      </c>
      <c r="G1033" s="65">
        <v>216.45</v>
      </c>
      <c r="H1033" s="67">
        <f t="shared" si="48"/>
        <v>154.65</v>
      </c>
      <c r="I1033" s="53"/>
      <c r="J1033" s="66"/>
      <c r="K1033" s="66"/>
    </row>
    <row r="1034" spans="1:11" ht="14.25" customHeight="1">
      <c r="A1034" s="64">
        <v>10320</v>
      </c>
      <c r="B1034" s="64">
        <v>4</v>
      </c>
      <c r="C1034" s="64">
        <f t="shared" si="49"/>
        <v>61.8</v>
      </c>
      <c r="D1034" s="64">
        <f t="shared" si="50"/>
        <v>61.8</v>
      </c>
      <c r="E1034" s="65">
        <v>158.80000000000001</v>
      </c>
      <c r="F1034" s="65">
        <v>216.60000000000002</v>
      </c>
      <c r="G1034" s="65">
        <v>216.60000000000002</v>
      </c>
      <c r="H1034" s="67">
        <f t="shared" si="48"/>
        <v>154.80000000000001</v>
      </c>
      <c r="I1034" s="53"/>
      <c r="J1034" s="66"/>
      <c r="K1034" s="66"/>
    </row>
    <row r="1035" spans="1:11" ht="14.25" customHeight="1">
      <c r="A1035" s="64">
        <v>10330</v>
      </c>
      <c r="B1035" s="64">
        <v>4</v>
      </c>
      <c r="C1035" s="64">
        <f t="shared" si="49"/>
        <v>61.8</v>
      </c>
      <c r="D1035" s="64">
        <f t="shared" si="50"/>
        <v>61.8</v>
      </c>
      <c r="E1035" s="65">
        <v>158.94999999999999</v>
      </c>
      <c r="F1035" s="65">
        <v>216.75</v>
      </c>
      <c r="G1035" s="65">
        <v>216.75</v>
      </c>
      <c r="H1035" s="67">
        <f t="shared" si="48"/>
        <v>154.94999999999999</v>
      </c>
      <c r="I1035" s="53"/>
      <c r="J1035" s="66"/>
      <c r="K1035" s="66"/>
    </row>
    <row r="1036" spans="1:11" ht="14.25" customHeight="1">
      <c r="A1036" s="64">
        <v>10340</v>
      </c>
      <c r="B1036" s="64">
        <v>4</v>
      </c>
      <c r="C1036" s="64">
        <f t="shared" si="49"/>
        <v>61.8</v>
      </c>
      <c r="D1036" s="64">
        <f t="shared" si="50"/>
        <v>61.8</v>
      </c>
      <c r="E1036" s="65">
        <v>159.1</v>
      </c>
      <c r="F1036" s="65">
        <v>216.89999999999998</v>
      </c>
      <c r="G1036" s="65">
        <v>216.89999999999998</v>
      </c>
      <c r="H1036" s="67">
        <f t="shared" si="48"/>
        <v>155.1</v>
      </c>
      <c r="I1036" s="53"/>
      <c r="J1036" s="66"/>
      <c r="K1036" s="66"/>
    </row>
    <row r="1037" spans="1:11" ht="14.25" customHeight="1">
      <c r="A1037" s="64">
        <v>10350</v>
      </c>
      <c r="B1037" s="64">
        <v>4</v>
      </c>
      <c r="C1037" s="64">
        <f t="shared" si="49"/>
        <v>61.8</v>
      </c>
      <c r="D1037" s="64">
        <f t="shared" si="50"/>
        <v>61.8</v>
      </c>
      <c r="E1037" s="65">
        <v>159.25</v>
      </c>
      <c r="F1037" s="65">
        <v>217.05</v>
      </c>
      <c r="G1037" s="65">
        <v>217.05</v>
      </c>
      <c r="H1037" s="67">
        <f t="shared" si="48"/>
        <v>155.25</v>
      </c>
      <c r="I1037" s="53"/>
      <c r="J1037" s="66"/>
      <c r="K1037" s="66"/>
    </row>
    <row r="1038" spans="1:11" ht="14.25" customHeight="1">
      <c r="A1038" s="64">
        <v>10360</v>
      </c>
      <c r="B1038" s="64">
        <v>4</v>
      </c>
      <c r="C1038" s="64">
        <f t="shared" si="49"/>
        <v>61.8</v>
      </c>
      <c r="D1038" s="64">
        <f t="shared" si="50"/>
        <v>61.8</v>
      </c>
      <c r="E1038" s="65">
        <v>159.4</v>
      </c>
      <c r="F1038" s="65">
        <v>217.2</v>
      </c>
      <c r="G1038" s="65">
        <v>217.2</v>
      </c>
      <c r="H1038" s="67">
        <f t="shared" si="48"/>
        <v>155.4</v>
      </c>
      <c r="I1038" s="53"/>
      <c r="J1038" s="66"/>
      <c r="K1038" s="66"/>
    </row>
    <row r="1039" spans="1:11" ht="14.25" customHeight="1">
      <c r="A1039" s="64">
        <v>10370</v>
      </c>
      <c r="B1039" s="64">
        <v>4</v>
      </c>
      <c r="C1039" s="64">
        <f t="shared" si="49"/>
        <v>61.8</v>
      </c>
      <c r="D1039" s="64">
        <f t="shared" si="50"/>
        <v>61.8</v>
      </c>
      <c r="E1039" s="65">
        <v>159.55000000000001</v>
      </c>
      <c r="F1039" s="65">
        <v>217.35000000000002</v>
      </c>
      <c r="G1039" s="65">
        <v>217.35000000000002</v>
      </c>
      <c r="H1039" s="67">
        <f t="shared" si="48"/>
        <v>155.55000000000001</v>
      </c>
      <c r="I1039" s="53"/>
      <c r="J1039" s="66"/>
      <c r="K1039" s="66"/>
    </row>
    <row r="1040" spans="1:11" ht="14.25" customHeight="1">
      <c r="A1040" s="64">
        <v>10380</v>
      </c>
      <c r="B1040" s="64">
        <v>4</v>
      </c>
      <c r="C1040" s="64">
        <f t="shared" si="49"/>
        <v>61.8</v>
      </c>
      <c r="D1040" s="64">
        <f t="shared" si="50"/>
        <v>61.8</v>
      </c>
      <c r="E1040" s="65">
        <v>159.69999999999999</v>
      </c>
      <c r="F1040" s="65">
        <v>217.5</v>
      </c>
      <c r="G1040" s="65">
        <v>217.5</v>
      </c>
      <c r="H1040" s="67">
        <f t="shared" si="48"/>
        <v>155.69999999999999</v>
      </c>
      <c r="I1040" s="53"/>
      <c r="J1040" s="66"/>
      <c r="K1040" s="66"/>
    </row>
    <row r="1041" spans="1:11" ht="14.25" customHeight="1">
      <c r="A1041" s="64">
        <v>10390</v>
      </c>
      <c r="B1041" s="64">
        <v>4</v>
      </c>
      <c r="C1041" s="64">
        <f t="shared" si="49"/>
        <v>61.8</v>
      </c>
      <c r="D1041" s="64">
        <f t="shared" si="50"/>
        <v>61.8</v>
      </c>
      <c r="E1041" s="65">
        <v>159.85</v>
      </c>
      <c r="F1041" s="65">
        <v>217.64999999999998</v>
      </c>
      <c r="G1041" s="65">
        <v>217.64999999999998</v>
      </c>
      <c r="H1041" s="67">
        <f t="shared" si="48"/>
        <v>155.85</v>
      </c>
      <c r="I1041" s="53"/>
      <c r="J1041" s="66"/>
      <c r="K1041" s="66"/>
    </row>
    <row r="1042" spans="1:11" ht="14.25" customHeight="1">
      <c r="A1042" s="64">
        <v>10400</v>
      </c>
      <c r="B1042" s="64">
        <v>4</v>
      </c>
      <c r="C1042" s="64">
        <f t="shared" si="49"/>
        <v>61.8</v>
      </c>
      <c r="D1042" s="64">
        <f t="shared" si="50"/>
        <v>61.8</v>
      </c>
      <c r="E1042" s="65">
        <v>160</v>
      </c>
      <c r="F1042" s="65">
        <v>217.8</v>
      </c>
      <c r="G1042" s="65">
        <v>217.8</v>
      </c>
      <c r="H1042" s="67">
        <f t="shared" si="48"/>
        <v>156</v>
      </c>
      <c r="I1042" s="53"/>
      <c r="J1042" s="66"/>
      <c r="K1042" s="66"/>
    </row>
    <row r="1043" spans="1:11" ht="14.25" customHeight="1">
      <c r="A1043" s="64">
        <v>10410</v>
      </c>
      <c r="B1043" s="64">
        <v>4</v>
      </c>
      <c r="C1043" s="64">
        <f t="shared" si="49"/>
        <v>61.8</v>
      </c>
      <c r="D1043" s="64">
        <f t="shared" si="50"/>
        <v>61.8</v>
      </c>
      <c r="E1043" s="65">
        <v>160.15</v>
      </c>
      <c r="F1043" s="65">
        <v>217.95</v>
      </c>
      <c r="G1043" s="65">
        <v>217.95</v>
      </c>
      <c r="H1043" s="67">
        <f t="shared" si="48"/>
        <v>156.15</v>
      </c>
      <c r="I1043" s="53"/>
      <c r="J1043" s="66"/>
      <c r="K1043" s="66"/>
    </row>
    <row r="1044" spans="1:11" ht="14.25" customHeight="1">
      <c r="A1044" s="64">
        <v>10420</v>
      </c>
      <c r="B1044" s="64">
        <v>4</v>
      </c>
      <c r="C1044" s="64">
        <f t="shared" si="49"/>
        <v>61.8</v>
      </c>
      <c r="D1044" s="64">
        <f t="shared" si="50"/>
        <v>61.8</v>
      </c>
      <c r="E1044" s="65">
        <v>160.30000000000001</v>
      </c>
      <c r="F1044" s="65">
        <v>218.10000000000002</v>
      </c>
      <c r="G1044" s="65">
        <v>218.10000000000002</v>
      </c>
      <c r="H1044" s="67">
        <f t="shared" si="48"/>
        <v>156.30000000000001</v>
      </c>
      <c r="I1044" s="53"/>
      <c r="J1044" s="66"/>
      <c r="K1044" s="66"/>
    </row>
    <row r="1045" spans="1:11" ht="14.25" customHeight="1">
      <c r="A1045" s="64">
        <v>10430</v>
      </c>
      <c r="B1045" s="64">
        <v>4</v>
      </c>
      <c r="C1045" s="64">
        <f t="shared" si="49"/>
        <v>61.8</v>
      </c>
      <c r="D1045" s="64">
        <f t="shared" si="50"/>
        <v>61.8</v>
      </c>
      <c r="E1045" s="65">
        <v>160.44999999999999</v>
      </c>
      <c r="F1045" s="65">
        <v>218.25</v>
      </c>
      <c r="G1045" s="65">
        <v>218.25</v>
      </c>
      <c r="H1045" s="67">
        <f t="shared" si="48"/>
        <v>156.44999999999999</v>
      </c>
      <c r="I1045" s="53"/>
      <c r="J1045" s="66"/>
      <c r="K1045" s="66"/>
    </row>
    <row r="1046" spans="1:11" ht="14.25" customHeight="1">
      <c r="A1046" s="64">
        <v>10440</v>
      </c>
      <c r="B1046" s="64">
        <v>4</v>
      </c>
      <c r="C1046" s="64">
        <f t="shared" si="49"/>
        <v>61.8</v>
      </c>
      <c r="D1046" s="64">
        <f t="shared" si="50"/>
        <v>61.8</v>
      </c>
      <c r="E1046" s="65">
        <v>160.6</v>
      </c>
      <c r="F1046" s="65">
        <v>218.39999999999998</v>
      </c>
      <c r="G1046" s="65">
        <v>218.39999999999998</v>
      </c>
      <c r="H1046" s="67">
        <f t="shared" si="48"/>
        <v>156.6</v>
      </c>
      <c r="I1046" s="53"/>
      <c r="J1046" s="66"/>
      <c r="K1046" s="66"/>
    </row>
    <row r="1047" spans="1:11" ht="14.25" customHeight="1">
      <c r="A1047" s="64">
        <v>10450</v>
      </c>
      <c r="B1047" s="64">
        <v>4</v>
      </c>
      <c r="C1047" s="64">
        <f t="shared" si="49"/>
        <v>61.8</v>
      </c>
      <c r="D1047" s="64">
        <f t="shared" si="50"/>
        <v>61.8</v>
      </c>
      <c r="E1047" s="65">
        <v>160.75</v>
      </c>
      <c r="F1047" s="65">
        <v>218.55</v>
      </c>
      <c r="G1047" s="65">
        <v>218.55</v>
      </c>
      <c r="H1047" s="67">
        <f t="shared" si="48"/>
        <v>156.75</v>
      </c>
      <c r="I1047" s="53"/>
      <c r="J1047" s="66"/>
      <c r="K1047" s="66"/>
    </row>
    <row r="1048" spans="1:11" ht="14.25" customHeight="1">
      <c r="A1048" s="64">
        <v>10460</v>
      </c>
      <c r="B1048" s="64">
        <v>4</v>
      </c>
      <c r="C1048" s="64">
        <f t="shared" si="49"/>
        <v>61.8</v>
      </c>
      <c r="D1048" s="64">
        <f t="shared" si="50"/>
        <v>61.8</v>
      </c>
      <c r="E1048" s="65">
        <v>160.9</v>
      </c>
      <c r="F1048" s="65">
        <v>218.7</v>
      </c>
      <c r="G1048" s="65">
        <v>218.7</v>
      </c>
      <c r="H1048" s="67">
        <f t="shared" si="48"/>
        <v>156.9</v>
      </c>
      <c r="I1048" s="53"/>
      <c r="J1048" s="66"/>
      <c r="K1048" s="66"/>
    </row>
    <row r="1049" spans="1:11" ht="14.25" customHeight="1">
      <c r="A1049" s="64">
        <v>10470</v>
      </c>
      <c r="B1049" s="64">
        <v>4</v>
      </c>
      <c r="C1049" s="64">
        <f t="shared" si="49"/>
        <v>61.8</v>
      </c>
      <c r="D1049" s="64">
        <f t="shared" si="50"/>
        <v>61.8</v>
      </c>
      <c r="E1049" s="65">
        <v>161.05000000000001</v>
      </c>
      <c r="F1049" s="65">
        <v>218.85000000000002</v>
      </c>
      <c r="G1049" s="65">
        <v>218.85000000000002</v>
      </c>
      <c r="H1049" s="67">
        <f t="shared" si="48"/>
        <v>157.05000000000001</v>
      </c>
      <c r="I1049" s="53"/>
      <c r="J1049" s="66"/>
      <c r="K1049" s="66"/>
    </row>
    <row r="1050" spans="1:11" ht="14.25" customHeight="1">
      <c r="A1050" s="64">
        <v>10480</v>
      </c>
      <c r="B1050" s="64">
        <v>4</v>
      </c>
      <c r="C1050" s="64">
        <f t="shared" si="49"/>
        <v>61.8</v>
      </c>
      <c r="D1050" s="64">
        <f t="shared" si="50"/>
        <v>61.8</v>
      </c>
      <c r="E1050" s="65">
        <v>161.19999999999999</v>
      </c>
      <c r="F1050" s="65">
        <v>219</v>
      </c>
      <c r="G1050" s="65">
        <v>219</v>
      </c>
      <c r="H1050" s="67">
        <f t="shared" si="48"/>
        <v>157.19999999999999</v>
      </c>
      <c r="I1050" s="53"/>
      <c r="J1050" s="66"/>
      <c r="K1050" s="66"/>
    </row>
    <row r="1051" spans="1:11" ht="14.25" customHeight="1">
      <c r="A1051" s="64">
        <v>10490</v>
      </c>
      <c r="B1051" s="64">
        <v>4</v>
      </c>
      <c r="C1051" s="64">
        <f t="shared" si="49"/>
        <v>61.8</v>
      </c>
      <c r="D1051" s="64">
        <f t="shared" si="50"/>
        <v>61.8</v>
      </c>
      <c r="E1051" s="65">
        <v>161.35</v>
      </c>
      <c r="F1051" s="65">
        <v>219.14999999999998</v>
      </c>
      <c r="G1051" s="65">
        <v>219.14999999999998</v>
      </c>
      <c r="H1051" s="67">
        <f t="shared" si="48"/>
        <v>157.35</v>
      </c>
      <c r="I1051" s="53"/>
      <c r="J1051" s="66"/>
      <c r="K1051" s="66"/>
    </row>
    <row r="1052" spans="1:11" ht="14.25" customHeight="1">
      <c r="A1052" s="64">
        <v>10500</v>
      </c>
      <c r="B1052" s="64">
        <v>4</v>
      </c>
      <c r="C1052" s="64">
        <f t="shared" si="49"/>
        <v>61.8</v>
      </c>
      <c r="D1052" s="64">
        <f t="shared" si="50"/>
        <v>61.8</v>
      </c>
      <c r="E1052" s="65">
        <v>161.5</v>
      </c>
      <c r="F1052" s="65">
        <v>219.3</v>
      </c>
      <c r="G1052" s="65">
        <v>219.3</v>
      </c>
      <c r="H1052" s="67">
        <f t="shared" si="48"/>
        <v>157.5</v>
      </c>
      <c r="I1052" s="53"/>
      <c r="J1052" s="66"/>
      <c r="K1052" s="66"/>
    </row>
    <row r="1053" spans="1:11" ht="14.25" customHeight="1">
      <c r="A1053" s="64">
        <v>10510</v>
      </c>
      <c r="B1053" s="64">
        <v>4</v>
      </c>
      <c r="C1053" s="64">
        <f t="shared" si="49"/>
        <v>63.3</v>
      </c>
      <c r="D1053" s="64">
        <f t="shared" si="50"/>
        <v>63.3</v>
      </c>
      <c r="E1053" s="65">
        <v>161.65</v>
      </c>
      <c r="F1053" s="65">
        <v>220.95</v>
      </c>
      <c r="G1053" s="65">
        <v>220.95</v>
      </c>
      <c r="H1053" s="67">
        <f t="shared" si="48"/>
        <v>157.65</v>
      </c>
      <c r="I1053" s="53"/>
      <c r="J1053" s="66"/>
      <c r="K1053" s="66"/>
    </row>
    <row r="1054" spans="1:11" ht="14.25" customHeight="1">
      <c r="A1054" s="64">
        <v>10520</v>
      </c>
      <c r="B1054" s="64">
        <v>4</v>
      </c>
      <c r="C1054" s="64">
        <f t="shared" si="49"/>
        <v>63.3</v>
      </c>
      <c r="D1054" s="64">
        <f t="shared" si="50"/>
        <v>63.3</v>
      </c>
      <c r="E1054" s="65">
        <v>161.80000000000001</v>
      </c>
      <c r="F1054" s="65">
        <v>221.10000000000002</v>
      </c>
      <c r="G1054" s="65">
        <v>221.10000000000002</v>
      </c>
      <c r="H1054" s="67">
        <f t="shared" si="48"/>
        <v>157.80000000000001</v>
      </c>
      <c r="I1054" s="53"/>
      <c r="J1054" s="66"/>
      <c r="K1054" s="66"/>
    </row>
    <row r="1055" spans="1:11" ht="14.25" customHeight="1">
      <c r="A1055" s="64">
        <v>10530</v>
      </c>
      <c r="B1055" s="64">
        <v>4</v>
      </c>
      <c r="C1055" s="64">
        <f t="shared" si="49"/>
        <v>63.3</v>
      </c>
      <c r="D1055" s="64">
        <f t="shared" si="50"/>
        <v>63.3</v>
      </c>
      <c r="E1055" s="65">
        <v>161.94999999999999</v>
      </c>
      <c r="F1055" s="65">
        <v>221.25</v>
      </c>
      <c r="G1055" s="65">
        <v>221.25</v>
      </c>
      <c r="H1055" s="67">
        <f t="shared" si="48"/>
        <v>157.94999999999999</v>
      </c>
      <c r="I1055" s="53"/>
      <c r="J1055" s="66"/>
      <c r="K1055" s="66"/>
    </row>
    <row r="1056" spans="1:11" ht="14.25" customHeight="1">
      <c r="A1056" s="64">
        <v>10540</v>
      </c>
      <c r="B1056" s="64">
        <v>4</v>
      </c>
      <c r="C1056" s="64">
        <f t="shared" si="49"/>
        <v>63.3</v>
      </c>
      <c r="D1056" s="64">
        <f t="shared" si="50"/>
        <v>63.3</v>
      </c>
      <c r="E1056" s="65">
        <v>162.1</v>
      </c>
      <c r="F1056" s="65">
        <v>221.39999999999998</v>
      </c>
      <c r="G1056" s="65">
        <v>221.39999999999998</v>
      </c>
      <c r="H1056" s="67">
        <f t="shared" si="48"/>
        <v>158.1</v>
      </c>
      <c r="I1056" s="53"/>
      <c r="J1056" s="66"/>
      <c r="K1056" s="66"/>
    </row>
    <row r="1057" spans="1:11" ht="14.25" customHeight="1">
      <c r="A1057" s="64">
        <v>10550</v>
      </c>
      <c r="B1057" s="64">
        <v>4</v>
      </c>
      <c r="C1057" s="64">
        <f t="shared" si="49"/>
        <v>63.3</v>
      </c>
      <c r="D1057" s="64">
        <f t="shared" si="50"/>
        <v>63.3</v>
      </c>
      <c r="E1057" s="65">
        <v>162.25</v>
      </c>
      <c r="F1057" s="65">
        <v>221.55</v>
      </c>
      <c r="G1057" s="65">
        <v>221.55</v>
      </c>
      <c r="H1057" s="67">
        <f t="shared" si="48"/>
        <v>158.25</v>
      </c>
      <c r="I1057" s="53"/>
      <c r="J1057" s="66"/>
      <c r="K1057" s="66"/>
    </row>
    <row r="1058" spans="1:11" ht="14.25" customHeight="1">
      <c r="A1058" s="64">
        <v>10560</v>
      </c>
      <c r="B1058" s="64">
        <v>4</v>
      </c>
      <c r="C1058" s="64">
        <f t="shared" si="49"/>
        <v>63.3</v>
      </c>
      <c r="D1058" s="64">
        <f t="shared" si="50"/>
        <v>63.3</v>
      </c>
      <c r="E1058" s="65">
        <v>162.4</v>
      </c>
      <c r="F1058" s="65">
        <v>221.7</v>
      </c>
      <c r="G1058" s="65">
        <v>221.7</v>
      </c>
      <c r="H1058" s="67">
        <f t="shared" si="48"/>
        <v>158.4</v>
      </c>
      <c r="I1058" s="53"/>
      <c r="J1058" s="66"/>
      <c r="K1058" s="66"/>
    </row>
    <row r="1059" spans="1:11" ht="14.25" customHeight="1">
      <c r="A1059" s="64">
        <v>10570</v>
      </c>
      <c r="B1059" s="64">
        <v>4</v>
      </c>
      <c r="C1059" s="64">
        <f t="shared" si="49"/>
        <v>63.3</v>
      </c>
      <c r="D1059" s="64">
        <f t="shared" si="50"/>
        <v>63.3</v>
      </c>
      <c r="E1059" s="65">
        <v>162.55000000000001</v>
      </c>
      <c r="F1059" s="65">
        <v>221.85000000000002</v>
      </c>
      <c r="G1059" s="65">
        <v>221.85000000000002</v>
      </c>
      <c r="H1059" s="67">
        <f t="shared" si="48"/>
        <v>158.55000000000001</v>
      </c>
      <c r="I1059" s="53"/>
      <c r="J1059" s="66"/>
      <c r="K1059" s="66"/>
    </row>
    <row r="1060" spans="1:11" ht="14.25" customHeight="1">
      <c r="A1060" s="64">
        <v>10580</v>
      </c>
      <c r="B1060" s="64">
        <v>4</v>
      </c>
      <c r="C1060" s="64">
        <f t="shared" si="49"/>
        <v>63.3</v>
      </c>
      <c r="D1060" s="64">
        <f t="shared" si="50"/>
        <v>63.3</v>
      </c>
      <c r="E1060" s="65">
        <v>162.69999999999999</v>
      </c>
      <c r="F1060" s="65">
        <v>222</v>
      </c>
      <c r="G1060" s="65">
        <v>222</v>
      </c>
      <c r="H1060" s="67">
        <f t="shared" si="48"/>
        <v>158.69999999999999</v>
      </c>
      <c r="I1060" s="53"/>
      <c r="J1060" s="66"/>
      <c r="K1060" s="66"/>
    </row>
    <row r="1061" spans="1:11" ht="14.25" customHeight="1">
      <c r="A1061" s="64">
        <v>10590</v>
      </c>
      <c r="B1061" s="64">
        <v>4</v>
      </c>
      <c r="C1061" s="64">
        <f t="shared" si="49"/>
        <v>63.3</v>
      </c>
      <c r="D1061" s="64">
        <f t="shared" si="50"/>
        <v>63.3</v>
      </c>
      <c r="E1061" s="65">
        <v>162.85</v>
      </c>
      <c r="F1061" s="65">
        <v>222.14999999999998</v>
      </c>
      <c r="G1061" s="65">
        <v>222.14999999999998</v>
      </c>
      <c r="H1061" s="67">
        <f t="shared" si="48"/>
        <v>158.85</v>
      </c>
      <c r="I1061" s="53"/>
      <c r="J1061" s="66"/>
      <c r="K1061" s="66"/>
    </row>
    <row r="1062" spans="1:11" ht="14.25" customHeight="1">
      <c r="A1062" s="64">
        <v>10600</v>
      </c>
      <c r="B1062" s="64">
        <v>4</v>
      </c>
      <c r="C1062" s="64">
        <f t="shared" si="49"/>
        <v>63.3</v>
      </c>
      <c r="D1062" s="64">
        <f t="shared" si="50"/>
        <v>63.3</v>
      </c>
      <c r="E1062" s="65">
        <v>163</v>
      </c>
      <c r="F1062" s="65">
        <v>222.3</v>
      </c>
      <c r="G1062" s="65">
        <v>222.3</v>
      </c>
      <c r="H1062" s="67">
        <f t="shared" si="48"/>
        <v>159</v>
      </c>
      <c r="I1062" s="53"/>
      <c r="J1062" s="66"/>
      <c r="K1062" s="66"/>
    </row>
    <row r="1063" spans="1:11" ht="14.25" customHeight="1">
      <c r="A1063" s="64">
        <v>10610</v>
      </c>
      <c r="B1063" s="64">
        <v>4</v>
      </c>
      <c r="C1063" s="64">
        <f t="shared" si="49"/>
        <v>63.3</v>
      </c>
      <c r="D1063" s="64">
        <f t="shared" si="50"/>
        <v>63.3</v>
      </c>
      <c r="E1063" s="65">
        <v>163.15</v>
      </c>
      <c r="F1063" s="65">
        <v>222.45</v>
      </c>
      <c r="G1063" s="65">
        <v>222.45</v>
      </c>
      <c r="H1063" s="67">
        <f t="shared" si="48"/>
        <v>159.15</v>
      </c>
      <c r="I1063" s="53"/>
      <c r="J1063" s="66"/>
      <c r="K1063" s="66"/>
    </row>
    <row r="1064" spans="1:11" ht="14.25" customHeight="1">
      <c r="A1064" s="64">
        <v>10620</v>
      </c>
      <c r="B1064" s="64">
        <v>4</v>
      </c>
      <c r="C1064" s="64">
        <f t="shared" si="49"/>
        <v>63.3</v>
      </c>
      <c r="D1064" s="64">
        <f t="shared" si="50"/>
        <v>63.3</v>
      </c>
      <c r="E1064" s="65">
        <v>163.30000000000001</v>
      </c>
      <c r="F1064" s="65">
        <v>222.60000000000002</v>
      </c>
      <c r="G1064" s="65">
        <v>222.60000000000002</v>
      </c>
      <c r="H1064" s="67">
        <f t="shared" si="48"/>
        <v>159.30000000000001</v>
      </c>
      <c r="I1064" s="53"/>
      <c r="J1064" s="66"/>
      <c r="K1064" s="66"/>
    </row>
    <row r="1065" spans="1:11" ht="14.25" customHeight="1">
      <c r="A1065" s="64">
        <v>10630</v>
      </c>
      <c r="B1065" s="64">
        <v>4</v>
      </c>
      <c r="C1065" s="64">
        <f t="shared" si="49"/>
        <v>63.3</v>
      </c>
      <c r="D1065" s="64">
        <f t="shared" si="50"/>
        <v>63.3</v>
      </c>
      <c r="E1065" s="65">
        <v>163.44999999999999</v>
      </c>
      <c r="F1065" s="65">
        <v>222.75</v>
      </c>
      <c r="G1065" s="65">
        <v>222.75</v>
      </c>
      <c r="H1065" s="67">
        <f t="shared" si="48"/>
        <v>159.44999999999999</v>
      </c>
      <c r="I1065" s="53"/>
      <c r="J1065" s="66"/>
      <c r="K1065" s="66"/>
    </row>
    <row r="1066" spans="1:11" ht="14.25" customHeight="1">
      <c r="A1066" s="64">
        <v>10640</v>
      </c>
      <c r="B1066" s="64">
        <v>4</v>
      </c>
      <c r="C1066" s="64">
        <f t="shared" si="49"/>
        <v>63.3</v>
      </c>
      <c r="D1066" s="64">
        <f t="shared" si="50"/>
        <v>63.3</v>
      </c>
      <c r="E1066" s="65">
        <v>163.6</v>
      </c>
      <c r="F1066" s="65">
        <v>222.89999999999998</v>
      </c>
      <c r="G1066" s="65">
        <v>222.89999999999998</v>
      </c>
      <c r="H1066" s="67">
        <f t="shared" si="48"/>
        <v>159.6</v>
      </c>
      <c r="I1066" s="53"/>
      <c r="J1066" s="66"/>
      <c r="K1066" s="66"/>
    </row>
    <row r="1067" spans="1:11" ht="14.25" customHeight="1">
      <c r="A1067" s="64">
        <v>10650</v>
      </c>
      <c r="B1067" s="64">
        <v>4</v>
      </c>
      <c r="C1067" s="64">
        <f t="shared" si="49"/>
        <v>63.3</v>
      </c>
      <c r="D1067" s="64">
        <f t="shared" si="50"/>
        <v>63.3</v>
      </c>
      <c r="E1067" s="65">
        <v>163.75</v>
      </c>
      <c r="F1067" s="65">
        <v>223.05</v>
      </c>
      <c r="G1067" s="65">
        <v>223.05</v>
      </c>
      <c r="H1067" s="67">
        <f t="shared" si="48"/>
        <v>159.75</v>
      </c>
      <c r="I1067" s="53"/>
      <c r="J1067" s="66"/>
      <c r="K1067" s="66"/>
    </row>
    <row r="1068" spans="1:11" ht="14.25" customHeight="1">
      <c r="A1068" s="64">
        <v>10660</v>
      </c>
      <c r="B1068" s="64">
        <v>4</v>
      </c>
      <c r="C1068" s="64">
        <f t="shared" si="49"/>
        <v>63.3</v>
      </c>
      <c r="D1068" s="64">
        <f t="shared" si="50"/>
        <v>63.3</v>
      </c>
      <c r="E1068" s="65">
        <v>163.9</v>
      </c>
      <c r="F1068" s="65">
        <v>223.2</v>
      </c>
      <c r="G1068" s="65">
        <v>223.2</v>
      </c>
      <c r="H1068" s="67">
        <f t="shared" si="48"/>
        <v>159.9</v>
      </c>
      <c r="I1068" s="53"/>
      <c r="J1068" s="66"/>
      <c r="K1068" s="66"/>
    </row>
    <row r="1069" spans="1:11" ht="14.25" customHeight="1">
      <c r="A1069" s="64">
        <v>10670</v>
      </c>
      <c r="B1069" s="64">
        <v>4</v>
      </c>
      <c r="C1069" s="64">
        <f t="shared" si="49"/>
        <v>63.3</v>
      </c>
      <c r="D1069" s="64">
        <f t="shared" si="50"/>
        <v>63.3</v>
      </c>
      <c r="E1069" s="65">
        <v>164.05</v>
      </c>
      <c r="F1069" s="65">
        <v>223.35000000000002</v>
      </c>
      <c r="G1069" s="65">
        <v>223.35000000000002</v>
      </c>
      <c r="H1069" s="67">
        <f t="shared" si="48"/>
        <v>160.05000000000001</v>
      </c>
      <c r="I1069" s="53"/>
      <c r="J1069" s="66"/>
      <c r="K1069" s="66"/>
    </row>
    <row r="1070" spans="1:11" ht="14.25" customHeight="1">
      <c r="A1070" s="64">
        <v>10680</v>
      </c>
      <c r="B1070" s="64">
        <v>4</v>
      </c>
      <c r="C1070" s="64">
        <f t="shared" si="49"/>
        <v>63.3</v>
      </c>
      <c r="D1070" s="64">
        <f t="shared" si="50"/>
        <v>63.3</v>
      </c>
      <c r="E1070" s="65">
        <v>164.2</v>
      </c>
      <c r="F1070" s="65">
        <v>223.5</v>
      </c>
      <c r="G1070" s="65">
        <v>223.5</v>
      </c>
      <c r="H1070" s="67">
        <f t="shared" si="48"/>
        <v>160.19999999999999</v>
      </c>
      <c r="I1070" s="53"/>
      <c r="J1070" s="66"/>
      <c r="K1070" s="66"/>
    </row>
    <row r="1071" spans="1:11" ht="14.25" customHeight="1">
      <c r="A1071" s="64">
        <v>10690</v>
      </c>
      <c r="B1071" s="64">
        <v>4</v>
      </c>
      <c r="C1071" s="64">
        <f t="shared" si="49"/>
        <v>63.3</v>
      </c>
      <c r="D1071" s="64">
        <f t="shared" si="50"/>
        <v>63.3</v>
      </c>
      <c r="E1071" s="65">
        <v>164.35</v>
      </c>
      <c r="F1071" s="65">
        <v>223.64999999999998</v>
      </c>
      <c r="G1071" s="65">
        <v>223.64999999999998</v>
      </c>
      <c r="H1071" s="67">
        <f t="shared" si="48"/>
        <v>160.35</v>
      </c>
      <c r="I1071" s="53"/>
      <c r="J1071" s="66"/>
      <c r="K1071" s="66"/>
    </row>
    <row r="1072" spans="1:11" ht="14.25" customHeight="1">
      <c r="A1072" s="64">
        <v>10700</v>
      </c>
      <c r="B1072" s="64">
        <v>4</v>
      </c>
      <c r="C1072" s="64">
        <f t="shared" si="49"/>
        <v>63.3</v>
      </c>
      <c r="D1072" s="64">
        <f t="shared" si="50"/>
        <v>63.3</v>
      </c>
      <c r="E1072" s="65">
        <v>164.5</v>
      </c>
      <c r="F1072" s="65">
        <v>223.8</v>
      </c>
      <c r="G1072" s="65">
        <v>223.8</v>
      </c>
      <c r="H1072" s="67">
        <f t="shared" si="48"/>
        <v>160.5</v>
      </c>
      <c r="I1072" s="53"/>
      <c r="J1072" s="66"/>
      <c r="K1072" s="66"/>
    </row>
    <row r="1073" spans="1:11" ht="14.25" customHeight="1">
      <c r="A1073" s="64">
        <v>10710</v>
      </c>
      <c r="B1073" s="64">
        <v>4</v>
      </c>
      <c r="C1073" s="64">
        <f t="shared" si="49"/>
        <v>63.3</v>
      </c>
      <c r="D1073" s="64">
        <f t="shared" si="50"/>
        <v>63.3</v>
      </c>
      <c r="E1073" s="65">
        <v>164.65</v>
      </c>
      <c r="F1073" s="65">
        <v>223.95</v>
      </c>
      <c r="G1073" s="65">
        <v>223.95</v>
      </c>
      <c r="H1073" s="67">
        <f t="shared" si="48"/>
        <v>160.65</v>
      </c>
      <c r="I1073" s="53"/>
      <c r="J1073" s="66"/>
      <c r="K1073" s="66"/>
    </row>
    <row r="1074" spans="1:11" ht="14.25" customHeight="1">
      <c r="A1074" s="64">
        <v>10720</v>
      </c>
      <c r="B1074" s="64">
        <v>4</v>
      </c>
      <c r="C1074" s="64">
        <f t="shared" si="49"/>
        <v>63.3</v>
      </c>
      <c r="D1074" s="64">
        <f t="shared" si="50"/>
        <v>63.3</v>
      </c>
      <c r="E1074" s="65">
        <v>164.8</v>
      </c>
      <c r="F1074" s="65">
        <v>224.10000000000002</v>
      </c>
      <c r="G1074" s="65">
        <v>224.10000000000002</v>
      </c>
      <c r="H1074" s="67">
        <f t="shared" si="48"/>
        <v>160.80000000000001</v>
      </c>
      <c r="I1074" s="53"/>
      <c r="J1074" s="66"/>
      <c r="K1074" s="66"/>
    </row>
    <row r="1075" spans="1:11" ht="14.25" customHeight="1">
      <c r="A1075" s="64">
        <v>10730</v>
      </c>
      <c r="B1075" s="64">
        <v>4</v>
      </c>
      <c r="C1075" s="64">
        <f t="shared" si="49"/>
        <v>63.3</v>
      </c>
      <c r="D1075" s="64">
        <f t="shared" si="50"/>
        <v>63.3</v>
      </c>
      <c r="E1075" s="65">
        <v>164.95</v>
      </c>
      <c r="F1075" s="65">
        <v>224.25</v>
      </c>
      <c r="G1075" s="65">
        <v>224.25</v>
      </c>
      <c r="H1075" s="67">
        <f t="shared" si="48"/>
        <v>160.94999999999999</v>
      </c>
      <c r="I1075" s="53"/>
      <c r="J1075" s="66"/>
      <c r="K1075" s="66"/>
    </row>
    <row r="1076" spans="1:11" ht="14.25" customHeight="1">
      <c r="A1076" s="64">
        <v>10740</v>
      </c>
      <c r="B1076" s="64">
        <v>4</v>
      </c>
      <c r="C1076" s="64">
        <f t="shared" si="49"/>
        <v>63.3</v>
      </c>
      <c r="D1076" s="64">
        <f t="shared" si="50"/>
        <v>63.3</v>
      </c>
      <c r="E1076" s="65">
        <v>165.1</v>
      </c>
      <c r="F1076" s="65">
        <v>224.39999999999998</v>
      </c>
      <c r="G1076" s="65">
        <v>224.39999999999998</v>
      </c>
      <c r="H1076" s="67">
        <f t="shared" si="48"/>
        <v>161.1</v>
      </c>
      <c r="I1076" s="53"/>
      <c r="J1076" s="66"/>
      <c r="K1076" s="66"/>
    </row>
    <row r="1077" spans="1:11" ht="14.25" customHeight="1">
      <c r="A1077" s="64">
        <v>10750</v>
      </c>
      <c r="B1077" s="64">
        <v>4</v>
      </c>
      <c r="C1077" s="64">
        <f t="shared" si="49"/>
        <v>63.3</v>
      </c>
      <c r="D1077" s="64">
        <f t="shared" si="50"/>
        <v>63.3</v>
      </c>
      <c r="E1077" s="65">
        <v>165.25</v>
      </c>
      <c r="F1077" s="65">
        <v>224.55</v>
      </c>
      <c r="G1077" s="65">
        <v>224.55</v>
      </c>
      <c r="H1077" s="67">
        <f t="shared" si="48"/>
        <v>161.25</v>
      </c>
      <c r="I1077" s="53"/>
      <c r="J1077" s="66"/>
      <c r="K1077" s="66"/>
    </row>
    <row r="1078" spans="1:11" ht="14.25" customHeight="1">
      <c r="A1078" s="64">
        <v>10760</v>
      </c>
      <c r="B1078" s="64">
        <v>4</v>
      </c>
      <c r="C1078" s="64">
        <f t="shared" si="49"/>
        <v>64.8</v>
      </c>
      <c r="D1078" s="64">
        <f t="shared" si="50"/>
        <v>64.8</v>
      </c>
      <c r="E1078" s="65">
        <v>165.4</v>
      </c>
      <c r="F1078" s="65">
        <v>226.2</v>
      </c>
      <c r="G1078" s="65">
        <v>226.2</v>
      </c>
      <c r="H1078" s="67">
        <f t="shared" si="48"/>
        <v>161.4</v>
      </c>
      <c r="I1078" s="53"/>
      <c r="J1078" s="66"/>
      <c r="K1078" s="66"/>
    </row>
    <row r="1079" spans="1:11" ht="14.25" customHeight="1">
      <c r="A1079" s="64">
        <v>10770</v>
      </c>
      <c r="B1079" s="64">
        <v>4</v>
      </c>
      <c r="C1079" s="64">
        <f t="shared" si="49"/>
        <v>64.8</v>
      </c>
      <c r="D1079" s="64">
        <f t="shared" si="50"/>
        <v>64.8</v>
      </c>
      <c r="E1079" s="65">
        <v>165.55</v>
      </c>
      <c r="F1079" s="65">
        <v>226.35000000000002</v>
      </c>
      <c r="G1079" s="65">
        <v>226.35000000000002</v>
      </c>
      <c r="H1079" s="67">
        <f t="shared" si="48"/>
        <v>161.55000000000001</v>
      </c>
      <c r="I1079" s="53"/>
      <c r="J1079" s="66"/>
      <c r="K1079" s="66"/>
    </row>
    <row r="1080" spans="1:11" ht="14.25" customHeight="1">
      <c r="A1080" s="64">
        <v>10780</v>
      </c>
      <c r="B1080" s="64">
        <v>4</v>
      </c>
      <c r="C1080" s="64">
        <f t="shared" si="49"/>
        <v>64.8</v>
      </c>
      <c r="D1080" s="64">
        <f t="shared" si="50"/>
        <v>64.8</v>
      </c>
      <c r="E1080" s="65">
        <v>165.7</v>
      </c>
      <c r="F1080" s="65">
        <v>226.5</v>
      </c>
      <c r="G1080" s="65">
        <v>226.5</v>
      </c>
      <c r="H1080" s="67">
        <f t="shared" si="48"/>
        <v>161.69999999999999</v>
      </c>
      <c r="I1080" s="53"/>
      <c r="J1080" s="66"/>
      <c r="K1080" s="66"/>
    </row>
    <row r="1081" spans="1:11" ht="14.25" customHeight="1">
      <c r="A1081" s="64">
        <v>10790</v>
      </c>
      <c r="B1081" s="64">
        <v>4</v>
      </c>
      <c r="C1081" s="64">
        <f t="shared" si="49"/>
        <v>64.8</v>
      </c>
      <c r="D1081" s="64">
        <f t="shared" si="50"/>
        <v>64.8</v>
      </c>
      <c r="E1081" s="65">
        <v>165.85</v>
      </c>
      <c r="F1081" s="65">
        <v>226.64999999999998</v>
      </c>
      <c r="G1081" s="65">
        <v>226.64999999999998</v>
      </c>
      <c r="H1081" s="67">
        <f t="shared" si="48"/>
        <v>161.85</v>
      </c>
      <c r="I1081" s="53"/>
      <c r="J1081" s="66"/>
      <c r="K1081" s="66"/>
    </row>
    <row r="1082" spans="1:11" ht="14.25" customHeight="1">
      <c r="A1082" s="64">
        <v>10800</v>
      </c>
      <c r="B1082" s="64">
        <v>4</v>
      </c>
      <c r="C1082" s="64">
        <f t="shared" si="49"/>
        <v>64.8</v>
      </c>
      <c r="D1082" s="64">
        <f t="shared" si="50"/>
        <v>64.8</v>
      </c>
      <c r="E1082" s="65">
        <v>166</v>
      </c>
      <c r="F1082" s="65">
        <v>226.8</v>
      </c>
      <c r="G1082" s="65">
        <v>226.8</v>
      </c>
      <c r="H1082" s="67">
        <f t="shared" si="48"/>
        <v>162</v>
      </c>
      <c r="I1082" s="53"/>
      <c r="J1082" s="66"/>
      <c r="K1082" s="66"/>
    </row>
    <row r="1083" spans="1:11" ht="14.25" customHeight="1">
      <c r="A1083" s="64">
        <v>10810</v>
      </c>
      <c r="B1083" s="64">
        <v>4</v>
      </c>
      <c r="C1083" s="64">
        <f t="shared" si="49"/>
        <v>64.8</v>
      </c>
      <c r="D1083" s="64">
        <f t="shared" si="50"/>
        <v>64.8</v>
      </c>
      <c r="E1083" s="65">
        <v>166.15</v>
      </c>
      <c r="F1083" s="65">
        <v>226.95</v>
      </c>
      <c r="G1083" s="65">
        <v>226.95</v>
      </c>
      <c r="H1083" s="67">
        <f t="shared" si="48"/>
        <v>162.15</v>
      </c>
      <c r="I1083" s="53"/>
      <c r="J1083" s="66"/>
      <c r="K1083" s="66"/>
    </row>
    <row r="1084" spans="1:11" ht="14.25" customHeight="1">
      <c r="A1084" s="64">
        <v>10820</v>
      </c>
      <c r="B1084" s="64">
        <v>4</v>
      </c>
      <c r="C1084" s="64">
        <f t="shared" si="49"/>
        <v>64.8</v>
      </c>
      <c r="D1084" s="64">
        <f t="shared" si="50"/>
        <v>64.8</v>
      </c>
      <c r="E1084" s="65">
        <v>166.3</v>
      </c>
      <c r="F1084" s="65">
        <v>227.10000000000002</v>
      </c>
      <c r="G1084" s="65">
        <v>227.10000000000002</v>
      </c>
      <c r="H1084" s="67">
        <f t="shared" si="48"/>
        <v>162.30000000000001</v>
      </c>
      <c r="I1084" s="53"/>
      <c r="J1084" s="66"/>
      <c r="K1084" s="66"/>
    </row>
    <row r="1085" spans="1:11" ht="14.25" customHeight="1">
      <c r="A1085" s="64">
        <v>10830</v>
      </c>
      <c r="B1085" s="64">
        <v>4</v>
      </c>
      <c r="C1085" s="64">
        <f t="shared" si="49"/>
        <v>64.8</v>
      </c>
      <c r="D1085" s="64">
        <f t="shared" si="50"/>
        <v>64.8</v>
      </c>
      <c r="E1085" s="65">
        <v>166.45</v>
      </c>
      <c r="F1085" s="65">
        <v>227.25</v>
      </c>
      <c r="G1085" s="65">
        <v>227.25</v>
      </c>
      <c r="H1085" s="67">
        <f t="shared" si="48"/>
        <v>162.44999999999999</v>
      </c>
      <c r="I1085" s="53"/>
      <c r="J1085" s="66"/>
      <c r="K1085" s="66"/>
    </row>
    <row r="1086" spans="1:11" ht="14.25" customHeight="1">
      <c r="A1086" s="64">
        <v>10840</v>
      </c>
      <c r="B1086" s="64">
        <v>4</v>
      </c>
      <c r="C1086" s="64">
        <f t="shared" si="49"/>
        <v>64.8</v>
      </c>
      <c r="D1086" s="64">
        <f t="shared" si="50"/>
        <v>64.8</v>
      </c>
      <c r="E1086" s="65">
        <v>166.6</v>
      </c>
      <c r="F1086" s="65">
        <v>227.39999999999998</v>
      </c>
      <c r="G1086" s="65">
        <v>227.39999999999998</v>
      </c>
      <c r="H1086" s="67">
        <f t="shared" si="48"/>
        <v>162.6</v>
      </c>
      <c r="I1086" s="53"/>
      <c r="J1086" s="66"/>
      <c r="K1086" s="66"/>
    </row>
    <row r="1087" spans="1:11" ht="14.25" customHeight="1">
      <c r="A1087" s="64">
        <v>10850</v>
      </c>
      <c r="B1087" s="64">
        <v>4</v>
      </c>
      <c r="C1087" s="64">
        <f t="shared" si="49"/>
        <v>64.8</v>
      </c>
      <c r="D1087" s="64">
        <f t="shared" si="50"/>
        <v>64.8</v>
      </c>
      <c r="E1087" s="65">
        <v>166.75</v>
      </c>
      <c r="F1087" s="65">
        <v>227.55</v>
      </c>
      <c r="G1087" s="65">
        <v>227.55</v>
      </c>
      <c r="H1087" s="67">
        <f t="shared" si="48"/>
        <v>162.75</v>
      </c>
      <c r="I1087" s="53"/>
      <c r="J1087" s="66"/>
      <c r="K1087" s="66"/>
    </row>
    <row r="1088" spans="1:11" ht="14.25" customHeight="1">
      <c r="A1088" s="64">
        <v>10860</v>
      </c>
      <c r="B1088" s="64">
        <v>4</v>
      </c>
      <c r="C1088" s="64">
        <f t="shared" si="49"/>
        <v>64.8</v>
      </c>
      <c r="D1088" s="64">
        <f t="shared" si="50"/>
        <v>64.8</v>
      </c>
      <c r="E1088" s="65">
        <v>166.9</v>
      </c>
      <c r="F1088" s="65">
        <v>227.7</v>
      </c>
      <c r="G1088" s="65">
        <v>227.7</v>
      </c>
      <c r="H1088" s="67">
        <f t="shared" si="48"/>
        <v>162.9</v>
      </c>
      <c r="I1088" s="53"/>
      <c r="J1088" s="66"/>
      <c r="K1088" s="66"/>
    </row>
    <row r="1089" spans="1:11" ht="14.25" customHeight="1">
      <c r="A1089" s="64">
        <v>10870</v>
      </c>
      <c r="B1089" s="64">
        <v>4</v>
      </c>
      <c r="C1089" s="64">
        <f t="shared" si="49"/>
        <v>64.8</v>
      </c>
      <c r="D1089" s="64">
        <f t="shared" si="50"/>
        <v>64.8</v>
      </c>
      <c r="E1089" s="65">
        <v>167.05</v>
      </c>
      <c r="F1089" s="65">
        <v>227.85000000000002</v>
      </c>
      <c r="G1089" s="65">
        <v>227.85000000000002</v>
      </c>
      <c r="H1089" s="67">
        <f t="shared" si="48"/>
        <v>163.05000000000001</v>
      </c>
      <c r="I1089" s="53"/>
      <c r="J1089" s="66"/>
      <c r="K1089" s="66"/>
    </row>
    <row r="1090" spans="1:11" ht="14.25" customHeight="1">
      <c r="A1090" s="64">
        <v>10880</v>
      </c>
      <c r="B1090" s="64">
        <v>4</v>
      </c>
      <c r="C1090" s="64">
        <f t="shared" si="49"/>
        <v>64.8</v>
      </c>
      <c r="D1090" s="64">
        <f t="shared" si="50"/>
        <v>64.8</v>
      </c>
      <c r="E1090" s="65">
        <v>167.2</v>
      </c>
      <c r="F1090" s="65">
        <v>228</v>
      </c>
      <c r="G1090" s="65">
        <v>228</v>
      </c>
      <c r="H1090" s="67">
        <f t="shared" si="48"/>
        <v>163.19999999999999</v>
      </c>
      <c r="I1090" s="53"/>
      <c r="J1090" s="66"/>
      <c r="K1090" s="66"/>
    </row>
    <row r="1091" spans="1:11" ht="14.25" customHeight="1">
      <c r="A1091" s="64">
        <v>10890</v>
      </c>
      <c r="B1091" s="64">
        <v>4</v>
      </c>
      <c r="C1091" s="64">
        <f t="shared" si="49"/>
        <v>64.8</v>
      </c>
      <c r="D1091" s="64">
        <f t="shared" si="50"/>
        <v>64.8</v>
      </c>
      <c r="E1091" s="65">
        <v>167.35</v>
      </c>
      <c r="F1091" s="65">
        <v>228.14999999999998</v>
      </c>
      <c r="G1091" s="65">
        <v>228.14999999999998</v>
      </c>
      <c r="H1091" s="67">
        <f t="shared" ref="H1091:H1154" si="51">0.15*A1091/10</f>
        <v>163.35</v>
      </c>
      <c r="I1091" s="53"/>
      <c r="J1091" s="66"/>
      <c r="K1091" s="66"/>
    </row>
    <row r="1092" spans="1:11" ht="14.25" customHeight="1">
      <c r="A1092" s="64">
        <v>10900</v>
      </c>
      <c r="B1092" s="64">
        <v>4</v>
      </c>
      <c r="C1092" s="64">
        <f t="shared" ref="C1092:C1155" si="52">IF(A1092&lt;1000,4.8,4.8+ROUNDUP((A1092-1000)/250,0)*1.5)</f>
        <v>64.8</v>
      </c>
      <c r="D1092" s="64">
        <f t="shared" ref="D1092:D1155" si="53">IF(A1092&lt;1000,4.8,4.8+ROUNDUP((A1092-1000)/250,0)*1.5)</f>
        <v>64.8</v>
      </c>
      <c r="E1092" s="65">
        <v>167.5</v>
      </c>
      <c r="F1092" s="65">
        <v>228.3</v>
      </c>
      <c r="G1092" s="65">
        <v>228.3</v>
      </c>
      <c r="H1092" s="67">
        <f t="shared" si="51"/>
        <v>163.5</v>
      </c>
      <c r="I1092" s="53"/>
      <c r="J1092" s="66"/>
      <c r="K1092" s="66"/>
    </row>
    <row r="1093" spans="1:11" ht="14.25" customHeight="1">
      <c r="A1093" s="64">
        <v>10910</v>
      </c>
      <c r="B1093" s="64">
        <v>4</v>
      </c>
      <c r="C1093" s="64">
        <f t="shared" si="52"/>
        <v>64.8</v>
      </c>
      <c r="D1093" s="64">
        <f t="shared" si="53"/>
        <v>64.8</v>
      </c>
      <c r="E1093" s="65">
        <v>167.65</v>
      </c>
      <c r="F1093" s="65">
        <v>228.45</v>
      </c>
      <c r="G1093" s="65">
        <v>228.45</v>
      </c>
      <c r="H1093" s="67">
        <f t="shared" si="51"/>
        <v>163.65</v>
      </c>
      <c r="I1093" s="53"/>
      <c r="J1093" s="66"/>
      <c r="K1093" s="66"/>
    </row>
    <row r="1094" spans="1:11" ht="14.25" customHeight="1">
      <c r="A1094" s="64">
        <v>10920</v>
      </c>
      <c r="B1094" s="64">
        <v>4</v>
      </c>
      <c r="C1094" s="64">
        <f t="shared" si="52"/>
        <v>64.8</v>
      </c>
      <c r="D1094" s="64">
        <f t="shared" si="53"/>
        <v>64.8</v>
      </c>
      <c r="E1094" s="65">
        <v>167.8</v>
      </c>
      <c r="F1094" s="65">
        <v>228.60000000000002</v>
      </c>
      <c r="G1094" s="65">
        <v>228.60000000000002</v>
      </c>
      <c r="H1094" s="67">
        <f t="shared" si="51"/>
        <v>163.80000000000001</v>
      </c>
      <c r="I1094" s="53"/>
      <c r="J1094" s="66"/>
      <c r="K1094" s="66"/>
    </row>
    <row r="1095" spans="1:11" ht="14.25" customHeight="1">
      <c r="A1095" s="64">
        <v>10930</v>
      </c>
      <c r="B1095" s="64">
        <v>4</v>
      </c>
      <c r="C1095" s="64">
        <f t="shared" si="52"/>
        <v>64.8</v>
      </c>
      <c r="D1095" s="64">
        <f t="shared" si="53"/>
        <v>64.8</v>
      </c>
      <c r="E1095" s="65">
        <v>167.95</v>
      </c>
      <c r="F1095" s="65">
        <v>228.75</v>
      </c>
      <c r="G1095" s="65">
        <v>228.75</v>
      </c>
      <c r="H1095" s="67">
        <f t="shared" si="51"/>
        <v>163.95</v>
      </c>
      <c r="I1095" s="53"/>
      <c r="J1095" s="66"/>
      <c r="K1095" s="66"/>
    </row>
    <row r="1096" spans="1:11" ht="14.25" customHeight="1">
      <c r="A1096" s="64">
        <v>10940</v>
      </c>
      <c r="B1096" s="64">
        <v>4</v>
      </c>
      <c r="C1096" s="64">
        <f t="shared" si="52"/>
        <v>64.8</v>
      </c>
      <c r="D1096" s="64">
        <f t="shared" si="53"/>
        <v>64.8</v>
      </c>
      <c r="E1096" s="65">
        <v>168.1</v>
      </c>
      <c r="F1096" s="65">
        <v>228.89999999999998</v>
      </c>
      <c r="G1096" s="65">
        <v>228.89999999999998</v>
      </c>
      <c r="H1096" s="67">
        <f t="shared" si="51"/>
        <v>164.1</v>
      </c>
      <c r="I1096" s="53"/>
      <c r="J1096" s="66"/>
      <c r="K1096" s="66"/>
    </row>
    <row r="1097" spans="1:11" ht="14.25" customHeight="1">
      <c r="A1097" s="64">
        <v>10950</v>
      </c>
      <c r="B1097" s="64">
        <v>4</v>
      </c>
      <c r="C1097" s="64">
        <f t="shared" si="52"/>
        <v>64.8</v>
      </c>
      <c r="D1097" s="64">
        <f t="shared" si="53"/>
        <v>64.8</v>
      </c>
      <c r="E1097" s="65">
        <v>168.25</v>
      </c>
      <c r="F1097" s="65">
        <v>229.05</v>
      </c>
      <c r="G1097" s="65">
        <v>229.05</v>
      </c>
      <c r="H1097" s="67">
        <f t="shared" si="51"/>
        <v>164.25</v>
      </c>
      <c r="I1097" s="53"/>
      <c r="J1097" s="66"/>
      <c r="K1097" s="66"/>
    </row>
    <row r="1098" spans="1:11" ht="14.25" customHeight="1">
      <c r="A1098" s="64">
        <v>10960</v>
      </c>
      <c r="B1098" s="64">
        <v>4</v>
      </c>
      <c r="C1098" s="64">
        <f t="shared" si="52"/>
        <v>64.8</v>
      </c>
      <c r="D1098" s="64">
        <f t="shared" si="53"/>
        <v>64.8</v>
      </c>
      <c r="E1098" s="65">
        <v>168.4</v>
      </c>
      <c r="F1098" s="65">
        <v>229.2</v>
      </c>
      <c r="G1098" s="65">
        <v>229.2</v>
      </c>
      <c r="H1098" s="67">
        <f t="shared" si="51"/>
        <v>164.4</v>
      </c>
      <c r="I1098" s="53"/>
      <c r="J1098" s="66"/>
      <c r="K1098" s="66"/>
    </row>
    <row r="1099" spans="1:11" ht="14.25" customHeight="1">
      <c r="A1099" s="64">
        <v>10970</v>
      </c>
      <c r="B1099" s="64">
        <v>4</v>
      </c>
      <c r="C1099" s="64">
        <f t="shared" si="52"/>
        <v>64.8</v>
      </c>
      <c r="D1099" s="64">
        <f t="shared" si="53"/>
        <v>64.8</v>
      </c>
      <c r="E1099" s="65">
        <v>168.55</v>
      </c>
      <c r="F1099" s="65">
        <v>229.35000000000002</v>
      </c>
      <c r="G1099" s="65">
        <v>229.35000000000002</v>
      </c>
      <c r="H1099" s="67">
        <f t="shared" si="51"/>
        <v>164.55</v>
      </c>
      <c r="I1099" s="53"/>
      <c r="J1099" s="66"/>
      <c r="K1099" s="66"/>
    </row>
    <row r="1100" spans="1:11" ht="14.25" customHeight="1">
      <c r="A1100" s="64">
        <v>10980</v>
      </c>
      <c r="B1100" s="64">
        <v>4</v>
      </c>
      <c r="C1100" s="64">
        <f t="shared" si="52"/>
        <v>64.8</v>
      </c>
      <c r="D1100" s="64">
        <f t="shared" si="53"/>
        <v>64.8</v>
      </c>
      <c r="E1100" s="65">
        <v>168.7</v>
      </c>
      <c r="F1100" s="65">
        <v>229.5</v>
      </c>
      <c r="G1100" s="65">
        <v>229.5</v>
      </c>
      <c r="H1100" s="67">
        <f t="shared" si="51"/>
        <v>164.7</v>
      </c>
      <c r="I1100" s="53"/>
      <c r="J1100" s="66"/>
      <c r="K1100" s="66"/>
    </row>
    <row r="1101" spans="1:11" ht="14.25" customHeight="1">
      <c r="A1101" s="64">
        <v>10990</v>
      </c>
      <c r="B1101" s="64">
        <v>4</v>
      </c>
      <c r="C1101" s="64">
        <f t="shared" si="52"/>
        <v>64.8</v>
      </c>
      <c r="D1101" s="64">
        <f t="shared" si="53"/>
        <v>64.8</v>
      </c>
      <c r="E1101" s="65">
        <v>168.85</v>
      </c>
      <c r="F1101" s="65">
        <v>229.64999999999998</v>
      </c>
      <c r="G1101" s="65">
        <v>229.64999999999998</v>
      </c>
      <c r="H1101" s="67">
        <f t="shared" si="51"/>
        <v>164.85</v>
      </c>
      <c r="I1101" s="53"/>
      <c r="J1101" s="66"/>
      <c r="K1101" s="66"/>
    </row>
    <row r="1102" spans="1:11" ht="14.25" customHeight="1">
      <c r="A1102" s="64">
        <v>11000</v>
      </c>
      <c r="B1102" s="64">
        <v>4</v>
      </c>
      <c r="C1102" s="64">
        <f t="shared" si="52"/>
        <v>64.8</v>
      </c>
      <c r="D1102" s="64">
        <f t="shared" si="53"/>
        <v>64.8</v>
      </c>
      <c r="E1102" s="65">
        <v>169</v>
      </c>
      <c r="F1102" s="65">
        <v>229.8</v>
      </c>
      <c r="G1102" s="65">
        <v>229.8</v>
      </c>
      <c r="H1102" s="67">
        <f t="shared" si="51"/>
        <v>165</v>
      </c>
      <c r="I1102" s="53"/>
      <c r="J1102" s="66"/>
      <c r="K1102" s="66"/>
    </row>
    <row r="1103" spans="1:11" ht="14.25" customHeight="1">
      <c r="A1103" s="64">
        <v>11010</v>
      </c>
      <c r="B1103" s="64">
        <v>4</v>
      </c>
      <c r="C1103" s="64">
        <f t="shared" si="52"/>
        <v>66.3</v>
      </c>
      <c r="D1103" s="64">
        <f t="shared" si="53"/>
        <v>66.3</v>
      </c>
      <c r="E1103" s="65">
        <v>169.15</v>
      </c>
      <c r="F1103" s="65">
        <v>231.45</v>
      </c>
      <c r="G1103" s="65">
        <v>231.45</v>
      </c>
      <c r="H1103" s="67">
        <f t="shared" si="51"/>
        <v>165.15</v>
      </c>
      <c r="I1103" s="53"/>
      <c r="J1103" s="66"/>
      <c r="K1103" s="66"/>
    </row>
    <row r="1104" spans="1:11" ht="14.25" customHeight="1">
      <c r="A1104" s="64">
        <v>11020</v>
      </c>
      <c r="B1104" s="64">
        <v>4</v>
      </c>
      <c r="C1104" s="64">
        <f t="shared" si="52"/>
        <v>66.3</v>
      </c>
      <c r="D1104" s="64">
        <f t="shared" si="53"/>
        <v>66.3</v>
      </c>
      <c r="E1104" s="65">
        <v>169.3</v>
      </c>
      <c r="F1104" s="65">
        <v>231.60000000000002</v>
      </c>
      <c r="G1104" s="65">
        <v>231.60000000000002</v>
      </c>
      <c r="H1104" s="67">
        <f t="shared" si="51"/>
        <v>165.3</v>
      </c>
      <c r="I1104" s="53"/>
      <c r="J1104" s="66"/>
      <c r="K1104" s="66"/>
    </row>
    <row r="1105" spans="1:11" ht="14.25" customHeight="1">
      <c r="A1105" s="64">
        <v>11030</v>
      </c>
      <c r="B1105" s="64">
        <v>4</v>
      </c>
      <c r="C1105" s="64">
        <f t="shared" si="52"/>
        <v>66.3</v>
      </c>
      <c r="D1105" s="64">
        <f t="shared" si="53"/>
        <v>66.3</v>
      </c>
      <c r="E1105" s="65">
        <v>169.45</v>
      </c>
      <c r="F1105" s="65">
        <v>231.75</v>
      </c>
      <c r="G1105" s="65">
        <v>231.75</v>
      </c>
      <c r="H1105" s="67">
        <f t="shared" si="51"/>
        <v>165.45</v>
      </c>
      <c r="I1105" s="53"/>
      <c r="J1105" s="66"/>
      <c r="K1105" s="66"/>
    </row>
    <row r="1106" spans="1:11" ht="14.25" customHeight="1">
      <c r="A1106" s="64">
        <v>11040</v>
      </c>
      <c r="B1106" s="64">
        <v>4</v>
      </c>
      <c r="C1106" s="64">
        <f t="shared" si="52"/>
        <v>66.3</v>
      </c>
      <c r="D1106" s="64">
        <f t="shared" si="53"/>
        <v>66.3</v>
      </c>
      <c r="E1106" s="65">
        <v>169.6</v>
      </c>
      <c r="F1106" s="65">
        <v>231.89999999999998</v>
      </c>
      <c r="G1106" s="65">
        <v>231.89999999999998</v>
      </c>
      <c r="H1106" s="67">
        <f t="shared" si="51"/>
        <v>165.6</v>
      </c>
      <c r="I1106" s="53"/>
      <c r="J1106" s="66"/>
      <c r="K1106" s="66"/>
    </row>
    <row r="1107" spans="1:11" ht="14.25" customHeight="1">
      <c r="A1107" s="64">
        <v>11050</v>
      </c>
      <c r="B1107" s="64">
        <v>4</v>
      </c>
      <c r="C1107" s="64">
        <f t="shared" si="52"/>
        <v>66.3</v>
      </c>
      <c r="D1107" s="64">
        <f t="shared" si="53"/>
        <v>66.3</v>
      </c>
      <c r="E1107" s="65">
        <v>169.75</v>
      </c>
      <c r="F1107" s="65">
        <v>232.05</v>
      </c>
      <c r="G1107" s="65">
        <v>232.05</v>
      </c>
      <c r="H1107" s="67">
        <f t="shared" si="51"/>
        <v>165.75</v>
      </c>
      <c r="I1107" s="53"/>
      <c r="J1107" s="66"/>
      <c r="K1107" s="66"/>
    </row>
    <row r="1108" spans="1:11" ht="14.25" customHeight="1">
      <c r="A1108" s="64">
        <v>11060</v>
      </c>
      <c r="B1108" s="64">
        <v>4</v>
      </c>
      <c r="C1108" s="64">
        <f t="shared" si="52"/>
        <v>66.3</v>
      </c>
      <c r="D1108" s="64">
        <f t="shared" si="53"/>
        <v>66.3</v>
      </c>
      <c r="E1108" s="65">
        <v>169.9</v>
      </c>
      <c r="F1108" s="65">
        <v>232.2</v>
      </c>
      <c r="G1108" s="65">
        <v>232.2</v>
      </c>
      <c r="H1108" s="67">
        <f t="shared" si="51"/>
        <v>165.9</v>
      </c>
      <c r="I1108" s="53"/>
      <c r="J1108" s="66"/>
      <c r="K1108" s="66"/>
    </row>
    <row r="1109" spans="1:11" ht="14.25" customHeight="1">
      <c r="A1109" s="64">
        <v>11070</v>
      </c>
      <c r="B1109" s="64">
        <v>4</v>
      </c>
      <c r="C1109" s="64">
        <f t="shared" si="52"/>
        <v>66.3</v>
      </c>
      <c r="D1109" s="64">
        <f t="shared" si="53"/>
        <v>66.3</v>
      </c>
      <c r="E1109" s="65">
        <v>170.05</v>
      </c>
      <c r="F1109" s="65">
        <v>232.35000000000002</v>
      </c>
      <c r="G1109" s="65">
        <v>232.35000000000002</v>
      </c>
      <c r="H1109" s="67">
        <f t="shared" si="51"/>
        <v>166.05</v>
      </c>
      <c r="I1109" s="53"/>
      <c r="J1109" s="66"/>
      <c r="K1109" s="66"/>
    </row>
    <row r="1110" spans="1:11" ht="14.25" customHeight="1">
      <c r="A1110" s="64">
        <v>11080</v>
      </c>
      <c r="B1110" s="64">
        <v>4</v>
      </c>
      <c r="C1110" s="64">
        <f t="shared" si="52"/>
        <v>66.3</v>
      </c>
      <c r="D1110" s="64">
        <f t="shared" si="53"/>
        <v>66.3</v>
      </c>
      <c r="E1110" s="65">
        <v>170.2</v>
      </c>
      <c r="F1110" s="65">
        <v>232.5</v>
      </c>
      <c r="G1110" s="65">
        <v>232.5</v>
      </c>
      <c r="H1110" s="67">
        <f t="shared" si="51"/>
        <v>166.2</v>
      </c>
      <c r="I1110" s="53"/>
      <c r="J1110" s="66"/>
      <c r="K1110" s="66"/>
    </row>
    <row r="1111" spans="1:11" ht="14.25" customHeight="1">
      <c r="A1111" s="64">
        <v>11090</v>
      </c>
      <c r="B1111" s="64">
        <v>4</v>
      </c>
      <c r="C1111" s="64">
        <f t="shared" si="52"/>
        <v>66.3</v>
      </c>
      <c r="D1111" s="64">
        <f t="shared" si="53"/>
        <v>66.3</v>
      </c>
      <c r="E1111" s="65">
        <v>170.35</v>
      </c>
      <c r="F1111" s="65">
        <v>232.64999999999998</v>
      </c>
      <c r="G1111" s="65">
        <v>232.64999999999998</v>
      </c>
      <c r="H1111" s="67">
        <f t="shared" si="51"/>
        <v>166.35</v>
      </c>
      <c r="I1111" s="53"/>
      <c r="J1111" s="66"/>
      <c r="K1111" s="66"/>
    </row>
    <row r="1112" spans="1:11" ht="14.25" customHeight="1">
      <c r="A1112" s="64">
        <v>11100</v>
      </c>
      <c r="B1112" s="64">
        <v>4</v>
      </c>
      <c r="C1112" s="64">
        <f t="shared" si="52"/>
        <v>66.3</v>
      </c>
      <c r="D1112" s="64">
        <f t="shared" si="53"/>
        <v>66.3</v>
      </c>
      <c r="E1112" s="65">
        <v>170.5</v>
      </c>
      <c r="F1112" s="65">
        <v>232.8</v>
      </c>
      <c r="G1112" s="65">
        <v>232.8</v>
      </c>
      <c r="H1112" s="67">
        <f t="shared" si="51"/>
        <v>166.5</v>
      </c>
      <c r="I1112" s="53"/>
      <c r="J1112" s="66"/>
      <c r="K1112" s="66"/>
    </row>
    <row r="1113" spans="1:11" ht="14.25" customHeight="1">
      <c r="A1113" s="64">
        <v>11110</v>
      </c>
      <c r="B1113" s="64">
        <v>4</v>
      </c>
      <c r="C1113" s="64">
        <f t="shared" si="52"/>
        <v>66.3</v>
      </c>
      <c r="D1113" s="64">
        <f t="shared" si="53"/>
        <v>66.3</v>
      </c>
      <c r="E1113" s="65">
        <v>170.65</v>
      </c>
      <c r="F1113" s="65">
        <v>232.95</v>
      </c>
      <c r="G1113" s="65">
        <v>232.95</v>
      </c>
      <c r="H1113" s="67">
        <f t="shared" si="51"/>
        <v>166.65</v>
      </c>
      <c r="I1113" s="53"/>
      <c r="J1113" s="66"/>
      <c r="K1113" s="66"/>
    </row>
    <row r="1114" spans="1:11" ht="14.25" customHeight="1">
      <c r="A1114" s="64">
        <v>11120</v>
      </c>
      <c r="B1114" s="64">
        <v>4</v>
      </c>
      <c r="C1114" s="64">
        <f t="shared" si="52"/>
        <v>66.3</v>
      </c>
      <c r="D1114" s="64">
        <f t="shared" si="53"/>
        <v>66.3</v>
      </c>
      <c r="E1114" s="65">
        <v>170.8</v>
      </c>
      <c r="F1114" s="65">
        <v>233.10000000000002</v>
      </c>
      <c r="G1114" s="65">
        <v>233.10000000000002</v>
      </c>
      <c r="H1114" s="67">
        <f t="shared" si="51"/>
        <v>166.8</v>
      </c>
      <c r="I1114" s="53"/>
      <c r="J1114" s="66"/>
      <c r="K1114" s="66"/>
    </row>
    <row r="1115" spans="1:11" ht="14.25" customHeight="1">
      <c r="A1115" s="64">
        <v>11130</v>
      </c>
      <c r="B1115" s="64">
        <v>4</v>
      </c>
      <c r="C1115" s="64">
        <f t="shared" si="52"/>
        <v>66.3</v>
      </c>
      <c r="D1115" s="64">
        <f t="shared" si="53"/>
        <v>66.3</v>
      </c>
      <c r="E1115" s="65">
        <v>170.95</v>
      </c>
      <c r="F1115" s="65">
        <v>233.25</v>
      </c>
      <c r="G1115" s="65">
        <v>233.25</v>
      </c>
      <c r="H1115" s="67">
        <f t="shared" si="51"/>
        <v>166.95</v>
      </c>
      <c r="I1115" s="53"/>
      <c r="J1115" s="66"/>
      <c r="K1115" s="66"/>
    </row>
    <row r="1116" spans="1:11" ht="14.25" customHeight="1">
      <c r="A1116" s="64">
        <v>11140</v>
      </c>
      <c r="B1116" s="64">
        <v>4</v>
      </c>
      <c r="C1116" s="64">
        <f t="shared" si="52"/>
        <v>66.3</v>
      </c>
      <c r="D1116" s="64">
        <f t="shared" si="53"/>
        <v>66.3</v>
      </c>
      <c r="E1116" s="65">
        <v>171.1</v>
      </c>
      <c r="F1116" s="65">
        <v>233.39999999999998</v>
      </c>
      <c r="G1116" s="65">
        <v>233.39999999999998</v>
      </c>
      <c r="H1116" s="67">
        <f t="shared" si="51"/>
        <v>167.1</v>
      </c>
      <c r="I1116" s="53"/>
      <c r="J1116" s="66"/>
      <c r="K1116" s="66"/>
    </row>
    <row r="1117" spans="1:11" ht="14.25" customHeight="1">
      <c r="A1117" s="64">
        <v>11150</v>
      </c>
      <c r="B1117" s="64">
        <v>4</v>
      </c>
      <c r="C1117" s="64">
        <f t="shared" si="52"/>
        <v>66.3</v>
      </c>
      <c r="D1117" s="64">
        <f t="shared" si="53"/>
        <v>66.3</v>
      </c>
      <c r="E1117" s="65">
        <v>171.25</v>
      </c>
      <c r="F1117" s="65">
        <v>233.55</v>
      </c>
      <c r="G1117" s="65">
        <v>233.55</v>
      </c>
      <c r="H1117" s="67">
        <f t="shared" si="51"/>
        <v>167.25</v>
      </c>
      <c r="I1117" s="53"/>
      <c r="J1117" s="66"/>
      <c r="K1117" s="66"/>
    </row>
    <row r="1118" spans="1:11" ht="14.25" customHeight="1">
      <c r="A1118" s="64">
        <v>11160</v>
      </c>
      <c r="B1118" s="64">
        <v>4</v>
      </c>
      <c r="C1118" s="64">
        <f t="shared" si="52"/>
        <v>66.3</v>
      </c>
      <c r="D1118" s="64">
        <f t="shared" si="53"/>
        <v>66.3</v>
      </c>
      <c r="E1118" s="65">
        <v>171.4</v>
      </c>
      <c r="F1118" s="65">
        <v>233.7</v>
      </c>
      <c r="G1118" s="65">
        <v>233.7</v>
      </c>
      <c r="H1118" s="67">
        <f t="shared" si="51"/>
        <v>167.4</v>
      </c>
      <c r="I1118" s="53"/>
      <c r="J1118" s="66"/>
      <c r="K1118" s="66"/>
    </row>
    <row r="1119" spans="1:11" ht="14.25" customHeight="1">
      <c r="A1119" s="64">
        <v>11170</v>
      </c>
      <c r="B1119" s="64">
        <v>4</v>
      </c>
      <c r="C1119" s="64">
        <f t="shared" si="52"/>
        <v>66.3</v>
      </c>
      <c r="D1119" s="64">
        <f t="shared" si="53"/>
        <v>66.3</v>
      </c>
      <c r="E1119" s="65">
        <v>171.55</v>
      </c>
      <c r="F1119" s="65">
        <v>233.85000000000002</v>
      </c>
      <c r="G1119" s="65">
        <v>233.85000000000002</v>
      </c>
      <c r="H1119" s="67">
        <f t="shared" si="51"/>
        <v>167.55</v>
      </c>
      <c r="I1119" s="53"/>
      <c r="J1119" s="66"/>
      <c r="K1119" s="66"/>
    </row>
    <row r="1120" spans="1:11" ht="14.25" customHeight="1">
      <c r="A1120" s="64">
        <v>11180</v>
      </c>
      <c r="B1120" s="64">
        <v>4</v>
      </c>
      <c r="C1120" s="64">
        <f t="shared" si="52"/>
        <v>66.3</v>
      </c>
      <c r="D1120" s="64">
        <f t="shared" si="53"/>
        <v>66.3</v>
      </c>
      <c r="E1120" s="65">
        <v>171.7</v>
      </c>
      <c r="F1120" s="65">
        <v>234</v>
      </c>
      <c r="G1120" s="65">
        <v>234</v>
      </c>
      <c r="H1120" s="67">
        <f t="shared" si="51"/>
        <v>167.7</v>
      </c>
      <c r="I1120" s="53"/>
      <c r="J1120" s="66"/>
      <c r="K1120" s="66"/>
    </row>
    <row r="1121" spans="1:11" ht="14.25" customHeight="1">
      <c r="A1121" s="64">
        <v>11190</v>
      </c>
      <c r="B1121" s="64">
        <v>4</v>
      </c>
      <c r="C1121" s="64">
        <f t="shared" si="52"/>
        <v>66.3</v>
      </c>
      <c r="D1121" s="64">
        <f t="shared" si="53"/>
        <v>66.3</v>
      </c>
      <c r="E1121" s="65">
        <v>171.85</v>
      </c>
      <c r="F1121" s="65">
        <v>234.14999999999998</v>
      </c>
      <c r="G1121" s="65">
        <v>234.14999999999998</v>
      </c>
      <c r="H1121" s="67">
        <f t="shared" si="51"/>
        <v>167.85</v>
      </c>
      <c r="I1121" s="53"/>
      <c r="J1121" s="66"/>
      <c r="K1121" s="66"/>
    </row>
    <row r="1122" spans="1:11" ht="14.25" customHeight="1">
      <c r="A1122" s="64">
        <v>11200</v>
      </c>
      <c r="B1122" s="64">
        <v>4</v>
      </c>
      <c r="C1122" s="64">
        <f t="shared" si="52"/>
        <v>66.3</v>
      </c>
      <c r="D1122" s="64">
        <f t="shared" si="53"/>
        <v>66.3</v>
      </c>
      <c r="E1122" s="65">
        <v>172</v>
      </c>
      <c r="F1122" s="65">
        <v>234.3</v>
      </c>
      <c r="G1122" s="65">
        <v>234.3</v>
      </c>
      <c r="H1122" s="67">
        <f t="shared" si="51"/>
        <v>168</v>
      </c>
      <c r="I1122" s="53"/>
      <c r="J1122" s="66"/>
      <c r="K1122" s="66"/>
    </row>
    <row r="1123" spans="1:11" ht="14.25" customHeight="1">
      <c r="A1123" s="64">
        <v>11210</v>
      </c>
      <c r="B1123" s="64">
        <v>4</v>
      </c>
      <c r="C1123" s="64">
        <f t="shared" si="52"/>
        <v>66.3</v>
      </c>
      <c r="D1123" s="64">
        <f t="shared" si="53"/>
        <v>66.3</v>
      </c>
      <c r="E1123" s="65">
        <v>172.15</v>
      </c>
      <c r="F1123" s="65">
        <v>234.45</v>
      </c>
      <c r="G1123" s="65">
        <v>234.45</v>
      </c>
      <c r="H1123" s="67">
        <f t="shared" si="51"/>
        <v>168.15</v>
      </c>
      <c r="I1123" s="53"/>
      <c r="J1123" s="66"/>
      <c r="K1123" s="66"/>
    </row>
    <row r="1124" spans="1:11" ht="14.25" customHeight="1">
      <c r="A1124" s="64">
        <v>11220</v>
      </c>
      <c r="B1124" s="64">
        <v>4</v>
      </c>
      <c r="C1124" s="64">
        <f t="shared" si="52"/>
        <v>66.3</v>
      </c>
      <c r="D1124" s="64">
        <f t="shared" si="53"/>
        <v>66.3</v>
      </c>
      <c r="E1124" s="65">
        <v>172.3</v>
      </c>
      <c r="F1124" s="65">
        <v>234.60000000000002</v>
      </c>
      <c r="G1124" s="65">
        <v>234.60000000000002</v>
      </c>
      <c r="H1124" s="67">
        <f t="shared" si="51"/>
        <v>168.3</v>
      </c>
      <c r="I1124" s="53"/>
      <c r="J1124" s="66"/>
      <c r="K1124" s="66"/>
    </row>
    <row r="1125" spans="1:11" ht="14.25" customHeight="1">
      <c r="A1125" s="64">
        <v>11230</v>
      </c>
      <c r="B1125" s="64">
        <v>4</v>
      </c>
      <c r="C1125" s="64">
        <f t="shared" si="52"/>
        <v>66.3</v>
      </c>
      <c r="D1125" s="64">
        <f t="shared" si="53"/>
        <v>66.3</v>
      </c>
      <c r="E1125" s="65">
        <v>172.45</v>
      </c>
      <c r="F1125" s="65">
        <v>234.75</v>
      </c>
      <c r="G1125" s="65">
        <v>234.75</v>
      </c>
      <c r="H1125" s="67">
        <f t="shared" si="51"/>
        <v>168.45</v>
      </c>
      <c r="I1125" s="53"/>
      <c r="J1125" s="66"/>
      <c r="K1125" s="66"/>
    </row>
    <row r="1126" spans="1:11" ht="14.25" customHeight="1">
      <c r="A1126" s="64">
        <v>11240</v>
      </c>
      <c r="B1126" s="64">
        <v>4</v>
      </c>
      <c r="C1126" s="64">
        <f t="shared" si="52"/>
        <v>66.3</v>
      </c>
      <c r="D1126" s="64">
        <f t="shared" si="53"/>
        <v>66.3</v>
      </c>
      <c r="E1126" s="65">
        <v>172.6</v>
      </c>
      <c r="F1126" s="65">
        <v>234.89999999999998</v>
      </c>
      <c r="G1126" s="65">
        <v>234.89999999999998</v>
      </c>
      <c r="H1126" s="67">
        <f t="shared" si="51"/>
        <v>168.6</v>
      </c>
      <c r="I1126" s="53"/>
      <c r="J1126" s="66"/>
      <c r="K1126" s="66"/>
    </row>
    <row r="1127" spans="1:11" ht="14.25" customHeight="1">
      <c r="A1127" s="64">
        <v>11250</v>
      </c>
      <c r="B1127" s="64">
        <v>4</v>
      </c>
      <c r="C1127" s="64">
        <f t="shared" si="52"/>
        <v>66.3</v>
      </c>
      <c r="D1127" s="64">
        <f t="shared" si="53"/>
        <v>66.3</v>
      </c>
      <c r="E1127" s="65">
        <v>172.75</v>
      </c>
      <c r="F1127" s="65">
        <v>235.05</v>
      </c>
      <c r="G1127" s="65">
        <v>235.05</v>
      </c>
      <c r="H1127" s="67">
        <f t="shared" si="51"/>
        <v>168.75</v>
      </c>
      <c r="I1127" s="53"/>
      <c r="J1127" s="66"/>
      <c r="K1127" s="66"/>
    </row>
    <row r="1128" spans="1:11" ht="14.25" customHeight="1">
      <c r="A1128" s="64">
        <v>11260</v>
      </c>
      <c r="B1128" s="64">
        <v>4</v>
      </c>
      <c r="C1128" s="64">
        <f t="shared" si="52"/>
        <v>67.8</v>
      </c>
      <c r="D1128" s="64">
        <f t="shared" si="53"/>
        <v>67.8</v>
      </c>
      <c r="E1128" s="65">
        <v>172.9</v>
      </c>
      <c r="F1128" s="65">
        <v>236.7</v>
      </c>
      <c r="G1128" s="65">
        <v>236.7</v>
      </c>
      <c r="H1128" s="67">
        <f t="shared" si="51"/>
        <v>168.9</v>
      </c>
      <c r="I1128" s="53"/>
      <c r="J1128" s="66"/>
      <c r="K1128" s="66"/>
    </row>
    <row r="1129" spans="1:11" ht="14.25" customHeight="1">
      <c r="A1129" s="64">
        <v>11270</v>
      </c>
      <c r="B1129" s="64">
        <v>4</v>
      </c>
      <c r="C1129" s="64">
        <f t="shared" si="52"/>
        <v>67.8</v>
      </c>
      <c r="D1129" s="64">
        <f t="shared" si="53"/>
        <v>67.8</v>
      </c>
      <c r="E1129" s="65">
        <v>173.05</v>
      </c>
      <c r="F1129" s="65">
        <v>236.85000000000002</v>
      </c>
      <c r="G1129" s="65">
        <v>236.85000000000002</v>
      </c>
      <c r="H1129" s="67">
        <f t="shared" si="51"/>
        <v>169.05</v>
      </c>
      <c r="I1129" s="53"/>
      <c r="J1129" s="66"/>
      <c r="K1129" s="66"/>
    </row>
    <row r="1130" spans="1:11" ht="14.25" customHeight="1">
      <c r="A1130" s="64">
        <v>11280</v>
      </c>
      <c r="B1130" s="64">
        <v>4</v>
      </c>
      <c r="C1130" s="64">
        <f t="shared" si="52"/>
        <v>67.8</v>
      </c>
      <c r="D1130" s="64">
        <f t="shared" si="53"/>
        <v>67.8</v>
      </c>
      <c r="E1130" s="65">
        <v>173.2</v>
      </c>
      <c r="F1130" s="65">
        <v>237</v>
      </c>
      <c r="G1130" s="65">
        <v>237</v>
      </c>
      <c r="H1130" s="67">
        <f t="shared" si="51"/>
        <v>169.2</v>
      </c>
      <c r="I1130" s="53"/>
      <c r="J1130" s="66"/>
      <c r="K1130" s="66"/>
    </row>
    <row r="1131" spans="1:11" ht="14.25" customHeight="1">
      <c r="A1131" s="64">
        <v>11290</v>
      </c>
      <c r="B1131" s="64">
        <v>4</v>
      </c>
      <c r="C1131" s="64">
        <f t="shared" si="52"/>
        <v>67.8</v>
      </c>
      <c r="D1131" s="64">
        <f t="shared" si="53"/>
        <v>67.8</v>
      </c>
      <c r="E1131" s="65">
        <v>173.35</v>
      </c>
      <c r="F1131" s="65">
        <v>237.14999999999998</v>
      </c>
      <c r="G1131" s="65">
        <v>237.14999999999998</v>
      </c>
      <c r="H1131" s="67">
        <f t="shared" si="51"/>
        <v>169.35</v>
      </c>
      <c r="I1131" s="53"/>
      <c r="J1131" s="66"/>
      <c r="K1131" s="66"/>
    </row>
    <row r="1132" spans="1:11" ht="14.25" customHeight="1">
      <c r="A1132" s="64">
        <v>11300</v>
      </c>
      <c r="B1132" s="64">
        <v>4</v>
      </c>
      <c r="C1132" s="64">
        <f t="shared" si="52"/>
        <v>67.8</v>
      </c>
      <c r="D1132" s="64">
        <f t="shared" si="53"/>
        <v>67.8</v>
      </c>
      <c r="E1132" s="65">
        <v>173.5</v>
      </c>
      <c r="F1132" s="65">
        <v>237.3</v>
      </c>
      <c r="G1132" s="65">
        <v>237.3</v>
      </c>
      <c r="H1132" s="67">
        <f t="shared" si="51"/>
        <v>169.5</v>
      </c>
      <c r="I1132" s="53"/>
      <c r="J1132" s="66"/>
      <c r="K1132" s="66"/>
    </row>
    <row r="1133" spans="1:11" ht="14.25" customHeight="1">
      <c r="A1133" s="64">
        <v>11310</v>
      </c>
      <c r="B1133" s="64">
        <v>4</v>
      </c>
      <c r="C1133" s="64">
        <f t="shared" si="52"/>
        <v>67.8</v>
      </c>
      <c r="D1133" s="64">
        <f t="shared" si="53"/>
        <v>67.8</v>
      </c>
      <c r="E1133" s="65">
        <v>173.65</v>
      </c>
      <c r="F1133" s="65">
        <v>237.45</v>
      </c>
      <c r="G1133" s="65">
        <v>237.45</v>
      </c>
      <c r="H1133" s="67">
        <f t="shared" si="51"/>
        <v>169.65</v>
      </c>
      <c r="I1133" s="53"/>
      <c r="J1133" s="66"/>
      <c r="K1133" s="66"/>
    </row>
    <row r="1134" spans="1:11" ht="14.25" customHeight="1">
      <c r="A1134" s="64">
        <v>11320</v>
      </c>
      <c r="B1134" s="64">
        <v>4</v>
      </c>
      <c r="C1134" s="64">
        <f t="shared" si="52"/>
        <v>67.8</v>
      </c>
      <c r="D1134" s="64">
        <f t="shared" si="53"/>
        <v>67.8</v>
      </c>
      <c r="E1134" s="65">
        <v>173.8</v>
      </c>
      <c r="F1134" s="65">
        <v>237.60000000000002</v>
      </c>
      <c r="G1134" s="65">
        <v>237.60000000000002</v>
      </c>
      <c r="H1134" s="67">
        <f t="shared" si="51"/>
        <v>169.8</v>
      </c>
      <c r="I1134" s="53"/>
      <c r="J1134" s="66"/>
      <c r="K1134" s="66"/>
    </row>
    <row r="1135" spans="1:11" ht="14.25" customHeight="1">
      <c r="A1135" s="64">
        <v>11330</v>
      </c>
      <c r="B1135" s="64">
        <v>4</v>
      </c>
      <c r="C1135" s="64">
        <f t="shared" si="52"/>
        <v>67.8</v>
      </c>
      <c r="D1135" s="64">
        <f t="shared" si="53"/>
        <v>67.8</v>
      </c>
      <c r="E1135" s="65">
        <v>173.95</v>
      </c>
      <c r="F1135" s="65">
        <v>237.75</v>
      </c>
      <c r="G1135" s="65">
        <v>237.75</v>
      </c>
      <c r="H1135" s="67">
        <f t="shared" si="51"/>
        <v>169.95</v>
      </c>
      <c r="I1135" s="53"/>
      <c r="J1135" s="66"/>
      <c r="K1135" s="66"/>
    </row>
    <row r="1136" spans="1:11" ht="14.25" customHeight="1">
      <c r="A1136" s="64">
        <v>11340</v>
      </c>
      <c r="B1136" s="64">
        <v>4</v>
      </c>
      <c r="C1136" s="64">
        <f t="shared" si="52"/>
        <v>67.8</v>
      </c>
      <c r="D1136" s="64">
        <f t="shared" si="53"/>
        <v>67.8</v>
      </c>
      <c r="E1136" s="65">
        <v>174.1</v>
      </c>
      <c r="F1136" s="65">
        <v>237.89999999999998</v>
      </c>
      <c r="G1136" s="65">
        <v>237.89999999999998</v>
      </c>
      <c r="H1136" s="67">
        <f t="shared" si="51"/>
        <v>170.1</v>
      </c>
      <c r="I1136" s="53"/>
      <c r="J1136" s="66"/>
      <c r="K1136" s="66"/>
    </row>
    <row r="1137" spans="1:11" ht="14.25" customHeight="1">
      <c r="A1137" s="64">
        <v>11350</v>
      </c>
      <c r="B1137" s="64">
        <v>4</v>
      </c>
      <c r="C1137" s="64">
        <f t="shared" si="52"/>
        <v>67.8</v>
      </c>
      <c r="D1137" s="64">
        <f t="shared" si="53"/>
        <v>67.8</v>
      </c>
      <c r="E1137" s="65">
        <v>174.25</v>
      </c>
      <c r="F1137" s="65">
        <v>238.05</v>
      </c>
      <c r="G1137" s="65">
        <v>238.05</v>
      </c>
      <c r="H1137" s="67">
        <f t="shared" si="51"/>
        <v>170.25</v>
      </c>
      <c r="I1137" s="53"/>
      <c r="J1137" s="66"/>
      <c r="K1137" s="66"/>
    </row>
    <row r="1138" spans="1:11" ht="14.25" customHeight="1">
      <c r="A1138" s="64">
        <v>11360</v>
      </c>
      <c r="B1138" s="64">
        <v>4</v>
      </c>
      <c r="C1138" s="64">
        <f t="shared" si="52"/>
        <v>67.8</v>
      </c>
      <c r="D1138" s="64">
        <f t="shared" si="53"/>
        <v>67.8</v>
      </c>
      <c r="E1138" s="65">
        <v>174.4</v>
      </c>
      <c r="F1138" s="65">
        <v>238.2</v>
      </c>
      <c r="G1138" s="65">
        <v>238.2</v>
      </c>
      <c r="H1138" s="67">
        <f t="shared" si="51"/>
        <v>170.4</v>
      </c>
      <c r="I1138" s="53"/>
      <c r="J1138" s="66"/>
      <c r="K1138" s="66"/>
    </row>
    <row r="1139" spans="1:11" ht="14.25" customHeight="1">
      <c r="A1139" s="64">
        <v>11370</v>
      </c>
      <c r="B1139" s="64">
        <v>4</v>
      </c>
      <c r="C1139" s="64">
        <f t="shared" si="52"/>
        <v>67.8</v>
      </c>
      <c r="D1139" s="64">
        <f t="shared" si="53"/>
        <v>67.8</v>
      </c>
      <c r="E1139" s="65">
        <v>174.55</v>
      </c>
      <c r="F1139" s="65">
        <v>238.35000000000002</v>
      </c>
      <c r="G1139" s="65">
        <v>238.35000000000002</v>
      </c>
      <c r="H1139" s="67">
        <f t="shared" si="51"/>
        <v>170.55</v>
      </c>
      <c r="I1139" s="53"/>
      <c r="J1139" s="66"/>
      <c r="K1139" s="66"/>
    </row>
    <row r="1140" spans="1:11" ht="14.25" customHeight="1">
      <c r="A1140" s="64">
        <v>11380</v>
      </c>
      <c r="B1140" s="64">
        <v>4</v>
      </c>
      <c r="C1140" s="64">
        <f t="shared" si="52"/>
        <v>67.8</v>
      </c>
      <c r="D1140" s="64">
        <f t="shared" si="53"/>
        <v>67.8</v>
      </c>
      <c r="E1140" s="65">
        <v>174.7</v>
      </c>
      <c r="F1140" s="65">
        <v>238.5</v>
      </c>
      <c r="G1140" s="65">
        <v>238.5</v>
      </c>
      <c r="H1140" s="67">
        <f t="shared" si="51"/>
        <v>170.7</v>
      </c>
      <c r="I1140" s="53"/>
      <c r="J1140" s="66"/>
      <c r="K1140" s="66"/>
    </row>
    <row r="1141" spans="1:11" ht="14.25" customHeight="1">
      <c r="A1141" s="64">
        <v>11390</v>
      </c>
      <c r="B1141" s="64">
        <v>4</v>
      </c>
      <c r="C1141" s="64">
        <f t="shared" si="52"/>
        <v>67.8</v>
      </c>
      <c r="D1141" s="64">
        <f t="shared" si="53"/>
        <v>67.8</v>
      </c>
      <c r="E1141" s="65">
        <v>174.85</v>
      </c>
      <c r="F1141" s="65">
        <v>238.64999999999998</v>
      </c>
      <c r="G1141" s="65">
        <v>238.64999999999998</v>
      </c>
      <c r="H1141" s="67">
        <f t="shared" si="51"/>
        <v>170.85</v>
      </c>
      <c r="I1141" s="53"/>
      <c r="J1141" s="66"/>
      <c r="K1141" s="66"/>
    </row>
    <row r="1142" spans="1:11" ht="14.25" customHeight="1">
      <c r="A1142" s="64">
        <v>11400</v>
      </c>
      <c r="B1142" s="64">
        <v>4</v>
      </c>
      <c r="C1142" s="64">
        <f t="shared" si="52"/>
        <v>67.8</v>
      </c>
      <c r="D1142" s="64">
        <f t="shared" si="53"/>
        <v>67.8</v>
      </c>
      <c r="E1142" s="65">
        <v>175</v>
      </c>
      <c r="F1142" s="65">
        <v>238.8</v>
      </c>
      <c r="G1142" s="65">
        <v>238.8</v>
      </c>
      <c r="H1142" s="67">
        <f t="shared" si="51"/>
        <v>171</v>
      </c>
      <c r="I1142" s="53"/>
      <c r="J1142" s="66"/>
      <c r="K1142" s="66"/>
    </row>
    <row r="1143" spans="1:11" ht="14.25" customHeight="1">
      <c r="A1143" s="64">
        <v>11410</v>
      </c>
      <c r="B1143" s="64">
        <v>4</v>
      </c>
      <c r="C1143" s="64">
        <f t="shared" si="52"/>
        <v>67.8</v>
      </c>
      <c r="D1143" s="64">
        <f t="shared" si="53"/>
        <v>67.8</v>
      </c>
      <c r="E1143" s="65">
        <v>175.15</v>
      </c>
      <c r="F1143" s="65">
        <v>238.95</v>
      </c>
      <c r="G1143" s="65">
        <v>238.95</v>
      </c>
      <c r="H1143" s="67">
        <f t="shared" si="51"/>
        <v>171.15</v>
      </c>
      <c r="I1143" s="53"/>
      <c r="J1143" s="66"/>
      <c r="K1143" s="66"/>
    </row>
    <row r="1144" spans="1:11" ht="14.25" customHeight="1">
      <c r="A1144" s="64">
        <v>11420</v>
      </c>
      <c r="B1144" s="64">
        <v>4</v>
      </c>
      <c r="C1144" s="64">
        <f t="shared" si="52"/>
        <v>67.8</v>
      </c>
      <c r="D1144" s="64">
        <f t="shared" si="53"/>
        <v>67.8</v>
      </c>
      <c r="E1144" s="65">
        <v>175.3</v>
      </c>
      <c r="F1144" s="65">
        <v>239.10000000000002</v>
      </c>
      <c r="G1144" s="65">
        <v>239.10000000000002</v>
      </c>
      <c r="H1144" s="67">
        <f t="shared" si="51"/>
        <v>171.3</v>
      </c>
      <c r="I1144" s="53"/>
      <c r="J1144" s="66"/>
      <c r="K1144" s="66"/>
    </row>
    <row r="1145" spans="1:11" ht="14.25" customHeight="1">
      <c r="A1145" s="64">
        <v>11430</v>
      </c>
      <c r="B1145" s="64">
        <v>4</v>
      </c>
      <c r="C1145" s="64">
        <f t="shared" si="52"/>
        <v>67.8</v>
      </c>
      <c r="D1145" s="64">
        <f t="shared" si="53"/>
        <v>67.8</v>
      </c>
      <c r="E1145" s="65">
        <v>175.45</v>
      </c>
      <c r="F1145" s="65">
        <v>239.25</v>
      </c>
      <c r="G1145" s="65">
        <v>239.25</v>
      </c>
      <c r="H1145" s="67">
        <f t="shared" si="51"/>
        <v>171.45</v>
      </c>
      <c r="I1145" s="53"/>
      <c r="J1145" s="66"/>
      <c r="K1145" s="66"/>
    </row>
    <row r="1146" spans="1:11" ht="14.25" customHeight="1">
      <c r="A1146" s="64">
        <v>11440</v>
      </c>
      <c r="B1146" s="64">
        <v>4</v>
      </c>
      <c r="C1146" s="64">
        <f t="shared" si="52"/>
        <v>67.8</v>
      </c>
      <c r="D1146" s="64">
        <f t="shared" si="53"/>
        <v>67.8</v>
      </c>
      <c r="E1146" s="65">
        <v>175.6</v>
      </c>
      <c r="F1146" s="65">
        <v>239.39999999999998</v>
      </c>
      <c r="G1146" s="65">
        <v>239.39999999999998</v>
      </c>
      <c r="H1146" s="67">
        <f t="shared" si="51"/>
        <v>171.6</v>
      </c>
      <c r="I1146" s="53"/>
      <c r="J1146" s="66"/>
      <c r="K1146" s="66"/>
    </row>
    <row r="1147" spans="1:11" ht="14.25" customHeight="1">
      <c r="A1147" s="64">
        <v>11450</v>
      </c>
      <c r="B1147" s="64">
        <v>4</v>
      </c>
      <c r="C1147" s="64">
        <f t="shared" si="52"/>
        <v>67.8</v>
      </c>
      <c r="D1147" s="64">
        <f t="shared" si="53"/>
        <v>67.8</v>
      </c>
      <c r="E1147" s="65">
        <v>175.75</v>
      </c>
      <c r="F1147" s="65">
        <v>239.55</v>
      </c>
      <c r="G1147" s="65">
        <v>239.55</v>
      </c>
      <c r="H1147" s="67">
        <f t="shared" si="51"/>
        <v>171.75</v>
      </c>
      <c r="I1147" s="53"/>
      <c r="J1147" s="66"/>
      <c r="K1147" s="66"/>
    </row>
    <row r="1148" spans="1:11" ht="14.25" customHeight="1">
      <c r="A1148" s="64">
        <v>11460</v>
      </c>
      <c r="B1148" s="64">
        <v>4</v>
      </c>
      <c r="C1148" s="64">
        <f t="shared" si="52"/>
        <v>67.8</v>
      </c>
      <c r="D1148" s="64">
        <f t="shared" si="53"/>
        <v>67.8</v>
      </c>
      <c r="E1148" s="65">
        <v>175.9</v>
      </c>
      <c r="F1148" s="65">
        <v>239.7</v>
      </c>
      <c r="G1148" s="65">
        <v>239.7</v>
      </c>
      <c r="H1148" s="67">
        <f t="shared" si="51"/>
        <v>171.9</v>
      </c>
      <c r="I1148" s="53"/>
      <c r="J1148" s="66"/>
      <c r="K1148" s="66"/>
    </row>
    <row r="1149" spans="1:11" ht="14.25" customHeight="1">
      <c r="A1149" s="64">
        <v>11470</v>
      </c>
      <c r="B1149" s="64">
        <v>4</v>
      </c>
      <c r="C1149" s="64">
        <f t="shared" si="52"/>
        <v>67.8</v>
      </c>
      <c r="D1149" s="64">
        <f t="shared" si="53"/>
        <v>67.8</v>
      </c>
      <c r="E1149" s="65">
        <v>176.05</v>
      </c>
      <c r="F1149" s="65">
        <v>239.85000000000002</v>
      </c>
      <c r="G1149" s="65">
        <v>239.85000000000002</v>
      </c>
      <c r="H1149" s="67">
        <f t="shared" si="51"/>
        <v>172.05</v>
      </c>
      <c r="I1149" s="53"/>
      <c r="J1149" s="66"/>
      <c r="K1149" s="66"/>
    </row>
    <row r="1150" spans="1:11" ht="14.25" customHeight="1">
      <c r="A1150" s="64">
        <v>11480</v>
      </c>
      <c r="B1150" s="64">
        <v>4</v>
      </c>
      <c r="C1150" s="64">
        <f t="shared" si="52"/>
        <v>67.8</v>
      </c>
      <c r="D1150" s="64">
        <f t="shared" si="53"/>
        <v>67.8</v>
      </c>
      <c r="E1150" s="65">
        <v>176.2</v>
      </c>
      <c r="F1150" s="65">
        <v>240</v>
      </c>
      <c r="G1150" s="65">
        <v>240</v>
      </c>
      <c r="H1150" s="67">
        <f t="shared" si="51"/>
        <v>172.2</v>
      </c>
      <c r="I1150" s="53"/>
      <c r="J1150" s="66"/>
      <c r="K1150" s="66"/>
    </row>
    <row r="1151" spans="1:11" ht="14.25" customHeight="1">
      <c r="A1151" s="64">
        <v>11490</v>
      </c>
      <c r="B1151" s="64">
        <v>4</v>
      </c>
      <c r="C1151" s="64">
        <f t="shared" si="52"/>
        <v>67.8</v>
      </c>
      <c r="D1151" s="64">
        <f t="shared" si="53"/>
        <v>67.8</v>
      </c>
      <c r="E1151" s="65">
        <v>176.35</v>
      </c>
      <c r="F1151" s="65">
        <v>240.14999999999998</v>
      </c>
      <c r="G1151" s="65">
        <v>240.14999999999998</v>
      </c>
      <c r="H1151" s="67">
        <f t="shared" si="51"/>
        <v>172.35</v>
      </c>
      <c r="I1151" s="53"/>
      <c r="J1151" s="66"/>
      <c r="K1151" s="66"/>
    </row>
    <row r="1152" spans="1:11" ht="14.25" customHeight="1">
      <c r="A1152" s="64">
        <v>11500</v>
      </c>
      <c r="B1152" s="64">
        <v>4</v>
      </c>
      <c r="C1152" s="64">
        <f t="shared" si="52"/>
        <v>67.8</v>
      </c>
      <c r="D1152" s="64">
        <f t="shared" si="53"/>
        <v>67.8</v>
      </c>
      <c r="E1152" s="65">
        <v>176.5</v>
      </c>
      <c r="F1152" s="65">
        <v>240.3</v>
      </c>
      <c r="G1152" s="65">
        <v>240.3</v>
      </c>
      <c r="H1152" s="67">
        <f t="shared" si="51"/>
        <v>172.5</v>
      </c>
      <c r="I1152" s="53"/>
      <c r="J1152" s="66"/>
      <c r="K1152" s="66"/>
    </row>
    <row r="1153" spans="1:11" ht="14.25" customHeight="1">
      <c r="A1153" s="64">
        <v>11510</v>
      </c>
      <c r="B1153" s="64">
        <v>4</v>
      </c>
      <c r="C1153" s="64">
        <f t="shared" si="52"/>
        <v>69.3</v>
      </c>
      <c r="D1153" s="64">
        <f t="shared" si="53"/>
        <v>69.3</v>
      </c>
      <c r="E1153" s="65">
        <v>176.65</v>
      </c>
      <c r="F1153" s="65">
        <v>241.95</v>
      </c>
      <c r="G1153" s="65">
        <v>241.95</v>
      </c>
      <c r="H1153" s="67">
        <f t="shared" si="51"/>
        <v>172.65</v>
      </c>
      <c r="I1153" s="53"/>
      <c r="J1153" s="66"/>
      <c r="K1153" s="66"/>
    </row>
    <row r="1154" spans="1:11" ht="14.25" customHeight="1">
      <c r="A1154" s="64">
        <v>11520</v>
      </c>
      <c r="B1154" s="64">
        <v>4</v>
      </c>
      <c r="C1154" s="64">
        <f t="shared" si="52"/>
        <v>69.3</v>
      </c>
      <c r="D1154" s="64">
        <f t="shared" si="53"/>
        <v>69.3</v>
      </c>
      <c r="E1154" s="65">
        <v>176.8</v>
      </c>
      <c r="F1154" s="65">
        <v>242.10000000000002</v>
      </c>
      <c r="G1154" s="65">
        <v>242.10000000000002</v>
      </c>
      <c r="H1154" s="67">
        <f t="shared" si="51"/>
        <v>172.8</v>
      </c>
      <c r="I1154" s="53"/>
      <c r="J1154" s="66"/>
      <c r="K1154" s="66"/>
    </row>
    <row r="1155" spans="1:11" ht="14.25" customHeight="1">
      <c r="A1155" s="64">
        <v>11530</v>
      </c>
      <c r="B1155" s="64">
        <v>4</v>
      </c>
      <c r="C1155" s="64">
        <f t="shared" si="52"/>
        <v>69.3</v>
      </c>
      <c r="D1155" s="64">
        <f t="shared" si="53"/>
        <v>69.3</v>
      </c>
      <c r="E1155" s="65">
        <v>176.95</v>
      </c>
      <c r="F1155" s="65">
        <v>242.25</v>
      </c>
      <c r="G1155" s="65">
        <v>242.25</v>
      </c>
      <c r="H1155" s="67">
        <f t="shared" ref="H1155:H1218" si="54">0.15*A1155/10</f>
        <v>172.95</v>
      </c>
      <c r="I1155" s="53"/>
      <c r="J1155" s="66"/>
      <c r="K1155" s="66"/>
    </row>
    <row r="1156" spans="1:11" ht="14.25" customHeight="1">
      <c r="A1156" s="64">
        <v>11540</v>
      </c>
      <c r="B1156" s="64">
        <v>4</v>
      </c>
      <c r="C1156" s="64">
        <f t="shared" ref="C1156:C1219" si="55">IF(A1156&lt;1000,4.8,4.8+ROUNDUP((A1156-1000)/250,0)*1.5)</f>
        <v>69.3</v>
      </c>
      <c r="D1156" s="64">
        <f t="shared" ref="D1156:D1219" si="56">IF(A1156&lt;1000,4.8,4.8+ROUNDUP((A1156-1000)/250,0)*1.5)</f>
        <v>69.3</v>
      </c>
      <c r="E1156" s="65">
        <v>177.1</v>
      </c>
      <c r="F1156" s="65">
        <v>242.39999999999998</v>
      </c>
      <c r="G1156" s="65">
        <v>242.39999999999998</v>
      </c>
      <c r="H1156" s="67">
        <f t="shared" si="54"/>
        <v>173.1</v>
      </c>
      <c r="I1156" s="53"/>
      <c r="J1156" s="66"/>
      <c r="K1156" s="66"/>
    </row>
    <row r="1157" spans="1:11" ht="14.25" customHeight="1">
      <c r="A1157" s="64">
        <v>11550</v>
      </c>
      <c r="B1157" s="64">
        <v>4</v>
      </c>
      <c r="C1157" s="64">
        <f t="shared" si="55"/>
        <v>69.3</v>
      </c>
      <c r="D1157" s="64">
        <f t="shared" si="56"/>
        <v>69.3</v>
      </c>
      <c r="E1157" s="65">
        <v>177.25</v>
      </c>
      <c r="F1157" s="65">
        <v>242.55</v>
      </c>
      <c r="G1157" s="65">
        <v>242.55</v>
      </c>
      <c r="H1157" s="67">
        <f t="shared" si="54"/>
        <v>173.25</v>
      </c>
      <c r="I1157" s="53"/>
      <c r="J1157" s="66"/>
      <c r="K1157" s="66"/>
    </row>
    <row r="1158" spans="1:11" ht="14.25" customHeight="1">
      <c r="A1158" s="64">
        <v>11560</v>
      </c>
      <c r="B1158" s="64">
        <v>4</v>
      </c>
      <c r="C1158" s="64">
        <f t="shared" si="55"/>
        <v>69.3</v>
      </c>
      <c r="D1158" s="64">
        <f t="shared" si="56"/>
        <v>69.3</v>
      </c>
      <c r="E1158" s="65">
        <v>177.4</v>
      </c>
      <c r="F1158" s="65">
        <v>242.7</v>
      </c>
      <c r="G1158" s="65">
        <v>242.7</v>
      </c>
      <c r="H1158" s="67">
        <f t="shared" si="54"/>
        <v>173.4</v>
      </c>
      <c r="I1158" s="53"/>
      <c r="J1158" s="66"/>
      <c r="K1158" s="66"/>
    </row>
    <row r="1159" spans="1:11" ht="14.25" customHeight="1">
      <c r="A1159" s="64">
        <v>11570</v>
      </c>
      <c r="B1159" s="64">
        <v>4</v>
      </c>
      <c r="C1159" s="64">
        <f t="shared" si="55"/>
        <v>69.3</v>
      </c>
      <c r="D1159" s="64">
        <f t="shared" si="56"/>
        <v>69.3</v>
      </c>
      <c r="E1159" s="65">
        <v>177.55</v>
      </c>
      <c r="F1159" s="65">
        <v>242.85000000000002</v>
      </c>
      <c r="G1159" s="65">
        <v>242.85000000000002</v>
      </c>
      <c r="H1159" s="67">
        <f t="shared" si="54"/>
        <v>173.55</v>
      </c>
      <c r="I1159" s="53"/>
      <c r="J1159" s="66"/>
      <c r="K1159" s="66"/>
    </row>
    <row r="1160" spans="1:11" ht="14.25" customHeight="1">
      <c r="A1160" s="64">
        <v>11580</v>
      </c>
      <c r="B1160" s="64">
        <v>4</v>
      </c>
      <c r="C1160" s="64">
        <f t="shared" si="55"/>
        <v>69.3</v>
      </c>
      <c r="D1160" s="64">
        <f t="shared" si="56"/>
        <v>69.3</v>
      </c>
      <c r="E1160" s="65">
        <v>177.7</v>
      </c>
      <c r="F1160" s="65">
        <v>243</v>
      </c>
      <c r="G1160" s="65">
        <v>243</v>
      </c>
      <c r="H1160" s="67">
        <f t="shared" si="54"/>
        <v>173.7</v>
      </c>
      <c r="I1160" s="53"/>
      <c r="J1160" s="66"/>
      <c r="K1160" s="66"/>
    </row>
    <row r="1161" spans="1:11" ht="14.25" customHeight="1">
      <c r="A1161" s="64">
        <v>11590</v>
      </c>
      <c r="B1161" s="64">
        <v>4</v>
      </c>
      <c r="C1161" s="64">
        <f t="shared" si="55"/>
        <v>69.3</v>
      </c>
      <c r="D1161" s="64">
        <f t="shared" si="56"/>
        <v>69.3</v>
      </c>
      <c r="E1161" s="65">
        <v>177.85</v>
      </c>
      <c r="F1161" s="65">
        <v>243.14999999999998</v>
      </c>
      <c r="G1161" s="65">
        <v>243.14999999999998</v>
      </c>
      <c r="H1161" s="67">
        <f t="shared" si="54"/>
        <v>173.85</v>
      </c>
      <c r="I1161" s="53"/>
      <c r="J1161" s="66"/>
      <c r="K1161" s="66"/>
    </row>
    <row r="1162" spans="1:11" ht="14.25" customHeight="1">
      <c r="A1162" s="64">
        <v>11600</v>
      </c>
      <c r="B1162" s="64">
        <v>4</v>
      </c>
      <c r="C1162" s="64">
        <f t="shared" si="55"/>
        <v>69.3</v>
      </c>
      <c r="D1162" s="64">
        <f t="shared" si="56"/>
        <v>69.3</v>
      </c>
      <c r="E1162" s="65">
        <v>178</v>
      </c>
      <c r="F1162" s="65">
        <v>243.3</v>
      </c>
      <c r="G1162" s="65">
        <v>243.3</v>
      </c>
      <c r="H1162" s="67">
        <f t="shared" si="54"/>
        <v>174</v>
      </c>
      <c r="I1162" s="53"/>
      <c r="J1162" s="66"/>
      <c r="K1162" s="66"/>
    </row>
    <row r="1163" spans="1:11" ht="14.25" customHeight="1">
      <c r="A1163" s="64">
        <v>11610</v>
      </c>
      <c r="B1163" s="64">
        <v>4</v>
      </c>
      <c r="C1163" s="64">
        <f t="shared" si="55"/>
        <v>69.3</v>
      </c>
      <c r="D1163" s="64">
        <f t="shared" si="56"/>
        <v>69.3</v>
      </c>
      <c r="E1163" s="65">
        <v>178.15</v>
      </c>
      <c r="F1163" s="65">
        <v>243.45</v>
      </c>
      <c r="G1163" s="65">
        <v>243.45</v>
      </c>
      <c r="H1163" s="67">
        <f t="shared" si="54"/>
        <v>174.15</v>
      </c>
      <c r="I1163" s="53"/>
      <c r="J1163" s="66"/>
      <c r="K1163" s="66"/>
    </row>
    <row r="1164" spans="1:11" ht="14.25" customHeight="1">
      <c r="A1164" s="64">
        <v>11620</v>
      </c>
      <c r="B1164" s="64">
        <v>4</v>
      </c>
      <c r="C1164" s="64">
        <f t="shared" si="55"/>
        <v>69.3</v>
      </c>
      <c r="D1164" s="64">
        <f t="shared" si="56"/>
        <v>69.3</v>
      </c>
      <c r="E1164" s="65">
        <v>178.3</v>
      </c>
      <c r="F1164" s="65">
        <v>243.60000000000002</v>
      </c>
      <c r="G1164" s="65">
        <v>243.60000000000002</v>
      </c>
      <c r="H1164" s="67">
        <f t="shared" si="54"/>
        <v>174.3</v>
      </c>
      <c r="I1164" s="53"/>
      <c r="J1164" s="66"/>
      <c r="K1164" s="66"/>
    </row>
    <row r="1165" spans="1:11" ht="14.25" customHeight="1">
      <c r="A1165" s="64">
        <v>11630</v>
      </c>
      <c r="B1165" s="64">
        <v>4</v>
      </c>
      <c r="C1165" s="64">
        <f t="shared" si="55"/>
        <v>69.3</v>
      </c>
      <c r="D1165" s="64">
        <f t="shared" si="56"/>
        <v>69.3</v>
      </c>
      <c r="E1165" s="65">
        <v>178.45</v>
      </c>
      <c r="F1165" s="65">
        <v>243.75</v>
      </c>
      <c r="G1165" s="65">
        <v>243.75</v>
      </c>
      <c r="H1165" s="67">
        <f t="shared" si="54"/>
        <v>174.45</v>
      </c>
      <c r="I1165" s="53"/>
      <c r="J1165" s="66"/>
      <c r="K1165" s="66"/>
    </row>
    <row r="1166" spans="1:11" ht="14.25" customHeight="1">
      <c r="A1166" s="64">
        <v>11640</v>
      </c>
      <c r="B1166" s="64">
        <v>4</v>
      </c>
      <c r="C1166" s="64">
        <f t="shared" si="55"/>
        <v>69.3</v>
      </c>
      <c r="D1166" s="64">
        <f t="shared" si="56"/>
        <v>69.3</v>
      </c>
      <c r="E1166" s="65">
        <v>178.6</v>
      </c>
      <c r="F1166" s="65">
        <v>243.89999999999998</v>
      </c>
      <c r="G1166" s="65">
        <v>243.89999999999998</v>
      </c>
      <c r="H1166" s="67">
        <f t="shared" si="54"/>
        <v>174.6</v>
      </c>
      <c r="I1166" s="53"/>
      <c r="J1166" s="66"/>
      <c r="K1166" s="66"/>
    </row>
    <row r="1167" spans="1:11" ht="14.25" customHeight="1">
      <c r="A1167" s="64">
        <v>11650</v>
      </c>
      <c r="B1167" s="64">
        <v>4</v>
      </c>
      <c r="C1167" s="64">
        <f t="shared" si="55"/>
        <v>69.3</v>
      </c>
      <c r="D1167" s="64">
        <f t="shared" si="56"/>
        <v>69.3</v>
      </c>
      <c r="E1167" s="65">
        <v>178.75</v>
      </c>
      <c r="F1167" s="65">
        <v>244.05</v>
      </c>
      <c r="G1167" s="65">
        <v>244.05</v>
      </c>
      <c r="H1167" s="67">
        <f t="shared" si="54"/>
        <v>174.75</v>
      </c>
      <c r="I1167" s="53"/>
      <c r="J1167" s="66"/>
      <c r="K1167" s="66"/>
    </row>
    <row r="1168" spans="1:11" ht="14.25" customHeight="1">
      <c r="A1168" s="64">
        <v>11660</v>
      </c>
      <c r="B1168" s="64">
        <v>4</v>
      </c>
      <c r="C1168" s="64">
        <f t="shared" si="55"/>
        <v>69.3</v>
      </c>
      <c r="D1168" s="64">
        <f t="shared" si="56"/>
        <v>69.3</v>
      </c>
      <c r="E1168" s="65">
        <v>178.9</v>
      </c>
      <c r="F1168" s="65">
        <v>244.2</v>
      </c>
      <c r="G1168" s="65">
        <v>244.2</v>
      </c>
      <c r="H1168" s="67">
        <f t="shared" si="54"/>
        <v>174.9</v>
      </c>
      <c r="I1168" s="53"/>
      <c r="J1168" s="66"/>
      <c r="K1168" s="66"/>
    </row>
    <row r="1169" spans="1:11" ht="14.25" customHeight="1">
      <c r="A1169" s="64">
        <v>11670</v>
      </c>
      <c r="B1169" s="64">
        <v>4</v>
      </c>
      <c r="C1169" s="64">
        <f t="shared" si="55"/>
        <v>69.3</v>
      </c>
      <c r="D1169" s="64">
        <f t="shared" si="56"/>
        <v>69.3</v>
      </c>
      <c r="E1169" s="65">
        <v>179.05</v>
      </c>
      <c r="F1169" s="65">
        <v>244.35000000000002</v>
      </c>
      <c r="G1169" s="65">
        <v>244.35000000000002</v>
      </c>
      <c r="H1169" s="67">
        <f t="shared" si="54"/>
        <v>175.05</v>
      </c>
      <c r="I1169" s="53"/>
      <c r="J1169" s="66"/>
      <c r="K1169" s="66"/>
    </row>
    <row r="1170" spans="1:11" ht="14.25" customHeight="1">
      <c r="A1170" s="64">
        <v>11680</v>
      </c>
      <c r="B1170" s="64">
        <v>4</v>
      </c>
      <c r="C1170" s="64">
        <f t="shared" si="55"/>
        <v>69.3</v>
      </c>
      <c r="D1170" s="64">
        <f t="shared" si="56"/>
        <v>69.3</v>
      </c>
      <c r="E1170" s="65">
        <v>179.2</v>
      </c>
      <c r="F1170" s="65">
        <v>244.5</v>
      </c>
      <c r="G1170" s="65">
        <v>244.5</v>
      </c>
      <c r="H1170" s="67">
        <f t="shared" si="54"/>
        <v>175.2</v>
      </c>
      <c r="I1170" s="53"/>
      <c r="J1170" s="66"/>
      <c r="K1170" s="66"/>
    </row>
    <row r="1171" spans="1:11" ht="14.25" customHeight="1">
      <c r="A1171" s="64">
        <v>11690</v>
      </c>
      <c r="B1171" s="64">
        <v>4</v>
      </c>
      <c r="C1171" s="64">
        <f t="shared" si="55"/>
        <v>69.3</v>
      </c>
      <c r="D1171" s="64">
        <f t="shared" si="56"/>
        <v>69.3</v>
      </c>
      <c r="E1171" s="65">
        <v>179.35</v>
      </c>
      <c r="F1171" s="65">
        <v>244.64999999999998</v>
      </c>
      <c r="G1171" s="65">
        <v>244.64999999999998</v>
      </c>
      <c r="H1171" s="67">
        <f t="shared" si="54"/>
        <v>175.35</v>
      </c>
      <c r="I1171" s="53"/>
      <c r="J1171" s="66"/>
      <c r="K1171" s="66"/>
    </row>
    <row r="1172" spans="1:11" ht="14.25" customHeight="1">
      <c r="A1172" s="64">
        <v>11700</v>
      </c>
      <c r="B1172" s="64">
        <v>4</v>
      </c>
      <c r="C1172" s="64">
        <f t="shared" si="55"/>
        <v>69.3</v>
      </c>
      <c r="D1172" s="64">
        <f t="shared" si="56"/>
        <v>69.3</v>
      </c>
      <c r="E1172" s="65">
        <v>179.5</v>
      </c>
      <c r="F1172" s="65">
        <v>244.8</v>
      </c>
      <c r="G1172" s="65">
        <v>244.8</v>
      </c>
      <c r="H1172" s="67">
        <f t="shared" si="54"/>
        <v>175.5</v>
      </c>
      <c r="I1172" s="53"/>
      <c r="J1172" s="66"/>
      <c r="K1172" s="66"/>
    </row>
    <row r="1173" spans="1:11" ht="14.25" customHeight="1">
      <c r="A1173" s="64">
        <v>11710</v>
      </c>
      <c r="B1173" s="64">
        <v>4</v>
      </c>
      <c r="C1173" s="64">
        <f t="shared" si="55"/>
        <v>69.3</v>
      </c>
      <c r="D1173" s="64">
        <f t="shared" si="56"/>
        <v>69.3</v>
      </c>
      <c r="E1173" s="65">
        <v>179.65</v>
      </c>
      <c r="F1173" s="65">
        <v>244.95</v>
      </c>
      <c r="G1173" s="65">
        <v>244.95</v>
      </c>
      <c r="H1173" s="67">
        <f t="shared" si="54"/>
        <v>175.65</v>
      </c>
      <c r="I1173" s="53"/>
      <c r="J1173" s="66"/>
      <c r="K1173" s="66"/>
    </row>
    <row r="1174" spans="1:11" ht="14.25" customHeight="1">
      <c r="A1174" s="64">
        <v>11720</v>
      </c>
      <c r="B1174" s="64">
        <v>4</v>
      </c>
      <c r="C1174" s="64">
        <f t="shared" si="55"/>
        <v>69.3</v>
      </c>
      <c r="D1174" s="64">
        <f t="shared" si="56"/>
        <v>69.3</v>
      </c>
      <c r="E1174" s="65">
        <v>179.8</v>
      </c>
      <c r="F1174" s="65">
        <v>245.10000000000002</v>
      </c>
      <c r="G1174" s="65">
        <v>245.10000000000002</v>
      </c>
      <c r="H1174" s="67">
        <f t="shared" si="54"/>
        <v>175.8</v>
      </c>
      <c r="I1174" s="53"/>
      <c r="J1174" s="66"/>
      <c r="K1174" s="66"/>
    </row>
    <row r="1175" spans="1:11" ht="14.25" customHeight="1">
      <c r="A1175" s="64">
        <v>11730</v>
      </c>
      <c r="B1175" s="64">
        <v>4</v>
      </c>
      <c r="C1175" s="64">
        <f t="shared" si="55"/>
        <v>69.3</v>
      </c>
      <c r="D1175" s="64">
        <f t="shared" si="56"/>
        <v>69.3</v>
      </c>
      <c r="E1175" s="65">
        <v>179.95</v>
      </c>
      <c r="F1175" s="65">
        <v>245.25</v>
      </c>
      <c r="G1175" s="65">
        <v>245.25</v>
      </c>
      <c r="H1175" s="67">
        <f t="shared" si="54"/>
        <v>175.95</v>
      </c>
      <c r="I1175" s="53"/>
      <c r="J1175" s="66"/>
      <c r="K1175" s="66"/>
    </row>
    <row r="1176" spans="1:11" ht="14.25" customHeight="1">
      <c r="A1176" s="64">
        <v>11740</v>
      </c>
      <c r="B1176" s="64">
        <v>4</v>
      </c>
      <c r="C1176" s="64">
        <f t="shared" si="55"/>
        <v>69.3</v>
      </c>
      <c r="D1176" s="64">
        <f t="shared" si="56"/>
        <v>69.3</v>
      </c>
      <c r="E1176" s="65">
        <v>180.1</v>
      </c>
      <c r="F1176" s="65">
        <v>245.39999999999998</v>
      </c>
      <c r="G1176" s="65">
        <v>245.39999999999998</v>
      </c>
      <c r="H1176" s="67">
        <f t="shared" si="54"/>
        <v>176.1</v>
      </c>
      <c r="I1176" s="53"/>
      <c r="J1176" s="66"/>
      <c r="K1176" s="66"/>
    </row>
    <row r="1177" spans="1:11" ht="14.25" customHeight="1">
      <c r="A1177" s="64">
        <v>11750</v>
      </c>
      <c r="B1177" s="64">
        <v>4</v>
      </c>
      <c r="C1177" s="64">
        <f t="shared" si="55"/>
        <v>69.3</v>
      </c>
      <c r="D1177" s="64">
        <f t="shared" si="56"/>
        <v>69.3</v>
      </c>
      <c r="E1177" s="65">
        <v>180.25</v>
      </c>
      <c r="F1177" s="65">
        <v>245.55</v>
      </c>
      <c r="G1177" s="65">
        <v>245.55</v>
      </c>
      <c r="H1177" s="67">
        <f t="shared" si="54"/>
        <v>176.25</v>
      </c>
      <c r="I1177" s="53"/>
      <c r="J1177" s="66"/>
      <c r="K1177" s="66"/>
    </row>
    <row r="1178" spans="1:11" ht="14.25" customHeight="1">
      <c r="A1178" s="64">
        <v>11760</v>
      </c>
      <c r="B1178" s="64">
        <v>4</v>
      </c>
      <c r="C1178" s="64">
        <f t="shared" si="55"/>
        <v>70.8</v>
      </c>
      <c r="D1178" s="64">
        <f t="shared" si="56"/>
        <v>70.8</v>
      </c>
      <c r="E1178" s="65">
        <v>180.4</v>
      </c>
      <c r="F1178" s="65">
        <v>247.2</v>
      </c>
      <c r="G1178" s="65">
        <v>247.2</v>
      </c>
      <c r="H1178" s="67">
        <f t="shared" si="54"/>
        <v>176.4</v>
      </c>
      <c r="I1178" s="53"/>
      <c r="J1178" s="66"/>
      <c r="K1178" s="66"/>
    </row>
    <row r="1179" spans="1:11" ht="14.25" customHeight="1">
      <c r="A1179" s="64">
        <v>11770</v>
      </c>
      <c r="B1179" s="64">
        <v>4</v>
      </c>
      <c r="C1179" s="64">
        <f t="shared" si="55"/>
        <v>70.8</v>
      </c>
      <c r="D1179" s="64">
        <f t="shared" si="56"/>
        <v>70.8</v>
      </c>
      <c r="E1179" s="65">
        <v>180.55</v>
      </c>
      <c r="F1179" s="65">
        <v>247.35000000000002</v>
      </c>
      <c r="G1179" s="65">
        <v>247.35000000000002</v>
      </c>
      <c r="H1179" s="67">
        <f t="shared" si="54"/>
        <v>176.55</v>
      </c>
      <c r="I1179" s="53"/>
      <c r="J1179" s="66"/>
      <c r="K1179" s="66"/>
    </row>
    <row r="1180" spans="1:11" ht="14.25" customHeight="1">
      <c r="A1180" s="64">
        <v>11780</v>
      </c>
      <c r="B1180" s="64">
        <v>4</v>
      </c>
      <c r="C1180" s="64">
        <f t="shared" si="55"/>
        <v>70.8</v>
      </c>
      <c r="D1180" s="64">
        <f t="shared" si="56"/>
        <v>70.8</v>
      </c>
      <c r="E1180" s="65">
        <v>180.7</v>
      </c>
      <c r="F1180" s="65">
        <v>247.5</v>
      </c>
      <c r="G1180" s="65">
        <v>247.5</v>
      </c>
      <c r="H1180" s="67">
        <f t="shared" si="54"/>
        <v>176.7</v>
      </c>
      <c r="I1180" s="53"/>
      <c r="J1180" s="66"/>
      <c r="K1180" s="66"/>
    </row>
    <row r="1181" spans="1:11" ht="14.25" customHeight="1">
      <c r="A1181" s="64">
        <v>11790</v>
      </c>
      <c r="B1181" s="64">
        <v>4</v>
      </c>
      <c r="C1181" s="64">
        <f t="shared" si="55"/>
        <v>70.8</v>
      </c>
      <c r="D1181" s="64">
        <f t="shared" si="56"/>
        <v>70.8</v>
      </c>
      <c r="E1181" s="65">
        <v>180.85</v>
      </c>
      <c r="F1181" s="65">
        <v>247.64999999999998</v>
      </c>
      <c r="G1181" s="65">
        <v>247.64999999999998</v>
      </c>
      <c r="H1181" s="67">
        <f t="shared" si="54"/>
        <v>176.85</v>
      </c>
      <c r="I1181" s="53"/>
      <c r="J1181" s="66"/>
      <c r="K1181" s="66"/>
    </row>
    <row r="1182" spans="1:11" ht="14.25" customHeight="1">
      <c r="A1182" s="64">
        <v>11800</v>
      </c>
      <c r="B1182" s="64">
        <v>4</v>
      </c>
      <c r="C1182" s="64">
        <f t="shared" si="55"/>
        <v>70.8</v>
      </c>
      <c r="D1182" s="64">
        <f t="shared" si="56"/>
        <v>70.8</v>
      </c>
      <c r="E1182" s="65">
        <v>181</v>
      </c>
      <c r="F1182" s="65">
        <v>247.8</v>
      </c>
      <c r="G1182" s="65">
        <v>247.8</v>
      </c>
      <c r="H1182" s="67">
        <f t="shared" si="54"/>
        <v>177</v>
      </c>
      <c r="I1182" s="53"/>
      <c r="J1182" s="66"/>
      <c r="K1182" s="66"/>
    </row>
    <row r="1183" spans="1:11" ht="14.25" customHeight="1">
      <c r="A1183" s="64">
        <v>11810</v>
      </c>
      <c r="B1183" s="64">
        <v>4</v>
      </c>
      <c r="C1183" s="64">
        <f t="shared" si="55"/>
        <v>70.8</v>
      </c>
      <c r="D1183" s="64">
        <f t="shared" si="56"/>
        <v>70.8</v>
      </c>
      <c r="E1183" s="65">
        <v>181.15</v>
      </c>
      <c r="F1183" s="65">
        <v>247.95</v>
      </c>
      <c r="G1183" s="65">
        <v>247.95</v>
      </c>
      <c r="H1183" s="67">
        <f t="shared" si="54"/>
        <v>177.15</v>
      </c>
      <c r="I1183" s="53"/>
      <c r="J1183" s="66"/>
      <c r="K1183" s="66"/>
    </row>
    <row r="1184" spans="1:11" ht="14.25" customHeight="1">
      <c r="A1184" s="64">
        <v>11820</v>
      </c>
      <c r="B1184" s="64">
        <v>4</v>
      </c>
      <c r="C1184" s="64">
        <f t="shared" si="55"/>
        <v>70.8</v>
      </c>
      <c r="D1184" s="64">
        <f t="shared" si="56"/>
        <v>70.8</v>
      </c>
      <c r="E1184" s="65">
        <v>181.3</v>
      </c>
      <c r="F1184" s="65">
        <v>248.10000000000002</v>
      </c>
      <c r="G1184" s="65">
        <v>248.10000000000002</v>
      </c>
      <c r="H1184" s="67">
        <f t="shared" si="54"/>
        <v>177.3</v>
      </c>
      <c r="I1184" s="53"/>
      <c r="J1184" s="66"/>
      <c r="K1184" s="66"/>
    </row>
    <row r="1185" spans="1:11" ht="14.25" customHeight="1">
      <c r="A1185" s="64">
        <v>11830</v>
      </c>
      <c r="B1185" s="64">
        <v>4</v>
      </c>
      <c r="C1185" s="64">
        <f t="shared" si="55"/>
        <v>70.8</v>
      </c>
      <c r="D1185" s="64">
        <f t="shared" si="56"/>
        <v>70.8</v>
      </c>
      <c r="E1185" s="65">
        <v>181.45</v>
      </c>
      <c r="F1185" s="65">
        <v>248.25</v>
      </c>
      <c r="G1185" s="65">
        <v>248.25</v>
      </c>
      <c r="H1185" s="67">
        <f t="shared" si="54"/>
        <v>177.45</v>
      </c>
      <c r="I1185" s="53"/>
      <c r="J1185" s="66"/>
      <c r="K1185" s="66"/>
    </row>
    <row r="1186" spans="1:11" ht="14.25" customHeight="1">
      <c r="A1186" s="64">
        <v>11840</v>
      </c>
      <c r="B1186" s="64">
        <v>4</v>
      </c>
      <c r="C1186" s="64">
        <f t="shared" si="55"/>
        <v>70.8</v>
      </c>
      <c r="D1186" s="64">
        <f t="shared" si="56"/>
        <v>70.8</v>
      </c>
      <c r="E1186" s="65">
        <v>181.6</v>
      </c>
      <c r="F1186" s="65">
        <v>248.39999999999998</v>
      </c>
      <c r="G1186" s="65">
        <v>248.39999999999998</v>
      </c>
      <c r="H1186" s="67">
        <f t="shared" si="54"/>
        <v>177.6</v>
      </c>
      <c r="I1186" s="53"/>
      <c r="J1186" s="66"/>
      <c r="K1186" s="66"/>
    </row>
    <row r="1187" spans="1:11" ht="14.25" customHeight="1">
      <c r="A1187" s="64">
        <v>11850</v>
      </c>
      <c r="B1187" s="64">
        <v>4</v>
      </c>
      <c r="C1187" s="64">
        <f t="shared" si="55"/>
        <v>70.8</v>
      </c>
      <c r="D1187" s="64">
        <f t="shared" si="56"/>
        <v>70.8</v>
      </c>
      <c r="E1187" s="65">
        <v>181.75</v>
      </c>
      <c r="F1187" s="65">
        <v>248.55</v>
      </c>
      <c r="G1187" s="65">
        <v>248.55</v>
      </c>
      <c r="H1187" s="67">
        <f t="shared" si="54"/>
        <v>177.75</v>
      </c>
      <c r="I1187" s="53"/>
      <c r="J1187" s="66"/>
      <c r="K1187" s="66"/>
    </row>
    <row r="1188" spans="1:11" ht="14.25" customHeight="1">
      <c r="A1188" s="64">
        <v>11860</v>
      </c>
      <c r="B1188" s="64">
        <v>4</v>
      </c>
      <c r="C1188" s="64">
        <f t="shared" si="55"/>
        <v>70.8</v>
      </c>
      <c r="D1188" s="64">
        <f t="shared" si="56"/>
        <v>70.8</v>
      </c>
      <c r="E1188" s="65">
        <v>181.9</v>
      </c>
      <c r="F1188" s="65">
        <v>248.7</v>
      </c>
      <c r="G1188" s="65">
        <v>248.7</v>
      </c>
      <c r="H1188" s="67">
        <f t="shared" si="54"/>
        <v>177.9</v>
      </c>
      <c r="I1188" s="53"/>
      <c r="J1188" s="66"/>
      <c r="K1188" s="66"/>
    </row>
    <row r="1189" spans="1:11" ht="14.25" customHeight="1">
      <c r="A1189" s="64">
        <v>11870</v>
      </c>
      <c r="B1189" s="64">
        <v>4</v>
      </c>
      <c r="C1189" s="64">
        <f t="shared" si="55"/>
        <v>70.8</v>
      </c>
      <c r="D1189" s="64">
        <f t="shared" si="56"/>
        <v>70.8</v>
      </c>
      <c r="E1189" s="65">
        <v>182.05</v>
      </c>
      <c r="F1189" s="65">
        <v>248.85000000000002</v>
      </c>
      <c r="G1189" s="65">
        <v>248.85000000000002</v>
      </c>
      <c r="H1189" s="67">
        <f t="shared" si="54"/>
        <v>178.05</v>
      </c>
      <c r="I1189" s="53"/>
      <c r="J1189" s="66"/>
      <c r="K1189" s="66"/>
    </row>
    <row r="1190" spans="1:11" ht="14.25" customHeight="1">
      <c r="A1190" s="64">
        <v>11880</v>
      </c>
      <c r="B1190" s="64">
        <v>4</v>
      </c>
      <c r="C1190" s="64">
        <f t="shared" si="55"/>
        <v>70.8</v>
      </c>
      <c r="D1190" s="64">
        <f t="shared" si="56"/>
        <v>70.8</v>
      </c>
      <c r="E1190" s="65">
        <v>182.2</v>
      </c>
      <c r="F1190" s="65">
        <v>249</v>
      </c>
      <c r="G1190" s="65">
        <v>249</v>
      </c>
      <c r="H1190" s="67">
        <f t="shared" si="54"/>
        <v>178.2</v>
      </c>
      <c r="I1190" s="53"/>
      <c r="J1190" s="66"/>
      <c r="K1190" s="66"/>
    </row>
    <row r="1191" spans="1:11" ht="14.25" customHeight="1">
      <c r="A1191" s="64">
        <v>11890</v>
      </c>
      <c r="B1191" s="64">
        <v>4</v>
      </c>
      <c r="C1191" s="64">
        <f t="shared" si="55"/>
        <v>70.8</v>
      </c>
      <c r="D1191" s="64">
        <f t="shared" si="56"/>
        <v>70.8</v>
      </c>
      <c r="E1191" s="65">
        <v>182.35</v>
      </c>
      <c r="F1191" s="65">
        <v>249.14999999999998</v>
      </c>
      <c r="G1191" s="65">
        <v>249.14999999999998</v>
      </c>
      <c r="H1191" s="67">
        <f t="shared" si="54"/>
        <v>178.35</v>
      </c>
      <c r="I1191" s="53"/>
      <c r="J1191" s="66"/>
      <c r="K1191" s="66"/>
    </row>
    <row r="1192" spans="1:11" ht="14.25" customHeight="1">
      <c r="A1192" s="64">
        <v>11900</v>
      </c>
      <c r="B1192" s="64">
        <v>4</v>
      </c>
      <c r="C1192" s="64">
        <f t="shared" si="55"/>
        <v>70.8</v>
      </c>
      <c r="D1192" s="64">
        <f t="shared" si="56"/>
        <v>70.8</v>
      </c>
      <c r="E1192" s="65">
        <v>182.5</v>
      </c>
      <c r="F1192" s="65">
        <v>249.3</v>
      </c>
      <c r="G1192" s="65">
        <v>249.3</v>
      </c>
      <c r="H1192" s="67">
        <f t="shared" si="54"/>
        <v>178.5</v>
      </c>
      <c r="I1192" s="53"/>
      <c r="J1192" s="66"/>
      <c r="K1192" s="66"/>
    </row>
    <row r="1193" spans="1:11" ht="14.25" customHeight="1">
      <c r="A1193" s="64">
        <v>11910</v>
      </c>
      <c r="B1193" s="64">
        <v>4</v>
      </c>
      <c r="C1193" s="64">
        <f t="shared" si="55"/>
        <v>70.8</v>
      </c>
      <c r="D1193" s="64">
        <f t="shared" si="56"/>
        <v>70.8</v>
      </c>
      <c r="E1193" s="65">
        <v>182.65</v>
      </c>
      <c r="F1193" s="65">
        <v>249.45</v>
      </c>
      <c r="G1193" s="65">
        <v>249.45</v>
      </c>
      <c r="H1193" s="67">
        <f t="shared" si="54"/>
        <v>178.65</v>
      </c>
      <c r="I1193" s="53"/>
      <c r="J1193" s="66"/>
      <c r="K1193" s="66"/>
    </row>
    <row r="1194" spans="1:11" ht="14.25" customHeight="1">
      <c r="A1194" s="64">
        <v>11920</v>
      </c>
      <c r="B1194" s="64">
        <v>4</v>
      </c>
      <c r="C1194" s="64">
        <f t="shared" si="55"/>
        <v>70.8</v>
      </c>
      <c r="D1194" s="64">
        <f t="shared" si="56"/>
        <v>70.8</v>
      </c>
      <c r="E1194" s="65">
        <v>182.8</v>
      </c>
      <c r="F1194" s="65">
        <v>249.60000000000002</v>
      </c>
      <c r="G1194" s="65">
        <v>249.60000000000002</v>
      </c>
      <c r="H1194" s="67">
        <f t="shared" si="54"/>
        <v>178.8</v>
      </c>
      <c r="I1194" s="53"/>
      <c r="J1194" s="66"/>
      <c r="K1194" s="66"/>
    </row>
    <row r="1195" spans="1:11" ht="14.25" customHeight="1">
      <c r="A1195" s="64">
        <v>11930</v>
      </c>
      <c r="B1195" s="64">
        <v>4</v>
      </c>
      <c r="C1195" s="64">
        <f t="shared" si="55"/>
        <v>70.8</v>
      </c>
      <c r="D1195" s="64">
        <f t="shared" si="56"/>
        <v>70.8</v>
      </c>
      <c r="E1195" s="65">
        <v>182.95</v>
      </c>
      <c r="F1195" s="65">
        <v>249.75</v>
      </c>
      <c r="G1195" s="65">
        <v>249.75</v>
      </c>
      <c r="H1195" s="67">
        <f t="shared" si="54"/>
        <v>178.95</v>
      </c>
      <c r="I1195" s="53"/>
      <c r="J1195" s="66"/>
      <c r="K1195" s="66"/>
    </row>
    <row r="1196" spans="1:11" ht="14.25" customHeight="1">
      <c r="A1196" s="64">
        <v>11940</v>
      </c>
      <c r="B1196" s="64">
        <v>4</v>
      </c>
      <c r="C1196" s="64">
        <f t="shared" si="55"/>
        <v>70.8</v>
      </c>
      <c r="D1196" s="64">
        <f t="shared" si="56"/>
        <v>70.8</v>
      </c>
      <c r="E1196" s="65">
        <v>183.1</v>
      </c>
      <c r="F1196" s="65">
        <v>249.89999999999998</v>
      </c>
      <c r="G1196" s="65">
        <v>249.89999999999998</v>
      </c>
      <c r="H1196" s="67">
        <f t="shared" si="54"/>
        <v>179.1</v>
      </c>
      <c r="I1196" s="53"/>
      <c r="J1196" s="66"/>
      <c r="K1196" s="66"/>
    </row>
    <row r="1197" spans="1:11" ht="14.25" customHeight="1">
      <c r="A1197" s="64">
        <v>11950</v>
      </c>
      <c r="B1197" s="64">
        <v>4</v>
      </c>
      <c r="C1197" s="64">
        <f t="shared" si="55"/>
        <v>70.8</v>
      </c>
      <c r="D1197" s="64">
        <f t="shared" si="56"/>
        <v>70.8</v>
      </c>
      <c r="E1197" s="65">
        <v>183.25</v>
      </c>
      <c r="F1197" s="65">
        <v>250.05</v>
      </c>
      <c r="G1197" s="65">
        <v>250.05</v>
      </c>
      <c r="H1197" s="67">
        <f t="shared" si="54"/>
        <v>179.25</v>
      </c>
      <c r="I1197" s="53"/>
      <c r="J1197" s="66"/>
      <c r="K1197" s="66"/>
    </row>
    <row r="1198" spans="1:11" ht="14.25" customHeight="1">
      <c r="A1198" s="64">
        <v>11960</v>
      </c>
      <c r="B1198" s="64">
        <v>4</v>
      </c>
      <c r="C1198" s="64">
        <f t="shared" si="55"/>
        <v>70.8</v>
      </c>
      <c r="D1198" s="64">
        <f t="shared" si="56"/>
        <v>70.8</v>
      </c>
      <c r="E1198" s="65">
        <v>183.4</v>
      </c>
      <c r="F1198" s="65">
        <v>250.2</v>
      </c>
      <c r="G1198" s="65">
        <v>250.2</v>
      </c>
      <c r="H1198" s="67">
        <f t="shared" si="54"/>
        <v>179.4</v>
      </c>
      <c r="I1198" s="53"/>
      <c r="J1198" s="66"/>
      <c r="K1198" s="66"/>
    </row>
    <row r="1199" spans="1:11" ht="14.25" customHeight="1">
      <c r="A1199" s="64">
        <v>11970</v>
      </c>
      <c r="B1199" s="64">
        <v>4</v>
      </c>
      <c r="C1199" s="64">
        <f t="shared" si="55"/>
        <v>70.8</v>
      </c>
      <c r="D1199" s="64">
        <f t="shared" si="56"/>
        <v>70.8</v>
      </c>
      <c r="E1199" s="65">
        <v>183.55</v>
      </c>
      <c r="F1199" s="65">
        <v>250.35000000000002</v>
      </c>
      <c r="G1199" s="65">
        <v>250.35000000000002</v>
      </c>
      <c r="H1199" s="67">
        <f t="shared" si="54"/>
        <v>179.55</v>
      </c>
      <c r="I1199" s="53"/>
      <c r="J1199" s="66"/>
      <c r="K1199" s="66"/>
    </row>
    <row r="1200" spans="1:11" ht="14.25" customHeight="1">
      <c r="A1200" s="64">
        <v>11980</v>
      </c>
      <c r="B1200" s="64">
        <v>4</v>
      </c>
      <c r="C1200" s="64">
        <f t="shared" si="55"/>
        <v>70.8</v>
      </c>
      <c r="D1200" s="64">
        <f t="shared" si="56"/>
        <v>70.8</v>
      </c>
      <c r="E1200" s="65">
        <v>183.7</v>
      </c>
      <c r="F1200" s="65">
        <v>250.5</v>
      </c>
      <c r="G1200" s="65">
        <v>250.5</v>
      </c>
      <c r="H1200" s="67">
        <f t="shared" si="54"/>
        <v>179.7</v>
      </c>
      <c r="I1200" s="53"/>
      <c r="J1200" s="66"/>
      <c r="K1200" s="66"/>
    </row>
    <row r="1201" spans="1:11" ht="14.25" customHeight="1">
      <c r="A1201" s="64">
        <v>11990</v>
      </c>
      <c r="B1201" s="64">
        <v>4</v>
      </c>
      <c r="C1201" s="64">
        <f t="shared" si="55"/>
        <v>70.8</v>
      </c>
      <c r="D1201" s="64">
        <f t="shared" si="56"/>
        <v>70.8</v>
      </c>
      <c r="E1201" s="65">
        <v>183.85</v>
      </c>
      <c r="F1201" s="65">
        <v>250.64999999999998</v>
      </c>
      <c r="G1201" s="65">
        <v>250.64999999999998</v>
      </c>
      <c r="H1201" s="67">
        <f t="shared" si="54"/>
        <v>179.85</v>
      </c>
      <c r="I1201" s="53"/>
      <c r="J1201" s="66"/>
      <c r="K1201" s="66"/>
    </row>
    <row r="1202" spans="1:11" ht="14.25" customHeight="1">
      <c r="A1202" s="64">
        <v>12000</v>
      </c>
      <c r="B1202" s="64">
        <v>4</v>
      </c>
      <c r="C1202" s="64">
        <f t="shared" si="55"/>
        <v>70.8</v>
      </c>
      <c r="D1202" s="64">
        <f t="shared" si="56"/>
        <v>70.8</v>
      </c>
      <c r="E1202" s="65">
        <v>184</v>
      </c>
      <c r="F1202" s="65">
        <v>250.8</v>
      </c>
      <c r="G1202" s="65">
        <v>250.8</v>
      </c>
      <c r="H1202" s="67">
        <f t="shared" si="54"/>
        <v>180</v>
      </c>
      <c r="I1202" s="53"/>
      <c r="J1202" s="66"/>
      <c r="K1202" s="66"/>
    </row>
    <row r="1203" spans="1:11" ht="14.25" customHeight="1">
      <c r="A1203" s="64">
        <v>12010</v>
      </c>
      <c r="B1203" s="64">
        <v>4</v>
      </c>
      <c r="C1203" s="64">
        <f t="shared" si="55"/>
        <v>72.3</v>
      </c>
      <c r="D1203" s="64">
        <f t="shared" si="56"/>
        <v>72.3</v>
      </c>
      <c r="E1203" s="65">
        <v>184.15</v>
      </c>
      <c r="F1203" s="65">
        <v>252.45</v>
      </c>
      <c r="G1203" s="65">
        <v>252.45</v>
      </c>
      <c r="H1203" s="67">
        <f t="shared" si="54"/>
        <v>180.15</v>
      </c>
      <c r="I1203" s="53"/>
      <c r="J1203" s="66"/>
      <c r="K1203" s="66"/>
    </row>
    <row r="1204" spans="1:11" ht="14.25" customHeight="1">
      <c r="A1204" s="64">
        <v>12020</v>
      </c>
      <c r="B1204" s="64">
        <v>4</v>
      </c>
      <c r="C1204" s="64">
        <f t="shared" si="55"/>
        <v>72.3</v>
      </c>
      <c r="D1204" s="64">
        <f t="shared" si="56"/>
        <v>72.3</v>
      </c>
      <c r="E1204" s="65">
        <v>184.3</v>
      </c>
      <c r="F1204" s="65">
        <v>252.60000000000002</v>
      </c>
      <c r="G1204" s="65">
        <v>252.60000000000002</v>
      </c>
      <c r="H1204" s="67">
        <f t="shared" si="54"/>
        <v>180.3</v>
      </c>
      <c r="I1204" s="53"/>
      <c r="J1204" s="66"/>
      <c r="K1204" s="66"/>
    </row>
    <row r="1205" spans="1:11" ht="14.25" customHeight="1">
      <c r="A1205" s="64">
        <v>12030</v>
      </c>
      <c r="B1205" s="64">
        <v>4</v>
      </c>
      <c r="C1205" s="64">
        <f t="shared" si="55"/>
        <v>72.3</v>
      </c>
      <c r="D1205" s="64">
        <f t="shared" si="56"/>
        <v>72.3</v>
      </c>
      <c r="E1205" s="65">
        <v>184.45</v>
      </c>
      <c r="F1205" s="65">
        <v>252.75</v>
      </c>
      <c r="G1205" s="65">
        <v>252.75</v>
      </c>
      <c r="H1205" s="67">
        <f t="shared" si="54"/>
        <v>180.45</v>
      </c>
      <c r="I1205" s="53"/>
      <c r="J1205" s="66"/>
      <c r="K1205" s="66"/>
    </row>
    <row r="1206" spans="1:11" ht="14.25" customHeight="1">
      <c r="A1206" s="64">
        <v>12040</v>
      </c>
      <c r="B1206" s="64">
        <v>4</v>
      </c>
      <c r="C1206" s="64">
        <f t="shared" si="55"/>
        <v>72.3</v>
      </c>
      <c r="D1206" s="64">
        <f t="shared" si="56"/>
        <v>72.3</v>
      </c>
      <c r="E1206" s="65">
        <v>184.6</v>
      </c>
      <c r="F1206" s="65">
        <v>252.89999999999998</v>
      </c>
      <c r="G1206" s="65">
        <v>252.89999999999998</v>
      </c>
      <c r="H1206" s="67">
        <f t="shared" si="54"/>
        <v>180.6</v>
      </c>
      <c r="I1206" s="53"/>
      <c r="J1206" s="66"/>
      <c r="K1206" s="66"/>
    </row>
    <row r="1207" spans="1:11" ht="14.25" customHeight="1">
      <c r="A1207" s="64">
        <v>12050</v>
      </c>
      <c r="B1207" s="64">
        <v>4</v>
      </c>
      <c r="C1207" s="64">
        <f t="shared" si="55"/>
        <v>72.3</v>
      </c>
      <c r="D1207" s="64">
        <f t="shared" si="56"/>
        <v>72.3</v>
      </c>
      <c r="E1207" s="65">
        <v>184.75</v>
      </c>
      <c r="F1207" s="65">
        <v>253.05</v>
      </c>
      <c r="G1207" s="65">
        <v>253.05</v>
      </c>
      <c r="H1207" s="67">
        <f t="shared" si="54"/>
        <v>180.75</v>
      </c>
      <c r="I1207" s="53"/>
      <c r="J1207" s="66"/>
      <c r="K1207" s="66"/>
    </row>
    <row r="1208" spans="1:11" ht="14.25" customHeight="1">
      <c r="A1208" s="64">
        <v>12060</v>
      </c>
      <c r="B1208" s="64">
        <v>4</v>
      </c>
      <c r="C1208" s="64">
        <f t="shared" si="55"/>
        <v>72.3</v>
      </c>
      <c r="D1208" s="64">
        <f t="shared" si="56"/>
        <v>72.3</v>
      </c>
      <c r="E1208" s="65">
        <v>184.9</v>
      </c>
      <c r="F1208" s="65">
        <v>253.2</v>
      </c>
      <c r="G1208" s="65">
        <v>253.2</v>
      </c>
      <c r="H1208" s="67">
        <f t="shared" si="54"/>
        <v>180.9</v>
      </c>
      <c r="I1208" s="53"/>
      <c r="J1208" s="66"/>
      <c r="K1208" s="66"/>
    </row>
    <row r="1209" spans="1:11" ht="14.25" customHeight="1">
      <c r="A1209" s="64">
        <v>12070</v>
      </c>
      <c r="B1209" s="64">
        <v>4</v>
      </c>
      <c r="C1209" s="64">
        <f t="shared" si="55"/>
        <v>72.3</v>
      </c>
      <c r="D1209" s="64">
        <f t="shared" si="56"/>
        <v>72.3</v>
      </c>
      <c r="E1209" s="65">
        <v>185.05</v>
      </c>
      <c r="F1209" s="65">
        <v>253.35000000000002</v>
      </c>
      <c r="G1209" s="65">
        <v>253.35000000000002</v>
      </c>
      <c r="H1209" s="67">
        <f t="shared" si="54"/>
        <v>181.05</v>
      </c>
      <c r="I1209" s="53"/>
      <c r="J1209" s="66"/>
      <c r="K1209" s="66"/>
    </row>
    <row r="1210" spans="1:11" ht="14.25" customHeight="1">
      <c r="A1210" s="64">
        <v>12080</v>
      </c>
      <c r="B1210" s="64">
        <v>4</v>
      </c>
      <c r="C1210" s="64">
        <f t="shared" si="55"/>
        <v>72.3</v>
      </c>
      <c r="D1210" s="64">
        <f t="shared" si="56"/>
        <v>72.3</v>
      </c>
      <c r="E1210" s="65">
        <v>185.2</v>
      </c>
      <c r="F1210" s="65">
        <v>253.5</v>
      </c>
      <c r="G1210" s="65">
        <v>253.5</v>
      </c>
      <c r="H1210" s="67">
        <f t="shared" si="54"/>
        <v>181.2</v>
      </c>
      <c r="I1210" s="53"/>
      <c r="J1210" s="66"/>
      <c r="K1210" s="66"/>
    </row>
    <row r="1211" spans="1:11" ht="14.25" customHeight="1">
      <c r="A1211" s="64">
        <v>12090</v>
      </c>
      <c r="B1211" s="64">
        <v>4</v>
      </c>
      <c r="C1211" s="64">
        <f t="shared" si="55"/>
        <v>72.3</v>
      </c>
      <c r="D1211" s="64">
        <f t="shared" si="56"/>
        <v>72.3</v>
      </c>
      <c r="E1211" s="65">
        <v>185.35</v>
      </c>
      <c r="F1211" s="65">
        <v>253.64999999999998</v>
      </c>
      <c r="G1211" s="65">
        <v>253.64999999999998</v>
      </c>
      <c r="H1211" s="67">
        <f t="shared" si="54"/>
        <v>181.35</v>
      </c>
      <c r="I1211" s="53"/>
      <c r="J1211" s="66"/>
      <c r="K1211" s="66"/>
    </row>
    <row r="1212" spans="1:11" ht="14.25" customHeight="1">
      <c r="A1212" s="64">
        <v>12100</v>
      </c>
      <c r="B1212" s="64">
        <v>4</v>
      </c>
      <c r="C1212" s="64">
        <f t="shared" si="55"/>
        <v>72.3</v>
      </c>
      <c r="D1212" s="64">
        <f t="shared" si="56"/>
        <v>72.3</v>
      </c>
      <c r="E1212" s="65">
        <v>185.5</v>
      </c>
      <c r="F1212" s="65">
        <v>253.8</v>
      </c>
      <c r="G1212" s="65">
        <v>253.8</v>
      </c>
      <c r="H1212" s="67">
        <f t="shared" si="54"/>
        <v>181.5</v>
      </c>
      <c r="I1212" s="53"/>
      <c r="J1212" s="66"/>
      <c r="K1212" s="66"/>
    </row>
    <row r="1213" spans="1:11" ht="14.25" customHeight="1">
      <c r="A1213" s="64">
        <v>12110</v>
      </c>
      <c r="B1213" s="64">
        <v>4</v>
      </c>
      <c r="C1213" s="64">
        <f t="shared" si="55"/>
        <v>72.3</v>
      </c>
      <c r="D1213" s="64">
        <f t="shared" si="56"/>
        <v>72.3</v>
      </c>
      <c r="E1213" s="65">
        <v>185.65</v>
      </c>
      <c r="F1213" s="65">
        <v>253.95</v>
      </c>
      <c r="G1213" s="65">
        <v>253.95</v>
      </c>
      <c r="H1213" s="67">
        <f t="shared" si="54"/>
        <v>181.65</v>
      </c>
      <c r="I1213" s="53"/>
      <c r="J1213" s="66"/>
      <c r="K1213" s="66"/>
    </row>
    <row r="1214" spans="1:11" ht="14.25" customHeight="1">
      <c r="A1214" s="64">
        <v>12120</v>
      </c>
      <c r="B1214" s="64">
        <v>4</v>
      </c>
      <c r="C1214" s="64">
        <f t="shared" si="55"/>
        <v>72.3</v>
      </c>
      <c r="D1214" s="64">
        <f t="shared" si="56"/>
        <v>72.3</v>
      </c>
      <c r="E1214" s="65">
        <v>185.8</v>
      </c>
      <c r="F1214" s="65">
        <v>254.10000000000002</v>
      </c>
      <c r="G1214" s="65">
        <v>254.10000000000002</v>
      </c>
      <c r="H1214" s="67">
        <f t="shared" si="54"/>
        <v>181.8</v>
      </c>
      <c r="I1214" s="53"/>
      <c r="J1214" s="66"/>
      <c r="K1214" s="66"/>
    </row>
    <row r="1215" spans="1:11" ht="14.25" customHeight="1">
      <c r="A1215" s="64">
        <v>12130</v>
      </c>
      <c r="B1215" s="64">
        <v>4</v>
      </c>
      <c r="C1215" s="64">
        <f t="shared" si="55"/>
        <v>72.3</v>
      </c>
      <c r="D1215" s="64">
        <f t="shared" si="56"/>
        <v>72.3</v>
      </c>
      <c r="E1215" s="65">
        <v>185.95</v>
      </c>
      <c r="F1215" s="65">
        <v>254.25</v>
      </c>
      <c r="G1215" s="65">
        <v>254.25</v>
      </c>
      <c r="H1215" s="67">
        <f t="shared" si="54"/>
        <v>181.95</v>
      </c>
      <c r="I1215" s="53"/>
      <c r="J1215" s="66"/>
      <c r="K1215" s="66"/>
    </row>
    <row r="1216" spans="1:11" ht="14.25" customHeight="1">
      <c r="A1216" s="64">
        <v>12140</v>
      </c>
      <c r="B1216" s="64">
        <v>4</v>
      </c>
      <c r="C1216" s="64">
        <f t="shared" si="55"/>
        <v>72.3</v>
      </c>
      <c r="D1216" s="64">
        <f t="shared" si="56"/>
        <v>72.3</v>
      </c>
      <c r="E1216" s="65">
        <v>186.1</v>
      </c>
      <c r="F1216" s="65">
        <v>254.39999999999998</v>
      </c>
      <c r="G1216" s="65">
        <v>254.39999999999998</v>
      </c>
      <c r="H1216" s="67">
        <f t="shared" si="54"/>
        <v>182.1</v>
      </c>
      <c r="I1216" s="53"/>
      <c r="J1216" s="66"/>
      <c r="K1216" s="66"/>
    </row>
    <row r="1217" spans="1:11" ht="14.25" customHeight="1">
      <c r="A1217" s="64">
        <v>12150</v>
      </c>
      <c r="B1217" s="64">
        <v>4</v>
      </c>
      <c r="C1217" s="64">
        <f t="shared" si="55"/>
        <v>72.3</v>
      </c>
      <c r="D1217" s="64">
        <f t="shared" si="56"/>
        <v>72.3</v>
      </c>
      <c r="E1217" s="65">
        <v>186.25</v>
      </c>
      <c r="F1217" s="65">
        <v>254.55</v>
      </c>
      <c r="G1217" s="65">
        <v>254.55</v>
      </c>
      <c r="H1217" s="67">
        <f t="shared" si="54"/>
        <v>182.25</v>
      </c>
      <c r="I1217" s="53"/>
      <c r="J1217" s="66"/>
      <c r="K1217" s="66"/>
    </row>
    <row r="1218" spans="1:11" ht="14.25" customHeight="1">
      <c r="A1218" s="64">
        <v>12160</v>
      </c>
      <c r="B1218" s="64">
        <v>4</v>
      </c>
      <c r="C1218" s="64">
        <f t="shared" si="55"/>
        <v>72.3</v>
      </c>
      <c r="D1218" s="64">
        <f t="shared" si="56"/>
        <v>72.3</v>
      </c>
      <c r="E1218" s="65">
        <v>186.4</v>
      </c>
      <c r="F1218" s="65">
        <v>254.7</v>
      </c>
      <c r="G1218" s="65">
        <v>254.7</v>
      </c>
      <c r="H1218" s="67">
        <f t="shared" si="54"/>
        <v>182.4</v>
      </c>
      <c r="I1218" s="53"/>
      <c r="J1218" s="66"/>
      <c r="K1218" s="66"/>
    </row>
    <row r="1219" spans="1:11" ht="14.25" customHeight="1">
      <c r="A1219" s="64">
        <v>12170</v>
      </c>
      <c r="B1219" s="64">
        <v>4</v>
      </c>
      <c r="C1219" s="64">
        <f t="shared" si="55"/>
        <v>72.3</v>
      </c>
      <c r="D1219" s="64">
        <f t="shared" si="56"/>
        <v>72.3</v>
      </c>
      <c r="E1219" s="65">
        <v>186.55</v>
      </c>
      <c r="F1219" s="65">
        <v>254.85000000000002</v>
      </c>
      <c r="G1219" s="65">
        <v>254.85000000000002</v>
      </c>
      <c r="H1219" s="67">
        <f t="shared" ref="H1219:H1282" si="57">0.15*A1219/10</f>
        <v>182.55</v>
      </c>
      <c r="I1219" s="53"/>
      <c r="J1219" s="66"/>
      <c r="K1219" s="66"/>
    </row>
    <row r="1220" spans="1:11" ht="14.25" customHeight="1">
      <c r="A1220" s="64">
        <v>12180</v>
      </c>
      <c r="B1220" s="64">
        <v>4</v>
      </c>
      <c r="C1220" s="64">
        <f t="shared" ref="C1220:C1283" si="58">IF(A1220&lt;1000,4.8,4.8+ROUNDUP((A1220-1000)/250,0)*1.5)</f>
        <v>72.3</v>
      </c>
      <c r="D1220" s="64">
        <f t="shared" ref="D1220:D1283" si="59">IF(A1220&lt;1000,4.8,4.8+ROUNDUP((A1220-1000)/250,0)*1.5)</f>
        <v>72.3</v>
      </c>
      <c r="E1220" s="65">
        <v>186.7</v>
      </c>
      <c r="F1220" s="65">
        <v>255</v>
      </c>
      <c r="G1220" s="65">
        <v>255</v>
      </c>
      <c r="H1220" s="67">
        <f t="shared" si="57"/>
        <v>182.7</v>
      </c>
      <c r="I1220" s="53"/>
      <c r="J1220" s="66"/>
      <c r="K1220" s="66"/>
    </row>
    <row r="1221" spans="1:11" ht="14.25" customHeight="1">
      <c r="A1221" s="64">
        <v>12190</v>
      </c>
      <c r="B1221" s="64">
        <v>4</v>
      </c>
      <c r="C1221" s="64">
        <f t="shared" si="58"/>
        <v>72.3</v>
      </c>
      <c r="D1221" s="64">
        <f t="shared" si="59"/>
        <v>72.3</v>
      </c>
      <c r="E1221" s="65">
        <v>186.85</v>
      </c>
      <c r="F1221" s="65">
        <v>255.14999999999998</v>
      </c>
      <c r="G1221" s="65">
        <v>255.14999999999998</v>
      </c>
      <c r="H1221" s="67">
        <f t="shared" si="57"/>
        <v>182.85</v>
      </c>
      <c r="I1221" s="53"/>
      <c r="J1221" s="66"/>
      <c r="K1221" s="66"/>
    </row>
    <row r="1222" spans="1:11" ht="14.25" customHeight="1">
      <c r="A1222" s="64">
        <v>12200</v>
      </c>
      <c r="B1222" s="64">
        <v>4</v>
      </c>
      <c r="C1222" s="64">
        <f t="shared" si="58"/>
        <v>72.3</v>
      </c>
      <c r="D1222" s="64">
        <f t="shared" si="59"/>
        <v>72.3</v>
      </c>
      <c r="E1222" s="65">
        <v>187</v>
      </c>
      <c r="F1222" s="65">
        <v>255.3</v>
      </c>
      <c r="G1222" s="65">
        <v>255.3</v>
      </c>
      <c r="H1222" s="67">
        <f t="shared" si="57"/>
        <v>183</v>
      </c>
      <c r="I1222" s="53"/>
      <c r="J1222" s="66"/>
      <c r="K1222" s="66"/>
    </row>
    <row r="1223" spans="1:11" ht="14.25" customHeight="1">
      <c r="A1223" s="64">
        <v>12210</v>
      </c>
      <c r="B1223" s="64">
        <v>4</v>
      </c>
      <c r="C1223" s="64">
        <f t="shared" si="58"/>
        <v>72.3</v>
      </c>
      <c r="D1223" s="64">
        <f t="shared" si="59"/>
        <v>72.3</v>
      </c>
      <c r="E1223" s="65">
        <v>187.15</v>
      </c>
      <c r="F1223" s="65">
        <v>255.45</v>
      </c>
      <c r="G1223" s="65">
        <v>255.45</v>
      </c>
      <c r="H1223" s="67">
        <f t="shared" si="57"/>
        <v>183.15</v>
      </c>
      <c r="I1223" s="53"/>
      <c r="J1223" s="66"/>
      <c r="K1223" s="66"/>
    </row>
    <row r="1224" spans="1:11" ht="14.25" customHeight="1">
      <c r="A1224" s="64">
        <v>12220</v>
      </c>
      <c r="B1224" s="64">
        <v>4</v>
      </c>
      <c r="C1224" s="64">
        <f t="shared" si="58"/>
        <v>72.3</v>
      </c>
      <c r="D1224" s="64">
        <f t="shared" si="59"/>
        <v>72.3</v>
      </c>
      <c r="E1224" s="65">
        <v>187.3</v>
      </c>
      <c r="F1224" s="65">
        <v>255.60000000000002</v>
      </c>
      <c r="G1224" s="65">
        <v>255.60000000000002</v>
      </c>
      <c r="H1224" s="67">
        <f t="shared" si="57"/>
        <v>183.3</v>
      </c>
      <c r="I1224" s="53"/>
      <c r="J1224" s="66"/>
      <c r="K1224" s="66"/>
    </row>
    <row r="1225" spans="1:11" ht="14.25" customHeight="1">
      <c r="A1225" s="64">
        <v>12230</v>
      </c>
      <c r="B1225" s="64">
        <v>4</v>
      </c>
      <c r="C1225" s="64">
        <f t="shared" si="58"/>
        <v>72.3</v>
      </c>
      <c r="D1225" s="64">
        <f t="shared" si="59"/>
        <v>72.3</v>
      </c>
      <c r="E1225" s="65">
        <v>187.45</v>
      </c>
      <c r="F1225" s="65">
        <v>255.75</v>
      </c>
      <c r="G1225" s="65">
        <v>255.75</v>
      </c>
      <c r="H1225" s="67">
        <f t="shared" si="57"/>
        <v>183.45</v>
      </c>
      <c r="I1225" s="53"/>
      <c r="J1225" s="66"/>
      <c r="K1225" s="66"/>
    </row>
    <row r="1226" spans="1:11" ht="14.25" customHeight="1">
      <c r="A1226" s="64">
        <v>12240</v>
      </c>
      <c r="B1226" s="64">
        <v>4</v>
      </c>
      <c r="C1226" s="64">
        <f t="shared" si="58"/>
        <v>72.3</v>
      </c>
      <c r="D1226" s="64">
        <f t="shared" si="59"/>
        <v>72.3</v>
      </c>
      <c r="E1226" s="65">
        <v>187.6</v>
      </c>
      <c r="F1226" s="65">
        <v>255.89999999999998</v>
      </c>
      <c r="G1226" s="65">
        <v>255.89999999999998</v>
      </c>
      <c r="H1226" s="67">
        <f t="shared" si="57"/>
        <v>183.6</v>
      </c>
      <c r="I1226" s="53"/>
      <c r="J1226" s="66"/>
      <c r="K1226" s="66"/>
    </row>
    <row r="1227" spans="1:11" ht="14.25" customHeight="1">
      <c r="A1227" s="64">
        <v>12250</v>
      </c>
      <c r="B1227" s="64">
        <v>4</v>
      </c>
      <c r="C1227" s="64">
        <f t="shared" si="58"/>
        <v>72.3</v>
      </c>
      <c r="D1227" s="64">
        <f t="shared" si="59"/>
        <v>72.3</v>
      </c>
      <c r="E1227" s="65">
        <v>187.75</v>
      </c>
      <c r="F1227" s="65">
        <v>256.05</v>
      </c>
      <c r="G1227" s="65">
        <v>256.05</v>
      </c>
      <c r="H1227" s="67">
        <f t="shared" si="57"/>
        <v>183.75</v>
      </c>
      <c r="I1227" s="53"/>
      <c r="J1227" s="66"/>
      <c r="K1227" s="66"/>
    </row>
    <row r="1228" spans="1:11" ht="14.25" customHeight="1">
      <c r="A1228" s="64">
        <v>12260</v>
      </c>
      <c r="B1228" s="64">
        <v>4</v>
      </c>
      <c r="C1228" s="64">
        <f t="shared" si="58"/>
        <v>73.8</v>
      </c>
      <c r="D1228" s="64">
        <f t="shared" si="59"/>
        <v>73.8</v>
      </c>
      <c r="E1228" s="65">
        <v>187.9</v>
      </c>
      <c r="F1228" s="65">
        <v>257.7</v>
      </c>
      <c r="G1228" s="65">
        <v>257.7</v>
      </c>
      <c r="H1228" s="67">
        <f t="shared" si="57"/>
        <v>183.9</v>
      </c>
      <c r="I1228" s="53"/>
      <c r="J1228" s="66"/>
      <c r="K1228" s="66"/>
    </row>
    <row r="1229" spans="1:11" ht="14.25" customHeight="1">
      <c r="A1229" s="64">
        <v>12270</v>
      </c>
      <c r="B1229" s="64">
        <v>4</v>
      </c>
      <c r="C1229" s="64">
        <f t="shared" si="58"/>
        <v>73.8</v>
      </c>
      <c r="D1229" s="64">
        <f t="shared" si="59"/>
        <v>73.8</v>
      </c>
      <c r="E1229" s="65">
        <v>188.05</v>
      </c>
      <c r="F1229" s="65">
        <v>257.85000000000002</v>
      </c>
      <c r="G1229" s="65">
        <v>257.85000000000002</v>
      </c>
      <c r="H1229" s="67">
        <f t="shared" si="57"/>
        <v>184.05</v>
      </c>
      <c r="I1229" s="53"/>
      <c r="J1229" s="66"/>
      <c r="K1229" s="66"/>
    </row>
    <row r="1230" spans="1:11" ht="14.25" customHeight="1">
      <c r="A1230" s="64">
        <v>12280</v>
      </c>
      <c r="B1230" s="64">
        <v>4</v>
      </c>
      <c r="C1230" s="64">
        <f t="shared" si="58"/>
        <v>73.8</v>
      </c>
      <c r="D1230" s="64">
        <f t="shared" si="59"/>
        <v>73.8</v>
      </c>
      <c r="E1230" s="65">
        <v>188.2</v>
      </c>
      <c r="F1230" s="65">
        <v>258</v>
      </c>
      <c r="G1230" s="65">
        <v>258</v>
      </c>
      <c r="H1230" s="67">
        <f t="shared" si="57"/>
        <v>184.2</v>
      </c>
      <c r="I1230" s="53"/>
      <c r="J1230" s="66"/>
      <c r="K1230" s="66"/>
    </row>
    <row r="1231" spans="1:11" ht="14.25" customHeight="1">
      <c r="A1231" s="64">
        <v>12290</v>
      </c>
      <c r="B1231" s="64">
        <v>4</v>
      </c>
      <c r="C1231" s="64">
        <f t="shared" si="58"/>
        <v>73.8</v>
      </c>
      <c r="D1231" s="64">
        <f t="shared" si="59"/>
        <v>73.8</v>
      </c>
      <c r="E1231" s="65">
        <v>188.35</v>
      </c>
      <c r="F1231" s="65">
        <v>258.14999999999998</v>
      </c>
      <c r="G1231" s="65">
        <v>258.14999999999998</v>
      </c>
      <c r="H1231" s="67">
        <f t="shared" si="57"/>
        <v>184.35</v>
      </c>
      <c r="I1231" s="53"/>
      <c r="J1231" s="66"/>
      <c r="K1231" s="66"/>
    </row>
    <row r="1232" spans="1:11" ht="14.25" customHeight="1">
      <c r="A1232" s="64">
        <v>12300</v>
      </c>
      <c r="B1232" s="64">
        <v>4</v>
      </c>
      <c r="C1232" s="64">
        <f t="shared" si="58"/>
        <v>73.8</v>
      </c>
      <c r="D1232" s="64">
        <f t="shared" si="59"/>
        <v>73.8</v>
      </c>
      <c r="E1232" s="65">
        <v>188.5</v>
      </c>
      <c r="F1232" s="65">
        <v>258.3</v>
      </c>
      <c r="G1232" s="65">
        <v>258.3</v>
      </c>
      <c r="H1232" s="67">
        <f t="shared" si="57"/>
        <v>184.5</v>
      </c>
      <c r="I1232" s="53"/>
      <c r="J1232" s="66"/>
      <c r="K1232" s="66"/>
    </row>
    <row r="1233" spans="1:11" ht="14.25" customHeight="1">
      <c r="A1233" s="64">
        <v>12310</v>
      </c>
      <c r="B1233" s="64">
        <v>4</v>
      </c>
      <c r="C1233" s="64">
        <f t="shared" si="58"/>
        <v>73.8</v>
      </c>
      <c r="D1233" s="64">
        <f t="shared" si="59"/>
        <v>73.8</v>
      </c>
      <c r="E1233" s="65">
        <v>188.65</v>
      </c>
      <c r="F1233" s="65">
        <v>258.45</v>
      </c>
      <c r="G1233" s="65">
        <v>258.45</v>
      </c>
      <c r="H1233" s="67">
        <f t="shared" si="57"/>
        <v>184.65</v>
      </c>
      <c r="I1233" s="53"/>
      <c r="J1233" s="66"/>
      <c r="K1233" s="66"/>
    </row>
    <row r="1234" spans="1:11" ht="14.25" customHeight="1">
      <c r="A1234" s="64">
        <v>12320</v>
      </c>
      <c r="B1234" s="64">
        <v>4</v>
      </c>
      <c r="C1234" s="64">
        <f t="shared" si="58"/>
        <v>73.8</v>
      </c>
      <c r="D1234" s="64">
        <f t="shared" si="59"/>
        <v>73.8</v>
      </c>
      <c r="E1234" s="65">
        <v>188.8</v>
      </c>
      <c r="F1234" s="65">
        <v>258.60000000000002</v>
      </c>
      <c r="G1234" s="65">
        <v>258.60000000000002</v>
      </c>
      <c r="H1234" s="67">
        <f t="shared" si="57"/>
        <v>184.8</v>
      </c>
      <c r="I1234" s="53"/>
      <c r="J1234" s="66"/>
      <c r="K1234" s="66"/>
    </row>
    <row r="1235" spans="1:11" ht="14.25" customHeight="1">
      <c r="A1235" s="64">
        <v>12330</v>
      </c>
      <c r="B1235" s="64">
        <v>4</v>
      </c>
      <c r="C1235" s="64">
        <f t="shared" si="58"/>
        <v>73.8</v>
      </c>
      <c r="D1235" s="64">
        <f t="shared" si="59"/>
        <v>73.8</v>
      </c>
      <c r="E1235" s="65">
        <v>188.95</v>
      </c>
      <c r="F1235" s="65">
        <v>258.75</v>
      </c>
      <c r="G1235" s="65">
        <v>258.75</v>
      </c>
      <c r="H1235" s="67">
        <f t="shared" si="57"/>
        <v>184.95</v>
      </c>
      <c r="I1235" s="53"/>
      <c r="J1235" s="66"/>
      <c r="K1235" s="66"/>
    </row>
    <row r="1236" spans="1:11" ht="14.25" customHeight="1">
      <c r="A1236" s="64">
        <v>12340</v>
      </c>
      <c r="B1236" s="64">
        <v>4</v>
      </c>
      <c r="C1236" s="64">
        <f t="shared" si="58"/>
        <v>73.8</v>
      </c>
      <c r="D1236" s="64">
        <f t="shared" si="59"/>
        <v>73.8</v>
      </c>
      <c r="E1236" s="65">
        <v>189.1</v>
      </c>
      <c r="F1236" s="65">
        <v>258.89999999999998</v>
      </c>
      <c r="G1236" s="65">
        <v>258.89999999999998</v>
      </c>
      <c r="H1236" s="67">
        <f t="shared" si="57"/>
        <v>185.1</v>
      </c>
      <c r="I1236" s="53"/>
      <c r="J1236" s="66"/>
      <c r="K1236" s="66"/>
    </row>
    <row r="1237" spans="1:11" ht="14.25" customHeight="1">
      <c r="A1237" s="64">
        <v>12350</v>
      </c>
      <c r="B1237" s="64">
        <v>4</v>
      </c>
      <c r="C1237" s="64">
        <f t="shared" si="58"/>
        <v>73.8</v>
      </c>
      <c r="D1237" s="64">
        <f t="shared" si="59"/>
        <v>73.8</v>
      </c>
      <c r="E1237" s="65">
        <v>189.25</v>
      </c>
      <c r="F1237" s="65">
        <v>259.05</v>
      </c>
      <c r="G1237" s="65">
        <v>259.05</v>
      </c>
      <c r="H1237" s="67">
        <f t="shared" si="57"/>
        <v>185.25</v>
      </c>
      <c r="I1237" s="53"/>
      <c r="J1237" s="66"/>
      <c r="K1237" s="66"/>
    </row>
    <row r="1238" spans="1:11" ht="14.25" customHeight="1">
      <c r="A1238" s="64">
        <v>12360</v>
      </c>
      <c r="B1238" s="64">
        <v>4</v>
      </c>
      <c r="C1238" s="64">
        <f t="shared" si="58"/>
        <v>73.8</v>
      </c>
      <c r="D1238" s="64">
        <f t="shared" si="59"/>
        <v>73.8</v>
      </c>
      <c r="E1238" s="65">
        <v>189.4</v>
      </c>
      <c r="F1238" s="65">
        <v>259.2</v>
      </c>
      <c r="G1238" s="65">
        <v>259.2</v>
      </c>
      <c r="H1238" s="67">
        <f t="shared" si="57"/>
        <v>185.4</v>
      </c>
      <c r="I1238" s="53"/>
      <c r="J1238" s="66"/>
      <c r="K1238" s="66"/>
    </row>
    <row r="1239" spans="1:11" ht="14.25" customHeight="1">
      <c r="A1239" s="64">
        <v>12370</v>
      </c>
      <c r="B1239" s="64">
        <v>4</v>
      </c>
      <c r="C1239" s="64">
        <f t="shared" si="58"/>
        <v>73.8</v>
      </c>
      <c r="D1239" s="64">
        <f t="shared" si="59"/>
        <v>73.8</v>
      </c>
      <c r="E1239" s="65">
        <v>189.55</v>
      </c>
      <c r="F1239" s="65">
        <v>259.35000000000002</v>
      </c>
      <c r="G1239" s="65">
        <v>259.35000000000002</v>
      </c>
      <c r="H1239" s="67">
        <f t="shared" si="57"/>
        <v>185.55</v>
      </c>
      <c r="I1239" s="53"/>
      <c r="J1239" s="66"/>
      <c r="K1239" s="66"/>
    </row>
    <row r="1240" spans="1:11" ht="14.25" customHeight="1">
      <c r="A1240" s="64">
        <v>12380</v>
      </c>
      <c r="B1240" s="64">
        <v>4</v>
      </c>
      <c r="C1240" s="64">
        <f t="shared" si="58"/>
        <v>73.8</v>
      </c>
      <c r="D1240" s="64">
        <f t="shared" si="59"/>
        <v>73.8</v>
      </c>
      <c r="E1240" s="65">
        <v>189.7</v>
      </c>
      <c r="F1240" s="65">
        <v>259.5</v>
      </c>
      <c r="G1240" s="65">
        <v>259.5</v>
      </c>
      <c r="H1240" s="67">
        <f t="shared" si="57"/>
        <v>185.7</v>
      </c>
      <c r="I1240" s="53"/>
      <c r="J1240" s="66"/>
      <c r="K1240" s="66"/>
    </row>
    <row r="1241" spans="1:11" ht="14.25" customHeight="1">
      <c r="A1241" s="64">
        <v>12390</v>
      </c>
      <c r="B1241" s="64">
        <v>4</v>
      </c>
      <c r="C1241" s="64">
        <f t="shared" si="58"/>
        <v>73.8</v>
      </c>
      <c r="D1241" s="64">
        <f t="shared" si="59"/>
        <v>73.8</v>
      </c>
      <c r="E1241" s="65">
        <v>189.85</v>
      </c>
      <c r="F1241" s="65">
        <v>259.64999999999998</v>
      </c>
      <c r="G1241" s="65">
        <v>259.64999999999998</v>
      </c>
      <c r="H1241" s="67">
        <f t="shared" si="57"/>
        <v>185.85</v>
      </c>
      <c r="I1241" s="53"/>
      <c r="J1241" s="66"/>
      <c r="K1241" s="66"/>
    </row>
    <row r="1242" spans="1:11" ht="14.25" customHeight="1">
      <c r="A1242" s="64">
        <v>12400</v>
      </c>
      <c r="B1242" s="64">
        <v>4</v>
      </c>
      <c r="C1242" s="64">
        <f t="shared" si="58"/>
        <v>73.8</v>
      </c>
      <c r="D1242" s="64">
        <f t="shared" si="59"/>
        <v>73.8</v>
      </c>
      <c r="E1242" s="65">
        <v>190</v>
      </c>
      <c r="F1242" s="65">
        <v>259.8</v>
      </c>
      <c r="G1242" s="65">
        <v>259.8</v>
      </c>
      <c r="H1242" s="67">
        <f t="shared" si="57"/>
        <v>186</v>
      </c>
      <c r="I1242" s="53"/>
      <c r="J1242" s="66"/>
      <c r="K1242" s="66"/>
    </row>
    <row r="1243" spans="1:11" ht="14.25" customHeight="1">
      <c r="A1243" s="64">
        <v>12410</v>
      </c>
      <c r="B1243" s="64">
        <v>4</v>
      </c>
      <c r="C1243" s="64">
        <f t="shared" si="58"/>
        <v>73.8</v>
      </c>
      <c r="D1243" s="64">
        <f t="shared" si="59"/>
        <v>73.8</v>
      </c>
      <c r="E1243" s="65">
        <v>190.15</v>
      </c>
      <c r="F1243" s="65">
        <v>259.95</v>
      </c>
      <c r="G1243" s="65">
        <v>259.95</v>
      </c>
      <c r="H1243" s="67">
        <f t="shared" si="57"/>
        <v>186.15</v>
      </c>
      <c r="I1243" s="53"/>
      <c r="J1243" s="66"/>
      <c r="K1243" s="66"/>
    </row>
    <row r="1244" spans="1:11" ht="14.25" customHeight="1">
      <c r="A1244" s="64">
        <v>12420</v>
      </c>
      <c r="B1244" s="64">
        <v>4</v>
      </c>
      <c r="C1244" s="64">
        <f t="shared" si="58"/>
        <v>73.8</v>
      </c>
      <c r="D1244" s="64">
        <f t="shared" si="59"/>
        <v>73.8</v>
      </c>
      <c r="E1244" s="65">
        <v>190.3</v>
      </c>
      <c r="F1244" s="65">
        <v>260.10000000000002</v>
      </c>
      <c r="G1244" s="65">
        <v>260.10000000000002</v>
      </c>
      <c r="H1244" s="67">
        <f t="shared" si="57"/>
        <v>186.3</v>
      </c>
      <c r="I1244" s="53"/>
      <c r="J1244" s="66"/>
      <c r="K1244" s="66"/>
    </row>
    <row r="1245" spans="1:11" ht="14.25" customHeight="1">
      <c r="A1245" s="64">
        <v>12430</v>
      </c>
      <c r="B1245" s="64">
        <v>4</v>
      </c>
      <c r="C1245" s="64">
        <f t="shared" si="58"/>
        <v>73.8</v>
      </c>
      <c r="D1245" s="64">
        <f t="shared" si="59"/>
        <v>73.8</v>
      </c>
      <c r="E1245" s="65">
        <v>190.45</v>
      </c>
      <c r="F1245" s="65">
        <v>260.25</v>
      </c>
      <c r="G1245" s="65">
        <v>260.25</v>
      </c>
      <c r="H1245" s="67">
        <f t="shared" si="57"/>
        <v>186.45</v>
      </c>
      <c r="I1245" s="53"/>
      <c r="J1245" s="66"/>
      <c r="K1245" s="66"/>
    </row>
    <row r="1246" spans="1:11" ht="14.25" customHeight="1">
      <c r="A1246" s="64">
        <v>12440</v>
      </c>
      <c r="B1246" s="64">
        <v>4</v>
      </c>
      <c r="C1246" s="64">
        <f t="shared" si="58"/>
        <v>73.8</v>
      </c>
      <c r="D1246" s="64">
        <f t="shared" si="59"/>
        <v>73.8</v>
      </c>
      <c r="E1246" s="65">
        <v>190.6</v>
      </c>
      <c r="F1246" s="65">
        <v>260.39999999999998</v>
      </c>
      <c r="G1246" s="65">
        <v>260.39999999999998</v>
      </c>
      <c r="H1246" s="67">
        <f t="shared" si="57"/>
        <v>186.6</v>
      </c>
      <c r="I1246" s="53"/>
      <c r="J1246" s="66"/>
      <c r="K1246" s="66"/>
    </row>
    <row r="1247" spans="1:11" ht="14.25" customHeight="1">
      <c r="A1247" s="64">
        <v>12450</v>
      </c>
      <c r="B1247" s="64">
        <v>4</v>
      </c>
      <c r="C1247" s="64">
        <f t="shared" si="58"/>
        <v>73.8</v>
      </c>
      <c r="D1247" s="64">
        <f t="shared" si="59"/>
        <v>73.8</v>
      </c>
      <c r="E1247" s="65">
        <v>190.75</v>
      </c>
      <c r="F1247" s="65">
        <v>260.55</v>
      </c>
      <c r="G1247" s="65">
        <v>260.55</v>
      </c>
      <c r="H1247" s="67">
        <f t="shared" si="57"/>
        <v>186.75</v>
      </c>
      <c r="I1247" s="53"/>
      <c r="J1247" s="66"/>
      <c r="K1247" s="66"/>
    </row>
    <row r="1248" spans="1:11" ht="14.25" customHeight="1">
      <c r="A1248" s="64">
        <v>12460</v>
      </c>
      <c r="B1248" s="64">
        <v>4</v>
      </c>
      <c r="C1248" s="64">
        <f t="shared" si="58"/>
        <v>73.8</v>
      </c>
      <c r="D1248" s="64">
        <f t="shared" si="59"/>
        <v>73.8</v>
      </c>
      <c r="E1248" s="65">
        <v>190.9</v>
      </c>
      <c r="F1248" s="65">
        <v>260.7</v>
      </c>
      <c r="G1248" s="65">
        <v>260.7</v>
      </c>
      <c r="H1248" s="67">
        <f t="shared" si="57"/>
        <v>186.9</v>
      </c>
      <c r="I1248" s="53"/>
      <c r="J1248" s="66"/>
      <c r="K1248" s="66"/>
    </row>
    <row r="1249" spans="1:11" ht="14.25" customHeight="1">
      <c r="A1249" s="64">
        <v>12470</v>
      </c>
      <c r="B1249" s="64">
        <v>4</v>
      </c>
      <c r="C1249" s="64">
        <f t="shared" si="58"/>
        <v>73.8</v>
      </c>
      <c r="D1249" s="64">
        <f t="shared" si="59"/>
        <v>73.8</v>
      </c>
      <c r="E1249" s="65">
        <v>191.05</v>
      </c>
      <c r="F1249" s="65">
        <v>260.85000000000002</v>
      </c>
      <c r="G1249" s="65">
        <v>260.85000000000002</v>
      </c>
      <c r="H1249" s="67">
        <f t="shared" si="57"/>
        <v>187.05</v>
      </c>
      <c r="I1249" s="53"/>
      <c r="J1249" s="66"/>
      <c r="K1249" s="66"/>
    </row>
    <row r="1250" spans="1:11" ht="14.25" customHeight="1">
      <c r="A1250" s="64">
        <v>12480</v>
      </c>
      <c r="B1250" s="64">
        <v>4</v>
      </c>
      <c r="C1250" s="64">
        <f t="shared" si="58"/>
        <v>73.8</v>
      </c>
      <c r="D1250" s="64">
        <f t="shared" si="59"/>
        <v>73.8</v>
      </c>
      <c r="E1250" s="65">
        <v>191.2</v>
      </c>
      <c r="F1250" s="65">
        <v>261</v>
      </c>
      <c r="G1250" s="65">
        <v>261</v>
      </c>
      <c r="H1250" s="67">
        <f t="shared" si="57"/>
        <v>187.2</v>
      </c>
      <c r="I1250" s="53"/>
      <c r="J1250" s="66"/>
      <c r="K1250" s="66"/>
    </row>
    <row r="1251" spans="1:11" ht="14.25" customHeight="1">
      <c r="A1251" s="64">
        <v>12490</v>
      </c>
      <c r="B1251" s="64">
        <v>4</v>
      </c>
      <c r="C1251" s="64">
        <f t="shared" si="58"/>
        <v>73.8</v>
      </c>
      <c r="D1251" s="64">
        <f t="shared" si="59"/>
        <v>73.8</v>
      </c>
      <c r="E1251" s="65">
        <v>191.35</v>
      </c>
      <c r="F1251" s="65">
        <v>261.14999999999998</v>
      </c>
      <c r="G1251" s="65">
        <v>261.14999999999998</v>
      </c>
      <c r="H1251" s="67">
        <f t="shared" si="57"/>
        <v>187.35</v>
      </c>
      <c r="I1251" s="53"/>
      <c r="J1251" s="66"/>
      <c r="K1251" s="66"/>
    </row>
    <row r="1252" spans="1:11" ht="14.25" customHeight="1">
      <c r="A1252" s="64">
        <v>12500</v>
      </c>
      <c r="B1252" s="64">
        <v>4</v>
      </c>
      <c r="C1252" s="64">
        <f t="shared" si="58"/>
        <v>73.8</v>
      </c>
      <c r="D1252" s="64">
        <f t="shared" si="59"/>
        <v>73.8</v>
      </c>
      <c r="E1252" s="65">
        <v>191.5</v>
      </c>
      <c r="F1252" s="65">
        <v>261.3</v>
      </c>
      <c r="G1252" s="65">
        <v>261.3</v>
      </c>
      <c r="H1252" s="67">
        <f t="shared" si="57"/>
        <v>187.5</v>
      </c>
      <c r="I1252" s="53"/>
      <c r="J1252" s="66"/>
      <c r="K1252" s="66"/>
    </row>
    <row r="1253" spans="1:11" ht="14.25" customHeight="1">
      <c r="A1253" s="64">
        <v>12510</v>
      </c>
      <c r="B1253" s="64">
        <v>4</v>
      </c>
      <c r="C1253" s="64">
        <f t="shared" si="58"/>
        <v>75.3</v>
      </c>
      <c r="D1253" s="64">
        <f t="shared" si="59"/>
        <v>75.3</v>
      </c>
      <c r="E1253" s="65">
        <v>191.65</v>
      </c>
      <c r="F1253" s="65">
        <v>262.95</v>
      </c>
      <c r="G1253" s="65">
        <v>262.95</v>
      </c>
      <c r="H1253" s="67">
        <f t="shared" si="57"/>
        <v>187.65</v>
      </c>
      <c r="I1253" s="53"/>
      <c r="J1253" s="66"/>
      <c r="K1253" s="66"/>
    </row>
    <row r="1254" spans="1:11" ht="14.25" customHeight="1">
      <c r="A1254" s="64">
        <v>12520</v>
      </c>
      <c r="B1254" s="64">
        <v>4</v>
      </c>
      <c r="C1254" s="64">
        <f t="shared" si="58"/>
        <v>75.3</v>
      </c>
      <c r="D1254" s="64">
        <f t="shared" si="59"/>
        <v>75.3</v>
      </c>
      <c r="E1254" s="65">
        <v>191.8</v>
      </c>
      <c r="F1254" s="65">
        <v>263.10000000000002</v>
      </c>
      <c r="G1254" s="65">
        <v>263.10000000000002</v>
      </c>
      <c r="H1254" s="67">
        <f t="shared" si="57"/>
        <v>187.8</v>
      </c>
      <c r="I1254" s="53"/>
      <c r="J1254" s="66"/>
      <c r="K1254" s="66"/>
    </row>
    <row r="1255" spans="1:11" ht="14.25" customHeight="1">
      <c r="A1255" s="64">
        <v>12530</v>
      </c>
      <c r="B1255" s="64">
        <v>4</v>
      </c>
      <c r="C1255" s="64">
        <f t="shared" si="58"/>
        <v>75.3</v>
      </c>
      <c r="D1255" s="64">
        <f t="shared" si="59"/>
        <v>75.3</v>
      </c>
      <c r="E1255" s="65">
        <v>191.95</v>
      </c>
      <c r="F1255" s="65">
        <v>263.25</v>
      </c>
      <c r="G1255" s="65">
        <v>263.25</v>
      </c>
      <c r="H1255" s="67">
        <f t="shared" si="57"/>
        <v>187.95</v>
      </c>
      <c r="I1255" s="53"/>
      <c r="J1255" s="66"/>
      <c r="K1255" s="66"/>
    </row>
    <row r="1256" spans="1:11" ht="14.25" customHeight="1">
      <c r="A1256" s="64">
        <v>12540</v>
      </c>
      <c r="B1256" s="64">
        <v>4</v>
      </c>
      <c r="C1256" s="64">
        <f t="shared" si="58"/>
        <v>75.3</v>
      </c>
      <c r="D1256" s="64">
        <f t="shared" si="59"/>
        <v>75.3</v>
      </c>
      <c r="E1256" s="65">
        <v>192.1</v>
      </c>
      <c r="F1256" s="65">
        <v>263.39999999999998</v>
      </c>
      <c r="G1256" s="65">
        <v>263.39999999999998</v>
      </c>
      <c r="H1256" s="67">
        <f t="shared" si="57"/>
        <v>188.1</v>
      </c>
      <c r="I1256" s="53"/>
      <c r="J1256" s="66"/>
      <c r="K1256" s="66"/>
    </row>
    <row r="1257" spans="1:11" ht="14.25" customHeight="1">
      <c r="A1257" s="64">
        <v>12550</v>
      </c>
      <c r="B1257" s="64">
        <v>4</v>
      </c>
      <c r="C1257" s="64">
        <f t="shared" si="58"/>
        <v>75.3</v>
      </c>
      <c r="D1257" s="64">
        <f t="shared" si="59"/>
        <v>75.3</v>
      </c>
      <c r="E1257" s="65">
        <v>192.25</v>
      </c>
      <c r="F1257" s="65">
        <v>263.55</v>
      </c>
      <c r="G1257" s="65">
        <v>263.55</v>
      </c>
      <c r="H1257" s="67">
        <f t="shared" si="57"/>
        <v>188.25</v>
      </c>
      <c r="I1257" s="53"/>
      <c r="J1257" s="66"/>
      <c r="K1257" s="66"/>
    </row>
    <row r="1258" spans="1:11" ht="14.25" customHeight="1">
      <c r="A1258" s="64">
        <v>12560</v>
      </c>
      <c r="B1258" s="64">
        <v>4</v>
      </c>
      <c r="C1258" s="64">
        <f t="shared" si="58"/>
        <v>75.3</v>
      </c>
      <c r="D1258" s="64">
        <f t="shared" si="59"/>
        <v>75.3</v>
      </c>
      <c r="E1258" s="65">
        <v>192.4</v>
      </c>
      <c r="F1258" s="65">
        <v>263.7</v>
      </c>
      <c r="G1258" s="65">
        <v>263.7</v>
      </c>
      <c r="H1258" s="67">
        <f t="shared" si="57"/>
        <v>188.4</v>
      </c>
      <c r="I1258" s="53"/>
      <c r="J1258" s="66"/>
      <c r="K1258" s="66"/>
    </row>
    <row r="1259" spans="1:11" ht="14.25" customHeight="1">
      <c r="A1259" s="64">
        <v>12570</v>
      </c>
      <c r="B1259" s="64">
        <v>4</v>
      </c>
      <c r="C1259" s="64">
        <f t="shared" si="58"/>
        <v>75.3</v>
      </c>
      <c r="D1259" s="64">
        <f t="shared" si="59"/>
        <v>75.3</v>
      </c>
      <c r="E1259" s="65">
        <v>192.55</v>
      </c>
      <c r="F1259" s="65">
        <v>263.85000000000002</v>
      </c>
      <c r="G1259" s="65">
        <v>263.85000000000002</v>
      </c>
      <c r="H1259" s="67">
        <f t="shared" si="57"/>
        <v>188.55</v>
      </c>
      <c r="I1259" s="53"/>
      <c r="J1259" s="66"/>
      <c r="K1259" s="66"/>
    </row>
    <row r="1260" spans="1:11" ht="14.25" customHeight="1">
      <c r="A1260" s="64">
        <v>12580</v>
      </c>
      <c r="B1260" s="64">
        <v>4</v>
      </c>
      <c r="C1260" s="64">
        <f t="shared" si="58"/>
        <v>75.3</v>
      </c>
      <c r="D1260" s="64">
        <f t="shared" si="59"/>
        <v>75.3</v>
      </c>
      <c r="E1260" s="65">
        <v>192.7</v>
      </c>
      <c r="F1260" s="65">
        <v>264</v>
      </c>
      <c r="G1260" s="65">
        <v>264</v>
      </c>
      <c r="H1260" s="67">
        <f t="shared" si="57"/>
        <v>188.7</v>
      </c>
      <c r="I1260" s="53"/>
      <c r="J1260" s="66"/>
      <c r="K1260" s="66"/>
    </row>
    <row r="1261" spans="1:11" ht="14.25" customHeight="1">
      <c r="A1261" s="64">
        <v>12590</v>
      </c>
      <c r="B1261" s="64">
        <v>4</v>
      </c>
      <c r="C1261" s="64">
        <f t="shared" si="58"/>
        <v>75.3</v>
      </c>
      <c r="D1261" s="64">
        <f t="shared" si="59"/>
        <v>75.3</v>
      </c>
      <c r="E1261" s="65">
        <v>192.85</v>
      </c>
      <c r="F1261" s="65">
        <v>264.14999999999998</v>
      </c>
      <c r="G1261" s="65">
        <v>264.14999999999998</v>
      </c>
      <c r="H1261" s="67">
        <f t="shared" si="57"/>
        <v>188.85</v>
      </c>
      <c r="I1261" s="53"/>
      <c r="J1261" s="66"/>
      <c r="K1261" s="66"/>
    </row>
    <row r="1262" spans="1:11" ht="14.25" customHeight="1">
      <c r="A1262" s="64">
        <v>12600</v>
      </c>
      <c r="B1262" s="64">
        <v>4</v>
      </c>
      <c r="C1262" s="64">
        <f t="shared" si="58"/>
        <v>75.3</v>
      </c>
      <c r="D1262" s="64">
        <f t="shared" si="59"/>
        <v>75.3</v>
      </c>
      <c r="E1262" s="65">
        <v>193</v>
      </c>
      <c r="F1262" s="65">
        <v>264.3</v>
      </c>
      <c r="G1262" s="65">
        <v>264.3</v>
      </c>
      <c r="H1262" s="67">
        <f t="shared" si="57"/>
        <v>189</v>
      </c>
      <c r="I1262" s="53"/>
      <c r="J1262" s="66"/>
      <c r="K1262" s="66"/>
    </row>
    <row r="1263" spans="1:11" ht="14.25" customHeight="1">
      <c r="A1263" s="64">
        <v>12610</v>
      </c>
      <c r="B1263" s="64">
        <v>4</v>
      </c>
      <c r="C1263" s="64">
        <f t="shared" si="58"/>
        <v>75.3</v>
      </c>
      <c r="D1263" s="64">
        <f t="shared" si="59"/>
        <v>75.3</v>
      </c>
      <c r="E1263" s="65">
        <v>193.15</v>
      </c>
      <c r="F1263" s="65">
        <v>264.45</v>
      </c>
      <c r="G1263" s="65">
        <v>264.45</v>
      </c>
      <c r="H1263" s="67">
        <f t="shared" si="57"/>
        <v>189.15</v>
      </c>
      <c r="I1263" s="53"/>
      <c r="J1263" s="66"/>
      <c r="K1263" s="66"/>
    </row>
    <row r="1264" spans="1:11" ht="14.25" customHeight="1">
      <c r="A1264" s="64">
        <v>12620</v>
      </c>
      <c r="B1264" s="64">
        <v>4</v>
      </c>
      <c r="C1264" s="64">
        <f t="shared" si="58"/>
        <v>75.3</v>
      </c>
      <c r="D1264" s="64">
        <f t="shared" si="59"/>
        <v>75.3</v>
      </c>
      <c r="E1264" s="65">
        <v>193.3</v>
      </c>
      <c r="F1264" s="65">
        <v>264.60000000000002</v>
      </c>
      <c r="G1264" s="65">
        <v>264.60000000000002</v>
      </c>
      <c r="H1264" s="67">
        <f t="shared" si="57"/>
        <v>189.3</v>
      </c>
      <c r="I1264" s="53"/>
      <c r="J1264" s="66"/>
      <c r="K1264" s="66"/>
    </row>
    <row r="1265" spans="1:11" ht="14.25" customHeight="1">
      <c r="A1265" s="64">
        <v>12630</v>
      </c>
      <c r="B1265" s="64">
        <v>4</v>
      </c>
      <c r="C1265" s="64">
        <f t="shared" si="58"/>
        <v>75.3</v>
      </c>
      <c r="D1265" s="64">
        <f t="shared" si="59"/>
        <v>75.3</v>
      </c>
      <c r="E1265" s="65">
        <v>193.45</v>
      </c>
      <c r="F1265" s="65">
        <v>264.75</v>
      </c>
      <c r="G1265" s="65">
        <v>264.75</v>
      </c>
      <c r="H1265" s="67">
        <f t="shared" si="57"/>
        <v>189.45</v>
      </c>
      <c r="I1265" s="53"/>
      <c r="J1265" s="66"/>
      <c r="K1265" s="66"/>
    </row>
    <row r="1266" spans="1:11" ht="14.25" customHeight="1">
      <c r="A1266" s="64">
        <v>12640</v>
      </c>
      <c r="B1266" s="64">
        <v>4</v>
      </c>
      <c r="C1266" s="64">
        <f t="shared" si="58"/>
        <v>75.3</v>
      </c>
      <c r="D1266" s="64">
        <f t="shared" si="59"/>
        <v>75.3</v>
      </c>
      <c r="E1266" s="65">
        <v>193.6</v>
      </c>
      <c r="F1266" s="65">
        <v>264.89999999999998</v>
      </c>
      <c r="G1266" s="65">
        <v>264.89999999999998</v>
      </c>
      <c r="H1266" s="67">
        <f t="shared" si="57"/>
        <v>189.6</v>
      </c>
      <c r="I1266" s="53"/>
      <c r="J1266" s="66"/>
      <c r="K1266" s="66"/>
    </row>
    <row r="1267" spans="1:11" ht="14.25" customHeight="1">
      <c r="A1267" s="64">
        <v>12650</v>
      </c>
      <c r="B1267" s="64">
        <v>4</v>
      </c>
      <c r="C1267" s="64">
        <f t="shared" si="58"/>
        <v>75.3</v>
      </c>
      <c r="D1267" s="64">
        <f t="shared" si="59"/>
        <v>75.3</v>
      </c>
      <c r="E1267" s="65">
        <v>193.75</v>
      </c>
      <c r="F1267" s="65">
        <v>265.05</v>
      </c>
      <c r="G1267" s="65">
        <v>265.05</v>
      </c>
      <c r="H1267" s="67">
        <f t="shared" si="57"/>
        <v>189.75</v>
      </c>
      <c r="I1267" s="53"/>
      <c r="J1267" s="66"/>
      <c r="K1267" s="66"/>
    </row>
    <row r="1268" spans="1:11" ht="14.25" customHeight="1">
      <c r="A1268" s="64">
        <v>12660</v>
      </c>
      <c r="B1268" s="64">
        <v>4</v>
      </c>
      <c r="C1268" s="64">
        <f t="shared" si="58"/>
        <v>75.3</v>
      </c>
      <c r="D1268" s="64">
        <f t="shared" si="59"/>
        <v>75.3</v>
      </c>
      <c r="E1268" s="65">
        <v>193.9</v>
      </c>
      <c r="F1268" s="65">
        <v>265.2</v>
      </c>
      <c r="G1268" s="65">
        <v>265.2</v>
      </c>
      <c r="H1268" s="67">
        <f t="shared" si="57"/>
        <v>189.9</v>
      </c>
      <c r="I1268" s="53"/>
      <c r="J1268" s="66"/>
      <c r="K1268" s="66"/>
    </row>
    <row r="1269" spans="1:11" ht="14.25" customHeight="1">
      <c r="A1269" s="64">
        <v>12670</v>
      </c>
      <c r="B1269" s="64">
        <v>4</v>
      </c>
      <c r="C1269" s="64">
        <f t="shared" si="58"/>
        <v>75.3</v>
      </c>
      <c r="D1269" s="64">
        <f t="shared" si="59"/>
        <v>75.3</v>
      </c>
      <c r="E1269" s="65">
        <v>194.05</v>
      </c>
      <c r="F1269" s="65">
        <v>265.35000000000002</v>
      </c>
      <c r="G1269" s="65">
        <v>265.35000000000002</v>
      </c>
      <c r="H1269" s="67">
        <f t="shared" si="57"/>
        <v>190.05</v>
      </c>
      <c r="I1269" s="53"/>
      <c r="J1269" s="66"/>
      <c r="K1269" s="66"/>
    </row>
    <row r="1270" spans="1:11" ht="14.25" customHeight="1">
      <c r="A1270" s="64">
        <v>12680</v>
      </c>
      <c r="B1270" s="64">
        <v>4</v>
      </c>
      <c r="C1270" s="64">
        <f t="shared" si="58"/>
        <v>75.3</v>
      </c>
      <c r="D1270" s="64">
        <f t="shared" si="59"/>
        <v>75.3</v>
      </c>
      <c r="E1270" s="65">
        <v>194.2</v>
      </c>
      <c r="F1270" s="65">
        <v>265.5</v>
      </c>
      <c r="G1270" s="65">
        <v>265.5</v>
      </c>
      <c r="H1270" s="67">
        <f t="shared" si="57"/>
        <v>190.2</v>
      </c>
      <c r="I1270" s="53"/>
      <c r="J1270" s="66"/>
      <c r="K1270" s="66"/>
    </row>
    <row r="1271" spans="1:11" ht="14.25" customHeight="1">
      <c r="A1271" s="64">
        <v>12690</v>
      </c>
      <c r="B1271" s="64">
        <v>4</v>
      </c>
      <c r="C1271" s="64">
        <f t="shared" si="58"/>
        <v>75.3</v>
      </c>
      <c r="D1271" s="64">
        <f t="shared" si="59"/>
        <v>75.3</v>
      </c>
      <c r="E1271" s="65">
        <v>194.35</v>
      </c>
      <c r="F1271" s="65">
        <v>265.64999999999998</v>
      </c>
      <c r="G1271" s="65">
        <v>265.64999999999998</v>
      </c>
      <c r="H1271" s="67">
        <f t="shared" si="57"/>
        <v>190.35</v>
      </c>
      <c r="I1271" s="53"/>
      <c r="J1271" s="66"/>
      <c r="K1271" s="66"/>
    </row>
    <row r="1272" spans="1:11" ht="14.25" customHeight="1">
      <c r="A1272" s="64">
        <v>12700</v>
      </c>
      <c r="B1272" s="64">
        <v>4</v>
      </c>
      <c r="C1272" s="64">
        <f t="shared" si="58"/>
        <v>75.3</v>
      </c>
      <c r="D1272" s="64">
        <f t="shared" si="59"/>
        <v>75.3</v>
      </c>
      <c r="E1272" s="65">
        <v>194.5</v>
      </c>
      <c r="F1272" s="65">
        <v>265.8</v>
      </c>
      <c r="G1272" s="65">
        <v>265.8</v>
      </c>
      <c r="H1272" s="67">
        <f t="shared" si="57"/>
        <v>190.5</v>
      </c>
      <c r="I1272" s="53"/>
      <c r="J1272" s="66"/>
      <c r="K1272" s="66"/>
    </row>
    <row r="1273" spans="1:11" ht="14.25" customHeight="1">
      <c r="A1273" s="64">
        <v>12710</v>
      </c>
      <c r="B1273" s="64">
        <v>4</v>
      </c>
      <c r="C1273" s="64">
        <f t="shared" si="58"/>
        <v>75.3</v>
      </c>
      <c r="D1273" s="64">
        <f t="shared" si="59"/>
        <v>75.3</v>
      </c>
      <c r="E1273" s="65">
        <v>194.65</v>
      </c>
      <c r="F1273" s="65">
        <v>265.95</v>
      </c>
      <c r="G1273" s="65">
        <v>265.95</v>
      </c>
      <c r="H1273" s="67">
        <f t="shared" si="57"/>
        <v>190.65</v>
      </c>
      <c r="I1273" s="53"/>
      <c r="J1273" s="66"/>
      <c r="K1273" s="66"/>
    </row>
    <row r="1274" spans="1:11" ht="14.25" customHeight="1">
      <c r="A1274" s="64">
        <v>12720</v>
      </c>
      <c r="B1274" s="64">
        <v>4</v>
      </c>
      <c r="C1274" s="64">
        <f t="shared" si="58"/>
        <v>75.3</v>
      </c>
      <c r="D1274" s="64">
        <f t="shared" si="59"/>
        <v>75.3</v>
      </c>
      <c r="E1274" s="65">
        <v>194.8</v>
      </c>
      <c r="F1274" s="65">
        <v>266.10000000000002</v>
      </c>
      <c r="G1274" s="65">
        <v>266.10000000000002</v>
      </c>
      <c r="H1274" s="67">
        <f t="shared" si="57"/>
        <v>190.8</v>
      </c>
      <c r="I1274" s="53"/>
      <c r="J1274" s="66"/>
      <c r="K1274" s="66"/>
    </row>
    <row r="1275" spans="1:11" ht="14.25" customHeight="1">
      <c r="A1275" s="64">
        <v>12730</v>
      </c>
      <c r="B1275" s="64">
        <v>4</v>
      </c>
      <c r="C1275" s="64">
        <f t="shared" si="58"/>
        <v>75.3</v>
      </c>
      <c r="D1275" s="64">
        <f t="shared" si="59"/>
        <v>75.3</v>
      </c>
      <c r="E1275" s="65">
        <v>194.95</v>
      </c>
      <c r="F1275" s="65">
        <v>266.25</v>
      </c>
      <c r="G1275" s="65">
        <v>266.25</v>
      </c>
      <c r="H1275" s="67">
        <f t="shared" si="57"/>
        <v>190.95</v>
      </c>
      <c r="I1275" s="53"/>
      <c r="J1275" s="66"/>
      <c r="K1275" s="66"/>
    </row>
    <row r="1276" spans="1:11" ht="14.25" customHeight="1">
      <c r="A1276" s="64">
        <v>12740</v>
      </c>
      <c r="B1276" s="64">
        <v>4</v>
      </c>
      <c r="C1276" s="64">
        <f t="shared" si="58"/>
        <v>75.3</v>
      </c>
      <c r="D1276" s="64">
        <f t="shared" si="59"/>
        <v>75.3</v>
      </c>
      <c r="E1276" s="65">
        <v>195.1</v>
      </c>
      <c r="F1276" s="65">
        <v>266.39999999999998</v>
      </c>
      <c r="G1276" s="65">
        <v>266.39999999999998</v>
      </c>
      <c r="H1276" s="67">
        <f t="shared" si="57"/>
        <v>191.1</v>
      </c>
      <c r="I1276" s="53"/>
      <c r="J1276" s="66"/>
      <c r="K1276" s="66"/>
    </row>
    <row r="1277" spans="1:11" ht="14.25" customHeight="1">
      <c r="A1277" s="64">
        <v>12750</v>
      </c>
      <c r="B1277" s="64">
        <v>4</v>
      </c>
      <c r="C1277" s="64">
        <f t="shared" si="58"/>
        <v>75.3</v>
      </c>
      <c r="D1277" s="64">
        <f t="shared" si="59"/>
        <v>75.3</v>
      </c>
      <c r="E1277" s="65">
        <v>195.25</v>
      </c>
      <c r="F1277" s="65">
        <v>266.55</v>
      </c>
      <c r="G1277" s="65">
        <v>266.55</v>
      </c>
      <c r="H1277" s="67">
        <f t="shared" si="57"/>
        <v>191.25</v>
      </c>
      <c r="I1277" s="53"/>
      <c r="J1277" s="66"/>
      <c r="K1277" s="66"/>
    </row>
    <row r="1278" spans="1:11" ht="14.25" customHeight="1">
      <c r="A1278" s="64">
        <v>12760</v>
      </c>
      <c r="B1278" s="64">
        <v>4</v>
      </c>
      <c r="C1278" s="64">
        <f t="shared" si="58"/>
        <v>76.8</v>
      </c>
      <c r="D1278" s="64">
        <f t="shared" si="59"/>
        <v>76.8</v>
      </c>
      <c r="E1278" s="65">
        <v>195.4</v>
      </c>
      <c r="F1278" s="65">
        <v>268.2</v>
      </c>
      <c r="G1278" s="65">
        <v>268.2</v>
      </c>
      <c r="H1278" s="67">
        <f t="shared" si="57"/>
        <v>191.4</v>
      </c>
      <c r="I1278" s="53"/>
      <c r="J1278" s="66"/>
      <c r="K1278" s="66"/>
    </row>
    <row r="1279" spans="1:11" ht="14.25" customHeight="1">
      <c r="A1279" s="64">
        <v>12770</v>
      </c>
      <c r="B1279" s="64">
        <v>4</v>
      </c>
      <c r="C1279" s="64">
        <f t="shared" si="58"/>
        <v>76.8</v>
      </c>
      <c r="D1279" s="64">
        <f t="shared" si="59"/>
        <v>76.8</v>
      </c>
      <c r="E1279" s="65">
        <v>195.55</v>
      </c>
      <c r="F1279" s="65">
        <v>268.35000000000002</v>
      </c>
      <c r="G1279" s="65">
        <v>268.35000000000002</v>
      </c>
      <c r="H1279" s="67">
        <f t="shared" si="57"/>
        <v>191.55</v>
      </c>
      <c r="I1279" s="53"/>
      <c r="J1279" s="66"/>
      <c r="K1279" s="66"/>
    </row>
    <row r="1280" spans="1:11" ht="14.25" customHeight="1">
      <c r="A1280" s="64">
        <v>12780</v>
      </c>
      <c r="B1280" s="64">
        <v>4</v>
      </c>
      <c r="C1280" s="64">
        <f t="shared" si="58"/>
        <v>76.8</v>
      </c>
      <c r="D1280" s="64">
        <f t="shared" si="59"/>
        <v>76.8</v>
      </c>
      <c r="E1280" s="65">
        <v>195.7</v>
      </c>
      <c r="F1280" s="65">
        <v>268.5</v>
      </c>
      <c r="G1280" s="65">
        <v>268.5</v>
      </c>
      <c r="H1280" s="67">
        <f t="shared" si="57"/>
        <v>191.7</v>
      </c>
      <c r="I1280" s="53"/>
      <c r="J1280" s="66"/>
      <c r="K1280" s="66"/>
    </row>
    <row r="1281" spans="1:11" ht="14.25" customHeight="1">
      <c r="A1281" s="64">
        <v>12790</v>
      </c>
      <c r="B1281" s="64">
        <v>4</v>
      </c>
      <c r="C1281" s="64">
        <f t="shared" si="58"/>
        <v>76.8</v>
      </c>
      <c r="D1281" s="64">
        <f t="shared" si="59"/>
        <v>76.8</v>
      </c>
      <c r="E1281" s="65">
        <v>195.85</v>
      </c>
      <c r="F1281" s="65">
        <v>268.64999999999998</v>
      </c>
      <c r="G1281" s="65">
        <v>268.64999999999998</v>
      </c>
      <c r="H1281" s="67">
        <f t="shared" si="57"/>
        <v>191.85</v>
      </c>
      <c r="I1281" s="53"/>
      <c r="J1281" s="66"/>
      <c r="K1281" s="66"/>
    </row>
    <row r="1282" spans="1:11" ht="14.25" customHeight="1">
      <c r="A1282" s="64">
        <v>12800</v>
      </c>
      <c r="B1282" s="64">
        <v>4</v>
      </c>
      <c r="C1282" s="64">
        <f t="shared" si="58"/>
        <v>76.8</v>
      </c>
      <c r="D1282" s="64">
        <f t="shared" si="59"/>
        <v>76.8</v>
      </c>
      <c r="E1282" s="65">
        <v>196</v>
      </c>
      <c r="F1282" s="65">
        <v>268.8</v>
      </c>
      <c r="G1282" s="65">
        <v>268.8</v>
      </c>
      <c r="H1282" s="67">
        <f t="shared" si="57"/>
        <v>192</v>
      </c>
      <c r="I1282" s="53"/>
      <c r="J1282" s="66"/>
      <c r="K1282" s="66"/>
    </row>
    <row r="1283" spans="1:11" ht="14.25" customHeight="1">
      <c r="A1283" s="64">
        <v>12810</v>
      </c>
      <c r="B1283" s="64">
        <v>4</v>
      </c>
      <c r="C1283" s="64">
        <f t="shared" si="58"/>
        <v>76.8</v>
      </c>
      <c r="D1283" s="64">
        <f t="shared" si="59"/>
        <v>76.8</v>
      </c>
      <c r="E1283" s="65">
        <v>196.15</v>
      </c>
      <c r="F1283" s="65">
        <v>268.95</v>
      </c>
      <c r="G1283" s="65">
        <v>268.95</v>
      </c>
      <c r="H1283" s="67">
        <f t="shared" ref="H1283:H1346" si="60">0.15*A1283/10</f>
        <v>192.15</v>
      </c>
      <c r="I1283" s="53"/>
      <c r="J1283" s="66"/>
      <c r="K1283" s="66"/>
    </row>
    <row r="1284" spans="1:11" ht="14.25" customHeight="1">
      <c r="A1284" s="64">
        <v>12820</v>
      </c>
      <c r="B1284" s="64">
        <v>4</v>
      </c>
      <c r="C1284" s="64">
        <f t="shared" ref="C1284:C1347" si="61">IF(A1284&lt;1000,4.8,4.8+ROUNDUP((A1284-1000)/250,0)*1.5)</f>
        <v>76.8</v>
      </c>
      <c r="D1284" s="64">
        <f t="shared" ref="D1284:D1347" si="62">IF(A1284&lt;1000,4.8,4.8+ROUNDUP((A1284-1000)/250,0)*1.5)</f>
        <v>76.8</v>
      </c>
      <c r="E1284" s="65">
        <v>196.3</v>
      </c>
      <c r="F1284" s="65">
        <v>269.10000000000002</v>
      </c>
      <c r="G1284" s="65">
        <v>269.10000000000002</v>
      </c>
      <c r="H1284" s="67">
        <f t="shared" si="60"/>
        <v>192.3</v>
      </c>
      <c r="I1284" s="53"/>
      <c r="J1284" s="66"/>
      <c r="K1284" s="66"/>
    </row>
    <row r="1285" spans="1:11" ht="14.25" customHeight="1">
      <c r="A1285" s="64">
        <v>12830</v>
      </c>
      <c r="B1285" s="64">
        <v>4</v>
      </c>
      <c r="C1285" s="64">
        <f t="shared" si="61"/>
        <v>76.8</v>
      </c>
      <c r="D1285" s="64">
        <f t="shared" si="62"/>
        <v>76.8</v>
      </c>
      <c r="E1285" s="65">
        <v>196.45</v>
      </c>
      <c r="F1285" s="65">
        <v>269.25</v>
      </c>
      <c r="G1285" s="65">
        <v>269.25</v>
      </c>
      <c r="H1285" s="67">
        <f t="shared" si="60"/>
        <v>192.45</v>
      </c>
      <c r="I1285" s="53"/>
      <c r="J1285" s="66"/>
      <c r="K1285" s="66"/>
    </row>
    <row r="1286" spans="1:11" ht="14.25" customHeight="1">
      <c r="A1286" s="64">
        <v>12840</v>
      </c>
      <c r="B1286" s="64">
        <v>4</v>
      </c>
      <c r="C1286" s="64">
        <f t="shared" si="61"/>
        <v>76.8</v>
      </c>
      <c r="D1286" s="64">
        <f t="shared" si="62"/>
        <v>76.8</v>
      </c>
      <c r="E1286" s="65">
        <v>196.6</v>
      </c>
      <c r="F1286" s="65">
        <v>269.39999999999998</v>
      </c>
      <c r="G1286" s="65">
        <v>269.39999999999998</v>
      </c>
      <c r="H1286" s="67">
        <f t="shared" si="60"/>
        <v>192.6</v>
      </c>
      <c r="I1286" s="53"/>
      <c r="J1286" s="66"/>
      <c r="K1286" s="66"/>
    </row>
    <row r="1287" spans="1:11" ht="14.25" customHeight="1">
      <c r="A1287" s="64">
        <v>12850</v>
      </c>
      <c r="B1287" s="64">
        <v>4</v>
      </c>
      <c r="C1287" s="64">
        <f t="shared" si="61"/>
        <v>76.8</v>
      </c>
      <c r="D1287" s="64">
        <f t="shared" si="62"/>
        <v>76.8</v>
      </c>
      <c r="E1287" s="65">
        <v>196.75</v>
      </c>
      <c r="F1287" s="65">
        <v>269.55</v>
      </c>
      <c r="G1287" s="65">
        <v>269.55</v>
      </c>
      <c r="H1287" s="67">
        <f t="shared" si="60"/>
        <v>192.75</v>
      </c>
      <c r="I1287" s="53"/>
      <c r="J1287" s="66"/>
      <c r="K1287" s="66"/>
    </row>
    <row r="1288" spans="1:11" ht="14.25" customHeight="1">
      <c r="A1288" s="64">
        <v>12860</v>
      </c>
      <c r="B1288" s="64">
        <v>4</v>
      </c>
      <c r="C1288" s="64">
        <f t="shared" si="61"/>
        <v>76.8</v>
      </c>
      <c r="D1288" s="64">
        <f t="shared" si="62"/>
        <v>76.8</v>
      </c>
      <c r="E1288" s="65">
        <v>196.9</v>
      </c>
      <c r="F1288" s="65">
        <v>269.7</v>
      </c>
      <c r="G1288" s="65">
        <v>269.7</v>
      </c>
      <c r="H1288" s="67">
        <f t="shared" si="60"/>
        <v>192.9</v>
      </c>
      <c r="I1288" s="53"/>
      <c r="J1288" s="66"/>
      <c r="K1288" s="66"/>
    </row>
    <row r="1289" spans="1:11" ht="14.25" customHeight="1">
      <c r="A1289" s="64">
        <v>12870</v>
      </c>
      <c r="B1289" s="64">
        <v>4</v>
      </c>
      <c r="C1289" s="64">
        <f t="shared" si="61"/>
        <v>76.8</v>
      </c>
      <c r="D1289" s="64">
        <f t="shared" si="62"/>
        <v>76.8</v>
      </c>
      <c r="E1289" s="65">
        <v>197.05</v>
      </c>
      <c r="F1289" s="65">
        <v>269.85000000000002</v>
      </c>
      <c r="G1289" s="65">
        <v>269.85000000000002</v>
      </c>
      <c r="H1289" s="67">
        <f t="shared" si="60"/>
        <v>193.05</v>
      </c>
      <c r="I1289" s="53"/>
      <c r="J1289" s="66"/>
      <c r="K1289" s="66"/>
    </row>
    <row r="1290" spans="1:11" ht="14.25" customHeight="1">
      <c r="A1290" s="64">
        <v>12880</v>
      </c>
      <c r="B1290" s="64">
        <v>4</v>
      </c>
      <c r="C1290" s="64">
        <f t="shared" si="61"/>
        <v>76.8</v>
      </c>
      <c r="D1290" s="64">
        <f t="shared" si="62"/>
        <v>76.8</v>
      </c>
      <c r="E1290" s="65">
        <v>197.2</v>
      </c>
      <c r="F1290" s="65">
        <v>270</v>
      </c>
      <c r="G1290" s="65">
        <v>270</v>
      </c>
      <c r="H1290" s="67">
        <f t="shared" si="60"/>
        <v>193.2</v>
      </c>
      <c r="I1290" s="53"/>
      <c r="J1290" s="66"/>
      <c r="K1290" s="66"/>
    </row>
    <row r="1291" spans="1:11" ht="14.25" customHeight="1">
      <c r="A1291" s="64">
        <v>12890</v>
      </c>
      <c r="B1291" s="64">
        <v>4</v>
      </c>
      <c r="C1291" s="64">
        <f t="shared" si="61"/>
        <v>76.8</v>
      </c>
      <c r="D1291" s="64">
        <f t="shared" si="62"/>
        <v>76.8</v>
      </c>
      <c r="E1291" s="65">
        <v>197.35</v>
      </c>
      <c r="F1291" s="65">
        <v>270.14999999999998</v>
      </c>
      <c r="G1291" s="65">
        <v>270.14999999999998</v>
      </c>
      <c r="H1291" s="67">
        <f t="shared" si="60"/>
        <v>193.35</v>
      </c>
      <c r="I1291" s="53"/>
      <c r="J1291" s="66"/>
      <c r="K1291" s="66"/>
    </row>
    <row r="1292" spans="1:11" ht="14.25" customHeight="1">
      <c r="A1292" s="64">
        <v>12900</v>
      </c>
      <c r="B1292" s="64">
        <v>4</v>
      </c>
      <c r="C1292" s="64">
        <f t="shared" si="61"/>
        <v>76.8</v>
      </c>
      <c r="D1292" s="64">
        <f t="shared" si="62"/>
        <v>76.8</v>
      </c>
      <c r="E1292" s="65">
        <v>197.5</v>
      </c>
      <c r="F1292" s="65">
        <v>270.3</v>
      </c>
      <c r="G1292" s="65">
        <v>270.3</v>
      </c>
      <c r="H1292" s="67">
        <f t="shared" si="60"/>
        <v>193.5</v>
      </c>
      <c r="I1292" s="53"/>
      <c r="J1292" s="66"/>
      <c r="K1292" s="66"/>
    </row>
    <row r="1293" spans="1:11" ht="14.25" customHeight="1">
      <c r="A1293" s="64">
        <v>12910</v>
      </c>
      <c r="B1293" s="64">
        <v>4</v>
      </c>
      <c r="C1293" s="64">
        <f t="shared" si="61"/>
        <v>76.8</v>
      </c>
      <c r="D1293" s="64">
        <f t="shared" si="62"/>
        <v>76.8</v>
      </c>
      <c r="E1293" s="65">
        <v>197.65</v>
      </c>
      <c r="F1293" s="65">
        <v>270.45</v>
      </c>
      <c r="G1293" s="65">
        <v>270.45</v>
      </c>
      <c r="H1293" s="67">
        <f t="shared" si="60"/>
        <v>193.65</v>
      </c>
      <c r="I1293" s="53"/>
      <c r="J1293" s="66"/>
      <c r="K1293" s="66"/>
    </row>
    <row r="1294" spans="1:11" ht="14.25" customHeight="1">
      <c r="A1294" s="64">
        <v>12920</v>
      </c>
      <c r="B1294" s="64">
        <v>4</v>
      </c>
      <c r="C1294" s="64">
        <f t="shared" si="61"/>
        <v>76.8</v>
      </c>
      <c r="D1294" s="64">
        <f t="shared" si="62"/>
        <v>76.8</v>
      </c>
      <c r="E1294" s="65">
        <v>197.8</v>
      </c>
      <c r="F1294" s="65">
        <v>270.60000000000002</v>
      </c>
      <c r="G1294" s="65">
        <v>270.60000000000002</v>
      </c>
      <c r="H1294" s="67">
        <f t="shared" si="60"/>
        <v>193.8</v>
      </c>
      <c r="I1294" s="53"/>
      <c r="J1294" s="66"/>
      <c r="K1294" s="66"/>
    </row>
    <row r="1295" spans="1:11" ht="14.25" customHeight="1">
      <c r="A1295" s="64">
        <v>12930</v>
      </c>
      <c r="B1295" s="64">
        <v>4</v>
      </c>
      <c r="C1295" s="64">
        <f t="shared" si="61"/>
        <v>76.8</v>
      </c>
      <c r="D1295" s="64">
        <f t="shared" si="62"/>
        <v>76.8</v>
      </c>
      <c r="E1295" s="65">
        <v>197.95</v>
      </c>
      <c r="F1295" s="65">
        <v>270.75</v>
      </c>
      <c r="G1295" s="65">
        <v>270.75</v>
      </c>
      <c r="H1295" s="67">
        <f t="shared" si="60"/>
        <v>193.95</v>
      </c>
      <c r="I1295" s="53"/>
      <c r="J1295" s="66"/>
      <c r="K1295" s="66"/>
    </row>
    <row r="1296" spans="1:11" ht="14.25" customHeight="1">
      <c r="A1296" s="64">
        <v>12940</v>
      </c>
      <c r="B1296" s="64">
        <v>4</v>
      </c>
      <c r="C1296" s="64">
        <f t="shared" si="61"/>
        <v>76.8</v>
      </c>
      <c r="D1296" s="64">
        <f t="shared" si="62"/>
        <v>76.8</v>
      </c>
      <c r="E1296" s="65">
        <v>198.1</v>
      </c>
      <c r="F1296" s="65">
        <v>270.89999999999998</v>
      </c>
      <c r="G1296" s="65">
        <v>270.89999999999998</v>
      </c>
      <c r="H1296" s="67">
        <f t="shared" si="60"/>
        <v>194.1</v>
      </c>
      <c r="I1296" s="53"/>
      <c r="J1296" s="66"/>
      <c r="K1296" s="66"/>
    </row>
    <row r="1297" spans="1:11" ht="14.25" customHeight="1">
      <c r="A1297" s="64">
        <v>12950</v>
      </c>
      <c r="B1297" s="64">
        <v>4</v>
      </c>
      <c r="C1297" s="64">
        <f t="shared" si="61"/>
        <v>76.8</v>
      </c>
      <c r="D1297" s="64">
        <f t="shared" si="62"/>
        <v>76.8</v>
      </c>
      <c r="E1297" s="65">
        <v>198.25</v>
      </c>
      <c r="F1297" s="65">
        <v>271.05</v>
      </c>
      <c r="G1297" s="65">
        <v>271.05</v>
      </c>
      <c r="H1297" s="67">
        <f t="shared" si="60"/>
        <v>194.25</v>
      </c>
      <c r="I1297" s="53"/>
      <c r="J1297" s="66"/>
      <c r="K1297" s="66"/>
    </row>
    <row r="1298" spans="1:11" ht="14.25" customHeight="1">
      <c r="A1298" s="64">
        <v>12960</v>
      </c>
      <c r="B1298" s="64">
        <v>4</v>
      </c>
      <c r="C1298" s="64">
        <f t="shared" si="61"/>
        <v>76.8</v>
      </c>
      <c r="D1298" s="64">
        <f t="shared" si="62"/>
        <v>76.8</v>
      </c>
      <c r="E1298" s="65">
        <v>198.4</v>
      </c>
      <c r="F1298" s="65">
        <v>271.2</v>
      </c>
      <c r="G1298" s="65">
        <v>271.2</v>
      </c>
      <c r="H1298" s="67">
        <f t="shared" si="60"/>
        <v>194.4</v>
      </c>
      <c r="I1298" s="53"/>
      <c r="J1298" s="66"/>
      <c r="K1298" s="66"/>
    </row>
    <row r="1299" spans="1:11" ht="14.25" customHeight="1">
      <c r="A1299" s="64">
        <v>12970</v>
      </c>
      <c r="B1299" s="64">
        <v>4</v>
      </c>
      <c r="C1299" s="64">
        <f t="shared" si="61"/>
        <v>76.8</v>
      </c>
      <c r="D1299" s="64">
        <f t="shared" si="62"/>
        <v>76.8</v>
      </c>
      <c r="E1299" s="65">
        <v>198.55</v>
      </c>
      <c r="F1299" s="65">
        <v>271.35000000000002</v>
      </c>
      <c r="G1299" s="65">
        <v>271.35000000000002</v>
      </c>
      <c r="H1299" s="67">
        <f t="shared" si="60"/>
        <v>194.55</v>
      </c>
      <c r="I1299" s="53"/>
      <c r="J1299" s="66"/>
      <c r="K1299" s="66"/>
    </row>
    <row r="1300" spans="1:11" ht="14.25" customHeight="1">
      <c r="A1300" s="64">
        <v>12980</v>
      </c>
      <c r="B1300" s="64">
        <v>4</v>
      </c>
      <c r="C1300" s="64">
        <f t="shared" si="61"/>
        <v>76.8</v>
      </c>
      <c r="D1300" s="64">
        <f t="shared" si="62"/>
        <v>76.8</v>
      </c>
      <c r="E1300" s="65">
        <v>198.7</v>
      </c>
      <c r="F1300" s="65">
        <v>271.5</v>
      </c>
      <c r="G1300" s="65">
        <v>271.5</v>
      </c>
      <c r="H1300" s="67">
        <f t="shared" si="60"/>
        <v>194.7</v>
      </c>
      <c r="I1300" s="53"/>
      <c r="J1300" s="66"/>
      <c r="K1300" s="66"/>
    </row>
    <row r="1301" spans="1:11" ht="14.25" customHeight="1">
      <c r="A1301" s="64">
        <v>12990</v>
      </c>
      <c r="B1301" s="64">
        <v>4</v>
      </c>
      <c r="C1301" s="64">
        <f t="shared" si="61"/>
        <v>76.8</v>
      </c>
      <c r="D1301" s="64">
        <f t="shared" si="62"/>
        <v>76.8</v>
      </c>
      <c r="E1301" s="65">
        <v>198.85</v>
      </c>
      <c r="F1301" s="65">
        <v>271.64999999999998</v>
      </c>
      <c r="G1301" s="65">
        <v>271.64999999999998</v>
      </c>
      <c r="H1301" s="67">
        <f t="shared" si="60"/>
        <v>194.85</v>
      </c>
      <c r="I1301" s="53"/>
      <c r="J1301" s="66"/>
      <c r="K1301" s="66"/>
    </row>
    <row r="1302" spans="1:11" ht="14.25" customHeight="1">
      <c r="A1302" s="64">
        <v>13000</v>
      </c>
      <c r="B1302" s="64">
        <v>4</v>
      </c>
      <c r="C1302" s="64">
        <f t="shared" si="61"/>
        <v>76.8</v>
      </c>
      <c r="D1302" s="64">
        <f t="shared" si="62"/>
        <v>76.8</v>
      </c>
      <c r="E1302" s="65">
        <v>199</v>
      </c>
      <c r="F1302" s="65">
        <v>271.8</v>
      </c>
      <c r="G1302" s="65">
        <v>271.8</v>
      </c>
      <c r="H1302" s="67">
        <f t="shared" si="60"/>
        <v>195</v>
      </c>
      <c r="I1302" s="53"/>
      <c r="J1302" s="66"/>
      <c r="K1302" s="66"/>
    </row>
    <row r="1303" spans="1:11" ht="14.25" customHeight="1">
      <c r="A1303" s="64">
        <v>13010</v>
      </c>
      <c r="B1303" s="64">
        <v>4</v>
      </c>
      <c r="C1303" s="64">
        <f t="shared" si="61"/>
        <v>78.3</v>
      </c>
      <c r="D1303" s="64">
        <f t="shared" si="62"/>
        <v>78.3</v>
      </c>
      <c r="E1303" s="65">
        <v>199.15</v>
      </c>
      <c r="F1303" s="65">
        <v>273.45</v>
      </c>
      <c r="G1303" s="65">
        <v>273.45</v>
      </c>
      <c r="H1303" s="67">
        <f t="shared" si="60"/>
        <v>195.15</v>
      </c>
      <c r="I1303" s="53"/>
      <c r="J1303" s="66"/>
      <c r="K1303" s="66"/>
    </row>
    <row r="1304" spans="1:11" ht="14.25" customHeight="1">
      <c r="A1304" s="64">
        <v>13020</v>
      </c>
      <c r="B1304" s="64">
        <v>4</v>
      </c>
      <c r="C1304" s="64">
        <f t="shared" si="61"/>
        <v>78.3</v>
      </c>
      <c r="D1304" s="64">
        <f t="shared" si="62"/>
        <v>78.3</v>
      </c>
      <c r="E1304" s="65">
        <v>199.3</v>
      </c>
      <c r="F1304" s="65">
        <v>273.60000000000002</v>
      </c>
      <c r="G1304" s="65">
        <v>273.60000000000002</v>
      </c>
      <c r="H1304" s="67">
        <f t="shared" si="60"/>
        <v>195.3</v>
      </c>
      <c r="I1304" s="53"/>
      <c r="J1304" s="66"/>
      <c r="K1304" s="66"/>
    </row>
    <row r="1305" spans="1:11" ht="14.25" customHeight="1">
      <c r="A1305" s="64">
        <v>13030</v>
      </c>
      <c r="B1305" s="64">
        <v>4</v>
      </c>
      <c r="C1305" s="64">
        <f t="shared" si="61"/>
        <v>78.3</v>
      </c>
      <c r="D1305" s="64">
        <f t="shared" si="62"/>
        <v>78.3</v>
      </c>
      <c r="E1305" s="65">
        <v>199.45</v>
      </c>
      <c r="F1305" s="65">
        <v>273.75</v>
      </c>
      <c r="G1305" s="65">
        <v>273.75</v>
      </c>
      <c r="H1305" s="67">
        <f t="shared" si="60"/>
        <v>195.45</v>
      </c>
      <c r="I1305" s="53"/>
      <c r="J1305" s="66"/>
      <c r="K1305" s="66"/>
    </row>
    <row r="1306" spans="1:11" ht="14.25" customHeight="1">
      <c r="A1306" s="64">
        <v>13040</v>
      </c>
      <c r="B1306" s="64">
        <v>4</v>
      </c>
      <c r="C1306" s="64">
        <f t="shared" si="61"/>
        <v>78.3</v>
      </c>
      <c r="D1306" s="64">
        <f t="shared" si="62"/>
        <v>78.3</v>
      </c>
      <c r="E1306" s="65">
        <v>199.6</v>
      </c>
      <c r="F1306" s="65">
        <v>273.89999999999998</v>
      </c>
      <c r="G1306" s="65">
        <v>273.89999999999998</v>
      </c>
      <c r="H1306" s="67">
        <f t="shared" si="60"/>
        <v>195.6</v>
      </c>
      <c r="I1306" s="53"/>
      <c r="J1306" s="66"/>
      <c r="K1306" s="66"/>
    </row>
    <row r="1307" spans="1:11" ht="14.25" customHeight="1">
      <c r="A1307" s="64">
        <v>13050</v>
      </c>
      <c r="B1307" s="64">
        <v>4</v>
      </c>
      <c r="C1307" s="64">
        <f t="shared" si="61"/>
        <v>78.3</v>
      </c>
      <c r="D1307" s="64">
        <f t="shared" si="62"/>
        <v>78.3</v>
      </c>
      <c r="E1307" s="65">
        <v>199.75</v>
      </c>
      <c r="F1307" s="65">
        <v>274.05</v>
      </c>
      <c r="G1307" s="65">
        <v>274.05</v>
      </c>
      <c r="H1307" s="67">
        <f t="shared" si="60"/>
        <v>195.75</v>
      </c>
      <c r="I1307" s="53"/>
      <c r="J1307" s="66"/>
      <c r="K1307" s="66"/>
    </row>
    <row r="1308" spans="1:11" ht="14.25" customHeight="1">
      <c r="A1308" s="64">
        <v>13060</v>
      </c>
      <c r="B1308" s="64">
        <v>4</v>
      </c>
      <c r="C1308" s="64">
        <f t="shared" si="61"/>
        <v>78.3</v>
      </c>
      <c r="D1308" s="64">
        <f t="shared" si="62"/>
        <v>78.3</v>
      </c>
      <c r="E1308" s="65">
        <v>199.9</v>
      </c>
      <c r="F1308" s="65">
        <v>274.2</v>
      </c>
      <c r="G1308" s="65">
        <v>274.2</v>
      </c>
      <c r="H1308" s="67">
        <f t="shared" si="60"/>
        <v>195.9</v>
      </c>
      <c r="I1308" s="53"/>
      <c r="J1308" s="66"/>
      <c r="K1308" s="66"/>
    </row>
    <row r="1309" spans="1:11" ht="14.25" customHeight="1">
      <c r="A1309" s="64">
        <v>13070</v>
      </c>
      <c r="B1309" s="64">
        <v>4</v>
      </c>
      <c r="C1309" s="64">
        <f t="shared" si="61"/>
        <v>78.3</v>
      </c>
      <c r="D1309" s="64">
        <f t="shared" si="62"/>
        <v>78.3</v>
      </c>
      <c r="E1309" s="65">
        <v>200.05</v>
      </c>
      <c r="F1309" s="65">
        <v>274.35000000000002</v>
      </c>
      <c r="G1309" s="65">
        <v>274.35000000000002</v>
      </c>
      <c r="H1309" s="67">
        <f t="shared" si="60"/>
        <v>196.05</v>
      </c>
      <c r="I1309" s="53"/>
      <c r="J1309" s="66"/>
      <c r="K1309" s="66"/>
    </row>
    <row r="1310" spans="1:11" ht="14.25" customHeight="1">
      <c r="A1310" s="64">
        <v>13080</v>
      </c>
      <c r="B1310" s="64">
        <v>4</v>
      </c>
      <c r="C1310" s="64">
        <f t="shared" si="61"/>
        <v>78.3</v>
      </c>
      <c r="D1310" s="64">
        <f t="shared" si="62"/>
        <v>78.3</v>
      </c>
      <c r="E1310" s="65">
        <v>200.2</v>
      </c>
      <c r="F1310" s="65">
        <v>274.5</v>
      </c>
      <c r="G1310" s="65">
        <v>274.5</v>
      </c>
      <c r="H1310" s="67">
        <f t="shared" si="60"/>
        <v>196.2</v>
      </c>
      <c r="I1310" s="53"/>
      <c r="J1310" s="66"/>
      <c r="K1310" s="66"/>
    </row>
    <row r="1311" spans="1:11" ht="14.25" customHeight="1">
      <c r="A1311" s="64">
        <v>13090</v>
      </c>
      <c r="B1311" s="64">
        <v>4</v>
      </c>
      <c r="C1311" s="64">
        <f t="shared" si="61"/>
        <v>78.3</v>
      </c>
      <c r="D1311" s="64">
        <f t="shared" si="62"/>
        <v>78.3</v>
      </c>
      <c r="E1311" s="65">
        <v>200.35</v>
      </c>
      <c r="F1311" s="65">
        <v>274.64999999999998</v>
      </c>
      <c r="G1311" s="65">
        <v>274.64999999999998</v>
      </c>
      <c r="H1311" s="67">
        <f t="shared" si="60"/>
        <v>196.35</v>
      </c>
      <c r="I1311" s="53"/>
      <c r="J1311" s="66"/>
      <c r="K1311" s="66"/>
    </row>
    <row r="1312" spans="1:11" ht="14.25" customHeight="1">
      <c r="A1312" s="64">
        <v>13100</v>
      </c>
      <c r="B1312" s="64">
        <v>4</v>
      </c>
      <c r="C1312" s="64">
        <f t="shared" si="61"/>
        <v>78.3</v>
      </c>
      <c r="D1312" s="64">
        <f t="shared" si="62"/>
        <v>78.3</v>
      </c>
      <c r="E1312" s="65">
        <v>200.5</v>
      </c>
      <c r="F1312" s="65">
        <v>274.8</v>
      </c>
      <c r="G1312" s="65">
        <v>274.8</v>
      </c>
      <c r="H1312" s="67">
        <f t="shared" si="60"/>
        <v>196.5</v>
      </c>
      <c r="I1312" s="53"/>
      <c r="J1312" s="66"/>
      <c r="K1312" s="66"/>
    </row>
    <row r="1313" spans="1:11" ht="14.25" customHeight="1">
      <c r="A1313" s="64">
        <v>13110</v>
      </c>
      <c r="B1313" s="64">
        <v>4</v>
      </c>
      <c r="C1313" s="64">
        <f t="shared" si="61"/>
        <v>78.3</v>
      </c>
      <c r="D1313" s="64">
        <f t="shared" si="62"/>
        <v>78.3</v>
      </c>
      <c r="E1313" s="65">
        <v>200.65</v>
      </c>
      <c r="F1313" s="65">
        <v>274.95</v>
      </c>
      <c r="G1313" s="65">
        <v>274.95</v>
      </c>
      <c r="H1313" s="67">
        <f t="shared" si="60"/>
        <v>196.65</v>
      </c>
      <c r="I1313" s="53"/>
      <c r="J1313" s="66"/>
      <c r="K1313" s="66"/>
    </row>
    <row r="1314" spans="1:11" ht="14.25" customHeight="1">
      <c r="A1314" s="64">
        <v>13120</v>
      </c>
      <c r="B1314" s="64">
        <v>4</v>
      </c>
      <c r="C1314" s="64">
        <f t="shared" si="61"/>
        <v>78.3</v>
      </c>
      <c r="D1314" s="64">
        <f t="shared" si="62"/>
        <v>78.3</v>
      </c>
      <c r="E1314" s="65">
        <v>200.8</v>
      </c>
      <c r="F1314" s="65">
        <v>275.10000000000002</v>
      </c>
      <c r="G1314" s="65">
        <v>275.10000000000002</v>
      </c>
      <c r="H1314" s="67">
        <f t="shared" si="60"/>
        <v>196.8</v>
      </c>
      <c r="I1314" s="53"/>
      <c r="J1314" s="66"/>
      <c r="K1314" s="66"/>
    </row>
    <row r="1315" spans="1:11" ht="14.25" customHeight="1">
      <c r="A1315" s="64">
        <v>13130</v>
      </c>
      <c r="B1315" s="64">
        <v>4</v>
      </c>
      <c r="C1315" s="64">
        <f t="shared" si="61"/>
        <v>78.3</v>
      </c>
      <c r="D1315" s="64">
        <f t="shared" si="62"/>
        <v>78.3</v>
      </c>
      <c r="E1315" s="65">
        <v>200.95</v>
      </c>
      <c r="F1315" s="65">
        <v>275.25</v>
      </c>
      <c r="G1315" s="65">
        <v>275.25</v>
      </c>
      <c r="H1315" s="67">
        <f t="shared" si="60"/>
        <v>196.95</v>
      </c>
      <c r="I1315" s="53"/>
      <c r="J1315" s="66"/>
      <c r="K1315" s="66"/>
    </row>
    <row r="1316" spans="1:11" ht="14.25" customHeight="1">
      <c r="A1316" s="64">
        <v>13140</v>
      </c>
      <c r="B1316" s="64">
        <v>4</v>
      </c>
      <c r="C1316" s="64">
        <f t="shared" si="61"/>
        <v>78.3</v>
      </c>
      <c r="D1316" s="64">
        <f t="shared" si="62"/>
        <v>78.3</v>
      </c>
      <c r="E1316" s="65">
        <v>201.1</v>
      </c>
      <c r="F1316" s="65">
        <v>275.39999999999998</v>
      </c>
      <c r="G1316" s="65">
        <v>275.39999999999998</v>
      </c>
      <c r="H1316" s="67">
        <f t="shared" si="60"/>
        <v>197.1</v>
      </c>
      <c r="I1316" s="53"/>
      <c r="J1316" s="66"/>
      <c r="K1316" s="66"/>
    </row>
    <row r="1317" spans="1:11" ht="14.25" customHeight="1">
      <c r="A1317" s="64">
        <v>13150</v>
      </c>
      <c r="B1317" s="64">
        <v>4</v>
      </c>
      <c r="C1317" s="64">
        <f t="shared" si="61"/>
        <v>78.3</v>
      </c>
      <c r="D1317" s="64">
        <f t="shared" si="62"/>
        <v>78.3</v>
      </c>
      <c r="E1317" s="65">
        <v>201.25</v>
      </c>
      <c r="F1317" s="65">
        <v>275.55</v>
      </c>
      <c r="G1317" s="65">
        <v>275.55</v>
      </c>
      <c r="H1317" s="67">
        <f t="shared" si="60"/>
        <v>197.25</v>
      </c>
      <c r="I1317" s="53"/>
      <c r="J1317" s="66"/>
      <c r="K1317" s="66"/>
    </row>
    <row r="1318" spans="1:11" ht="14.25" customHeight="1">
      <c r="A1318" s="64">
        <v>13160</v>
      </c>
      <c r="B1318" s="64">
        <v>4</v>
      </c>
      <c r="C1318" s="64">
        <f t="shared" si="61"/>
        <v>78.3</v>
      </c>
      <c r="D1318" s="64">
        <f t="shared" si="62"/>
        <v>78.3</v>
      </c>
      <c r="E1318" s="65">
        <v>201.4</v>
      </c>
      <c r="F1318" s="65">
        <v>275.7</v>
      </c>
      <c r="G1318" s="65">
        <v>275.7</v>
      </c>
      <c r="H1318" s="67">
        <f t="shared" si="60"/>
        <v>197.4</v>
      </c>
      <c r="I1318" s="53"/>
      <c r="J1318" s="66"/>
      <c r="K1318" s="66"/>
    </row>
    <row r="1319" spans="1:11" ht="14.25" customHeight="1">
      <c r="A1319" s="64">
        <v>13170</v>
      </c>
      <c r="B1319" s="64">
        <v>4</v>
      </c>
      <c r="C1319" s="64">
        <f t="shared" si="61"/>
        <v>78.3</v>
      </c>
      <c r="D1319" s="64">
        <f t="shared" si="62"/>
        <v>78.3</v>
      </c>
      <c r="E1319" s="65">
        <v>201.55</v>
      </c>
      <c r="F1319" s="65">
        <v>275.85000000000002</v>
      </c>
      <c r="G1319" s="65">
        <v>275.85000000000002</v>
      </c>
      <c r="H1319" s="67">
        <f t="shared" si="60"/>
        <v>197.55</v>
      </c>
      <c r="I1319" s="53"/>
      <c r="J1319" s="66"/>
      <c r="K1319" s="66"/>
    </row>
    <row r="1320" spans="1:11" ht="14.25" customHeight="1">
      <c r="A1320" s="64">
        <v>13180</v>
      </c>
      <c r="B1320" s="64">
        <v>4</v>
      </c>
      <c r="C1320" s="64">
        <f t="shared" si="61"/>
        <v>78.3</v>
      </c>
      <c r="D1320" s="64">
        <f t="shared" si="62"/>
        <v>78.3</v>
      </c>
      <c r="E1320" s="65">
        <v>201.7</v>
      </c>
      <c r="F1320" s="65">
        <v>276</v>
      </c>
      <c r="G1320" s="65">
        <v>276</v>
      </c>
      <c r="H1320" s="67">
        <f t="shared" si="60"/>
        <v>197.7</v>
      </c>
      <c r="I1320" s="53"/>
      <c r="J1320" s="66"/>
      <c r="K1320" s="66"/>
    </row>
    <row r="1321" spans="1:11" ht="14.25" customHeight="1">
      <c r="A1321" s="64">
        <v>13190</v>
      </c>
      <c r="B1321" s="64">
        <v>4</v>
      </c>
      <c r="C1321" s="64">
        <f t="shared" si="61"/>
        <v>78.3</v>
      </c>
      <c r="D1321" s="64">
        <f t="shared" si="62"/>
        <v>78.3</v>
      </c>
      <c r="E1321" s="65">
        <v>201.85</v>
      </c>
      <c r="F1321" s="65">
        <v>276.14999999999998</v>
      </c>
      <c r="G1321" s="65">
        <v>276.14999999999998</v>
      </c>
      <c r="H1321" s="67">
        <f t="shared" si="60"/>
        <v>197.85</v>
      </c>
      <c r="I1321" s="53"/>
      <c r="J1321" s="66"/>
      <c r="K1321" s="66"/>
    </row>
    <row r="1322" spans="1:11" ht="14.25" customHeight="1">
      <c r="A1322" s="64">
        <v>13200</v>
      </c>
      <c r="B1322" s="64">
        <v>4</v>
      </c>
      <c r="C1322" s="64">
        <f t="shared" si="61"/>
        <v>78.3</v>
      </c>
      <c r="D1322" s="64">
        <f t="shared" si="62"/>
        <v>78.3</v>
      </c>
      <c r="E1322" s="65">
        <v>202</v>
      </c>
      <c r="F1322" s="65">
        <v>276.3</v>
      </c>
      <c r="G1322" s="65">
        <v>276.3</v>
      </c>
      <c r="H1322" s="67">
        <f t="shared" si="60"/>
        <v>198</v>
      </c>
      <c r="I1322" s="53"/>
      <c r="J1322" s="66"/>
      <c r="K1322" s="66"/>
    </row>
    <row r="1323" spans="1:11" ht="14.25" customHeight="1">
      <c r="A1323" s="64">
        <v>13210</v>
      </c>
      <c r="B1323" s="64">
        <v>4</v>
      </c>
      <c r="C1323" s="64">
        <f t="shared" si="61"/>
        <v>78.3</v>
      </c>
      <c r="D1323" s="64">
        <f t="shared" si="62"/>
        <v>78.3</v>
      </c>
      <c r="E1323" s="65">
        <v>202.15</v>
      </c>
      <c r="F1323" s="65">
        <v>276.45</v>
      </c>
      <c r="G1323" s="65">
        <v>276.45</v>
      </c>
      <c r="H1323" s="67">
        <f t="shared" si="60"/>
        <v>198.15</v>
      </c>
      <c r="I1323" s="53"/>
      <c r="J1323" s="66"/>
      <c r="K1323" s="66"/>
    </row>
    <row r="1324" spans="1:11" ht="14.25" customHeight="1">
      <c r="A1324" s="64">
        <v>13220</v>
      </c>
      <c r="B1324" s="64">
        <v>4</v>
      </c>
      <c r="C1324" s="64">
        <f t="shared" si="61"/>
        <v>78.3</v>
      </c>
      <c r="D1324" s="64">
        <f t="shared" si="62"/>
        <v>78.3</v>
      </c>
      <c r="E1324" s="65">
        <v>202.3</v>
      </c>
      <c r="F1324" s="65">
        <v>276.60000000000002</v>
      </c>
      <c r="G1324" s="65">
        <v>276.60000000000002</v>
      </c>
      <c r="H1324" s="67">
        <f t="shared" si="60"/>
        <v>198.3</v>
      </c>
      <c r="I1324" s="53"/>
      <c r="J1324" s="66"/>
      <c r="K1324" s="66"/>
    </row>
    <row r="1325" spans="1:11" ht="14.25" customHeight="1">
      <c r="A1325" s="64">
        <v>13230</v>
      </c>
      <c r="B1325" s="64">
        <v>4</v>
      </c>
      <c r="C1325" s="64">
        <f t="shared" si="61"/>
        <v>78.3</v>
      </c>
      <c r="D1325" s="64">
        <f t="shared" si="62"/>
        <v>78.3</v>
      </c>
      <c r="E1325" s="65">
        <v>202.45</v>
      </c>
      <c r="F1325" s="65">
        <v>276.75</v>
      </c>
      <c r="G1325" s="65">
        <v>276.75</v>
      </c>
      <c r="H1325" s="67">
        <f t="shared" si="60"/>
        <v>198.45</v>
      </c>
      <c r="I1325" s="53"/>
      <c r="J1325" s="66"/>
      <c r="K1325" s="66"/>
    </row>
    <row r="1326" spans="1:11" ht="14.25" customHeight="1">
      <c r="A1326" s="64">
        <v>13240</v>
      </c>
      <c r="B1326" s="64">
        <v>4</v>
      </c>
      <c r="C1326" s="64">
        <f t="shared" si="61"/>
        <v>78.3</v>
      </c>
      <c r="D1326" s="64">
        <f t="shared" si="62"/>
        <v>78.3</v>
      </c>
      <c r="E1326" s="65">
        <v>202.6</v>
      </c>
      <c r="F1326" s="65">
        <v>276.89999999999998</v>
      </c>
      <c r="G1326" s="65">
        <v>276.89999999999998</v>
      </c>
      <c r="H1326" s="67">
        <f t="shared" si="60"/>
        <v>198.6</v>
      </c>
      <c r="I1326" s="53"/>
      <c r="J1326" s="66"/>
      <c r="K1326" s="66"/>
    </row>
    <row r="1327" spans="1:11" ht="14.25" customHeight="1">
      <c r="A1327" s="64">
        <v>13250</v>
      </c>
      <c r="B1327" s="64">
        <v>4</v>
      </c>
      <c r="C1327" s="64">
        <f t="shared" si="61"/>
        <v>78.3</v>
      </c>
      <c r="D1327" s="64">
        <f t="shared" si="62"/>
        <v>78.3</v>
      </c>
      <c r="E1327" s="65">
        <v>202.75</v>
      </c>
      <c r="F1327" s="65">
        <v>277.05</v>
      </c>
      <c r="G1327" s="65">
        <v>277.05</v>
      </c>
      <c r="H1327" s="67">
        <f t="shared" si="60"/>
        <v>198.75</v>
      </c>
      <c r="I1327" s="53"/>
      <c r="J1327" s="66"/>
      <c r="K1327" s="66"/>
    </row>
    <row r="1328" spans="1:11" ht="14.25" customHeight="1">
      <c r="A1328" s="64">
        <v>13260</v>
      </c>
      <c r="B1328" s="64">
        <v>4</v>
      </c>
      <c r="C1328" s="64">
        <f t="shared" si="61"/>
        <v>79.8</v>
      </c>
      <c r="D1328" s="64">
        <f t="shared" si="62"/>
        <v>79.8</v>
      </c>
      <c r="E1328" s="65">
        <v>202.9</v>
      </c>
      <c r="F1328" s="65">
        <v>278.7</v>
      </c>
      <c r="G1328" s="65">
        <v>278.7</v>
      </c>
      <c r="H1328" s="67">
        <f t="shared" si="60"/>
        <v>198.9</v>
      </c>
      <c r="I1328" s="53"/>
      <c r="J1328" s="66"/>
      <c r="K1328" s="66"/>
    </row>
    <row r="1329" spans="1:11" ht="14.25" customHeight="1">
      <c r="A1329" s="64">
        <v>13270</v>
      </c>
      <c r="B1329" s="64">
        <v>4</v>
      </c>
      <c r="C1329" s="64">
        <f t="shared" si="61"/>
        <v>79.8</v>
      </c>
      <c r="D1329" s="64">
        <f t="shared" si="62"/>
        <v>79.8</v>
      </c>
      <c r="E1329" s="65">
        <v>203.05</v>
      </c>
      <c r="F1329" s="65">
        <v>278.85000000000002</v>
      </c>
      <c r="G1329" s="65">
        <v>278.85000000000002</v>
      </c>
      <c r="H1329" s="67">
        <f t="shared" si="60"/>
        <v>199.05</v>
      </c>
      <c r="I1329" s="53"/>
      <c r="J1329" s="66"/>
      <c r="K1329" s="66"/>
    </row>
    <row r="1330" spans="1:11" ht="14.25" customHeight="1">
      <c r="A1330" s="64">
        <v>13280</v>
      </c>
      <c r="B1330" s="64">
        <v>4</v>
      </c>
      <c r="C1330" s="64">
        <f t="shared" si="61"/>
        <v>79.8</v>
      </c>
      <c r="D1330" s="64">
        <f t="shared" si="62"/>
        <v>79.8</v>
      </c>
      <c r="E1330" s="65">
        <v>203.2</v>
      </c>
      <c r="F1330" s="65">
        <v>279</v>
      </c>
      <c r="G1330" s="65">
        <v>279</v>
      </c>
      <c r="H1330" s="67">
        <f t="shared" si="60"/>
        <v>199.2</v>
      </c>
      <c r="I1330" s="53"/>
      <c r="J1330" s="66"/>
      <c r="K1330" s="66"/>
    </row>
    <row r="1331" spans="1:11" ht="14.25" customHeight="1">
      <c r="A1331" s="64">
        <v>13290</v>
      </c>
      <c r="B1331" s="64">
        <v>4</v>
      </c>
      <c r="C1331" s="64">
        <f t="shared" si="61"/>
        <v>79.8</v>
      </c>
      <c r="D1331" s="64">
        <f t="shared" si="62"/>
        <v>79.8</v>
      </c>
      <c r="E1331" s="65">
        <v>203.35</v>
      </c>
      <c r="F1331" s="65">
        <v>279.14999999999998</v>
      </c>
      <c r="G1331" s="65">
        <v>279.14999999999998</v>
      </c>
      <c r="H1331" s="67">
        <f t="shared" si="60"/>
        <v>199.35</v>
      </c>
      <c r="I1331" s="53"/>
      <c r="J1331" s="66"/>
      <c r="K1331" s="66"/>
    </row>
    <row r="1332" spans="1:11" ht="14.25" customHeight="1">
      <c r="A1332" s="64">
        <v>13300</v>
      </c>
      <c r="B1332" s="64">
        <v>4</v>
      </c>
      <c r="C1332" s="64">
        <f t="shared" si="61"/>
        <v>79.8</v>
      </c>
      <c r="D1332" s="64">
        <f t="shared" si="62"/>
        <v>79.8</v>
      </c>
      <c r="E1332" s="65">
        <v>203.5</v>
      </c>
      <c r="F1332" s="65">
        <v>279.3</v>
      </c>
      <c r="G1332" s="65">
        <v>279.3</v>
      </c>
      <c r="H1332" s="67">
        <f t="shared" si="60"/>
        <v>199.5</v>
      </c>
      <c r="I1332" s="53"/>
      <c r="J1332" s="66"/>
      <c r="K1332" s="66"/>
    </row>
    <row r="1333" spans="1:11" ht="14.25" customHeight="1">
      <c r="A1333" s="64">
        <v>13310</v>
      </c>
      <c r="B1333" s="64">
        <v>4</v>
      </c>
      <c r="C1333" s="64">
        <f t="shared" si="61"/>
        <v>79.8</v>
      </c>
      <c r="D1333" s="64">
        <f t="shared" si="62"/>
        <v>79.8</v>
      </c>
      <c r="E1333" s="65">
        <v>203.65</v>
      </c>
      <c r="F1333" s="65">
        <v>279.45</v>
      </c>
      <c r="G1333" s="65">
        <v>279.45</v>
      </c>
      <c r="H1333" s="67">
        <f t="shared" si="60"/>
        <v>199.65</v>
      </c>
      <c r="I1333" s="53"/>
      <c r="J1333" s="66"/>
      <c r="K1333" s="66"/>
    </row>
    <row r="1334" spans="1:11" ht="14.25" customHeight="1">
      <c r="A1334" s="64">
        <v>13320</v>
      </c>
      <c r="B1334" s="64">
        <v>4</v>
      </c>
      <c r="C1334" s="64">
        <f t="shared" si="61"/>
        <v>79.8</v>
      </c>
      <c r="D1334" s="64">
        <f t="shared" si="62"/>
        <v>79.8</v>
      </c>
      <c r="E1334" s="65">
        <v>203.8</v>
      </c>
      <c r="F1334" s="65">
        <v>279.60000000000002</v>
      </c>
      <c r="G1334" s="65">
        <v>279.60000000000002</v>
      </c>
      <c r="H1334" s="67">
        <f t="shared" si="60"/>
        <v>199.8</v>
      </c>
      <c r="I1334" s="53"/>
      <c r="J1334" s="66"/>
      <c r="K1334" s="66"/>
    </row>
    <row r="1335" spans="1:11" ht="14.25" customHeight="1">
      <c r="A1335" s="64">
        <v>13330</v>
      </c>
      <c r="B1335" s="64">
        <v>4</v>
      </c>
      <c r="C1335" s="64">
        <f t="shared" si="61"/>
        <v>79.8</v>
      </c>
      <c r="D1335" s="64">
        <f t="shared" si="62"/>
        <v>79.8</v>
      </c>
      <c r="E1335" s="65">
        <v>203.95</v>
      </c>
      <c r="F1335" s="65">
        <v>279.75</v>
      </c>
      <c r="G1335" s="65">
        <v>279.75</v>
      </c>
      <c r="H1335" s="67">
        <f t="shared" si="60"/>
        <v>199.95</v>
      </c>
      <c r="I1335" s="53"/>
      <c r="J1335" s="66"/>
      <c r="K1335" s="66"/>
    </row>
    <row r="1336" spans="1:11" ht="14.25" customHeight="1">
      <c r="A1336" s="64">
        <v>13340</v>
      </c>
      <c r="B1336" s="64">
        <v>4</v>
      </c>
      <c r="C1336" s="64">
        <f t="shared" si="61"/>
        <v>79.8</v>
      </c>
      <c r="D1336" s="64">
        <f t="shared" si="62"/>
        <v>79.8</v>
      </c>
      <c r="E1336" s="65">
        <v>204.1</v>
      </c>
      <c r="F1336" s="65">
        <v>279.89999999999998</v>
      </c>
      <c r="G1336" s="65">
        <v>279.89999999999998</v>
      </c>
      <c r="H1336" s="67">
        <f t="shared" si="60"/>
        <v>200.1</v>
      </c>
      <c r="I1336" s="53"/>
      <c r="J1336" s="66"/>
      <c r="K1336" s="66"/>
    </row>
    <row r="1337" spans="1:11" ht="14.25" customHeight="1">
      <c r="A1337" s="64">
        <v>13350</v>
      </c>
      <c r="B1337" s="64">
        <v>4</v>
      </c>
      <c r="C1337" s="64">
        <f t="shared" si="61"/>
        <v>79.8</v>
      </c>
      <c r="D1337" s="64">
        <f t="shared" si="62"/>
        <v>79.8</v>
      </c>
      <c r="E1337" s="65">
        <v>204.25</v>
      </c>
      <c r="F1337" s="65">
        <v>280.05</v>
      </c>
      <c r="G1337" s="65">
        <v>280.05</v>
      </c>
      <c r="H1337" s="67">
        <f t="shared" si="60"/>
        <v>200.25</v>
      </c>
      <c r="I1337" s="53"/>
      <c r="J1337" s="66"/>
      <c r="K1337" s="66"/>
    </row>
    <row r="1338" spans="1:11" ht="14.25" customHeight="1">
      <c r="A1338" s="64">
        <v>13360</v>
      </c>
      <c r="B1338" s="64">
        <v>4</v>
      </c>
      <c r="C1338" s="64">
        <f t="shared" si="61"/>
        <v>79.8</v>
      </c>
      <c r="D1338" s="64">
        <f t="shared" si="62"/>
        <v>79.8</v>
      </c>
      <c r="E1338" s="65">
        <v>204.4</v>
      </c>
      <c r="F1338" s="65">
        <v>280.2</v>
      </c>
      <c r="G1338" s="65">
        <v>280.2</v>
      </c>
      <c r="H1338" s="67">
        <f t="shared" si="60"/>
        <v>200.4</v>
      </c>
      <c r="I1338" s="53"/>
      <c r="J1338" s="66"/>
      <c r="K1338" s="66"/>
    </row>
    <row r="1339" spans="1:11" ht="14.25" customHeight="1">
      <c r="A1339" s="64">
        <v>13370</v>
      </c>
      <c r="B1339" s="64">
        <v>4</v>
      </c>
      <c r="C1339" s="64">
        <f t="shared" si="61"/>
        <v>79.8</v>
      </c>
      <c r="D1339" s="64">
        <f t="shared" si="62"/>
        <v>79.8</v>
      </c>
      <c r="E1339" s="65">
        <v>204.55</v>
      </c>
      <c r="F1339" s="65">
        <v>280.35000000000002</v>
      </c>
      <c r="G1339" s="65">
        <v>280.35000000000002</v>
      </c>
      <c r="H1339" s="67">
        <f t="shared" si="60"/>
        <v>200.55</v>
      </c>
      <c r="I1339" s="53"/>
      <c r="J1339" s="66"/>
      <c r="K1339" s="66"/>
    </row>
    <row r="1340" spans="1:11" ht="14.25" customHeight="1">
      <c r="A1340" s="64">
        <v>13380</v>
      </c>
      <c r="B1340" s="64">
        <v>4</v>
      </c>
      <c r="C1340" s="64">
        <f t="shared" si="61"/>
        <v>79.8</v>
      </c>
      <c r="D1340" s="64">
        <f t="shared" si="62"/>
        <v>79.8</v>
      </c>
      <c r="E1340" s="65">
        <v>204.7</v>
      </c>
      <c r="F1340" s="65">
        <v>280.5</v>
      </c>
      <c r="G1340" s="65">
        <v>280.5</v>
      </c>
      <c r="H1340" s="67">
        <f t="shared" si="60"/>
        <v>200.7</v>
      </c>
      <c r="I1340" s="53"/>
      <c r="J1340" s="66"/>
      <c r="K1340" s="66"/>
    </row>
    <row r="1341" spans="1:11" ht="14.25" customHeight="1">
      <c r="A1341" s="64">
        <v>13390</v>
      </c>
      <c r="B1341" s="64">
        <v>4</v>
      </c>
      <c r="C1341" s="64">
        <f t="shared" si="61"/>
        <v>79.8</v>
      </c>
      <c r="D1341" s="64">
        <f t="shared" si="62"/>
        <v>79.8</v>
      </c>
      <c r="E1341" s="65">
        <v>204.85</v>
      </c>
      <c r="F1341" s="65">
        <v>280.64999999999998</v>
      </c>
      <c r="G1341" s="65">
        <v>280.64999999999998</v>
      </c>
      <c r="H1341" s="67">
        <f t="shared" si="60"/>
        <v>200.85</v>
      </c>
      <c r="I1341" s="53"/>
      <c r="J1341" s="66"/>
      <c r="K1341" s="66"/>
    </row>
    <row r="1342" spans="1:11" ht="14.25" customHeight="1">
      <c r="A1342" s="64">
        <v>13400</v>
      </c>
      <c r="B1342" s="64">
        <v>4</v>
      </c>
      <c r="C1342" s="64">
        <f t="shared" si="61"/>
        <v>79.8</v>
      </c>
      <c r="D1342" s="64">
        <f t="shared" si="62"/>
        <v>79.8</v>
      </c>
      <c r="E1342" s="65">
        <v>205</v>
      </c>
      <c r="F1342" s="65">
        <v>280.8</v>
      </c>
      <c r="G1342" s="65">
        <v>280.8</v>
      </c>
      <c r="H1342" s="67">
        <f t="shared" si="60"/>
        <v>201</v>
      </c>
      <c r="I1342" s="53"/>
      <c r="J1342" s="66"/>
      <c r="K1342" s="66"/>
    </row>
    <row r="1343" spans="1:11" ht="14.25" customHeight="1">
      <c r="A1343" s="64">
        <v>13410</v>
      </c>
      <c r="B1343" s="64">
        <v>4</v>
      </c>
      <c r="C1343" s="64">
        <f t="shared" si="61"/>
        <v>79.8</v>
      </c>
      <c r="D1343" s="64">
        <f t="shared" si="62"/>
        <v>79.8</v>
      </c>
      <c r="E1343" s="65">
        <v>205.15</v>
      </c>
      <c r="F1343" s="65">
        <v>280.95</v>
      </c>
      <c r="G1343" s="65">
        <v>280.95</v>
      </c>
      <c r="H1343" s="67">
        <f t="shared" si="60"/>
        <v>201.15</v>
      </c>
      <c r="I1343" s="53"/>
      <c r="J1343" s="66"/>
      <c r="K1343" s="66"/>
    </row>
    <row r="1344" spans="1:11" ht="14.25" customHeight="1">
      <c r="A1344" s="64">
        <v>13420</v>
      </c>
      <c r="B1344" s="64">
        <v>4</v>
      </c>
      <c r="C1344" s="64">
        <f t="shared" si="61"/>
        <v>79.8</v>
      </c>
      <c r="D1344" s="64">
        <f t="shared" si="62"/>
        <v>79.8</v>
      </c>
      <c r="E1344" s="65">
        <v>205.3</v>
      </c>
      <c r="F1344" s="65">
        <v>281.10000000000002</v>
      </c>
      <c r="G1344" s="65">
        <v>281.10000000000002</v>
      </c>
      <c r="H1344" s="67">
        <f t="shared" si="60"/>
        <v>201.3</v>
      </c>
      <c r="I1344" s="53"/>
      <c r="J1344" s="66"/>
      <c r="K1344" s="66"/>
    </row>
    <row r="1345" spans="1:11" ht="14.25" customHeight="1">
      <c r="A1345" s="64">
        <v>13430</v>
      </c>
      <c r="B1345" s="64">
        <v>4</v>
      </c>
      <c r="C1345" s="64">
        <f t="shared" si="61"/>
        <v>79.8</v>
      </c>
      <c r="D1345" s="64">
        <f t="shared" si="62"/>
        <v>79.8</v>
      </c>
      <c r="E1345" s="65">
        <v>205.45</v>
      </c>
      <c r="F1345" s="65">
        <v>281.25</v>
      </c>
      <c r="G1345" s="65">
        <v>281.25</v>
      </c>
      <c r="H1345" s="67">
        <f t="shared" si="60"/>
        <v>201.45</v>
      </c>
      <c r="I1345" s="53"/>
      <c r="J1345" s="66"/>
      <c r="K1345" s="66"/>
    </row>
    <row r="1346" spans="1:11" ht="14.25" customHeight="1">
      <c r="A1346" s="64">
        <v>13440</v>
      </c>
      <c r="B1346" s="64">
        <v>4</v>
      </c>
      <c r="C1346" s="64">
        <f t="shared" si="61"/>
        <v>79.8</v>
      </c>
      <c r="D1346" s="64">
        <f t="shared" si="62"/>
        <v>79.8</v>
      </c>
      <c r="E1346" s="65">
        <v>205.6</v>
      </c>
      <c r="F1346" s="65">
        <v>281.39999999999998</v>
      </c>
      <c r="G1346" s="65">
        <v>281.39999999999998</v>
      </c>
      <c r="H1346" s="67">
        <f t="shared" si="60"/>
        <v>201.6</v>
      </c>
      <c r="I1346" s="53"/>
      <c r="J1346" s="66"/>
      <c r="K1346" s="66"/>
    </row>
    <row r="1347" spans="1:11" ht="14.25" customHeight="1">
      <c r="A1347" s="64">
        <v>13450</v>
      </c>
      <c r="B1347" s="64">
        <v>4</v>
      </c>
      <c r="C1347" s="64">
        <f t="shared" si="61"/>
        <v>79.8</v>
      </c>
      <c r="D1347" s="64">
        <f t="shared" si="62"/>
        <v>79.8</v>
      </c>
      <c r="E1347" s="65">
        <v>205.75</v>
      </c>
      <c r="F1347" s="65">
        <v>281.55</v>
      </c>
      <c r="G1347" s="65">
        <v>281.55</v>
      </c>
      <c r="H1347" s="67">
        <f t="shared" ref="H1347:H1410" si="63">0.15*A1347/10</f>
        <v>201.75</v>
      </c>
      <c r="I1347" s="53"/>
      <c r="J1347" s="66"/>
      <c r="K1347" s="66"/>
    </row>
    <row r="1348" spans="1:11" ht="14.25" customHeight="1">
      <c r="A1348" s="64">
        <v>13460</v>
      </c>
      <c r="B1348" s="64">
        <v>4</v>
      </c>
      <c r="C1348" s="64">
        <f t="shared" ref="C1348:C1411" si="64">IF(A1348&lt;1000,4.8,4.8+ROUNDUP((A1348-1000)/250,0)*1.5)</f>
        <v>79.8</v>
      </c>
      <c r="D1348" s="64">
        <f t="shared" ref="D1348:D1411" si="65">IF(A1348&lt;1000,4.8,4.8+ROUNDUP((A1348-1000)/250,0)*1.5)</f>
        <v>79.8</v>
      </c>
      <c r="E1348" s="65">
        <v>205.9</v>
      </c>
      <c r="F1348" s="65">
        <v>281.7</v>
      </c>
      <c r="G1348" s="65">
        <v>281.7</v>
      </c>
      <c r="H1348" s="67">
        <f t="shared" si="63"/>
        <v>201.9</v>
      </c>
      <c r="I1348" s="53"/>
      <c r="J1348" s="66"/>
      <c r="K1348" s="66"/>
    </row>
    <row r="1349" spans="1:11" ht="14.25" customHeight="1">
      <c r="A1349" s="64">
        <v>13470</v>
      </c>
      <c r="B1349" s="64">
        <v>4</v>
      </c>
      <c r="C1349" s="64">
        <f t="shared" si="64"/>
        <v>79.8</v>
      </c>
      <c r="D1349" s="64">
        <f t="shared" si="65"/>
        <v>79.8</v>
      </c>
      <c r="E1349" s="65">
        <v>206.05</v>
      </c>
      <c r="F1349" s="65">
        <v>281.85000000000002</v>
      </c>
      <c r="G1349" s="65">
        <v>281.85000000000002</v>
      </c>
      <c r="H1349" s="67">
        <f t="shared" si="63"/>
        <v>202.05</v>
      </c>
      <c r="I1349" s="53"/>
      <c r="J1349" s="66"/>
      <c r="K1349" s="66"/>
    </row>
    <row r="1350" spans="1:11" ht="14.25" customHeight="1">
      <c r="A1350" s="64">
        <v>13480</v>
      </c>
      <c r="B1350" s="64">
        <v>4</v>
      </c>
      <c r="C1350" s="64">
        <f t="shared" si="64"/>
        <v>79.8</v>
      </c>
      <c r="D1350" s="64">
        <f t="shared" si="65"/>
        <v>79.8</v>
      </c>
      <c r="E1350" s="65">
        <v>206.2</v>
      </c>
      <c r="F1350" s="65">
        <v>282</v>
      </c>
      <c r="G1350" s="65">
        <v>282</v>
      </c>
      <c r="H1350" s="67">
        <f t="shared" si="63"/>
        <v>202.2</v>
      </c>
      <c r="I1350" s="53"/>
      <c r="J1350" s="66"/>
      <c r="K1350" s="66"/>
    </row>
    <row r="1351" spans="1:11" ht="14.25" customHeight="1">
      <c r="A1351" s="64">
        <v>13490</v>
      </c>
      <c r="B1351" s="64">
        <v>4</v>
      </c>
      <c r="C1351" s="64">
        <f t="shared" si="64"/>
        <v>79.8</v>
      </c>
      <c r="D1351" s="64">
        <f t="shared" si="65"/>
        <v>79.8</v>
      </c>
      <c r="E1351" s="65">
        <v>206.35</v>
      </c>
      <c r="F1351" s="65">
        <v>282.14999999999998</v>
      </c>
      <c r="G1351" s="65">
        <v>282.14999999999998</v>
      </c>
      <c r="H1351" s="67">
        <f t="shared" si="63"/>
        <v>202.35</v>
      </c>
      <c r="I1351" s="53"/>
      <c r="J1351" s="66"/>
      <c r="K1351" s="66"/>
    </row>
    <row r="1352" spans="1:11" ht="14.25" customHeight="1">
      <c r="A1352" s="64">
        <v>13500</v>
      </c>
      <c r="B1352" s="64">
        <v>4</v>
      </c>
      <c r="C1352" s="64">
        <f t="shared" si="64"/>
        <v>79.8</v>
      </c>
      <c r="D1352" s="64">
        <f t="shared" si="65"/>
        <v>79.8</v>
      </c>
      <c r="E1352" s="65">
        <v>206.5</v>
      </c>
      <c r="F1352" s="65">
        <v>282.3</v>
      </c>
      <c r="G1352" s="65">
        <v>282.3</v>
      </c>
      <c r="H1352" s="67">
        <f t="shared" si="63"/>
        <v>202.5</v>
      </c>
      <c r="I1352" s="53"/>
      <c r="J1352" s="66"/>
      <c r="K1352" s="66"/>
    </row>
    <row r="1353" spans="1:11" ht="14.25" customHeight="1">
      <c r="A1353" s="64">
        <v>13510</v>
      </c>
      <c r="B1353" s="64">
        <v>4</v>
      </c>
      <c r="C1353" s="64">
        <f t="shared" si="64"/>
        <v>81.3</v>
      </c>
      <c r="D1353" s="64">
        <f t="shared" si="65"/>
        <v>81.3</v>
      </c>
      <c r="E1353" s="65">
        <v>206.65</v>
      </c>
      <c r="F1353" s="65">
        <v>283.95</v>
      </c>
      <c r="G1353" s="65">
        <v>283.95</v>
      </c>
      <c r="H1353" s="67">
        <f t="shared" si="63"/>
        <v>202.65</v>
      </c>
      <c r="I1353" s="53"/>
      <c r="J1353" s="66"/>
      <c r="K1353" s="66"/>
    </row>
    <row r="1354" spans="1:11" ht="14.25" customHeight="1">
      <c r="A1354" s="64">
        <v>13520</v>
      </c>
      <c r="B1354" s="64">
        <v>4</v>
      </c>
      <c r="C1354" s="64">
        <f t="shared" si="64"/>
        <v>81.3</v>
      </c>
      <c r="D1354" s="64">
        <f t="shared" si="65"/>
        <v>81.3</v>
      </c>
      <c r="E1354" s="65">
        <v>206.8</v>
      </c>
      <c r="F1354" s="65">
        <v>284.10000000000002</v>
      </c>
      <c r="G1354" s="65">
        <v>284.10000000000002</v>
      </c>
      <c r="H1354" s="67">
        <f t="shared" si="63"/>
        <v>202.8</v>
      </c>
      <c r="I1354" s="53"/>
      <c r="J1354" s="66"/>
      <c r="K1354" s="66"/>
    </row>
    <row r="1355" spans="1:11" ht="14.25" customHeight="1">
      <c r="A1355" s="64">
        <v>13530</v>
      </c>
      <c r="B1355" s="64">
        <v>4</v>
      </c>
      <c r="C1355" s="64">
        <f t="shared" si="64"/>
        <v>81.3</v>
      </c>
      <c r="D1355" s="64">
        <f t="shared" si="65"/>
        <v>81.3</v>
      </c>
      <c r="E1355" s="65">
        <v>206.95</v>
      </c>
      <c r="F1355" s="65">
        <v>284.25</v>
      </c>
      <c r="G1355" s="65">
        <v>284.25</v>
      </c>
      <c r="H1355" s="67">
        <f t="shared" si="63"/>
        <v>202.95</v>
      </c>
      <c r="I1355" s="53"/>
      <c r="J1355" s="66"/>
      <c r="K1355" s="66"/>
    </row>
    <row r="1356" spans="1:11" ht="14.25" customHeight="1">
      <c r="A1356" s="64">
        <v>13540</v>
      </c>
      <c r="B1356" s="64">
        <v>4</v>
      </c>
      <c r="C1356" s="64">
        <f t="shared" si="64"/>
        <v>81.3</v>
      </c>
      <c r="D1356" s="64">
        <f t="shared" si="65"/>
        <v>81.3</v>
      </c>
      <c r="E1356" s="65">
        <v>207.1</v>
      </c>
      <c r="F1356" s="65">
        <v>284.39999999999998</v>
      </c>
      <c r="G1356" s="65">
        <v>284.39999999999998</v>
      </c>
      <c r="H1356" s="67">
        <f t="shared" si="63"/>
        <v>203.1</v>
      </c>
      <c r="I1356" s="53"/>
      <c r="J1356" s="66"/>
      <c r="K1356" s="66"/>
    </row>
    <row r="1357" spans="1:11" ht="14.25" customHeight="1">
      <c r="A1357" s="64">
        <v>13550</v>
      </c>
      <c r="B1357" s="64">
        <v>4</v>
      </c>
      <c r="C1357" s="64">
        <f t="shared" si="64"/>
        <v>81.3</v>
      </c>
      <c r="D1357" s="64">
        <f t="shared" si="65"/>
        <v>81.3</v>
      </c>
      <c r="E1357" s="65">
        <v>207.25</v>
      </c>
      <c r="F1357" s="65">
        <v>284.55</v>
      </c>
      <c r="G1357" s="65">
        <v>284.55</v>
      </c>
      <c r="H1357" s="67">
        <f t="shared" si="63"/>
        <v>203.25</v>
      </c>
      <c r="I1357" s="53"/>
      <c r="J1357" s="66"/>
      <c r="K1357" s="66"/>
    </row>
    <row r="1358" spans="1:11" ht="14.25" customHeight="1">
      <c r="A1358" s="64">
        <v>13560</v>
      </c>
      <c r="B1358" s="64">
        <v>4</v>
      </c>
      <c r="C1358" s="64">
        <f t="shared" si="64"/>
        <v>81.3</v>
      </c>
      <c r="D1358" s="64">
        <f t="shared" si="65"/>
        <v>81.3</v>
      </c>
      <c r="E1358" s="65">
        <v>207.4</v>
      </c>
      <c r="F1358" s="65">
        <v>284.7</v>
      </c>
      <c r="G1358" s="65">
        <v>284.7</v>
      </c>
      <c r="H1358" s="67">
        <f t="shared" si="63"/>
        <v>203.4</v>
      </c>
      <c r="I1358" s="53"/>
      <c r="J1358" s="66"/>
      <c r="K1358" s="66"/>
    </row>
    <row r="1359" spans="1:11" ht="14.25" customHeight="1">
      <c r="A1359" s="64">
        <v>13570</v>
      </c>
      <c r="B1359" s="64">
        <v>4</v>
      </c>
      <c r="C1359" s="64">
        <f t="shared" si="64"/>
        <v>81.3</v>
      </c>
      <c r="D1359" s="64">
        <f t="shared" si="65"/>
        <v>81.3</v>
      </c>
      <c r="E1359" s="65">
        <v>207.55</v>
      </c>
      <c r="F1359" s="65">
        <v>284.85000000000002</v>
      </c>
      <c r="G1359" s="65">
        <v>284.85000000000002</v>
      </c>
      <c r="H1359" s="67">
        <f t="shared" si="63"/>
        <v>203.55</v>
      </c>
      <c r="I1359" s="53"/>
      <c r="J1359" s="66"/>
      <c r="K1359" s="66"/>
    </row>
    <row r="1360" spans="1:11" ht="14.25" customHeight="1">
      <c r="A1360" s="64">
        <v>13580</v>
      </c>
      <c r="B1360" s="64">
        <v>4</v>
      </c>
      <c r="C1360" s="64">
        <f t="shared" si="64"/>
        <v>81.3</v>
      </c>
      <c r="D1360" s="64">
        <f t="shared" si="65"/>
        <v>81.3</v>
      </c>
      <c r="E1360" s="65">
        <v>207.7</v>
      </c>
      <c r="F1360" s="65">
        <v>285</v>
      </c>
      <c r="G1360" s="65">
        <v>285</v>
      </c>
      <c r="H1360" s="67">
        <f t="shared" si="63"/>
        <v>203.7</v>
      </c>
      <c r="I1360" s="53"/>
      <c r="J1360" s="66"/>
      <c r="K1360" s="66"/>
    </row>
    <row r="1361" spans="1:11" ht="14.25" customHeight="1">
      <c r="A1361" s="64">
        <v>13590</v>
      </c>
      <c r="B1361" s="64">
        <v>4</v>
      </c>
      <c r="C1361" s="64">
        <f t="shared" si="64"/>
        <v>81.3</v>
      </c>
      <c r="D1361" s="64">
        <f t="shared" si="65"/>
        <v>81.3</v>
      </c>
      <c r="E1361" s="65">
        <v>207.85</v>
      </c>
      <c r="F1361" s="65">
        <v>285.14999999999998</v>
      </c>
      <c r="G1361" s="65">
        <v>285.14999999999998</v>
      </c>
      <c r="H1361" s="67">
        <f t="shared" si="63"/>
        <v>203.85</v>
      </c>
      <c r="I1361" s="53"/>
      <c r="J1361" s="66"/>
      <c r="K1361" s="66"/>
    </row>
    <row r="1362" spans="1:11" ht="14.25" customHeight="1">
      <c r="A1362" s="64">
        <v>13600</v>
      </c>
      <c r="B1362" s="64">
        <v>4</v>
      </c>
      <c r="C1362" s="64">
        <f t="shared" si="64"/>
        <v>81.3</v>
      </c>
      <c r="D1362" s="64">
        <f t="shared" si="65"/>
        <v>81.3</v>
      </c>
      <c r="E1362" s="65">
        <v>208</v>
      </c>
      <c r="F1362" s="65">
        <v>285.3</v>
      </c>
      <c r="G1362" s="65">
        <v>285.3</v>
      </c>
      <c r="H1362" s="67">
        <f t="shared" si="63"/>
        <v>204</v>
      </c>
      <c r="I1362" s="53"/>
      <c r="J1362" s="66"/>
      <c r="K1362" s="66"/>
    </row>
    <row r="1363" spans="1:11" ht="14.25" customHeight="1">
      <c r="A1363" s="64">
        <v>13610</v>
      </c>
      <c r="B1363" s="64">
        <v>4</v>
      </c>
      <c r="C1363" s="64">
        <f t="shared" si="64"/>
        <v>81.3</v>
      </c>
      <c r="D1363" s="64">
        <f t="shared" si="65"/>
        <v>81.3</v>
      </c>
      <c r="E1363" s="65">
        <v>208.15</v>
      </c>
      <c r="F1363" s="65">
        <v>285.45</v>
      </c>
      <c r="G1363" s="65">
        <v>285.45</v>
      </c>
      <c r="H1363" s="67">
        <f t="shared" si="63"/>
        <v>204.15</v>
      </c>
      <c r="I1363" s="53"/>
      <c r="J1363" s="66"/>
      <c r="K1363" s="66"/>
    </row>
    <row r="1364" spans="1:11" ht="14.25" customHeight="1">
      <c r="A1364" s="64">
        <v>13620</v>
      </c>
      <c r="B1364" s="64">
        <v>4</v>
      </c>
      <c r="C1364" s="64">
        <f t="shared" si="64"/>
        <v>81.3</v>
      </c>
      <c r="D1364" s="64">
        <f t="shared" si="65"/>
        <v>81.3</v>
      </c>
      <c r="E1364" s="65">
        <v>208.3</v>
      </c>
      <c r="F1364" s="65">
        <v>285.60000000000002</v>
      </c>
      <c r="G1364" s="65">
        <v>285.60000000000002</v>
      </c>
      <c r="H1364" s="67">
        <f t="shared" si="63"/>
        <v>204.3</v>
      </c>
      <c r="I1364" s="53"/>
      <c r="J1364" s="66"/>
      <c r="K1364" s="66"/>
    </row>
    <row r="1365" spans="1:11" ht="14.25" customHeight="1">
      <c r="A1365" s="64">
        <v>13630</v>
      </c>
      <c r="B1365" s="64">
        <v>4</v>
      </c>
      <c r="C1365" s="64">
        <f t="shared" si="64"/>
        <v>81.3</v>
      </c>
      <c r="D1365" s="64">
        <f t="shared" si="65"/>
        <v>81.3</v>
      </c>
      <c r="E1365" s="65">
        <v>208.45</v>
      </c>
      <c r="F1365" s="65">
        <v>285.75</v>
      </c>
      <c r="G1365" s="65">
        <v>285.75</v>
      </c>
      <c r="H1365" s="67">
        <f t="shared" si="63"/>
        <v>204.45</v>
      </c>
      <c r="I1365" s="53"/>
      <c r="J1365" s="66"/>
      <c r="K1365" s="66"/>
    </row>
    <row r="1366" spans="1:11" ht="14.25" customHeight="1">
      <c r="A1366" s="64">
        <v>13640</v>
      </c>
      <c r="B1366" s="64">
        <v>4</v>
      </c>
      <c r="C1366" s="64">
        <f t="shared" si="64"/>
        <v>81.3</v>
      </c>
      <c r="D1366" s="64">
        <f t="shared" si="65"/>
        <v>81.3</v>
      </c>
      <c r="E1366" s="65">
        <v>208.6</v>
      </c>
      <c r="F1366" s="65">
        <v>285.89999999999998</v>
      </c>
      <c r="G1366" s="65">
        <v>285.89999999999998</v>
      </c>
      <c r="H1366" s="67">
        <f t="shared" si="63"/>
        <v>204.6</v>
      </c>
      <c r="I1366" s="53"/>
      <c r="J1366" s="66"/>
      <c r="K1366" s="66"/>
    </row>
    <row r="1367" spans="1:11" ht="14.25" customHeight="1">
      <c r="A1367" s="64">
        <v>13650</v>
      </c>
      <c r="B1367" s="64">
        <v>4</v>
      </c>
      <c r="C1367" s="64">
        <f t="shared" si="64"/>
        <v>81.3</v>
      </c>
      <c r="D1367" s="64">
        <f t="shared" si="65"/>
        <v>81.3</v>
      </c>
      <c r="E1367" s="65">
        <v>208.75</v>
      </c>
      <c r="F1367" s="65">
        <v>286.05</v>
      </c>
      <c r="G1367" s="65">
        <v>286.05</v>
      </c>
      <c r="H1367" s="67">
        <f t="shared" si="63"/>
        <v>204.75</v>
      </c>
      <c r="I1367" s="53"/>
      <c r="J1367" s="66"/>
      <c r="K1367" s="66"/>
    </row>
    <row r="1368" spans="1:11" ht="14.25" customHeight="1">
      <c r="A1368" s="64">
        <v>13660</v>
      </c>
      <c r="B1368" s="64">
        <v>4</v>
      </c>
      <c r="C1368" s="64">
        <f t="shared" si="64"/>
        <v>81.3</v>
      </c>
      <c r="D1368" s="64">
        <f t="shared" si="65"/>
        <v>81.3</v>
      </c>
      <c r="E1368" s="65">
        <v>208.9</v>
      </c>
      <c r="F1368" s="65">
        <v>286.2</v>
      </c>
      <c r="G1368" s="65">
        <v>286.2</v>
      </c>
      <c r="H1368" s="67">
        <f t="shared" si="63"/>
        <v>204.9</v>
      </c>
      <c r="I1368" s="53"/>
      <c r="J1368" s="66"/>
      <c r="K1368" s="66"/>
    </row>
    <row r="1369" spans="1:11" ht="14.25" customHeight="1">
      <c r="A1369" s="64">
        <v>13670</v>
      </c>
      <c r="B1369" s="64">
        <v>4</v>
      </c>
      <c r="C1369" s="64">
        <f t="shared" si="64"/>
        <v>81.3</v>
      </c>
      <c r="D1369" s="64">
        <f t="shared" si="65"/>
        <v>81.3</v>
      </c>
      <c r="E1369" s="65">
        <v>209.05</v>
      </c>
      <c r="F1369" s="65">
        <v>286.35000000000002</v>
      </c>
      <c r="G1369" s="65">
        <v>286.35000000000002</v>
      </c>
      <c r="H1369" s="67">
        <f t="shared" si="63"/>
        <v>205.05</v>
      </c>
      <c r="I1369" s="53"/>
      <c r="J1369" s="66"/>
      <c r="K1369" s="66"/>
    </row>
    <row r="1370" spans="1:11" ht="14.25" customHeight="1">
      <c r="A1370" s="64">
        <v>13680</v>
      </c>
      <c r="B1370" s="64">
        <v>4</v>
      </c>
      <c r="C1370" s="64">
        <f t="shared" si="64"/>
        <v>81.3</v>
      </c>
      <c r="D1370" s="64">
        <f t="shared" si="65"/>
        <v>81.3</v>
      </c>
      <c r="E1370" s="65">
        <v>209.2</v>
      </c>
      <c r="F1370" s="65">
        <v>286.5</v>
      </c>
      <c r="G1370" s="65">
        <v>286.5</v>
      </c>
      <c r="H1370" s="67">
        <f t="shared" si="63"/>
        <v>205.2</v>
      </c>
      <c r="I1370" s="53"/>
      <c r="J1370" s="66"/>
      <c r="K1370" s="66"/>
    </row>
    <row r="1371" spans="1:11" ht="14.25" customHeight="1">
      <c r="A1371" s="64">
        <v>13690</v>
      </c>
      <c r="B1371" s="64">
        <v>4</v>
      </c>
      <c r="C1371" s="64">
        <f t="shared" si="64"/>
        <v>81.3</v>
      </c>
      <c r="D1371" s="64">
        <f t="shared" si="65"/>
        <v>81.3</v>
      </c>
      <c r="E1371" s="65">
        <v>209.35</v>
      </c>
      <c r="F1371" s="65">
        <v>286.64999999999998</v>
      </c>
      <c r="G1371" s="65">
        <v>286.64999999999998</v>
      </c>
      <c r="H1371" s="67">
        <f t="shared" si="63"/>
        <v>205.35</v>
      </c>
      <c r="I1371" s="53"/>
      <c r="J1371" s="66"/>
      <c r="K1371" s="66"/>
    </row>
    <row r="1372" spans="1:11" ht="14.25" customHeight="1">
      <c r="A1372" s="64">
        <v>13700</v>
      </c>
      <c r="B1372" s="64">
        <v>4</v>
      </c>
      <c r="C1372" s="64">
        <f t="shared" si="64"/>
        <v>81.3</v>
      </c>
      <c r="D1372" s="64">
        <f t="shared" si="65"/>
        <v>81.3</v>
      </c>
      <c r="E1372" s="65">
        <v>209.5</v>
      </c>
      <c r="F1372" s="65">
        <v>286.8</v>
      </c>
      <c r="G1372" s="65">
        <v>286.8</v>
      </c>
      <c r="H1372" s="67">
        <f t="shared" si="63"/>
        <v>205.5</v>
      </c>
      <c r="I1372" s="53"/>
      <c r="J1372" s="66"/>
      <c r="K1372" s="66"/>
    </row>
    <row r="1373" spans="1:11" ht="14.25" customHeight="1">
      <c r="A1373" s="64">
        <v>13710</v>
      </c>
      <c r="B1373" s="64">
        <v>4</v>
      </c>
      <c r="C1373" s="64">
        <f t="shared" si="64"/>
        <v>81.3</v>
      </c>
      <c r="D1373" s="64">
        <f t="shared" si="65"/>
        <v>81.3</v>
      </c>
      <c r="E1373" s="65">
        <v>209.65</v>
      </c>
      <c r="F1373" s="65">
        <v>286.95</v>
      </c>
      <c r="G1373" s="65">
        <v>286.95</v>
      </c>
      <c r="H1373" s="67">
        <f t="shared" si="63"/>
        <v>205.65</v>
      </c>
      <c r="I1373" s="53"/>
      <c r="J1373" s="66"/>
      <c r="K1373" s="66"/>
    </row>
    <row r="1374" spans="1:11" ht="14.25" customHeight="1">
      <c r="A1374" s="64">
        <v>13720</v>
      </c>
      <c r="B1374" s="64">
        <v>4</v>
      </c>
      <c r="C1374" s="64">
        <f t="shared" si="64"/>
        <v>81.3</v>
      </c>
      <c r="D1374" s="64">
        <f t="shared" si="65"/>
        <v>81.3</v>
      </c>
      <c r="E1374" s="65">
        <v>209.8</v>
      </c>
      <c r="F1374" s="65">
        <v>287.10000000000002</v>
      </c>
      <c r="G1374" s="65">
        <v>287.10000000000002</v>
      </c>
      <c r="H1374" s="67">
        <f t="shared" si="63"/>
        <v>205.8</v>
      </c>
      <c r="I1374" s="53"/>
      <c r="J1374" s="66"/>
      <c r="K1374" s="66"/>
    </row>
    <row r="1375" spans="1:11" ht="14.25" customHeight="1">
      <c r="A1375" s="64">
        <v>13730</v>
      </c>
      <c r="B1375" s="64">
        <v>4</v>
      </c>
      <c r="C1375" s="64">
        <f t="shared" si="64"/>
        <v>81.3</v>
      </c>
      <c r="D1375" s="64">
        <f t="shared" si="65"/>
        <v>81.3</v>
      </c>
      <c r="E1375" s="65">
        <v>209.95</v>
      </c>
      <c r="F1375" s="65">
        <v>287.25</v>
      </c>
      <c r="G1375" s="65">
        <v>287.25</v>
      </c>
      <c r="H1375" s="67">
        <f t="shared" si="63"/>
        <v>205.95</v>
      </c>
      <c r="I1375" s="53"/>
      <c r="J1375" s="66"/>
      <c r="K1375" s="66"/>
    </row>
    <row r="1376" spans="1:11" ht="14.25" customHeight="1">
      <c r="A1376" s="64">
        <v>13740</v>
      </c>
      <c r="B1376" s="64">
        <v>4</v>
      </c>
      <c r="C1376" s="64">
        <f t="shared" si="64"/>
        <v>81.3</v>
      </c>
      <c r="D1376" s="64">
        <f t="shared" si="65"/>
        <v>81.3</v>
      </c>
      <c r="E1376" s="65">
        <v>210.1</v>
      </c>
      <c r="F1376" s="65">
        <v>287.39999999999998</v>
      </c>
      <c r="G1376" s="65">
        <v>287.39999999999998</v>
      </c>
      <c r="H1376" s="67">
        <f t="shared" si="63"/>
        <v>206.1</v>
      </c>
      <c r="I1376" s="53"/>
      <c r="J1376" s="66"/>
      <c r="K1376" s="66"/>
    </row>
    <row r="1377" spans="1:11" ht="14.25" customHeight="1">
      <c r="A1377" s="64">
        <v>13750</v>
      </c>
      <c r="B1377" s="64">
        <v>4</v>
      </c>
      <c r="C1377" s="64">
        <f t="shared" si="64"/>
        <v>81.3</v>
      </c>
      <c r="D1377" s="64">
        <f t="shared" si="65"/>
        <v>81.3</v>
      </c>
      <c r="E1377" s="65">
        <v>210.25</v>
      </c>
      <c r="F1377" s="65">
        <v>287.55</v>
      </c>
      <c r="G1377" s="65">
        <v>287.55</v>
      </c>
      <c r="H1377" s="67">
        <f t="shared" si="63"/>
        <v>206.25</v>
      </c>
      <c r="I1377" s="53"/>
      <c r="J1377" s="66"/>
      <c r="K1377" s="66"/>
    </row>
    <row r="1378" spans="1:11" ht="14.25" customHeight="1">
      <c r="A1378" s="64">
        <v>13760</v>
      </c>
      <c r="B1378" s="64">
        <v>4</v>
      </c>
      <c r="C1378" s="64">
        <f t="shared" si="64"/>
        <v>82.8</v>
      </c>
      <c r="D1378" s="64">
        <f t="shared" si="65"/>
        <v>82.8</v>
      </c>
      <c r="E1378" s="65">
        <v>210.4</v>
      </c>
      <c r="F1378" s="65">
        <v>289.2</v>
      </c>
      <c r="G1378" s="65">
        <v>289.2</v>
      </c>
      <c r="H1378" s="67">
        <f t="shared" si="63"/>
        <v>206.4</v>
      </c>
      <c r="I1378" s="53"/>
      <c r="J1378" s="66"/>
      <c r="K1378" s="66"/>
    </row>
    <row r="1379" spans="1:11" ht="14.25" customHeight="1">
      <c r="A1379" s="64">
        <v>13770</v>
      </c>
      <c r="B1379" s="64">
        <v>4</v>
      </c>
      <c r="C1379" s="64">
        <f t="shared" si="64"/>
        <v>82.8</v>
      </c>
      <c r="D1379" s="64">
        <f t="shared" si="65"/>
        <v>82.8</v>
      </c>
      <c r="E1379" s="65">
        <v>210.55</v>
      </c>
      <c r="F1379" s="65">
        <v>289.35000000000002</v>
      </c>
      <c r="G1379" s="65">
        <v>289.35000000000002</v>
      </c>
      <c r="H1379" s="67">
        <f t="shared" si="63"/>
        <v>206.55</v>
      </c>
      <c r="I1379" s="53"/>
      <c r="J1379" s="66"/>
      <c r="K1379" s="66"/>
    </row>
    <row r="1380" spans="1:11" ht="14.25" customHeight="1">
      <c r="A1380" s="64">
        <v>13780</v>
      </c>
      <c r="B1380" s="64">
        <v>4</v>
      </c>
      <c r="C1380" s="64">
        <f t="shared" si="64"/>
        <v>82.8</v>
      </c>
      <c r="D1380" s="64">
        <f t="shared" si="65"/>
        <v>82.8</v>
      </c>
      <c r="E1380" s="65">
        <v>210.7</v>
      </c>
      <c r="F1380" s="65">
        <v>289.5</v>
      </c>
      <c r="G1380" s="65">
        <v>289.5</v>
      </c>
      <c r="H1380" s="67">
        <f t="shared" si="63"/>
        <v>206.7</v>
      </c>
      <c r="I1380" s="53"/>
      <c r="J1380" s="66"/>
      <c r="K1380" s="66"/>
    </row>
    <row r="1381" spans="1:11" ht="14.25" customHeight="1">
      <c r="A1381" s="64">
        <v>13790</v>
      </c>
      <c r="B1381" s="64">
        <v>4</v>
      </c>
      <c r="C1381" s="64">
        <f t="shared" si="64"/>
        <v>82.8</v>
      </c>
      <c r="D1381" s="64">
        <f t="shared" si="65"/>
        <v>82.8</v>
      </c>
      <c r="E1381" s="65">
        <v>210.85</v>
      </c>
      <c r="F1381" s="65">
        <v>289.64999999999998</v>
      </c>
      <c r="G1381" s="65">
        <v>289.64999999999998</v>
      </c>
      <c r="H1381" s="67">
        <f t="shared" si="63"/>
        <v>206.85</v>
      </c>
      <c r="I1381" s="53"/>
      <c r="J1381" s="66"/>
      <c r="K1381" s="66"/>
    </row>
    <row r="1382" spans="1:11" ht="14.25" customHeight="1">
      <c r="A1382" s="64">
        <v>13800</v>
      </c>
      <c r="B1382" s="64">
        <v>4</v>
      </c>
      <c r="C1382" s="64">
        <f t="shared" si="64"/>
        <v>82.8</v>
      </c>
      <c r="D1382" s="64">
        <f t="shared" si="65"/>
        <v>82.8</v>
      </c>
      <c r="E1382" s="65">
        <v>211</v>
      </c>
      <c r="F1382" s="65">
        <v>289.8</v>
      </c>
      <c r="G1382" s="65">
        <v>289.8</v>
      </c>
      <c r="H1382" s="67">
        <f t="shared" si="63"/>
        <v>207</v>
      </c>
      <c r="I1382" s="53"/>
      <c r="J1382" s="66"/>
      <c r="K1382" s="66"/>
    </row>
    <row r="1383" spans="1:11" ht="14.25" customHeight="1">
      <c r="A1383" s="64">
        <v>13810</v>
      </c>
      <c r="B1383" s="64">
        <v>4</v>
      </c>
      <c r="C1383" s="64">
        <f t="shared" si="64"/>
        <v>82.8</v>
      </c>
      <c r="D1383" s="64">
        <f t="shared" si="65"/>
        <v>82.8</v>
      </c>
      <c r="E1383" s="65">
        <v>211.15</v>
      </c>
      <c r="F1383" s="65">
        <v>289.95</v>
      </c>
      <c r="G1383" s="65">
        <v>289.95</v>
      </c>
      <c r="H1383" s="67">
        <f t="shared" si="63"/>
        <v>207.15</v>
      </c>
      <c r="I1383" s="53"/>
      <c r="J1383" s="66"/>
      <c r="K1383" s="66"/>
    </row>
    <row r="1384" spans="1:11" ht="14.25" customHeight="1">
      <c r="A1384" s="64">
        <v>13820</v>
      </c>
      <c r="B1384" s="64">
        <v>4</v>
      </c>
      <c r="C1384" s="64">
        <f t="shared" si="64"/>
        <v>82.8</v>
      </c>
      <c r="D1384" s="64">
        <f t="shared" si="65"/>
        <v>82.8</v>
      </c>
      <c r="E1384" s="65">
        <v>211.3</v>
      </c>
      <c r="F1384" s="65">
        <v>290.10000000000002</v>
      </c>
      <c r="G1384" s="65">
        <v>290.10000000000002</v>
      </c>
      <c r="H1384" s="67">
        <f t="shared" si="63"/>
        <v>207.3</v>
      </c>
      <c r="I1384" s="53"/>
      <c r="J1384" s="66"/>
      <c r="K1384" s="66"/>
    </row>
    <row r="1385" spans="1:11" ht="14.25" customHeight="1">
      <c r="A1385" s="64">
        <v>13830</v>
      </c>
      <c r="B1385" s="64">
        <v>4</v>
      </c>
      <c r="C1385" s="64">
        <f t="shared" si="64"/>
        <v>82.8</v>
      </c>
      <c r="D1385" s="64">
        <f t="shared" si="65"/>
        <v>82.8</v>
      </c>
      <c r="E1385" s="65">
        <v>211.45</v>
      </c>
      <c r="F1385" s="65">
        <v>290.25</v>
      </c>
      <c r="G1385" s="65">
        <v>290.25</v>
      </c>
      <c r="H1385" s="67">
        <f t="shared" si="63"/>
        <v>207.45</v>
      </c>
      <c r="I1385" s="53"/>
      <c r="J1385" s="66"/>
      <c r="K1385" s="66"/>
    </row>
    <row r="1386" spans="1:11" ht="14.25" customHeight="1">
      <c r="A1386" s="64">
        <v>13840</v>
      </c>
      <c r="B1386" s="64">
        <v>4</v>
      </c>
      <c r="C1386" s="64">
        <f t="shared" si="64"/>
        <v>82.8</v>
      </c>
      <c r="D1386" s="64">
        <f t="shared" si="65"/>
        <v>82.8</v>
      </c>
      <c r="E1386" s="65">
        <v>211.6</v>
      </c>
      <c r="F1386" s="65">
        <v>290.39999999999998</v>
      </c>
      <c r="G1386" s="65">
        <v>290.39999999999998</v>
      </c>
      <c r="H1386" s="67">
        <f t="shared" si="63"/>
        <v>207.6</v>
      </c>
      <c r="I1386" s="53"/>
      <c r="J1386" s="66"/>
      <c r="K1386" s="66"/>
    </row>
    <row r="1387" spans="1:11" ht="14.25" customHeight="1">
      <c r="A1387" s="64">
        <v>13850</v>
      </c>
      <c r="B1387" s="64">
        <v>4</v>
      </c>
      <c r="C1387" s="64">
        <f t="shared" si="64"/>
        <v>82.8</v>
      </c>
      <c r="D1387" s="64">
        <f t="shared" si="65"/>
        <v>82.8</v>
      </c>
      <c r="E1387" s="65">
        <v>211.75</v>
      </c>
      <c r="F1387" s="65">
        <v>290.55</v>
      </c>
      <c r="G1387" s="65">
        <v>290.55</v>
      </c>
      <c r="H1387" s="67">
        <f t="shared" si="63"/>
        <v>207.75</v>
      </c>
      <c r="I1387" s="53"/>
      <c r="J1387" s="66"/>
      <c r="K1387" s="66"/>
    </row>
    <row r="1388" spans="1:11" ht="14.25" customHeight="1">
      <c r="A1388" s="64">
        <v>13860</v>
      </c>
      <c r="B1388" s="64">
        <v>4</v>
      </c>
      <c r="C1388" s="64">
        <f t="shared" si="64"/>
        <v>82.8</v>
      </c>
      <c r="D1388" s="64">
        <f t="shared" si="65"/>
        <v>82.8</v>
      </c>
      <c r="E1388" s="65">
        <v>211.9</v>
      </c>
      <c r="F1388" s="65">
        <v>290.7</v>
      </c>
      <c r="G1388" s="65">
        <v>290.7</v>
      </c>
      <c r="H1388" s="67">
        <f t="shared" si="63"/>
        <v>207.9</v>
      </c>
      <c r="I1388" s="53"/>
      <c r="J1388" s="66"/>
      <c r="K1388" s="66"/>
    </row>
    <row r="1389" spans="1:11" ht="14.25" customHeight="1">
      <c r="A1389" s="64">
        <v>13870</v>
      </c>
      <c r="B1389" s="64">
        <v>4</v>
      </c>
      <c r="C1389" s="64">
        <f t="shared" si="64"/>
        <v>82.8</v>
      </c>
      <c r="D1389" s="64">
        <f t="shared" si="65"/>
        <v>82.8</v>
      </c>
      <c r="E1389" s="65">
        <v>212.05</v>
      </c>
      <c r="F1389" s="65">
        <v>290.85000000000002</v>
      </c>
      <c r="G1389" s="65">
        <v>290.85000000000002</v>
      </c>
      <c r="H1389" s="67">
        <f t="shared" si="63"/>
        <v>208.05</v>
      </c>
      <c r="I1389" s="53"/>
      <c r="J1389" s="66"/>
      <c r="K1389" s="66"/>
    </row>
    <row r="1390" spans="1:11" ht="14.25" customHeight="1">
      <c r="A1390" s="64">
        <v>13880</v>
      </c>
      <c r="B1390" s="64">
        <v>4</v>
      </c>
      <c r="C1390" s="64">
        <f t="shared" si="64"/>
        <v>82.8</v>
      </c>
      <c r="D1390" s="64">
        <f t="shared" si="65"/>
        <v>82.8</v>
      </c>
      <c r="E1390" s="65">
        <v>212.2</v>
      </c>
      <c r="F1390" s="65">
        <v>291</v>
      </c>
      <c r="G1390" s="65">
        <v>291</v>
      </c>
      <c r="H1390" s="67">
        <f t="shared" si="63"/>
        <v>208.2</v>
      </c>
      <c r="I1390" s="53"/>
      <c r="J1390" s="66"/>
      <c r="K1390" s="66"/>
    </row>
    <row r="1391" spans="1:11" ht="14.25" customHeight="1">
      <c r="A1391" s="64">
        <v>13890</v>
      </c>
      <c r="B1391" s="64">
        <v>4</v>
      </c>
      <c r="C1391" s="64">
        <f t="shared" si="64"/>
        <v>82.8</v>
      </c>
      <c r="D1391" s="64">
        <f t="shared" si="65"/>
        <v>82.8</v>
      </c>
      <c r="E1391" s="65">
        <v>212.35</v>
      </c>
      <c r="F1391" s="65">
        <v>291.14999999999998</v>
      </c>
      <c r="G1391" s="65">
        <v>291.14999999999998</v>
      </c>
      <c r="H1391" s="67">
        <f t="shared" si="63"/>
        <v>208.35</v>
      </c>
      <c r="I1391" s="53"/>
      <c r="J1391" s="66"/>
      <c r="K1391" s="66"/>
    </row>
    <row r="1392" spans="1:11" ht="14.25" customHeight="1">
      <c r="A1392" s="64">
        <v>13900</v>
      </c>
      <c r="B1392" s="64">
        <v>4</v>
      </c>
      <c r="C1392" s="64">
        <f t="shared" si="64"/>
        <v>82.8</v>
      </c>
      <c r="D1392" s="64">
        <f t="shared" si="65"/>
        <v>82.8</v>
      </c>
      <c r="E1392" s="65">
        <v>212.5</v>
      </c>
      <c r="F1392" s="65">
        <v>291.3</v>
      </c>
      <c r="G1392" s="65">
        <v>291.3</v>
      </c>
      <c r="H1392" s="67">
        <f t="shared" si="63"/>
        <v>208.5</v>
      </c>
      <c r="I1392" s="53"/>
      <c r="J1392" s="66"/>
      <c r="K1392" s="66"/>
    </row>
    <row r="1393" spans="1:11" ht="14.25" customHeight="1">
      <c r="A1393" s="64">
        <v>13910</v>
      </c>
      <c r="B1393" s="64">
        <v>4</v>
      </c>
      <c r="C1393" s="64">
        <f t="shared" si="64"/>
        <v>82.8</v>
      </c>
      <c r="D1393" s="64">
        <f t="shared" si="65"/>
        <v>82.8</v>
      </c>
      <c r="E1393" s="65">
        <v>212.65</v>
      </c>
      <c r="F1393" s="65">
        <v>291.45</v>
      </c>
      <c r="G1393" s="65">
        <v>291.45</v>
      </c>
      <c r="H1393" s="67">
        <f t="shared" si="63"/>
        <v>208.65</v>
      </c>
      <c r="I1393" s="53"/>
      <c r="J1393" s="66"/>
      <c r="K1393" s="66"/>
    </row>
    <row r="1394" spans="1:11" ht="14.25" customHeight="1">
      <c r="A1394" s="64">
        <v>13920</v>
      </c>
      <c r="B1394" s="64">
        <v>4</v>
      </c>
      <c r="C1394" s="64">
        <f t="shared" si="64"/>
        <v>82.8</v>
      </c>
      <c r="D1394" s="64">
        <f t="shared" si="65"/>
        <v>82.8</v>
      </c>
      <c r="E1394" s="65">
        <v>212.8</v>
      </c>
      <c r="F1394" s="65">
        <v>291.60000000000002</v>
      </c>
      <c r="G1394" s="65">
        <v>291.60000000000002</v>
      </c>
      <c r="H1394" s="67">
        <f t="shared" si="63"/>
        <v>208.8</v>
      </c>
      <c r="I1394" s="53"/>
      <c r="J1394" s="66"/>
      <c r="K1394" s="66"/>
    </row>
    <row r="1395" spans="1:11" ht="14.25" customHeight="1">
      <c r="A1395" s="64">
        <v>13930</v>
      </c>
      <c r="B1395" s="64">
        <v>4</v>
      </c>
      <c r="C1395" s="64">
        <f t="shared" si="64"/>
        <v>82.8</v>
      </c>
      <c r="D1395" s="64">
        <f t="shared" si="65"/>
        <v>82.8</v>
      </c>
      <c r="E1395" s="65">
        <v>212.95</v>
      </c>
      <c r="F1395" s="65">
        <v>291.75</v>
      </c>
      <c r="G1395" s="65">
        <v>291.75</v>
      </c>
      <c r="H1395" s="67">
        <f t="shared" si="63"/>
        <v>208.95</v>
      </c>
      <c r="I1395" s="53"/>
      <c r="J1395" s="66"/>
      <c r="K1395" s="66"/>
    </row>
    <row r="1396" spans="1:11" ht="14.25" customHeight="1">
      <c r="A1396" s="64">
        <v>13940</v>
      </c>
      <c r="B1396" s="64">
        <v>4</v>
      </c>
      <c r="C1396" s="64">
        <f t="shared" si="64"/>
        <v>82.8</v>
      </c>
      <c r="D1396" s="64">
        <f t="shared" si="65"/>
        <v>82.8</v>
      </c>
      <c r="E1396" s="65">
        <v>213.1</v>
      </c>
      <c r="F1396" s="65">
        <v>291.89999999999998</v>
      </c>
      <c r="G1396" s="65">
        <v>291.89999999999998</v>
      </c>
      <c r="H1396" s="67">
        <f t="shared" si="63"/>
        <v>209.1</v>
      </c>
      <c r="I1396" s="53"/>
      <c r="J1396" s="66"/>
      <c r="K1396" s="66"/>
    </row>
    <row r="1397" spans="1:11" ht="14.25" customHeight="1">
      <c r="A1397" s="64">
        <v>13950</v>
      </c>
      <c r="B1397" s="64">
        <v>4</v>
      </c>
      <c r="C1397" s="64">
        <f t="shared" si="64"/>
        <v>82.8</v>
      </c>
      <c r="D1397" s="64">
        <f t="shared" si="65"/>
        <v>82.8</v>
      </c>
      <c r="E1397" s="65">
        <v>213.25</v>
      </c>
      <c r="F1397" s="65">
        <v>292.05</v>
      </c>
      <c r="G1397" s="65">
        <v>292.05</v>
      </c>
      <c r="H1397" s="67">
        <f t="shared" si="63"/>
        <v>209.25</v>
      </c>
      <c r="I1397" s="53"/>
      <c r="J1397" s="66"/>
      <c r="K1397" s="66"/>
    </row>
    <row r="1398" spans="1:11" ht="14.25" customHeight="1">
      <c r="A1398" s="64">
        <v>13960</v>
      </c>
      <c r="B1398" s="64">
        <v>4</v>
      </c>
      <c r="C1398" s="64">
        <f t="shared" si="64"/>
        <v>82.8</v>
      </c>
      <c r="D1398" s="64">
        <f t="shared" si="65"/>
        <v>82.8</v>
      </c>
      <c r="E1398" s="65">
        <v>213.4</v>
      </c>
      <c r="F1398" s="65">
        <v>292.2</v>
      </c>
      <c r="G1398" s="65">
        <v>292.2</v>
      </c>
      <c r="H1398" s="67">
        <f t="shared" si="63"/>
        <v>209.4</v>
      </c>
      <c r="I1398" s="53"/>
      <c r="J1398" s="66"/>
      <c r="K1398" s="66"/>
    </row>
    <row r="1399" spans="1:11" ht="14.25" customHeight="1">
      <c r="A1399" s="64">
        <v>13970</v>
      </c>
      <c r="B1399" s="64">
        <v>4</v>
      </c>
      <c r="C1399" s="64">
        <f t="shared" si="64"/>
        <v>82.8</v>
      </c>
      <c r="D1399" s="64">
        <f t="shared" si="65"/>
        <v>82.8</v>
      </c>
      <c r="E1399" s="65">
        <v>213.55</v>
      </c>
      <c r="F1399" s="65">
        <v>292.35000000000002</v>
      </c>
      <c r="G1399" s="65">
        <v>292.35000000000002</v>
      </c>
      <c r="H1399" s="67">
        <f t="shared" si="63"/>
        <v>209.55</v>
      </c>
      <c r="I1399" s="53"/>
      <c r="J1399" s="66"/>
      <c r="K1399" s="66"/>
    </row>
    <row r="1400" spans="1:11" ht="14.25" customHeight="1">
      <c r="A1400" s="64">
        <v>13980</v>
      </c>
      <c r="B1400" s="64">
        <v>4</v>
      </c>
      <c r="C1400" s="64">
        <f t="shared" si="64"/>
        <v>82.8</v>
      </c>
      <c r="D1400" s="64">
        <f t="shared" si="65"/>
        <v>82.8</v>
      </c>
      <c r="E1400" s="65">
        <v>213.7</v>
      </c>
      <c r="F1400" s="65">
        <v>292.5</v>
      </c>
      <c r="G1400" s="65">
        <v>292.5</v>
      </c>
      <c r="H1400" s="67">
        <f t="shared" si="63"/>
        <v>209.7</v>
      </c>
      <c r="I1400" s="53"/>
      <c r="J1400" s="66"/>
      <c r="K1400" s="66"/>
    </row>
    <row r="1401" spans="1:11" ht="14.25" customHeight="1">
      <c r="A1401" s="64">
        <v>13990</v>
      </c>
      <c r="B1401" s="64">
        <v>4</v>
      </c>
      <c r="C1401" s="64">
        <f t="shared" si="64"/>
        <v>82.8</v>
      </c>
      <c r="D1401" s="64">
        <f t="shared" si="65"/>
        <v>82.8</v>
      </c>
      <c r="E1401" s="65">
        <v>213.85</v>
      </c>
      <c r="F1401" s="65">
        <v>292.64999999999998</v>
      </c>
      <c r="G1401" s="65">
        <v>292.64999999999998</v>
      </c>
      <c r="H1401" s="67">
        <f t="shared" si="63"/>
        <v>209.85</v>
      </c>
      <c r="I1401" s="53"/>
      <c r="J1401" s="66"/>
      <c r="K1401" s="66"/>
    </row>
    <row r="1402" spans="1:11" ht="14.25" customHeight="1">
      <c r="A1402" s="64">
        <v>14000</v>
      </c>
      <c r="B1402" s="64">
        <v>4</v>
      </c>
      <c r="C1402" s="64">
        <f t="shared" si="64"/>
        <v>82.8</v>
      </c>
      <c r="D1402" s="64">
        <f t="shared" si="65"/>
        <v>82.8</v>
      </c>
      <c r="E1402" s="65">
        <v>214</v>
      </c>
      <c r="F1402" s="65">
        <v>292.8</v>
      </c>
      <c r="G1402" s="65">
        <v>292.8</v>
      </c>
      <c r="H1402" s="67">
        <f t="shared" si="63"/>
        <v>210</v>
      </c>
      <c r="I1402" s="53"/>
      <c r="J1402" s="66"/>
      <c r="K1402" s="66"/>
    </row>
    <row r="1403" spans="1:11" ht="14.25" customHeight="1">
      <c r="A1403" s="64">
        <v>14010</v>
      </c>
      <c r="B1403" s="64">
        <v>4</v>
      </c>
      <c r="C1403" s="64">
        <f t="shared" si="64"/>
        <v>84.3</v>
      </c>
      <c r="D1403" s="64">
        <f t="shared" si="65"/>
        <v>84.3</v>
      </c>
      <c r="E1403" s="65">
        <v>214.15</v>
      </c>
      <c r="F1403" s="65">
        <v>294.45</v>
      </c>
      <c r="G1403" s="65">
        <v>294.45</v>
      </c>
      <c r="H1403" s="67">
        <f t="shared" si="63"/>
        <v>210.15</v>
      </c>
      <c r="I1403" s="53"/>
      <c r="J1403" s="66"/>
      <c r="K1403" s="66"/>
    </row>
    <row r="1404" spans="1:11" ht="14.25" customHeight="1">
      <c r="A1404" s="64">
        <v>14020</v>
      </c>
      <c r="B1404" s="64">
        <v>4</v>
      </c>
      <c r="C1404" s="64">
        <f t="shared" si="64"/>
        <v>84.3</v>
      </c>
      <c r="D1404" s="64">
        <f t="shared" si="65"/>
        <v>84.3</v>
      </c>
      <c r="E1404" s="65">
        <v>214.3</v>
      </c>
      <c r="F1404" s="65">
        <v>294.60000000000002</v>
      </c>
      <c r="G1404" s="65">
        <v>294.60000000000002</v>
      </c>
      <c r="H1404" s="67">
        <f t="shared" si="63"/>
        <v>210.3</v>
      </c>
      <c r="I1404" s="53"/>
      <c r="J1404" s="66"/>
      <c r="K1404" s="66"/>
    </row>
    <row r="1405" spans="1:11" ht="14.25" customHeight="1">
      <c r="A1405" s="64">
        <v>14030</v>
      </c>
      <c r="B1405" s="64">
        <v>4</v>
      </c>
      <c r="C1405" s="64">
        <f t="shared" si="64"/>
        <v>84.3</v>
      </c>
      <c r="D1405" s="64">
        <f t="shared" si="65"/>
        <v>84.3</v>
      </c>
      <c r="E1405" s="65">
        <v>214.45</v>
      </c>
      <c r="F1405" s="65">
        <v>294.75</v>
      </c>
      <c r="G1405" s="65">
        <v>294.75</v>
      </c>
      <c r="H1405" s="67">
        <f t="shared" si="63"/>
        <v>210.45</v>
      </c>
      <c r="I1405" s="53"/>
      <c r="J1405" s="66"/>
      <c r="K1405" s="66"/>
    </row>
    <row r="1406" spans="1:11" ht="14.25" customHeight="1">
      <c r="A1406" s="64">
        <v>14040</v>
      </c>
      <c r="B1406" s="64">
        <v>4</v>
      </c>
      <c r="C1406" s="64">
        <f t="shared" si="64"/>
        <v>84.3</v>
      </c>
      <c r="D1406" s="64">
        <f t="shared" si="65"/>
        <v>84.3</v>
      </c>
      <c r="E1406" s="65">
        <v>214.6</v>
      </c>
      <c r="F1406" s="65">
        <v>294.89999999999998</v>
      </c>
      <c r="G1406" s="65">
        <v>294.89999999999998</v>
      </c>
      <c r="H1406" s="67">
        <f t="shared" si="63"/>
        <v>210.6</v>
      </c>
      <c r="I1406" s="53"/>
      <c r="J1406" s="66"/>
      <c r="K1406" s="66"/>
    </row>
    <row r="1407" spans="1:11" ht="14.25" customHeight="1">
      <c r="A1407" s="64">
        <v>14050</v>
      </c>
      <c r="B1407" s="64">
        <v>4</v>
      </c>
      <c r="C1407" s="64">
        <f t="shared" si="64"/>
        <v>84.3</v>
      </c>
      <c r="D1407" s="64">
        <f t="shared" si="65"/>
        <v>84.3</v>
      </c>
      <c r="E1407" s="65">
        <v>214.75</v>
      </c>
      <c r="F1407" s="65">
        <v>295.05</v>
      </c>
      <c r="G1407" s="65">
        <v>295.05</v>
      </c>
      <c r="H1407" s="67">
        <f t="shared" si="63"/>
        <v>210.75</v>
      </c>
      <c r="I1407" s="53"/>
      <c r="J1407" s="66"/>
      <c r="K1407" s="66"/>
    </row>
    <row r="1408" spans="1:11" ht="14.25" customHeight="1">
      <c r="A1408" s="64">
        <v>14060</v>
      </c>
      <c r="B1408" s="64">
        <v>4</v>
      </c>
      <c r="C1408" s="64">
        <f t="shared" si="64"/>
        <v>84.3</v>
      </c>
      <c r="D1408" s="64">
        <f t="shared" si="65"/>
        <v>84.3</v>
      </c>
      <c r="E1408" s="65">
        <v>214.9</v>
      </c>
      <c r="F1408" s="65">
        <v>295.2</v>
      </c>
      <c r="G1408" s="65">
        <v>295.2</v>
      </c>
      <c r="H1408" s="67">
        <f t="shared" si="63"/>
        <v>210.9</v>
      </c>
      <c r="I1408" s="53"/>
      <c r="J1408" s="66"/>
      <c r="K1408" s="66"/>
    </row>
    <row r="1409" spans="1:11" ht="14.25" customHeight="1">
      <c r="A1409" s="64">
        <v>14070</v>
      </c>
      <c r="B1409" s="64">
        <v>4</v>
      </c>
      <c r="C1409" s="64">
        <f t="shared" si="64"/>
        <v>84.3</v>
      </c>
      <c r="D1409" s="64">
        <f t="shared" si="65"/>
        <v>84.3</v>
      </c>
      <c r="E1409" s="65">
        <v>215.05</v>
      </c>
      <c r="F1409" s="65">
        <v>295.35000000000002</v>
      </c>
      <c r="G1409" s="65">
        <v>295.35000000000002</v>
      </c>
      <c r="H1409" s="67">
        <f t="shared" si="63"/>
        <v>211.05</v>
      </c>
      <c r="I1409" s="53"/>
      <c r="J1409" s="66"/>
      <c r="K1409" s="66"/>
    </row>
    <row r="1410" spans="1:11" ht="14.25" customHeight="1">
      <c r="A1410" s="64">
        <v>14080</v>
      </c>
      <c r="B1410" s="64">
        <v>4</v>
      </c>
      <c r="C1410" s="64">
        <f t="shared" si="64"/>
        <v>84.3</v>
      </c>
      <c r="D1410" s="64">
        <f t="shared" si="65"/>
        <v>84.3</v>
      </c>
      <c r="E1410" s="65">
        <v>215.2</v>
      </c>
      <c r="F1410" s="65">
        <v>295.5</v>
      </c>
      <c r="G1410" s="65">
        <v>295.5</v>
      </c>
      <c r="H1410" s="67">
        <f t="shared" si="63"/>
        <v>211.2</v>
      </c>
      <c r="I1410" s="53"/>
      <c r="J1410" s="66"/>
      <c r="K1410" s="66"/>
    </row>
    <row r="1411" spans="1:11" ht="14.25" customHeight="1">
      <c r="A1411" s="64">
        <v>14090</v>
      </c>
      <c r="B1411" s="64">
        <v>4</v>
      </c>
      <c r="C1411" s="64">
        <f t="shared" si="64"/>
        <v>84.3</v>
      </c>
      <c r="D1411" s="64">
        <f t="shared" si="65"/>
        <v>84.3</v>
      </c>
      <c r="E1411" s="65">
        <v>215.35</v>
      </c>
      <c r="F1411" s="65">
        <v>295.64999999999998</v>
      </c>
      <c r="G1411" s="65">
        <v>295.64999999999998</v>
      </c>
      <c r="H1411" s="67">
        <f t="shared" ref="H1411:H1474" si="66">0.15*A1411/10</f>
        <v>211.35</v>
      </c>
      <c r="I1411" s="53"/>
      <c r="J1411" s="66"/>
      <c r="K1411" s="66"/>
    </row>
    <row r="1412" spans="1:11" ht="14.25" customHeight="1">
      <c r="A1412" s="64">
        <v>14100</v>
      </c>
      <c r="B1412" s="64">
        <v>4</v>
      </c>
      <c r="C1412" s="64">
        <f t="shared" ref="C1412:C1475" si="67">IF(A1412&lt;1000,4.8,4.8+ROUNDUP((A1412-1000)/250,0)*1.5)</f>
        <v>84.3</v>
      </c>
      <c r="D1412" s="64">
        <f t="shared" ref="D1412:D1475" si="68">IF(A1412&lt;1000,4.8,4.8+ROUNDUP((A1412-1000)/250,0)*1.5)</f>
        <v>84.3</v>
      </c>
      <c r="E1412" s="65">
        <v>215.5</v>
      </c>
      <c r="F1412" s="65">
        <v>295.8</v>
      </c>
      <c r="G1412" s="65">
        <v>295.8</v>
      </c>
      <c r="H1412" s="67">
        <f t="shared" si="66"/>
        <v>211.5</v>
      </c>
      <c r="I1412" s="53"/>
      <c r="J1412" s="66"/>
      <c r="K1412" s="66"/>
    </row>
    <row r="1413" spans="1:11" ht="14.25" customHeight="1">
      <c r="A1413" s="64">
        <v>14110</v>
      </c>
      <c r="B1413" s="64">
        <v>4</v>
      </c>
      <c r="C1413" s="64">
        <f t="shared" si="67"/>
        <v>84.3</v>
      </c>
      <c r="D1413" s="64">
        <f t="shared" si="68"/>
        <v>84.3</v>
      </c>
      <c r="E1413" s="65">
        <v>215.65</v>
      </c>
      <c r="F1413" s="65">
        <v>295.95</v>
      </c>
      <c r="G1413" s="65">
        <v>295.95</v>
      </c>
      <c r="H1413" s="67">
        <f t="shared" si="66"/>
        <v>211.65</v>
      </c>
      <c r="I1413" s="53"/>
      <c r="J1413" s="66"/>
      <c r="K1413" s="66"/>
    </row>
    <row r="1414" spans="1:11" ht="14.25" customHeight="1">
      <c r="A1414" s="64">
        <v>14120</v>
      </c>
      <c r="B1414" s="64">
        <v>4</v>
      </c>
      <c r="C1414" s="64">
        <f t="shared" si="67"/>
        <v>84.3</v>
      </c>
      <c r="D1414" s="64">
        <f t="shared" si="68"/>
        <v>84.3</v>
      </c>
      <c r="E1414" s="65">
        <v>215.8</v>
      </c>
      <c r="F1414" s="65">
        <v>296.10000000000002</v>
      </c>
      <c r="G1414" s="65">
        <v>296.10000000000002</v>
      </c>
      <c r="H1414" s="67">
        <f t="shared" si="66"/>
        <v>211.8</v>
      </c>
      <c r="I1414" s="53"/>
      <c r="J1414" s="66"/>
      <c r="K1414" s="66"/>
    </row>
    <row r="1415" spans="1:11" ht="14.25" customHeight="1">
      <c r="A1415" s="64">
        <v>14130</v>
      </c>
      <c r="B1415" s="64">
        <v>4</v>
      </c>
      <c r="C1415" s="64">
        <f t="shared" si="67"/>
        <v>84.3</v>
      </c>
      <c r="D1415" s="64">
        <f t="shared" si="68"/>
        <v>84.3</v>
      </c>
      <c r="E1415" s="65">
        <v>215.95</v>
      </c>
      <c r="F1415" s="65">
        <v>296.25</v>
      </c>
      <c r="G1415" s="65">
        <v>296.25</v>
      </c>
      <c r="H1415" s="67">
        <f t="shared" si="66"/>
        <v>211.95</v>
      </c>
      <c r="I1415" s="53"/>
      <c r="J1415" s="66"/>
      <c r="K1415" s="66"/>
    </row>
    <row r="1416" spans="1:11" ht="14.25" customHeight="1">
      <c r="A1416" s="64">
        <v>14140</v>
      </c>
      <c r="B1416" s="64">
        <v>4</v>
      </c>
      <c r="C1416" s="64">
        <f t="shared" si="67"/>
        <v>84.3</v>
      </c>
      <c r="D1416" s="64">
        <f t="shared" si="68"/>
        <v>84.3</v>
      </c>
      <c r="E1416" s="65">
        <v>216.1</v>
      </c>
      <c r="F1416" s="65">
        <v>296.39999999999998</v>
      </c>
      <c r="G1416" s="65">
        <v>296.39999999999998</v>
      </c>
      <c r="H1416" s="67">
        <f t="shared" si="66"/>
        <v>212.1</v>
      </c>
      <c r="I1416" s="53"/>
      <c r="J1416" s="66"/>
      <c r="K1416" s="66"/>
    </row>
    <row r="1417" spans="1:11" ht="14.25" customHeight="1">
      <c r="A1417" s="64">
        <v>14150</v>
      </c>
      <c r="B1417" s="64">
        <v>4</v>
      </c>
      <c r="C1417" s="64">
        <f t="shared" si="67"/>
        <v>84.3</v>
      </c>
      <c r="D1417" s="64">
        <f t="shared" si="68"/>
        <v>84.3</v>
      </c>
      <c r="E1417" s="65">
        <v>216.25</v>
      </c>
      <c r="F1417" s="65">
        <v>296.55</v>
      </c>
      <c r="G1417" s="65">
        <v>296.55</v>
      </c>
      <c r="H1417" s="67">
        <f t="shared" si="66"/>
        <v>212.25</v>
      </c>
      <c r="I1417" s="53"/>
      <c r="J1417" s="66"/>
      <c r="K1417" s="66"/>
    </row>
    <row r="1418" spans="1:11" ht="14.25" customHeight="1">
      <c r="A1418" s="64">
        <v>14160</v>
      </c>
      <c r="B1418" s="64">
        <v>4</v>
      </c>
      <c r="C1418" s="64">
        <f t="shared" si="67"/>
        <v>84.3</v>
      </c>
      <c r="D1418" s="64">
        <f t="shared" si="68"/>
        <v>84.3</v>
      </c>
      <c r="E1418" s="65">
        <v>216.4</v>
      </c>
      <c r="F1418" s="65">
        <v>296.7</v>
      </c>
      <c r="G1418" s="65">
        <v>296.7</v>
      </c>
      <c r="H1418" s="67">
        <f t="shared" si="66"/>
        <v>212.4</v>
      </c>
      <c r="I1418" s="53"/>
      <c r="J1418" s="66"/>
      <c r="K1418" s="66"/>
    </row>
    <row r="1419" spans="1:11" ht="14.25" customHeight="1">
      <c r="A1419" s="64">
        <v>14170</v>
      </c>
      <c r="B1419" s="64">
        <v>4</v>
      </c>
      <c r="C1419" s="64">
        <f t="shared" si="67"/>
        <v>84.3</v>
      </c>
      <c r="D1419" s="64">
        <f t="shared" si="68"/>
        <v>84.3</v>
      </c>
      <c r="E1419" s="65">
        <v>216.55</v>
      </c>
      <c r="F1419" s="65">
        <v>296.85000000000002</v>
      </c>
      <c r="G1419" s="65">
        <v>296.85000000000002</v>
      </c>
      <c r="H1419" s="67">
        <f t="shared" si="66"/>
        <v>212.55</v>
      </c>
      <c r="I1419" s="53"/>
      <c r="J1419" s="66"/>
      <c r="K1419" s="66"/>
    </row>
    <row r="1420" spans="1:11" ht="14.25" customHeight="1">
      <c r="A1420" s="64">
        <v>14180</v>
      </c>
      <c r="B1420" s="64">
        <v>4</v>
      </c>
      <c r="C1420" s="64">
        <f t="shared" si="67"/>
        <v>84.3</v>
      </c>
      <c r="D1420" s="64">
        <f t="shared" si="68"/>
        <v>84.3</v>
      </c>
      <c r="E1420" s="65">
        <v>216.7</v>
      </c>
      <c r="F1420" s="65">
        <v>297</v>
      </c>
      <c r="G1420" s="65">
        <v>297</v>
      </c>
      <c r="H1420" s="67">
        <f t="shared" si="66"/>
        <v>212.7</v>
      </c>
      <c r="I1420" s="53"/>
      <c r="J1420" s="66"/>
      <c r="K1420" s="66"/>
    </row>
    <row r="1421" spans="1:11" ht="14.25" customHeight="1">
      <c r="A1421" s="64">
        <v>14190</v>
      </c>
      <c r="B1421" s="64">
        <v>4</v>
      </c>
      <c r="C1421" s="64">
        <f t="shared" si="67"/>
        <v>84.3</v>
      </c>
      <c r="D1421" s="64">
        <f t="shared" si="68"/>
        <v>84.3</v>
      </c>
      <c r="E1421" s="65">
        <v>216.85</v>
      </c>
      <c r="F1421" s="65">
        <v>297.14999999999998</v>
      </c>
      <c r="G1421" s="65">
        <v>297.14999999999998</v>
      </c>
      <c r="H1421" s="67">
        <f t="shared" si="66"/>
        <v>212.85</v>
      </c>
      <c r="I1421" s="53"/>
      <c r="J1421" s="66"/>
      <c r="K1421" s="66"/>
    </row>
    <row r="1422" spans="1:11" ht="14.25" customHeight="1">
      <c r="A1422" s="64">
        <v>14200</v>
      </c>
      <c r="B1422" s="64">
        <v>4</v>
      </c>
      <c r="C1422" s="64">
        <f t="shared" si="67"/>
        <v>84.3</v>
      </c>
      <c r="D1422" s="64">
        <f t="shared" si="68"/>
        <v>84.3</v>
      </c>
      <c r="E1422" s="65">
        <v>217</v>
      </c>
      <c r="F1422" s="65">
        <v>297.3</v>
      </c>
      <c r="G1422" s="65">
        <v>297.3</v>
      </c>
      <c r="H1422" s="67">
        <f t="shared" si="66"/>
        <v>213</v>
      </c>
      <c r="I1422" s="53"/>
      <c r="J1422" s="66"/>
      <c r="K1422" s="66"/>
    </row>
    <row r="1423" spans="1:11" ht="14.25" customHeight="1">
      <c r="A1423" s="64">
        <v>14210</v>
      </c>
      <c r="B1423" s="64">
        <v>4</v>
      </c>
      <c r="C1423" s="64">
        <f t="shared" si="67"/>
        <v>84.3</v>
      </c>
      <c r="D1423" s="64">
        <f t="shared" si="68"/>
        <v>84.3</v>
      </c>
      <c r="E1423" s="65">
        <v>217.15</v>
      </c>
      <c r="F1423" s="65">
        <v>297.45</v>
      </c>
      <c r="G1423" s="65">
        <v>297.45</v>
      </c>
      <c r="H1423" s="67">
        <f t="shared" si="66"/>
        <v>213.15</v>
      </c>
      <c r="I1423" s="53"/>
      <c r="J1423" s="66"/>
      <c r="K1423" s="66"/>
    </row>
    <row r="1424" spans="1:11" ht="14.25" customHeight="1">
      <c r="A1424" s="64">
        <v>14220</v>
      </c>
      <c r="B1424" s="64">
        <v>4</v>
      </c>
      <c r="C1424" s="64">
        <f t="shared" si="67"/>
        <v>84.3</v>
      </c>
      <c r="D1424" s="64">
        <f t="shared" si="68"/>
        <v>84.3</v>
      </c>
      <c r="E1424" s="65">
        <v>217.3</v>
      </c>
      <c r="F1424" s="65">
        <v>297.60000000000002</v>
      </c>
      <c r="G1424" s="65">
        <v>297.60000000000002</v>
      </c>
      <c r="H1424" s="67">
        <f t="shared" si="66"/>
        <v>213.3</v>
      </c>
      <c r="I1424" s="53"/>
      <c r="J1424" s="66"/>
      <c r="K1424" s="66"/>
    </row>
    <row r="1425" spans="1:11" ht="14.25" customHeight="1">
      <c r="A1425" s="64">
        <v>14230</v>
      </c>
      <c r="B1425" s="64">
        <v>4</v>
      </c>
      <c r="C1425" s="64">
        <f t="shared" si="67"/>
        <v>84.3</v>
      </c>
      <c r="D1425" s="64">
        <f t="shared" si="68"/>
        <v>84.3</v>
      </c>
      <c r="E1425" s="65">
        <v>217.45</v>
      </c>
      <c r="F1425" s="65">
        <v>297.75</v>
      </c>
      <c r="G1425" s="65">
        <v>297.75</v>
      </c>
      <c r="H1425" s="67">
        <f t="shared" si="66"/>
        <v>213.45</v>
      </c>
      <c r="I1425" s="53"/>
      <c r="J1425" s="66"/>
      <c r="K1425" s="66"/>
    </row>
    <row r="1426" spans="1:11" ht="14.25" customHeight="1">
      <c r="A1426" s="64">
        <v>14240</v>
      </c>
      <c r="B1426" s="64">
        <v>4</v>
      </c>
      <c r="C1426" s="64">
        <f t="shared" si="67"/>
        <v>84.3</v>
      </c>
      <c r="D1426" s="64">
        <f t="shared" si="68"/>
        <v>84.3</v>
      </c>
      <c r="E1426" s="65">
        <v>217.6</v>
      </c>
      <c r="F1426" s="65">
        <v>297.89999999999998</v>
      </c>
      <c r="G1426" s="65">
        <v>297.89999999999998</v>
      </c>
      <c r="H1426" s="67">
        <f t="shared" si="66"/>
        <v>213.6</v>
      </c>
      <c r="I1426" s="53"/>
      <c r="J1426" s="66"/>
      <c r="K1426" s="66"/>
    </row>
    <row r="1427" spans="1:11" ht="14.25" customHeight="1">
      <c r="A1427" s="64">
        <v>14250</v>
      </c>
      <c r="B1427" s="64">
        <v>4</v>
      </c>
      <c r="C1427" s="64">
        <f t="shared" si="67"/>
        <v>84.3</v>
      </c>
      <c r="D1427" s="64">
        <f t="shared" si="68"/>
        <v>84.3</v>
      </c>
      <c r="E1427" s="65">
        <v>217.75</v>
      </c>
      <c r="F1427" s="65">
        <v>298.05</v>
      </c>
      <c r="G1427" s="65">
        <v>298.05</v>
      </c>
      <c r="H1427" s="67">
        <f t="shared" si="66"/>
        <v>213.75</v>
      </c>
      <c r="I1427" s="53"/>
      <c r="J1427" s="66"/>
      <c r="K1427" s="66"/>
    </row>
    <row r="1428" spans="1:11" ht="14.25" customHeight="1">
      <c r="A1428" s="64">
        <v>14260</v>
      </c>
      <c r="B1428" s="64">
        <v>4</v>
      </c>
      <c r="C1428" s="64">
        <f t="shared" si="67"/>
        <v>85.8</v>
      </c>
      <c r="D1428" s="64">
        <f t="shared" si="68"/>
        <v>85.8</v>
      </c>
      <c r="E1428" s="65">
        <v>217.9</v>
      </c>
      <c r="F1428" s="65">
        <v>299.7</v>
      </c>
      <c r="G1428" s="65">
        <v>299.7</v>
      </c>
      <c r="H1428" s="67">
        <f t="shared" si="66"/>
        <v>213.9</v>
      </c>
      <c r="I1428" s="53"/>
      <c r="J1428" s="66"/>
      <c r="K1428" s="66"/>
    </row>
    <row r="1429" spans="1:11" ht="14.25" customHeight="1">
      <c r="A1429" s="64">
        <v>14270</v>
      </c>
      <c r="B1429" s="64">
        <v>4</v>
      </c>
      <c r="C1429" s="64">
        <f t="shared" si="67"/>
        <v>85.8</v>
      </c>
      <c r="D1429" s="64">
        <f t="shared" si="68"/>
        <v>85.8</v>
      </c>
      <c r="E1429" s="65">
        <v>218.05</v>
      </c>
      <c r="F1429" s="65">
        <v>299.85000000000002</v>
      </c>
      <c r="G1429" s="65">
        <v>299.85000000000002</v>
      </c>
      <c r="H1429" s="67">
        <f t="shared" si="66"/>
        <v>214.05</v>
      </c>
      <c r="I1429" s="53"/>
      <c r="J1429" s="66"/>
      <c r="K1429" s="66"/>
    </row>
    <row r="1430" spans="1:11" ht="14.25" customHeight="1">
      <c r="A1430" s="64">
        <v>14280</v>
      </c>
      <c r="B1430" s="64">
        <v>4</v>
      </c>
      <c r="C1430" s="64">
        <f t="shared" si="67"/>
        <v>85.8</v>
      </c>
      <c r="D1430" s="64">
        <f t="shared" si="68"/>
        <v>85.8</v>
      </c>
      <c r="E1430" s="65">
        <v>218.2</v>
      </c>
      <c r="F1430" s="65">
        <v>300</v>
      </c>
      <c r="G1430" s="65">
        <v>300</v>
      </c>
      <c r="H1430" s="67">
        <f t="shared" si="66"/>
        <v>214.2</v>
      </c>
      <c r="I1430" s="53"/>
      <c r="J1430" s="66"/>
      <c r="K1430" s="66"/>
    </row>
    <row r="1431" spans="1:11" ht="14.25" customHeight="1">
      <c r="A1431" s="64">
        <v>14290</v>
      </c>
      <c r="B1431" s="64">
        <v>4</v>
      </c>
      <c r="C1431" s="64">
        <f t="shared" si="67"/>
        <v>85.8</v>
      </c>
      <c r="D1431" s="64">
        <f t="shared" si="68"/>
        <v>85.8</v>
      </c>
      <c r="E1431" s="65">
        <v>218.35</v>
      </c>
      <c r="F1431" s="65">
        <v>300.14999999999998</v>
      </c>
      <c r="G1431" s="65">
        <v>300.14999999999998</v>
      </c>
      <c r="H1431" s="67">
        <f t="shared" si="66"/>
        <v>214.35</v>
      </c>
      <c r="I1431" s="53"/>
      <c r="J1431" s="66"/>
      <c r="K1431" s="66"/>
    </row>
    <row r="1432" spans="1:11" ht="14.25" customHeight="1">
      <c r="A1432" s="64">
        <v>14300</v>
      </c>
      <c r="B1432" s="64">
        <v>4</v>
      </c>
      <c r="C1432" s="64">
        <f t="shared" si="67"/>
        <v>85.8</v>
      </c>
      <c r="D1432" s="64">
        <f t="shared" si="68"/>
        <v>85.8</v>
      </c>
      <c r="E1432" s="65">
        <v>218.5</v>
      </c>
      <c r="F1432" s="65">
        <v>300.3</v>
      </c>
      <c r="G1432" s="65">
        <v>300.3</v>
      </c>
      <c r="H1432" s="67">
        <f t="shared" si="66"/>
        <v>214.5</v>
      </c>
      <c r="I1432" s="53"/>
      <c r="J1432" s="66"/>
      <c r="K1432" s="66"/>
    </row>
    <row r="1433" spans="1:11" ht="14.25" customHeight="1">
      <c r="A1433" s="64">
        <v>14310</v>
      </c>
      <c r="B1433" s="64">
        <v>4</v>
      </c>
      <c r="C1433" s="64">
        <f t="shared" si="67"/>
        <v>85.8</v>
      </c>
      <c r="D1433" s="64">
        <f t="shared" si="68"/>
        <v>85.8</v>
      </c>
      <c r="E1433" s="65">
        <v>218.65</v>
      </c>
      <c r="F1433" s="65">
        <v>300.45</v>
      </c>
      <c r="G1433" s="65">
        <v>300.45</v>
      </c>
      <c r="H1433" s="67">
        <f t="shared" si="66"/>
        <v>214.65</v>
      </c>
      <c r="I1433" s="53"/>
      <c r="J1433" s="66"/>
      <c r="K1433" s="66"/>
    </row>
    <row r="1434" spans="1:11" ht="14.25" customHeight="1">
      <c r="A1434" s="64">
        <v>14320</v>
      </c>
      <c r="B1434" s="64">
        <v>4</v>
      </c>
      <c r="C1434" s="64">
        <f t="shared" si="67"/>
        <v>85.8</v>
      </c>
      <c r="D1434" s="64">
        <f t="shared" si="68"/>
        <v>85.8</v>
      </c>
      <c r="E1434" s="65">
        <v>218.8</v>
      </c>
      <c r="F1434" s="65">
        <v>300.60000000000002</v>
      </c>
      <c r="G1434" s="65">
        <v>300.60000000000002</v>
      </c>
      <c r="H1434" s="67">
        <f t="shared" si="66"/>
        <v>214.8</v>
      </c>
      <c r="I1434" s="53"/>
      <c r="J1434" s="66"/>
      <c r="K1434" s="66"/>
    </row>
    <row r="1435" spans="1:11" ht="14.25" customHeight="1">
      <c r="A1435" s="64">
        <v>14330</v>
      </c>
      <c r="B1435" s="64">
        <v>4</v>
      </c>
      <c r="C1435" s="64">
        <f t="shared" si="67"/>
        <v>85.8</v>
      </c>
      <c r="D1435" s="64">
        <f t="shared" si="68"/>
        <v>85.8</v>
      </c>
      <c r="E1435" s="65">
        <v>218.95</v>
      </c>
      <c r="F1435" s="65">
        <v>300.75</v>
      </c>
      <c r="G1435" s="65">
        <v>300.75</v>
      </c>
      <c r="H1435" s="67">
        <f t="shared" si="66"/>
        <v>214.95</v>
      </c>
      <c r="I1435" s="53"/>
      <c r="J1435" s="66"/>
      <c r="K1435" s="66"/>
    </row>
    <row r="1436" spans="1:11" ht="14.25" customHeight="1">
      <c r="A1436" s="64">
        <v>14340</v>
      </c>
      <c r="B1436" s="64">
        <v>4</v>
      </c>
      <c r="C1436" s="64">
        <f t="shared" si="67"/>
        <v>85.8</v>
      </c>
      <c r="D1436" s="64">
        <f t="shared" si="68"/>
        <v>85.8</v>
      </c>
      <c r="E1436" s="65">
        <v>219.1</v>
      </c>
      <c r="F1436" s="65">
        <v>300.89999999999998</v>
      </c>
      <c r="G1436" s="65">
        <v>300.89999999999998</v>
      </c>
      <c r="H1436" s="67">
        <f t="shared" si="66"/>
        <v>215.1</v>
      </c>
      <c r="I1436" s="53"/>
      <c r="J1436" s="66"/>
      <c r="K1436" s="66"/>
    </row>
    <row r="1437" spans="1:11" ht="14.25" customHeight="1">
      <c r="A1437" s="64">
        <v>14350</v>
      </c>
      <c r="B1437" s="64">
        <v>4</v>
      </c>
      <c r="C1437" s="64">
        <f t="shared" si="67"/>
        <v>85.8</v>
      </c>
      <c r="D1437" s="64">
        <f t="shared" si="68"/>
        <v>85.8</v>
      </c>
      <c r="E1437" s="65">
        <v>219.25</v>
      </c>
      <c r="F1437" s="65">
        <v>301.05</v>
      </c>
      <c r="G1437" s="65">
        <v>301.05</v>
      </c>
      <c r="H1437" s="67">
        <f t="shared" si="66"/>
        <v>215.25</v>
      </c>
      <c r="I1437" s="53"/>
      <c r="J1437" s="66"/>
      <c r="K1437" s="66"/>
    </row>
    <row r="1438" spans="1:11" ht="14.25" customHeight="1">
      <c r="A1438" s="64">
        <v>14360</v>
      </c>
      <c r="B1438" s="64">
        <v>4</v>
      </c>
      <c r="C1438" s="64">
        <f t="shared" si="67"/>
        <v>85.8</v>
      </c>
      <c r="D1438" s="64">
        <f t="shared" si="68"/>
        <v>85.8</v>
      </c>
      <c r="E1438" s="65">
        <v>219.4</v>
      </c>
      <c r="F1438" s="65">
        <v>301.2</v>
      </c>
      <c r="G1438" s="65">
        <v>301.2</v>
      </c>
      <c r="H1438" s="67">
        <f t="shared" si="66"/>
        <v>215.4</v>
      </c>
      <c r="I1438" s="53"/>
      <c r="J1438" s="66"/>
      <c r="K1438" s="66"/>
    </row>
    <row r="1439" spans="1:11" ht="14.25" customHeight="1">
      <c r="A1439" s="64">
        <v>14370</v>
      </c>
      <c r="B1439" s="64">
        <v>4</v>
      </c>
      <c r="C1439" s="64">
        <f t="shared" si="67"/>
        <v>85.8</v>
      </c>
      <c r="D1439" s="64">
        <f t="shared" si="68"/>
        <v>85.8</v>
      </c>
      <c r="E1439" s="65">
        <v>219.55</v>
      </c>
      <c r="F1439" s="65">
        <v>301.35000000000002</v>
      </c>
      <c r="G1439" s="65">
        <v>301.35000000000002</v>
      </c>
      <c r="H1439" s="67">
        <f t="shared" si="66"/>
        <v>215.55</v>
      </c>
      <c r="I1439" s="53"/>
      <c r="J1439" s="66"/>
      <c r="K1439" s="66"/>
    </row>
    <row r="1440" spans="1:11" ht="14.25" customHeight="1">
      <c r="A1440" s="64">
        <v>14380</v>
      </c>
      <c r="B1440" s="64">
        <v>4</v>
      </c>
      <c r="C1440" s="64">
        <f t="shared" si="67"/>
        <v>85.8</v>
      </c>
      <c r="D1440" s="64">
        <f t="shared" si="68"/>
        <v>85.8</v>
      </c>
      <c r="E1440" s="65">
        <v>219.7</v>
      </c>
      <c r="F1440" s="65">
        <v>301.5</v>
      </c>
      <c r="G1440" s="65">
        <v>301.5</v>
      </c>
      <c r="H1440" s="67">
        <f t="shared" si="66"/>
        <v>215.7</v>
      </c>
      <c r="I1440" s="53"/>
      <c r="J1440" s="66"/>
      <c r="K1440" s="66"/>
    </row>
    <row r="1441" spans="1:11" ht="14.25" customHeight="1">
      <c r="A1441" s="64">
        <v>14390</v>
      </c>
      <c r="B1441" s="64">
        <v>4</v>
      </c>
      <c r="C1441" s="64">
        <f t="shared" si="67"/>
        <v>85.8</v>
      </c>
      <c r="D1441" s="64">
        <f t="shared" si="68"/>
        <v>85.8</v>
      </c>
      <c r="E1441" s="65">
        <v>219.85</v>
      </c>
      <c r="F1441" s="65">
        <v>301.64999999999998</v>
      </c>
      <c r="G1441" s="65">
        <v>301.64999999999998</v>
      </c>
      <c r="H1441" s="67">
        <f t="shared" si="66"/>
        <v>215.85</v>
      </c>
      <c r="I1441" s="53"/>
      <c r="J1441" s="66"/>
      <c r="K1441" s="66"/>
    </row>
    <row r="1442" spans="1:11" ht="14.25" customHeight="1">
      <c r="A1442" s="64">
        <v>14400</v>
      </c>
      <c r="B1442" s="64">
        <v>4</v>
      </c>
      <c r="C1442" s="64">
        <f t="shared" si="67"/>
        <v>85.8</v>
      </c>
      <c r="D1442" s="64">
        <f t="shared" si="68"/>
        <v>85.8</v>
      </c>
      <c r="E1442" s="65">
        <v>220</v>
      </c>
      <c r="F1442" s="65">
        <v>301.8</v>
      </c>
      <c r="G1442" s="65">
        <v>301.8</v>
      </c>
      <c r="H1442" s="67">
        <f t="shared" si="66"/>
        <v>216</v>
      </c>
      <c r="I1442" s="53"/>
      <c r="J1442" s="66"/>
      <c r="K1442" s="66"/>
    </row>
    <row r="1443" spans="1:11" ht="14.25" customHeight="1">
      <c r="A1443" s="64">
        <v>14410</v>
      </c>
      <c r="B1443" s="64">
        <v>4</v>
      </c>
      <c r="C1443" s="64">
        <f t="shared" si="67"/>
        <v>85.8</v>
      </c>
      <c r="D1443" s="64">
        <f t="shared" si="68"/>
        <v>85.8</v>
      </c>
      <c r="E1443" s="65">
        <v>220.15</v>
      </c>
      <c r="F1443" s="65">
        <v>301.95</v>
      </c>
      <c r="G1443" s="65">
        <v>301.95</v>
      </c>
      <c r="H1443" s="67">
        <f t="shared" si="66"/>
        <v>216.15</v>
      </c>
      <c r="I1443" s="53"/>
      <c r="J1443" s="66"/>
      <c r="K1443" s="66"/>
    </row>
    <row r="1444" spans="1:11" ht="14.25" customHeight="1">
      <c r="A1444" s="64">
        <v>14420</v>
      </c>
      <c r="B1444" s="64">
        <v>4</v>
      </c>
      <c r="C1444" s="64">
        <f t="shared" si="67"/>
        <v>85.8</v>
      </c>
      <c r="D1444" s="64">
        <f t="shared" si="68"/>
        <v>85.8</v>
      </c>
      <c r="E1444" s="65">
        <v>220.3</v>
      </c>
      <c r="F1444" s="65">
        <v>302.10000000000002</v>
      </c>
      <c r="G1444" s="65">
        <v>302.10000000000002</v>
      </c>
      <c r="H1444" s="67">
        <f t="shared" si="66"/>
        <v>216.3</v>
      </c>
      <c r="I1444" s="53"/>
      <c r="J1444" s="66"/>
      <c r="K1444" s="66"/>
    </row>
    <row r="1445" spans="1:11" ht="14.25" customHeight="1">
      <c r="A1445" s="64">
        <v>14430</v>
      </c>
      <c r="B1445" s="64">
        <v>4</v>
      </c>
      <c r="C1445" s="64">
        <f t="shared" si="67"/>
        <v>85.8</v>
      </c>
      <c r="D1445" s="64">
        <f t="shared" si="68"/>
        <v>85.8</v>
      </c>
      <c r="E1445" s="65">
        <v>220.45</v>
      </c>
      <c r="F1445" s="65">
        <v>302.25</v>
      </c>
      <c r="G1445" s="65">
        <v>302.25</v>
      </c>
      <c r="H1445" s="67">
        <f t="shared" si="66"/>
        <v>216.45</v>
      </c>
      <c r="I1445" s="53"/>
      <c r="J1445" s="66"/>
      <c r="K1445" s="66"/>
    </row>
    <row r="1446" spans="1:11" ht="14.25" customHeight="1">
      <c r="A1446" s="64">
        <v>14440</v>
      </c>
      <c r="B1446" s="64">
        <v>4</v>
      </c>
      <c r="C1446" s="64">
        <f t="shared" si="67"/>
        <v>85.8</v>
      </c>
      <c r="D1446" s="64">
        <f t="shared" si="68"/>
        <v>85.8</v>
      </c>
      <c r="E1446" s="65">
        <v>220.6</v>
      </c>
      <c r="F1446" s="65">
        <v>302.39999999999998</v>
      </c>
      <c r="G1446" s="65">
        <v>302.39999999999998</v>
      </c>
      <c r="H1446" s="67">
        <f t="shared" si="66"/>
        <v>216.6</v>
      </c>
      <c r="I1446" s="53"/>
      <c r="J1446" s="66"/>
      <c r="K1446" s="66"/>
    </row>
    <row r="1447" spans="1:11" ht="14.25" customHeight="1">
      <c r="A1447" s="64">
        <v>14450</v>
      </c>
      <c r="B1447" s="64">
        <v>4</v>
      </c>
      <c r="C1447" s="64">
        <f t="shared" si="67"/>
        <v>85.8</v>
      </c>
      <c r="D1447" s="64">
        <f t="shared" si="68"/>
        <v>85.8</v>
      </c>
      <c r="E1447" s="65">
        <v>220.75</v>
      </c>
      <c r="F1447" s="65">
        <v>302.55</v>
      </c>
      <c r="G1447" s="65">
        <v>302.55</v>
      </c>
      <c r="H1447" s="67">
        <f t="shared" si="66"/>
        <v>216.75</v>
      </c>
      <c r="I1447" s="53"/>
      <c r="J1447" s="66"/>
      <c r="K1447" s="66"/>
    </row>
    <row r="1448" spans="1:11" ht="14.25" customHeight="1">
      <c r="A1448" s="64">
        <v>14460</v>
      </c>
      <c r="B1448" s="64">
        <v>4</v>
      </c>
      <c r="C1448" s="64">
        <f t="shared" si="67"/>
        <v>85.8</v>
      </c>
      <c r="D1448" s="64">
        <f t="shared" si="68"/>
        <v>85.8</v>
      </c>
      <c r="E1448" s="65">
        <v>220.9</v>
      </c>
      <c r="F1448" s="65">
        <v>302.7</v>
      </c>
      <c r="G1448" s="65">
        <v>302.7</v>
      </c>
      <c r="H1448" s="67">
        <f t="shared" si="66"/>
        <v>216.9</v>
      </c>
      <c r="I1448" s="53"/>
      <c r="J1448" s="66"/>
      <c r="K1448" s="66"/>
    </row>
    <row r="1449" spans="1:11" ht="14.25" customHeight="1">
      <c r="A1449" s="64">
        <v>14470</v>
      </c>
      <c r="B1449" s="64">
        <v>4</v>
      </c>
      <c r="C1449" s="64">
        <f t="shared" si="67"/>
        <v>85.8</v>
      </c>
      <c r="D1449" s="64">
        <f t="shared" si="68"/>
        <v>85.8</v>
      </c>
      <c r="E1449" s="65">
        <v>221.05</v>
      </c>
      <c r="F1449" s="65">
        <v>302.85000000000002</v>
      </c>
      <c r="G1449" s="65">
        <v>302.85000000000002</v>
      </c>
      <c r="H1449" s="67">
        <f t="shared" si="66"/>
        <v>217.05</v>
      </c>
      <c r="I1449" s="53"/>
      <c r="J1449" s="66"/>
      <c r="K1449" s="66"/>
    </row>
    <row r="1450" spans="1:11" ht="14.25" customHeight="1">
      <c r="A1450" s="64">
        <v>14480</v>
      </c>
      <c r="B1450" s="64">
        <v>4</v>
      </c>
      <c r="C1450" s="64">
        <f t="shared" si="67"/>
        <v>85.8</v>
      </c>
      <c r="D1450" s="64">
        <f t="shared" si="68"/>
        <v>85.8</v>
      </c>
      <c r="E1450" s="65">
        <v>221.2</v>
      </c>
      <c r="F1450" s="65">
        <v>303</v>
      </c>
      <c r="G1450" s="65">
        <v>303</v>
      </c>
      <c r="H1450" s="67">
        <f t="shared" si="66"/>
        <v>217.2</v>
      </c>
      <c r="I1450" s="53"/>
      <c r="J1450" s="66"/>
      <c r="K1450" s="66"/>
    </row>
    <row r="1451" spans="1:11" ht="14.25" customHeight="1">
      <c r="A1451" s="64">
        <v>14490</v>
      </c>
      <c r="B1451" s="64">
        <v>4</v>
      </c>
      <c r="C1451" s="64">
        <f t="shared" si="67"/>
        <v>85.8</v>
      </c>
      <c r="D1451" s="64">
        <f t="shared" si="68"/>
        <v>85.8</v>
      </c>
      <c r="E1451" s="65">
        <v>221.35</v>
      </c>
      <c r="F1451" s="65">
        <v>303.14999999999998</v>
      </c>
      <c r="G1451" s="65">
        <v>303.14999999999998</v>
      </c>
      <c r="H1451" s="67">
        <f t="shared" si="66"/>
        <v>217.35</v>
      </c>
      <c r="I1451" s="53"/>
      <c r="J1451" s="66"/>
      <c r="K1451" s="66"/>
    </row>
    <row r="1452" spans="1:11" ht="14.25" customHeight="1">
      <c r="A1452" s="64">
        <v>14500</v>
      </c>
      <c r="B1452" s="64">
        <v>4</v>
      </c>
      <c r="C1452" s="64">
        <f t="shared" si="67"/>
        <v>85.8</v>
      </c>
      <c r="D1452" s="64">
        <f t="shared" si="68"/>
        <v>85.8</v>
      </c>
      <c r="E1452" s="65">
        <v>221.5</v>
      </c>
      <c r="F1452" s="65">
        <v>303.3</v>
      </c>
      <c r="G1452" s="65">
        <v>303.3</v>
      </c>
      <c r="H1452" s="67">
        <f t="shared" si="66"/>
        <v>217.5</v>
      </c>
      <c r="I1452" s="53"/>
      <c r="J1452" s="66"/>
      <c r="K1452" s="66"/>
    </row>
    <row r="1453" spans="1:11" ht="14.25" customHeight="1">
      <c r="A1453" s="64">
        <v>14510</v>
      </c>
      <c r="B1453" s="64">
        <v>4</v>
      </c>
      <c r="C1453" s="64">
        <f t="shared" si="67"/>
        <v>87.3</v>
      </c>
      <c r="D1453" s="64">
        <f t="shared" si="68"/>
        <v>87.3</v>
      </c>
      <c r="E1453" s="65">
        <v>221.65</v>
      </c>
      <c r="F1453" s="65">
        <v>304.95</v>
      </c>
      <c r="G1453" s="65">
        <v>304.95</v>
      </c>
      <c r="H1453" s="67">
        <f t="shared" si="66"/>
        <v>217.65</v>
      </c>
      <c r="I1453" s="53"/>
      <c r="J1453" s="66"/>
      <c r="K1453" s="66"/>
    </row>
    <row r="1454" spans="1:11" ht="14.25" customHeight="1">
      <c r="A1454" s="64">
        <v>14520</v>
      </c>
      <c r="B1454" s="64">
        <v>4</v>
      </c>
      <c r="C1454" s="64">
        <f t="shared" si="67"/>
        <v>87.3</v>
      </c>
      <c r="D1454" s="64">
        <f t="shared" si="68"/>
        <v>87.3</v>
      </c>
      <c r="E1454" s="65">
        <v>221.8</v>
      </c>
      <c r="F1454" s="65">
        <v>305.10000000000002</v>
      </c>
      <c r="G1454" s="65">
        <v>305.10000000000002</v>
      </c>
      <c r="H1454" s="67">
        <f t="shared" si="66"/>
        <v>217.8</v>
      </c>
      <c r="I1454" s="53"/>
      <c r="J1454" s="66"/>
      <c r="K1454" s="66"/>
    </row>
    <row r="1455" spans="1:11" ht="14.25" customHeight="1">
      <c r="A1455" s="64">
        <v>14530</v>
      </c>
      <c r="B1455" s="64">
        <v>4</v>
      </c>
      <c r="C1455" s="64">
        <f t="shared" si="67"/>
        <v>87.3</v>
      </c>
      <c r="D1455" s="64">
        <f t="shared" si="68"/>
        <v>87.3</v>
      </c>
      <c r="E1455" s="65">
        <v>221.95</v>
      </c>
      <c r="F1455" s="65">
        <v>305.25</v>
      </c>
      <c r="G1455" s="65">
        <v>305.25</v>
      </c>
      <c r="H1455" s="67">
        <f t="shared" si="66"/>
        <v>217.95</v>
      </c>
      <c r="I1455" s="53"/>
      <c r="J1455" s="66"/>
      <c r="K1455" s="66"/>
    </row>
    <row r="1456" spans="1:11" ht="14.25" customHeight="1">
      <c r="A1456" s="64">
        <v>14540</v>
      </c>
      <c r="B1456" s="64">
        <v>4</v>
      </c>
      <c r="C1456" s="64">
        <f t="shared" si="67"/>
        <v>87.3</v>
      </c>
      <c r="D1456" s="64">
        <f t="shared" si="68"/>
        <v>87.3</v>
      </c>
      <c r="E1456" s="65">
        <v>222.1</v>
      </c>
      <c r="F1456" s="65">
        <v>305.39999999999998</v>
      </c>
      <c r="G1456" s="65">
        <v>305.39999999999998</v>
      </c>
      <c r="H1456" s="67">
        <f t="shared" si="66"/>
        <v>218.1</v>
      </c>
      <c r="I1456" s="53"/>
      <c r="J1456" s="66"/>
      <c r="K1456" s="66"/>
    </row>
    <row r="1457" spans="1:11" ht="14.25" customHeight="1">
      <c r="A1457" s="64">
        <v>14550</v>
      </c>
      <c r="B1457" s="64">
        <v>4</v>
      </c>
      <c r="C1457" s="64">
        <f t="shared" si="67"/>
        <v>87.3</v>
      </c>
      <c r="D1457" s="64">
        <f t="shared" si="68"/>
        <v>87.3</v>
      </c>
      <c r="E1457" s="65">
        <v>222.25</v>
      </c>
      <c r="F1457" s="65">
        <v>305.55</v>
      </c>
      <c r="G1457" s="65">
        <v>305.55</v>
      </c>
      <c r="H1457" s="67">
        <f t="shared" si="66"/>
        <v>218.25</v>
      </c>
      <c r="I1457" s="53"/>
      <c r="J1457" s="66"/>
      <c r="K1457" s="66"/>
    </row>
    <row r="1458" spans="1:11" ht="14.25" customHeight="1">
      <c r="A1458" s="64">
        <v>14560</v>
      </c>
      <c r="B1458" s="64">
        <v>4</v>
      </c>
      <c r="C1458" s="64">
        <f t="shared" si="67"/>
        <v>87.3</v>
      </c>
      <c r="D1458" s="64">
        <f t="shared" si="68"/>
        <v>87.3</v>
      </c>
      <c r="E1458" s="65">
        <v>222.4</v>
      </c>
      <c r="F1458" s="65">
        <v>305.7</v>
      </c>
      <c r="G1458" s="65">
        <v>305.7</v>
      </c>
      <c r="H1458" s="67">
        <f t="shared" si="66"/>
        <v>218.4</v>
      </c>
      <c r="I1458" s="53"/>
      <c r="J1458" s="66"/>
      <c r="K1458" s="66"/>
    </row>
    <row r="1459" spans="1:11" ht="14.25" customHeight="1">
      <c r="A1459" s="64">
        <v>14570</v>
      </c>
      <c r="B1459" s="64">
        <v>4</v>
      </c>
      <c r="C1459" s="64">
        <f t="shared" si="67"/>
        <v>87.3</v>
      </c>
      <c r="D1459" s="64">
        <f t="shared" si="68"/>
        <v>87.3</v>
      </c>
      <c r="E1459" s="65">
        <v>222.55</v>
      </c>
      <c r="F1459" s="65">
        <v>305.85000000000002</v>
      </c>
      <c r="G1459" s="65">
        <v>305.85000000000002</v>
      </c>
      <c r="H1459" s="67">
        <f t="shared" si="66"/>
        <v>218.55</v>
      </c>
      <c r="I1459" s="53"/>
      <c r="J1459" s="66"/>
      <c r="K1459" s="66"/>
    </row>
    <row r="1460" spans="1:11" ht="14.25" customHeight="1">
      <c r="A1460" s="64">
        <v>14580</v>
      </c>
      <c r="B1460" s="64">
        <v>4</v>
      </c>
      <c r="C1460" s="64">
        <f t="shared" si="67"/>
        <v>87.3</v>
      </c>
      <c r="D1460" s="64">
        <f t="shared" si="68"/>
        <v>87.3</v>
      </c>
      <c r="E1460" s="65">
        <v>222.7</v>
      </c>
      <c r="F1460" s="65">
        <v>306</v>
      </c>
      <c r="G1460" s="65">
        <v>306</v>
      </c>
      <c r="H1460" s="67">
        <f t="shared" si="66"/>
        <v>218.7</v>
      </c>
      <c r="I1460" s="53"/>
      <c r="J1460" s="66"/>
      <c r="K1460" s="66"/>
    </row>
    <row r="1461" spans="1:11" ht="14.25" customHeight="1">
      <c r="A1461" s="64">
        <v>14590</v>
      </c>
      <c r="B1461" s="64">
        <v>4</v>
      </c>
      <c r="C1461" s="64">
        <f t="shared" si="67"/>
        <v>87.3</v>
      </c>
      <c r="D1461" s="64">
        <f t="shared" si="68"/>
        <v>87.3</v>
      </c>
      <c r="E1461" s="65">
        <v>222.85</v>
      </c>
      <c r="F1461" s="65">
        <v>306.14999999999998</v>
      </c>
      <c r="G1461" s="65">
        <v>306.14999999999998</v>
      </c>
      <c r="H1461" s="67">
        <f t="shared" si="66"/>
        <v>218.85</v>
      </c>
      <c r="I1461" s="53"/>
      <c r="J1461" s="66"/>
      <c r="K1461" s="66"/>
    </row>
    <row r="1462" spans="1:11" ht="14.25" customHeight="1">
      <c r="A1462" s="64">
        <v>14600</v>
      </c>
      <c r="B1462" s="64">
        <v>4</v>
      </c>
      <c r="C1462" s="64">
        <f t="shared" si="67"/>
        <v>87.3</v>
      </c>
      <c r="D1462" s="64">
        <f t="shared" si="68"/>
        <v>87.3</v>
      </c>
      <c r="E1462" s="65">
        <v>223</v>
      </c>
      <c r="F1462" s="65">
        <v>306.3</v>
      </c>
      <c r="G1462" s="65">
        <v>306.3</v>
      </c>
      <c r="H1462" s="67">
        <f t="shared" si="66"/>
        <v>219</v>
      </c>
      <c r="I1462" s="53"/>
      <c r="J1462" s="66"/>
      <c r="K1462" s="66"/>
    </row>
    <row r="1463" spans="1:11" ht="14.25" customHeight="1">
      <c r="A1463" s="64">
        <v>14610</v>
      </c>
      <c r="B1463" s="64">
        <v>4</v>
      </c>
      <c r="C1463" s="64">
        <f t="shared" si="67"/>
        <v>87.3</v>
      </c>
      <c r="D1463" s="64">
        <f t="shared" si="68"/>
        <v>87.3</v>
      </c>
      <c r="E1463" s="65">
        <v>223.15</v>
      </c>
      <c r="F1463" s="65">
        <v>306.45</v>
      </c>
      <c r="G1463" s="65">
        <v>306.45</v>
      </c>
      <c r="H1463" s="67">
        <f t="shared" si="66"/>
        <v>219.15</v>
      </c>
      <c r="I1463" s="53"/>
      <c r="J1463" s="66"/>
      <c r="K1463" s="66"/>
    </row>
    <row r="1464" spans="1:11" ht="14.25" customHeight="1">
      <c r="A1464" s="64">
        <v>14620</v>
      </c>
      <c r="B1464" s="64">
        <v>4</v>
      </c>
      <c r="C1464" s="64">
        <f t="shared" si="67"/>
        <v>87.3</v>
      </c>
      <c r="D1464" s="64">
        <f t="shared" si="68"/>
        <v>87.3</v>
      </c>
      <c r="E1464" s="65">
        <v>223.3</v>
      </c>
      <c r="F1464" s="65">
        <v>306.60000000000002</v>
      </c>
      <c r="G1464" s="65">
        <v>306.60000000000002</v>
      </c>
      <c r="H1464" s="67">
        <f t="shared" si="66"/>
        <v>219.3</v>
      </c>
      <c r="I1464" s="53"/>
      <c r="J1464" s="66"/>
      <c r="K1464" s="66"/>
    </row>
    <row r="1465" spans="1:11" ht="14.25" customHeight="1">
      <c r="A1465" s="64">
        <v>14630</v>
      </c>
      <c r="B1465" s="64">
        <v>4</v>
      </c>
      <c r="C1465" s="64">
        <f t="shared" si="67"/>
        <v>87.3</v>
      </c>
      <c r="D1465" s="64">
        <f t="shared" si="68"/>
        <v>87.3</v>
      </c>
      <c r="E1465" s="65">
        <v>223.45</v>
      </c>
      <c r="F1465" s="65">
        <v>306.75</v>
      </c>
      <c r="G1465" s="65">
        <v>306.75</v>
      </c>
      <c r="H1465" s="67">
        <f t="shared" si="66"/>
        <v>219.45</v>
      </c>
      <c r="I1465" s="53"/>
      <c r="J1465" s="66"/>
      <c r="K1465" s="66"/>
    </row>
    <row r="1466" spans="1:11" ht="14.25" customHeight="1">
      <c r="A1466" s="64">
        <v>14640</v>
      </c>
      <c r="B1466" s="64">
        <v>4</v>
      </c>
      <c r="C1466" s="64">
        <f t="shared" si="67"/>
        <v>87.3</v>
      </c>
      <c r="D1466" s="64">
        <f t="shared" si="68"/>
        <v>87.3</v>
      </c>
      <c r="E1466" s="65">
        <v>223.6</v>
      </c>
      <c r="F1466" s="65">
        <v>306.89999999999998</v>
      </c>
      <c r="G1466" s="65">
        <v>306.89999999999998</v>
      </c>
      <c r="H1466" s="67">
        <f t="shared" si="66"/>
        <v>219.6</v>
      </c>
      <c r="I1466" s="53"/>
      <c r="J1466" s="66"/>
      <c r="K1466" s="66"/>
    </row>
    <row r="1467" spans="1:11" ht="14.25" customHeight="1">
      <c r="A1467" s="64">
        <v>14650</v>
      </c>
      <c r="B1467" s="64">
        <v>4</v>
      </c>
      <c r="C1467" s="64">
        <f t="shared" si="67"/>
        <v>87.3</v>
      </c>
      <c r="D1467" s="64">
        <f t="shared" si="68"/>
        <v>87.3</v>
      </c>
      <c r="E1467" s="65">
        <v>223.75</v>
      </c>
      <c r="F1467" s="65">
        <v>307.05</v>
      </c>
      <c r="G1467" s="65">
        <v>307.05</v>
      </c>
      <c r="H1467" s="67">
        <f t="shared" si="66"/>
        <v>219.75</v>
      </c>
      <c r="I1467" s="53"/>
      <c r="J1467" s="66"/>
      <c r="K1467" s="66"/>
    </row>
    <row r="1468" spans="1:11" ht="14.25" customHeight="1">
      <c r="A1468" s="64">
        <v>14660</v>
      </c>
      <c r="B1468" s="64">
        <v>4</v>
      </c>
      <c r="C1468" s="64">
        <f t="shared" si="67"/>
        <v>87.3</v>
      </c>
      <c r="D1468" s="64">
        <f t="shared" si="68"/>
        <v>87.3</v>
      </c>
      <c r="E1468" s="65">
        <v>223.9</v>
      </c>
      <c r="F1468" s="65">
        <v>307.2</v>
      </c>
      <c r="G1468" s="65">
        <v>307.2</v>
      </c>
      <c r="H1468" s="67">
        <f t="shared" si="66"/>
        <v>219.9</v>
      </c>
      <c r="I1468" s="53"/>
      <c r="J1468" s="66"/>
      <c r="K1468" s="66"/>
    </row>
    <row r="1469" spans="1:11" ht="14.25" customHeight="1">
      <c r="A1469" s="64">
        <v>14670</v>
      </c>
      <c r="B1469" s="64">
        <v>4</v>
      </c>
      <c r="C1469" s="64">
        <f t="shared" si="67"/>
        <v>87.3</v>
      </c>
      <c r="D1469" s="64">
        <f t="shared" si="68"/>
        <v>87.3</v>
      </c>
      <c r="E1469" s="65">
        <v>224.05</v>
      </c>
      <c r="F1469" s="65">
        <v>307.35000000000002</v>
      </c>
      <c r="G1469" s="65">
        <v>307.35000000000002</v>
      </c>
      <c r="H1469" s="67">
        <f t="shared" si="66"/>
        <v>220.05</v>
      </c>
      <c r="I1469" s="53"/>
      <c r="J1469" s="66"/>
      <c r="K1469" s="66"/>
    </row>
    <row r="1470" spans="1:11" ht="14.25" customHeight="1">
      <c r="A1470" s="64">
        <v>14680</v>
      </c>
      <c r="B1470" s="64">
        <v>4</v>
      </c>
      <c r="C1470" s="64">
        <f t="shared" si="67"/>
        <v>87.3</v>
      </c>
      <c r="D1470" s="64">
        <f t="shared" si="68"/>
        <v>87.3</v>
      </c>
      <c r="E1470" s="65">
        <v>224.2</v>
      </c>
      <c r="F1470" s="65">
        <v>307.5</v>
      </c>
      <c r="G1470" s="65">
        <v>307.5</v>
      </c>
      <c r="H1470" s="67">
        <f t="shared" si="66"/>
        <v>220.2</v>
      </c>
      <c r="I1470" s="53"/>
      <c r="J1470" s="66"/>
      <c r="K1470" s="66"/>
    </row>
    <row r="1471" spans="1:11" ht="14.25" customHeight="1">
      <c r="A1471" s="64">
        <v>14690</v>
      </c>
      <c r="B1471" s="64">
        <v>4</v>
      </c>
      <c r="C1471" s="64">
        <f t="shared" si="67"/>
        <v>87.3</v>
      </c>
      <c r="D1471" s="64">
        <f t="shared" si="68"/>
        <v>87.3</v>
      </c>
      <c r="E1471" s="65">
        <v>224.35</v>
      </c>
      <c r="F1471" s="65">
        <v>307.64999999999998</v>
      </c>
      <c r="G1471" s="65">
        <v>307.64999999999998</v>
      </c>
      <c r="H1471" s="67">
        <f t="shared" si="66"/>
        <v>220.35</v>
      </c>
      <c r="I1471" s="53"/>
      <c r="J1471" s="66"/>
      <c r="K1471" s="66"/>
    </row>
    <row r="1472" spans="1:11" ht="14.25" customHeight="1">
      <c r="A1472" s="64">
        <v>14700</v>
      </c>
      <c r="B1472" s="64">
        <v>4</v>
      </c>
      <c r="C1472" s="64">
        <f t="shared" si="67"/>
        <v>87.3</v>
      </c>
      <c r="D1472" s="64">
        <f t="shared" si="68"/>
        <v>87.3</v>
      </c>
      <c r="E1472" s="65">
        <v>224.5</v>
      </c>
      <c r="F1472" s="65">
        <v>307.8</v>
      </c>
      <c r="G1472" s="65">
        <v>307.8</v>
      </c>
      <c r="H1472" s="67">
        <f t="shared" si="66"/>
        <v>220.5</v>
      </c>
      <c r="I1472" s="53"/>
      <c r="J1472" s="66"/>
      <c r="K1472" s="66"/>
    </row>
    <row r="1473" spans="1:11" ht="14.25" customHeight="1">
      <c r="A1473" s="64">
        <v>14710</v>
      </c>
      <c r="B1473" s="64">
        <v>4</v>
      </c>
      <c r="C1473" s="64">
        <f t="shared" si="67"/>
        <v>87.3</v>
      </c>
      <c r="D1473" s="64">
        <f t="shared" si="68"/>
        <v>87.3</v>
      </c>
      <c r="E1473" s="65">
        <v>224.65</v>
      </c>
      <c r="F1473" s="65">
        <v>307.95</v>
      </c>
      <c r="G1473" s="65">
        <v>307.95</v>
      </c>
      <c r="H1473" s="67">
        <f t="shared" si="66"/>
        <v>220.65</v>
      </c>
      <c r="I1473" s="53"/>
      <c r="J1473" s="66"/>
      <c r="K1473" s="66"/>
    </row>
    <row r="1474" spans="1:11" ht="14.25" customHeight="1">
      <c r="A1474" s="64">
        <v>14720</v>
      </c>
      <c r="B1474" s="64">
        <v>4</v>
      </c>
      <c r="C1474" s="64">
        <f t="shared" si="67"/>
        <v>87.3</v>
      </c>
      <c r="D1474" s="64">
        <f t="shared" si="68"/>
        <v>87.3</v>
      </c>
      <c r="E1474" s="65">
        <v>224.8</v>
      </c>
      <c r="F1474" s="65">
        <v>308.10000000000002</v>
      </c>
      <c r="G1474" s="65">
        <v>308.10000000000002</v>
      </c>
      <c r="H1474" s="67">
        <f t="shared" si="66"/>
        <v>220.8</v>
      </c>
      <c r="I1474" s="53"/>
      <c r="J1474" s="66"/>
      <c r="K1474" s="66"/>
    </row>
    <row r="1475" spans="1:11" ht="14.25" customHeight="1">
      <c r="A1475" s="64">
        <v>14730</v>
      </c>
      <c r="B1475" s="64">
        <v>4</v>
      </c>
      <c r="C1475" s="64">
        <f t="shared" si="67"/>
        <v>87.3</v>
      </c>
      <c r="D1475" s="64">
        <f t="shared" si="68"/>
        <v>87.3</v>
      </c>
      <c r="E1475" s="65">
        <v>224.95</v>
      </c>
      <c r="F1475" s="65">
        <v>308.25</v>
      </c>
      <c r="G1475" s="65">
        <v>308.25</v>
      </c>
      <c r="H1475" s="67">
        <f t="shared" ref="H1475:H1538" si="69">0.15*A1475/10</f>
        <v>220.95</v>
      </c>
      <c r="I1475" s="53"/>
      <c r="J1475" s="66"/>
      <c r="K1475" s="66"/>
    </row>
    <row r="1476" spans="1:11" ht="14.25" customHeight="1">
      <c r="A1476" s="64">
        <v>14740</v>
      </c>
      <c r="B1476" s="64">
        <v>4</v>
      </c>
      <c r="C1476" s="64">
        <f t="shared" ref="C1476:C1539" si="70">IF(A1476&lt;1000,4.8,4.8+ROUNDUP((A1476-1000)/250,0)*1.5)</f>
        <v>87.3</v>
      </c>
      <c r="D1476" s="64">
        <f t="shared" ref="D1476:D1539" si="71">IF(A1476&lt;1000,4.8,4.8+ROUNDUP((A1476-1000)/250,0)*1.5)</f>
        <v>87.3</v>
      </c>
      <c r="E1476" s="65">
        <v>225.1</v>
      </c>
      <c r="F1476" s="65">
        <v>308.39999999999998</v>
      </c>
      <c r="G1476" s="65">
        <v>308.39999999999998</v>
      </c>
      <c r="H1476" s="67">
        <f t="shared" si="69"/>
        <v>221.1</v>
      </c>
      <c r="I1476" s="53"/>
      <c r="J1476" s="66"/>
      <c r="K1476" s="66"/>
    </row>
    <row r="1477" spans="1:11" ht="14.25" customHeight="1">
      <c r="A1477" s="64">
        <v>14750</v>
      </c>
      <c r="B1477" s="64">
        <v>4</v>
      </c>
      <c r="C1477" s="64">
        <f t="shared" si="70"/>
        <v>87.3</v>
      </c>
      <c r="D1477" s="64">
        <f t="shared" si="71"/>
        <v>87.3</v>
      </c>
      <c r="E1477" s="65">
        <v>225.25</v>
      </c>
      <c r="F1477" s="65">
        <v>308.55</v>
      </c>
      <c r="G1477" s="65">
        <v>308.55</v>
      </c>
      <c r="H1477" s="67">
        <f t="shared" si="69"/>
        <v>221.25</v>
      </c>
      <c r="I1477" s="53"/>
      <c r="J1477" s="66"/>
      <c r="K1477" s="66"/>
    </row>
    <row r="1478" spans="1:11" ht="14.25" customHeight="1">
      <c r="A1478" s="64">
        <v>14760</v>
      </c>
      <c r="B1478" s="64">
        <v>4</v>
      </c>
      <c r="C1478" s="64">
        <f t="shared" si="70"/>
        <v>88.8</v>
      </c>
      <c r="D1478" s="64">
        <f t="shared" si="71"/>
        <v>88.8</v>
      </c>
      <c r="E1478" s="65">
        <v>225.4</v>
      </c>
      <c r="F1478" s="65">
        <v>310.2</v>
      </c>
      <c r="G1478" s="65">
        <v>310.2</v>
      </c>
      <c r="H1478" s="67">
        <f t="shared" si="69"/>
        <v>221.4</v>
      </c>
      <c r="I1478" s="53"/>
      <c r="J1478" s="66"/>
      <c r="K1478" s="66"/>
    </row>
    <row r="1479" spans="1:11" ht="14.25" customHeight="1">
      <c r="A1479" s="64">
        <v>14770</v>
      </c>
      <c r="B1479" s="64">
        <v>4</v>
      </c>
      <c r="C1479" s="64">
        <f t="shared" si="70"/>
        <v>88.8</v>
      </c>
      <c r="D1479" s="64">
        <f t="shared" si="71"/>
        <v>88.8</v>
      </c>
      <c r="E1479" s="65">
        <v>225.55</v>
      </c>
      <c r="F1479" s="65">
        <v>310.35000000000002</v>
      </c>
      <c r="G1479" s="65">
        <v>310.35000000000002</v>
      </c>
      <c r="H1479" s="67">
        <f t="shared" si="69"/>
        <v>221.55</v>
      </c>
      <c r="I1479" s="53"/>
      <c r="J1479" s="66"/>
      <c r="K1479" s="66"/>
    </row>
    <row r="1480" spans="1:11" ht="14.25" customHeight="1">
      <c r="A1480" s="64">
        <v>14780</v>
      </c>
      <c r="B1480" s="64">
        <v>4</v>
      </c>
      <c r="C1480" s="64">
        <f t="shared" si="70"/>
        <v>88.8</v>
      </c>
      <c r="D1480" s="64">
        <f t="shared" si="71"/>
        <v>88.8</v>
      </c>
      <c r="E1480" s="65">
        <v>225.7</v>
      </c>
      <c r="F1480" s="65">
        <v>310.5</v>
      </c>
      <c r="G1480" s="65">
        <v>310.5</v>
      </c>
      <c r="H1480" s="67">
        <f t="shared" si="69"/>
        <v>221.7</v>
      </c>
      <c r="I1480" s="53"/>
      <c r="J1480" s="66"/>
      <c r="K1480" s="66"/>
    </row>
    <row r="1481" spans="1:11" ht="14.25" customHeight="1">
      <c r="A1481" s="64">
        <v>14790</v>
      </c>
      <c r="B1481" s="64">
        <v>4</v>
      </c>
      <c r="C1481" s="64">
        <f t="shared" si="70"/>
        <v>88.8</v>
      </c>
      <c r="D1481" s="64">
        <f t="shared" si="71"/>
        <v>88.8</v>
      </c>
      <c r="E1481" s="65">
        <v>225.85</v>
      </c>
      <c r="F1481" s="65">
        <v>310.64999999999998</v>
      </c>
      <c r="G1481" s="65">
        <v>310.64999999999998</v>
      </c>
      <c r="H1481" s="67">
        <f t="shared" si="69"/>
        <v>221.85</v>
      </c>
      <c r="I1481" s="53"/>
      <c r="J1481" s="66"/>
      <c r="K1481" s="66"/>
    </row>
    <row r="1482" spans="1:11" ht="14.25" customHeight="1">
      <c r="A1482" s="64">
        <v>14800</v>
      </c>
      <c r="B1482" s="64">
        <v>4</v>
      </c>
      <c r="C1482" s="64">
        <f t="shared" si="70"/>
        <v>88.8</v>
      </c>
      <c r="D1482" s="64">
        <f t="shared" si="71"/>
        <v>88.8</v>
      </c>
      <c r="E1482" s="65">
        <v>226</v>
      </c>
      <c r="F1482" s="65">
        <v>310.8</v>
      </c>
      <c r="G1482" s="65">
        <v>310.8</v>
      </c>
      <c r="H1482" s="67">
        <f t="shared" si="69"/>
        <v>222</v>
      </c>
      <c r="I1482" s="53"/>
      <c r="J1482" s="66"/>
      <c r="K1482" s="66"/>
    </row>
    <row r="1483" spans="1:11" ht="14.25" customHeight="1">
      <c r="A1483" s="64">
        <v>14810</v>
      </c>
      <c r="B1483" s="64">
        <v>4</v>
      </c>
      <c r="C1483" s="64">
        <f t="shared" si="70"/>
        <v>88.8</v>
      </c>
      <c r="D1483" s="64">
        <f t="shared" si="71"/>
        <v>88.8</v>
      </c>
      <c r="E1483" s="65">
        <v>226.15</v>
      </c>
      <c r="F1483" s="65">
        <v>310.95</v>
      </c>
      <c r="G1483" s="65">
        <v>310.95</v>
      </c>
      <c r="H1483" s="67">
        <f t="shared" si="69"/>
        <v>222.15</v>
      </c>
      <c r="I1483" s="53"/>
      <c r="J1483" s="66"/>
      <c r="K1483" s="66"/>
    </row>
    <row r="1484" spans="1:11" ht="14.25" customHeight="1">
      <c r="A1484" s="64">
        <v>14820</v>
      </c>
      <c r="B1484" s="64">
        <v>4</v>
      </c>
      <c r="C1484" s="64">
        <f t="shared" si="70"/>
        <v>88.8</v>
      </c>
      <c r="D1484" s="64">
        <f t="shared" si="71"/>
        <v>88.8</v>
      </c>
      <c r="E1484" s="65">
        <v>226.3</v>
      </c>
      <c r="F1484" s="65">
        <v>311.10000000000002</v>
      </c>
      <c r="G1484" s="65">
        <v>311.10000000000002</v>
      </c>
      <c r="H1484" s="67">
        <f t="shared" si="69"/>
        <v>222.3</v>
      </c>
      <c r="I1484" s="53"/>
      <c r="J1484" s="66"/>
      <c r="K1484" s="66"/>
    </row>
    <row r="1485" spans="1:11" ht="14.25" customHeight="1">
      <c r="A1485" s="64">
        <v>14830</v>
      </c>
      <c r="B1485" s="64">
        <v>4</v>
      </c>
      <c r="C1485" s="64">
        <f t="shared" si="70"/>
        <v>88.8</v>
      </c>
      <c r="D1485" s="64">
        <f t="shared" si="71"/>
        <v>88.8</v>
      </c>
      <c r="E1485" s="65">
        <v>226.45</v>
      </c>
      <c r="F1485" s="65">
        <v>311.25</v>
      </c>
      <c r="G1485" s="65">
        <v>311.25</v>
      </c>
      <c r="H1485" s="67">
        <f t="shared" si="69"/>
        <v>222.45</v>
      </c>
      <c r="I1485" s="53"/>
      <c r="J1485" s="66"/>
      <c r="K1485" s="66"/>
    </row>
    <row r="1486" spans="1:11" ht="14.25" customHeight="1">
      <c r="A1486" s="64">
        <v>14840</v>
      </c>
      <c r="B1486" s="64">
        <v>4</v>
      </c>
      <c r="C1486" s="64">
        <f t="shared" si="70"/>
        <v>88.8</v>
      </c>
      <c r="D1486" s="64">
        <f t="shared" si="71"/>
        <v>88.8</v>
      </c>
      <c r="E1486" s="65">
        <v>226.6</v>
      </c>
      <c r="F1486" s="65">
        <v>311.39999999999998</v>
      </c>
      <c r="G1486" s="65">
        <v>311.39999999999998</v>
      </c>
      <c r="H1486" s="67">
        <f t="shared" si="69"/>
        <v>222.6</v>
      </c>
      <c r="I1486" s="53"/>
      <c r="J1486" s="66"/>
      <c r="K1486" s="66"/>
    </row>
    <row r="1487" spans="1:11" ht="14.25" customHeight="1">
      <c r="A1487" s="64">
        <v>14850</v>
      </c>
      <c r="B1487" s="64">
        <v>4</v>
      </c>
      <c r="C1487" s="64">
        <f t="shared" si="70"/>
        <v>88.8</v>
      </c>
      <c r="D1487" s="64">
        <f t="shared" si="71"/>
        <v>88.8</v>
      </c>
      <c r="E1487" s="65">
        <v>226.75</v>
      </c>
      <c r="F1487" s="65">
        <v>311.55</v>
      </c>
      <c r="G1487" s="65">
        <v>311.55</v>
      </c>
      <c r="H1487" s="67">
        <f t="shared" si="69"/>
        <v>222.75</v>
      </c>
      <c r="I1487" s="53"/>
      <c r="J1487" s="66"/>
      <c r="K1487" s="66"/>
    </row>
    <row r="1488" spans="1:11" ht="14.25" customHeight="1">
      <c r="A1488" s="64">
        <v>14860</v>
      </c>
      <c r="B1488" s="64">
        <v>4</v>
      </c>
      <c r="C1488" s="64">
        <f t="shared" si="70"/>
        <v>88.8</v>
      </c>
      <c r="D1488" s="64">
        <f t="shared" si="71"/>
        <v>88.8</v>
      </c>
      <c r="E1488" s="65">
        <v>226.9</v>
      </c>
      <c r="F1488" s="65">
        <v>311.7</v>
      </c>
      <c r="G1488" s="65">
        <v>311.7</v>
      </c>
      <c r="H1488" s="67">
        <f t="shared" si="69"/>
        <v>222.9</v>
      </c>
      <c r="I1488" s="53"/>
      <c r="J1488" s="66"/>
      <c r="K1488" s="66"/>
    </row>
    <row r="1489" spans="1:11" ht="14.25" customHeight="1">
      <c r="A1489" s="64">
        <v>14870</v>
      </c>
      <c r="B1489" s="64">
        <v>4</v>
      </c>
      <c r="C1489" s="64">
        <f t="shared" si="70"/>
        <v>88.8</v>
      </c>
      <c r="D1489" s="64">
        <f t="shared" si="71"/>
        <v>88.8</v>
      </c>
      <c r="E1489" s="65">
        <v>227.05</v>
      </c>
      <c r="F1489" s="65">
        <v>311.85000000000002</v>
      </c>
      <c r="G1489" s="65">
        <v>311.85000000000002</v>
      </c>
      <c r="H1489" s="67">
        <f t="shared" si="69"/>
        <v>223.05</v>
      </c>
      <c r="I1489" s="53"/>
      <c r="J1489" s="66"/>
      <c r="K1489" s="66"/>
    </row>
    <row r="1490" spans="1:11" ht="14.25" customHeight="1">
      <c r="A1490" s="64">
        <v>14880</v>
      </c>
      <c r="B1490" s="64">
        <v>4</v>
      </c>
      <c r="C1490" s="64">
        <f t="shared" si="70"/>
        <v>88.8</v>
      </c>
      <c r="D1490" s="64">
        <f t="shared" si="71"/>
        <v>88.8</v>
      </c>
      <c r="E1490" s="65">
        <v>227.2</v>
      </c>
      <c r="F1490" s="65">
        <v>312</v>
      </c>
      <c r="G1490" s="65">
        <v>312</v>
      </c>
      <c r="H1490" s="67">
        <f t="shared" si="69"/>
        <v>223.2</v>
      </c>
      <c r="I1490" s="53"/>
      <c r="J1490" s="66"/>
      <c r="K1490" s="66"/>
    </row>
    <row r="1491" spans="1:11" ht="14.25" customHeight="1">
      <c r="A1491" s="64">
        <v>14890</v>
      </c>
      <c r="B1491" s="64">
        <v>4</v>
      </c>
      <c r="C1491" s="64">
        <f t="shared" si="70"/>
        <v>88.8</v>
      </c>
      <c r="D1491" s="64">
        <f t="shared" si="71"/>
        <v>88.8</v>
      </c>
      <c r="E1491" s="65">
        <v>227.35</v>
      </c>
      <c r="F1491" s="65">
        <v>312.14999999999998</v>
      </c>
      <c r="G1491" s="65">
        <v>312.14999999999998</v>
      </c>
      <c r="H1491" s="67">
        <f t="shared" si="69"/>
        <v>223.35</v>
      </c>
      <c r="I1491" s="53"/>
      <c r="J1491" s="66"/>
      <c r="K1491" s="66"/>
    </row>
    <row r="1492" spans="1:11" ht="14.25" customHeight="1">
      <c r="A1492" s="64">
        <v>14900</v>
      </c>
      <c r="B1492" s="64">
        <v>4</v>
      </c>
      <c r="C1492" s="64">
        <f t="shared" si="70"/>
        <v>88.8</v>
      </c>
      <c r="D1492" s="64">
        <f t="shared" si="71"/>
        <v>88.8</v>
      </c>
      <c r="E1492" s="65">
        <v>227.5</v>
      </c>
      <c r="F1492" s="65">
        <v>312.3</v>
      </c>
      <c r="G1492" s="65">
        <v>312.3</v>
      </c>
      <c r="H1492" s="67">
        <f t="shared" si="69"/>
        <v>223.5</v>
      </c>
      <c r="I1492" s="53"/>
      <c r="J1492" s="66"/>
      <c r="K1492" s="66"/>
    </row>
    <row r="1493" spans="1:11" ht="14.25" customHeight="1">
      <c r="A1493" s="64">
        <v>14910</v>
      </c>
      <c r="B1493" s="64">
        <v>4</v>
      </c>
      <c r="C1493" s="64">
        <f t="shared" si="70"/>
        <v>88.8</v>
      </c>
      <c r="D1493" s="64">
        <f t="shared" si="71"/>
        <v>88.8</v>
      </c>
      <c r="E1493" s="65">
        <v>227.65</v>
      </c>
      <c r="F1493" s="65">
        <v>312.45</v>
      </c>
      <c r="G1493" s="65">
        <v>312.45</v>
      </c>
      <c r="H1493" s="67">
        <f t="shared" si="69"/>
        <v>223.65</v>
      </c>
      <c r="I1493" s="53"/>
      <c r="J1493" s="66"/>
      <c r="K1493" s="66"/>
    </row>
    <row r="1494" spans="1:11" ht="14.25" customHeight="1">
      <c r="A1494" s="64">
        <v>14920</v>
      </c>
      <c r="B1494" s="64">
        <v>4</v>
      </c>
      <c r="C1494" s="64">
        <f t="shared" si="70"/>
        <v>88.8</v>
      </c>
      <c r="D1494" s="64">
        <f t="shared" si="71"/>
        <v>88.8</v>
      </c>
      <c r="E1494" s="65">
        <v>227.8</v>
      </c>
      <c r="F1494" s="65">
        <v>312.60000000000002</v>
      </c>
      <c r="G1494" s="65">
        <v>312.60000000000002</v>
      </c>
      <c r="H1494" s="67">
        <f t="shared" si="69"/>
        <v>223.8</v>
      </c>
      <c r="I1494" s="53"/>
      <c r="J1494" s="66"/>
      <c r="K1494" s="66"/>
    </row>
    <row r="1495" spans="1:11" ht="14.25" customHeight="1">
      <c r="A1495" s="64">
        <v>14930</v>
      </c>
      <c r="B1495" s="64">
        <v>4</v>
      </c>
      <c r="C1495" s="64">
        <f t="shared" si="70"/>
        <v>88.8</v>
      </c>
      <c r="D1495" s="64">
        <f t="shared" si="71"/>
        <v>88.8</v>
      </c>
      <c r="E1495" s="65">
        <v>227.95</v>
      </c>
      <c r="F1495" s="65">
        <v>312.75</v>
      </c>
      <c r="G1495" s="65">
        <v>312.75</v>
      </c>
      <c r="H1495" s="67">
        <f t="shared" si="69"/>
        <v>223.95</v>
      </c>
      <c r="I1495" s="53"/>
      <c r="J1495" s="66"/>
      <c r="K1495" s="66"/>
    </row>
    <row r="1496" spans="1:11" ht="14.25" customHeight="1">
      <c r="A1496" s="64">
        <v>14940</v>
      </c>
      <c r="B1496" s="64">
        <v>4</v>
      </c>
      <c r="C1496" s="64">
        <f t="shared" si="70"/>
        <v>88.8</v>
      </c>
      <c r="D1496" s="64">
        <f t="shared" si="71"/>
        <v>88.8</v>
      </c>
      <c r="E1496" s="65">
        <v>228.1</v>
      </c>
      <c r="F1496" s="65">
        <v>312.89999999999998</v>
      </c>
      <c r="G1496" s="65">
        <v>312.89999999999998</v>
      </c>
      <c r="H1496" s="67">
        <f t="shared" si="69"/>
        <v>224.1</v>
      </c>
      <c r="I1496" s="53"/>
      <c r="J1496" s="66"/>
      <c r="K1496" s="66"/>
    </row>
    <row r="1497" spans="1:11" ht="14.25" customHeight="1">
      <c r="A1497" s="64">
        <v>14950</v>
      </c>
      <c r="B1497" s="64">
        <v>4</v>
      </c>
      <c r="C1497" s="64">
        <f t="shared" si="70"/>
        <v>88.8</v>
      </c>
      <c r="D1497" s="64">
        <f t="shared" si="71"/>
        <v>88.8</v>
      </c>
      <c r="E1497" s="65">
        <v>228.25</v>
      </c>
      <c r="F1497" s="65">
        <v>313.05</v>
      </c>
      <c r="G1497" s="65">
        <v>313.05</v>
      </c>
      <c r="H1497" s="67">
        <f t="shared" si="69"/>
        <v>224.25</v>
      </c>
      <c r="I1497" s="53"/>
      <c r="J1497" s="66"/>
      <c r="K1497" s="66"/>
    </row>
    <row r="1498" spans="1:11" ht="14.25" customHeight="1">
      <c r="A1498" s="64">
        <v>14960</v>
      </c>
      <c r="B1498" s="64">
        <v>4</v>
      </c>
      <c r="C1498" s="64">
        <f t="shared" si="70"/>
        <v>88.8</v>
      </c>
      <c r="D1498" s="64">
        <f t="shared" si="71"/>
        <v>88.8</v>
      </c>
      <c r="E1498" s="65">
        <v>228.4</v>
      </c>
      <c r="F1498" s="65">
        <v>313.2</v>
      </c>
      <c r="G1498" s="65">
        <v>313.2</v>
      </c>
      <c r="H1498" s="67">
        <f t="shared" si="69"/>
        <v>224.4</v>
      </c>
      <c r="I1498" s="53"/>
      <c r="J1498" s="66"/>
      <c r="K1498" s="66"/>
    </row>
    <row r="1499" spans="1:11" ht="14.25" customHeight="1">
      <c r="A1499" s="64">
        <v>14970</v>
      </c>
      <c r="B1499" s="64">
        <v>4</v>
      </c>
      <c r="C1499" s="64">
        <f t="shared" si="70"/>
        <v>88.8</v>
      </c>
      <c r="D1499" s="64">
        <f t="shared" si="71"/>
        <v>88.8</v>
      </c>
      <c r="E1499" s="65">
        <v>228.55</v>
      </c>
      <c r="F1499" s="65">
        <v>313.35000000000002</v>
      </c>
      <c r="G1499" s="65">
        <v>313.35000000000002</v>
      </c>
      <c r="H1499" s="67">
        <f t="shared" si="69"/>
        <v>224.55</v>
      </c>
      <c r="I1499" s="53"/>
      <c r="J1499" s="66"/>
      <c r="K1499" s="66"/>
    </row>
    <row r="1500" spans="1:11" ht="14.25" customHeight="1">
      <c r="A1500" s="64">
        <v>14980</v>
      </c>
      <c r="B1500" s="64">
        <v>4</v>
      </c>
      <c r="C1500" s="64">
        <f t="shared" si="70"/>
        <v>88.8</v>
      </c>
      <c r="D1500" s="64">
        <f t="shared" si="71"/>
        <v>88.8</v>
      </c>
      <c r="E1500" s="65">
        <v>228.7</v>
      </c>
      <c r="F1500" s="65">
        <v>313.5</v>
      </c>
      <c r="G1500" s="65">
        <v>313.5</v>
      </c>
      <c r="H1500" s="67">
        <f t="shared" si="69"/>
        <v>224.7</v>
      </c>
      <c r="I1500" s="53"/>
      <c r="J1500" s="66"/>
      <c r="K1500" s="66"/>
    </row>
    <row r="1501" spans="1:11" ht="14.25" customHeight="1">
      <c r="A1501" s="64">
        <v>14990</v>
      </c>
      <c r="B1501" s="64">
        <v>4</v>
      </c>
      <c r="C1501" s="64">
        <f t="shared" si="70"/>
        <v>88.8</v>
      </c>
      <c r="D1501" s="64">
        <f t="shared" si="71"/>
        <v>88.8</v>
      </c>
      <c r="E1501" s="65">
        <v>228.85</v>
      </c>
      <c r="F1501" s="65">
        <v>313.64999999999998</v>
      </c>
      <c r="G1501" s="65">
        <v>313.64999999999998</v>
      </c>
      <c r="H1501" s="67">
        <f t="shared" si="69"/>
        <v>224.85</v>
      </c>
      <c r="I1501" s="53"/>
      <c r="J1501" s="66"/>
      <c r="K1501" s="66"/>
    </row>
    <row r="1502" spans="1:11" ht="14.25" customHeight="1">
      <c r="A1502" s="64">
        <v>15000</v>
      </c>
      <c r="B1502" s="64">
        <v>4</v>
      </c>
      <c r="C1502" s="64">
        <f t="shared" si="70"/>
        <v>88.8</v>
      </c>
      <c r="D1502" s="64">
        <f t="shared" si="71"/>
        <v>88.8</v>
      </c>
      <c r="E1502" s="65">
        <v>229</v>
      </c>
      <c r="F1502" s="65">
        <v>313.8</v>
      </c>
      <c r="G1502" s="65">
        <v>313.8</v>
      </c>
      <c r="H1502" s="67">
        <f t="shared" si="69"/>
        <v>225</v>
      </c>
      <c r="I1502" s="53"/>
      <c r="J1502" s="66"/>
      <c r="K1502" s="66"/>
    </row>
    <row r="1503" spans="1:11" ht="14.25" customHeight="1">
      <c r="A1503" s="64">
        <v>15010</v>
      </c>
      <c r="B1503" s="64">
        <v>4</v>
      </c>
      <c r="C1503" s="64">
        <f t="shared" si="70"/>
        <v>90.3</v>
      </c>
      <c r="D1503" s="64">
        <f t="shared" si="71"/>
        <v>90.3</v>
      </c>
      <c r="E1503" s="65">
        <v>229.15</v>
      </c>
      <c r="F1503" s="65">
        <v>315.45</v>
      </c>
      <c r="G1503" s="65">
        <v>315.45</v>
      </c>
      <c r="H1503" s="67">
        <f t="shared" si="69"/>
        <v>225.15</v>
      </c>
      <c r="I1503" s="53"/>
      <c r="J1503" s="66"/>
      <c r="K1503" s="66"/>
    </row>
    <row r="1504" spans="1:11" ht="14.25" customHeight="1">
      <c r="A1504" s="64">
        <v>15020</v>
      </c>
      <c r="B1504" s="64">
        <v>4</v>
      </c>
      <c r="C1504" s="64">
        <f t="shared" si="70"/>
        <v>90.3</v>
      </c>
      <c r="D1504" s="64">
        <f t="shared" si="71"/>
        <v>90.3</v>
      </c>
      <c r="E1504" s="65">
        <v>229.3</v>
      </c>
      <c r="F1504" s="65">
        <v>315.60000000000002</v>
      </c>
      <c r="G1504" s="65">
        <v>315.60000000000002</v>
      </c>
      <c r="H1504" s="67">
        <f t="shared" si="69"/>
        <v>225.3</v>
      </c>
      <c r="I1504" s="53"/>
      <c r="J1504" s="66"/>
      <c r="K1504" s="66"/>
    </row>
    <row r="1505" spans="1:11" ht="14.25" customHeight="1">
      <c r="A1505" s="64">
        <v>15030</v>
      </c>
      <c r="B1505" s="64">
        <v>4</v>
      </c>
      <c r="C1505" s="64">
        <f t="shared" si="70"/>
        <v>90.3</v>
      </c>
      <c r="D1505" s="64">
        <f t="shared" si="71"/>
        <v>90.3</v>
      </c>
      <c r="E1505" s="65">
        <v>229.45</v>
      </c>
      <c r="F1505" s="65">
        <v>315.75</v>
      </c>
      <c r="G1505" s="65">
        <v>315.75</v>
      </c>
      <c r="H1505" s="67">
        <f t="shared" si="69"/>
        <v>225.45</v>
      </c>
      <c r="I1505" s="53"/>
      <c r="J1505" s="66"/>
      <c r="K1505" s="66"/>
    </row>
    <row r="1506" spans="1:11" ht="14.25" customHeight="1">
      <c r="A1506" s="64">
        <v>15040</v>
      </c>
      <c r="B1506" s="64">
        <v>4</v>
      </c>
      <c r="C1506" s="64">
        <f t="shared" si="70"/>
        <v>90.3</v>
      </c>
      <c r="D1506" s="64">
        <f t="shared" si="71"/>
        <v>90.3</v>
      </c>
      <c r="E1506" s="65">
        <v>229.6</v>
      </c>
      <c r="F1506" s="65">
        <v>315.89999999999998</v>
      </c>
      <c r="G1506" s="65">
        <v>315.89999999999998</v>
      </c>
      <c r="H1506" s="67">
        <f t="shared" si="69"/>
        <v>225.6</v>
      </c>
      <c r="I1506" s="53"/>
      <c r="J1506" s="66"/>
      <c r="K1506" s="66"/>
    </row>
    <row r="1507" spans="1:11" ht="14.25" customHeight="1">
      <c r="A1507" s="64">
        <v>15050</v>
      </c>
      <c r="B1507" s="64">
        <v>4</v>
      </c>
      <c r="C1507" s="64">
        <f t="shared" si="70"/>
        <v>90.3</v>
      </c>
      <c r="D1507" s="64">
        <f t="shared" si="71"/>
        <v>90.3</v>
      </c>
      <c r="E1507" s="65">
        <v>229.75</v>
      </c>
      <c r="F1507" s="65">
        <v>316.05</v>
      </c>
      <c r="G1507" s="65">
        <v>316.05</v>
      </c>
      <c r="H1507" s="67">
        <f t="shared" si="69"/>
        <v>225.75</v>
      </c>
      <c r="I1507" s="53"/>
      <c r="J1507" s="66"/>
      <c r="K1507" s="66"/>
    </row>
    <row r="1508" spans="1:11" ht="14.25" customHeight="1">
      <c r="A1508" s="64">
        <v>15060</v>
      </c>
      <c r="B1508" s="64">
        <v>4</v>
      </c>
      <c r="C1508" s="64">
        <f t="shared" si="70"/>
        <v>90.3</v>
      </c>
      <c r="D1508" s="64">
        <f t="shared" si="71"/>
        <v>90.3</v>
      </c>
      <c r="E1508" s="65">
        <v>229.9</v>
      </c>
      <c r="F1508" s="65">
        <v>316.2</v>
      </c>
      <c r="G1508" s="65">
        <v>316.2</v>
      </c>
      <c r="H1508" s="67">
        <f t="shared" si="69"/>
        <v>225.9</v>
      </c>
      <c r="I1508" s="53"/>
      <c r="J1508" s="66"/>
      <c r="K1508" s="66"/>
    </row>
    <row r="1509" spans="1:11" ht="14.25" customHeight="1">
      <c r="A1509" s="64">
        <v>15070</v>
      </c>
      <c r="B1509" s="64">
        <v>4</v>
      </c>
      <c r="C1509" s="64">
        <f t="shared" si="70"/>
        <v>90.3</v>
      </c>
      <c r="D1509" s="64">
        <f t="shared" si="71"/>
        <v>90.3</v>
      </c>
      <c r="E1509" s="65">
        <v>230.05</v>
      </c>
      <c r="F1509" s="65">
        <v>316.35000000000002</v>
      </c>
      <c r="G1509" s="65">
        <v>316.35000000000002</v>
      </c>
      <c r="H1509" s="67">
        <f t="shared" si="69"/>
        <v>226.05</v>
      </c>
      <c r="I1509" s="53"/>
      <c r="J1509" s="66"/>
      <c r="K1509" s="66"/>
    </row>
    <row r="1510" spans="1:11" ht="14.25" customHeight="1">
      <c r="A1510" s="64">
        <v>15080</v>
      </c>
      <c r="B1510" s="64">
        <v>4</v>
      </c>
      <c r="C1510" s="64">
        <f t="shared" si="70"/>
        <v>90.3</v>
      </c>
      <c r="D1510" s="64">
        <f t="shared" si="71"/>
        <v>90.3</v>
      </c>
      <c r="E1510" s="65">
        <v>230.2</v>
      </c>
      <c r="F1510" s="65">
        <v>316.5</v>
      </c>
      <c r="G1510" s="65">
        <v>316.5</v>
      </c>
      <c r="H1510" s="67">
        <f t="shared" si="69"/>
        <v>226.2</v>
      </c>
      <c r="I1510" s="53"/>
      <c r="J1510" s="66"/>
      <c r="K1510" s="66"/>
    </row>
    <row r="1511" spans="1:11" ht="14.25" customHeight="1">
      <c r="A1511" s="64">
        <v>15090</v>
      </c>
      <c r="B1511" s="64">
        <v>4</v>
      </c>
      <c r="C1511" s="64">
        <f t="shared" si="70"/>
        <v>90.3</v>
      </c>
      <c r="D1511" s="64">
        <f t="shared" si="71"/>
        <v>90.3</v>
      </c>
      <c r="E1511" s="65">
        <v>230.35</v>
      </c>
      <c r="F1511" s="65">
        <v>316.64999999999998</v>
      </c>
      <c r="G1511" s="65">
        <v>316.64999999999998</v>
      </c>
      <c r="H1511" s="67">
        <f t="shared" si="69"/>
        <v>226.35</v>
      </c>
      <c r="I1511" s="53"/>
      <c r="J1511" s="66"/>
      <c r="K1511" s="66"/>
    </row>
    <row r="1512" spans="1:11" ht="14.25" customHeight="1">
      <c r="A1512" s="64">
        <v>15100</v>
      </c>
      <c r="B1512" s="64">
        <v>4</v>
      </c>
      <c r="C1512" s="64">
        <f t="shared" si="70"/>
        <v>90.3</v>
      </c>
      <c r="D1512" s="64">
        <f t="shared" si="71"/>
        <v>90.3</v>
      </c>
      <c r="E1512" s="65">
        <v>230.5</v>
      </c>
      <c r="F1512" s="65">
        <v>316.8</v>
      </c>
      <c r="G1512" s="65">
        <v>316.8</v>
      </c>
      <c r="H1512" s="67">
        <f t="shared" si="69"/>
        <v>226.5</v>
      </c>
      <c r="I1512" s="53"/>
      <c r="J1512" s="66"/>
      <c r="K1512" s="66"/>
    </row>
    <row r="1513" spans="1:11" ht="14.25" customHeight="1">
      <c r="A1513" s="64">
        <v>15110</v>
      </c>
      <c r="B1513" s="64">
        <v>4</v>
      </c>
      <c r="C1513" s="64">
        <f t="shared" si="70"/>
        <v>90.3</v>
      </c>
      <c r="D1513" s="64">
        <f t="shared" si="71"/>
        <v>90.3</v>
      </c>
      <c r="E1513" s="65">
        <v>230.65</v>
      </c>
      <c r="F1513" s="65">
        <v>316.95</v>
      </c>
      <c r="G1513" s="65">
        <v>316.95</v>
      </c>
      <c r="H1513" s="67">
        <f t="shared" si="69"/>
        <v>226.65</v>
      </c>
      <c r="I1513" s="53"/>
      <c r="J1513" s="66"/>
      <c r="K1513" s="66"/>
    </row>
    <row r="1514" spans="1:11" ht="14.25" customHeight="1">
      <c r="A1514" s="64">
        <v>15120</v>
      </c>
      <c r="B1514" s="64">
        <v>4</v>
      </c>
      <c r="C1514" s="64">
        <f t="shared" si="70"/>
        <v>90.3</v>
      </c>
      <c r="D1514" s="64">
        <f t="shared" si="71"/>
        <v>90.3</v>
      </c>
      <c r="E1514" s="65">
        <v>230.8</v>
      </c>
      <c r="F1514" s="65">
        <v>317.10000000000002</v>
      </c>
      <c r="G1514" s="65">
        <v>317.10000000000002</v>
      </c>
      <c r="H1514" s="67">
        <f t="shared" si="69"/>
        <v>226.8</v>
      </c>
      <c r="I1514" s="53"/>
      <c r="J1514" s="66"/>
      <c r="K1514" s="66"/>
    </row>
    <row r="1515" spans="1:11" ht="14.25" customHeight="1">
      <c r="A1515" s="64">
        <v>15130</v>
      </c>
      <c r="B1515" s="64">
        <v>4</v>
      </c>
      <c r="C1515" s="64">
        <f t="shared" si="70"/>
        <v>90.3</v>
      </c>
      <c r="D1515" s="64">
        <f t="shared" si="71"/>
        <v>90.3</v>
      </c>
      <c r="E1515" s="65">
        <v>230.95</v>
      </c>
      <c r="F1515" s="65">
        <v>317.25</v>
      </c>
      <c r="G1515" s="65">
        <v>317.25</v>
      </c>
      <c r="H1515" s="67">
        <f t="shared" si="69"/>
        <v>226.95</v>
      </c>
      <c r="I1515" s="53"/>
      <c r="J1515" s="66"/>
      <c r="K1515" s="66"/>
    </row>
    <row r="1516" spans="1:11" ht="14.25" customHeight="1">
      <c r="A1516" s="64">
        <v>15140</v>
      </c>
      <c r="B1516" s="64">
        <v>4</v>
      </c>
      <c r="C1516" s="64">
        <f t="shared" si="70"/>
        <v>90.3</v>
      </c>
      <c r="D1516" s="64">
        <f t="shared" si="71"/>
        <v>90.3</v>
      </c>
      <c r="E1516" s="65">
        <v>231.1</v>
      </c>
      <c r="F1516" s="65">
        <v>317.39999999999998</v>
      </c>
      <c r="G1516" s="65">
        <v>317.39999999999998</v>
      </c>
      <c r="H1516" s="67">
        <f t="shared" si="69"/>
        <v>227.1</v>
      </c>
      <c r="I1516" s="53"/>
      <c r="J1516" s="66"/>
      <c r="K1516" s="66"/>
    </row>
    <row r="1517" spans="1:11" ht="14.25" customHeight="1">
      <c r="A1517" s="64">
        <v>15150</v>
      </c>
      <c r="B1517" s="64">
        <v>4</v>
      </c>
      <c r="C1517" s="64">
        <f t="shared" si="70"/>
        <v>90.3</v>
      </c>
      <c r="D1517" s="64">
        <f t="shared" si="71"/>
        <v>90.3</v>
      </c>
      <c r="E1517" s="65">
        <v>231.25</v>
      </c>
      <c r="F1517" s="65">
        <v>317.55</v>
      </c>
      <c r="G1517" s="65">
        <v>317.55</v>
      </c>
      <c r="H1517" s="67">
        <f t="shared" si="69"/>
        <v>227.25</v>
      </c>
      <c r="I1517" s="53"/>
      <c r="J1517" s="66"/>
      <c r="K1517" s="66"/>
    </row>
    <row r="1518" spans="1:11" ht="14.25" customHeight="1">
      <c r="A1518" s="64">
        <v>15160</v>
      </c>
      <c r="B1518" s="64">
        <v>4</v>
      </c>
      <c r="C1518" s="64">
        <f t="shared" si="70"/>
        <v>90.3</v>
      </c>
      <c r="D1518" s="64">
        <f t="shared" si="71"/>
        <v>90.3</v>
      </c>
      <c r="E1518" s="65">
        <v>231.4</v>
      </c>
      <c r="F1518" s="65">
        <v>317.7</v>
      </c>
      <c r="G1518" s="65">
        <v>317.7</v>
      </c>
      <c r="H1518" s="67">
        <f t="shared" si="69"/>
        <v>227.4</v>
      </c>
      <c r="I1518" s="53"/>
      <c r="J1518" s="66"/>
      <c r="K1518" s="66"/>
    </row>
    <row r="1519" spans="1:11" ht="14.25" customHeight="1">
      <c r="A1519" s="64">
        <v>15170</v>
      </c>
      <c r="B1519" s="64">
        <v>4</v>
      </c>
      <c r="C1519" s="64">
        <f t="shared" si="70"/>
        <v>90.3</v>
      </c>
      <c r="D1519" s="64">
        <f t="shared" si="71"/>
        <v>90.3</v>
      </c>
      <c r="E1519" s="65">
        <v>231.55</v>
      </c>
      <c r="F1519" s="65">
        <v>317.85000000000002</v>
      </c>
      <c r="G1519" s="65">
        <v>317.85000000000002</v>
      </c>
      <c r="H1519" s="67">
        <f t="shared" si="69"/>
        <v>227.55</v>
      </c>
      <c r="I1519" s="53"/>
      <c r="J1519" s="66"/>
      <c r="K1519" s="66"/>
    </row>
    <row r="1520" spans="1:11" ht="14.25" customHeight="1">
      <c r="A1520" s="64">
        <v>15180</v>
      </c>
      <c r="B1520" s="64">
        <v>4</v>
      </c>
      <c r="C1520" s="64">
        <f t="shared" si="70"/>
        <v>90.3</v>
      </c>
      <c r="D1520" s="64">
        <f t="shared" si="71"/>
        <v>90.3</v>
      </c>
      <c r="E1520" s="65">
        <v>231.7</v>
      </c>
      <c r="F1520" s="65">
        <v>318</v>
      </c>
      <c r="G1520" s="65">
        <v>318</v>
      </c>
      <c r="H1520" s="67">
        <f t="shared" si="69"/>
        <v>227.7</v>
      </c>
      <c r="I1520" s="53"/>
      <c r="J1520" s="66"/>
      <c r="K1520" s="66"/>
    </row>
    <row r="1521" spans="1:11" ht="14.25" customHeight="1">
      <c r="A1521" s="64">
        <v>15190</v>
      </c>
      <c r="B1521" s="64">
        <v>4</v>
      </c>
      <c r="C1521" s="64">
        <f t="shared" si="70"/>
        <v>90.3</v>
      </c>
      <c r="D1521" s="64">
        <f t="shared" si="71"/>
        <v>90.3</v>
      </c>
      <c r="E1521" s="65">
        <v>231.85</v>
      </c>
      <c r="F1521" s="65">
        <v>318.14999999999998</v>
      </c>
      <c r="G1521" s="65">
        <v>318.14999999999998</v>
      </c>
      <c r="H1521" s="67">
        <f t="shared" si="69"/>
        <v>227.85</v>
      </c>
      <c r="I1521" s="53"/>
      <c r="J1521" s="66"/>
      <c r="K1521" s="66"/>
    </row>
    <row r="1522" spans="1:11" ht="14.25" customHeight="1">
      <c r="A1522" s="64">
        <v>15200</v>
      </c>
      <c r="B1522" s="64">
        <v>4</v>
      </c>
      <c r="C1522" s="64">
        <f t="shared" si="70"/>
        <v>90.3</v>
      </c>
      <c r="D1522" s="64">
        <f t="shared" si="71"/>
        <v>90.3</v>
      </c>
      <c r="E1522" s="65">
        <v>232</v>
      </c>
      <c r="F1522" s="65">
        <v>318.3</v>
      </c>
      <c r="G1522" s="65">
        <v>318.3</v>
      </c>
      <c r="H1522" s="67">
        <f t="shared" si="69"/>
        <v>228</v>
      </c>
      <c r="I1522" s="53"/>
      <c r="J1522" s="66"/>
      <c r="K1522" s="66"/>
    </row>
    <row r="1523" spans="1:11" ht="14.25" customHeight="1">
      <c r="A1523" s="64">
        <v>15210</v>
      </c>
      <c r="B1523" s="64">
        <v>4</v>
      </c>
      <c r="C1523" s="64">
        <f t="shared" si="70"/>
        <v>90.3</v>
      </c>
      <c r="D1523" s="64">
        <f t="shared" si="71"/>
        <v>90.3</v>
      </c>
      <c r="E1523" s="65">
        <v>232.15</v>
      </c>
      <c r="F1523" s="65">
        <v>318.45</v>
      </c>
      <c r="G1523" s="65">
        <v>318.45</v>
      </c>
      <c r="H1523" s="67">
        <f t="shared" si="69"/>
        <v>228.15</v>
      </c>
      <c r="I1523" s="53"/>
      <c r="J1523" s="66"/>
      <c r="K1523" s="66"/>
    </row>
    <row r="1524" spans="1:11" ht="14.25" customHeight="1">
      <c r="A1524" s="64">
        <v>15220</v>
      </c>
      <c r="B1524" s="64">
        <v>4</v>
      </c>
      <c r="C1524" s="64">
        <f t="shared" si="70"/>
        <v>90.3</v>
      </c>
      <c r="D1524" s="64">
        <f t="shared" si="71"/>
        <v>90.3</v>
      </c>
      <c r="E1524" s="65">
        <v>232.3</v>
      </c>
      <c r="F1524" s="65">
        <v>318.60000000000002</v>
      </c>
      <c r="G1524" s="65">
        <v>318.60000000000002</v>
      </c>
      <c r="H1524" s="67">
        <f t="shared" si="69"/>
        <v>228.3</v>
      </c>
      <c r="I1524" s="53"/>
      <c r="J1524" s="66"/>
      <c r="K1524" s="66"/>
    </row>
    <row r="1525" spans="1:11" ht="14.25" customHeight="1">
      <c r="A1525" s="64">
        <v>15230</v>
      </c>
      <c r="B1525" s="64">
        <v>4</v>
      </c>
      <c r="C1525" s="64">
        <f t="shared" si="70"/>
        <v>90.3</v>
      </c>
      <c r="D1525" s="64">
        <f t="shared" si="71"/>
        <v>90.3</v>
      </c>
      <c r="E1525" s="65">
        <v>232.45</v>
      </c>
      <c r="F1525" s="65">
        <v>318.75</v>
      </c>
      <c r="G1525" s="65">
        <v>318.75</v>
      </c>
      <c r="H1525" s="67">
        <f t="shared" si="69"/>
        <v>228.45</v>
      </c>
      <c r="I1525" s="53"/>
      <c r="J1525" s="66"/>
      <c r="K1525" s="66"/>
    </row>
    <row r="1526" spans="1:11" ht="14.25" customHeight="1">
      <c r="A1526" s="64">
        <v>15240</v>
      </c>
      <c r="B1526" s="64">
        <v>4</v>
      </c>
      <c r="C1526" s="64">
        <f t="shared" si="70"/>
        <v>90.3</v>
      </c>
      <c r="D1526" s="64">
        <f t="shared" si="71"/>
        <v>90.3</v>
      </c>
      <c r="E1526" s="65">
        <v>232.6</v>
      </c>
      <c r="F1526" s="65">
        <v>318.89999999999998</v>
      </c>
      <c r="G1526" s="65">
        <v>318.89999999999998</v>
      </c>
      <c r="H1526" s="67">
        <f t="shared" si="69"/>
        <v>228.6</v>
      </c>
      <c r="I1526" s="53"/>
      <c r="J1526" s="66"/>
      <c r="K1526" s="66"/>
    </row>
    <row r="1527" spans="1:11" ht="14.25" customHeight="1">
      <c r="A1527" s="64">
        <v>15250</v>
      </c>
      <c r="B1527" s="64">
        <v>4</v>
      </c>
      <c r="C1527" s="64">
        <f t="shared" si="70"/>
        <v>90.3</v>
      </c>
      <c r="D1527" s="64">
        <f t="shared" si="71"/>
        <v>90.3</v>
      </c>
      <c r="E1527" s="65">
        <v>232.75</v>
      </c>
      <c r="F1527" s="65">
        <v>319.05</v>
      </c>
      <c r="G1527" s="65">
        <v>319.05</v>
      </c>
      <c r="H1527" s="67">
        <f t="shared" si="69"/>
        <v>228.75</v>
      </c>
      <c r="I1527" s="53"/>
      <c r="J1527" s="66"/>
      <c r="K1527" s="66"/>
    </row>
    <row r="1528" spans="1:11" ht="14.25" customHeight="1">
      <c r="A1528" s="64">
        <v>15260</v>
      </c>
      <c r="B1528" s="64">
        <v>4</v>
      </c>
      <c r="C1528" s="64">
        <f t="shared" si="70"/>
        <v>91.8</v>
      </c>
      <c r="D1528" s="64">
        <f t="shared" si="71"/>
        <v>91.8</v>
      </c>
      <c r="E1528" s="65">
        <v>232.9</v>
      </c>
      <c r="F1528" s="65">
        <v>320.7</v>
      </c>
      <c r="G1528" s="65">
        <v>320.7</v>
      </c>
      <c r="H1528" s="67">
        <f t="shared" si="69"/>
        <v>228.9</v>
      </c>
      <c r="I1528" s="53"/>
      <c r="J1528" s="66"/>
      <c r="K1528" s="66"/>
    </row>
    <row r="1529" spans="1:11" ht="14.25" customHeight="1">
      <c r="A1529" s="64">
        <v>15270</v>
      </c>
      <c r="B1529" s="64">
        <v>4</v>
      </c>
      <c r="C1529" s="64">
        <f t="shared" si="70"/>
        <v>91.8</v>
      </c>
      <c r="D1529" s="64">
        <f t="shared" si="71"/>
        <v>91.8</v>
      </c>
      <c r="E1529" s="65">
        <v>233.05</v>
      </c>
      <c r="F1529" s="65">
        <v>320.85000000000002</v>
      </c>
      <c r="G1529" s="65">
        <v>320.85000000000002</v>
      </c>
      <c r="H1529" s="67">
        <f t="shared" si="69"/>
        <v>229.05</v>
      </c>
      <c r="I1529" s="53"/>
      <c r="J1529" s="66"/>
      <c r="K1529" s="66"/>
    </row>
    <row r="1530" spans="1:11" ht="14.25" customHeight="1">
      <c r="A1530" s="64">
        <v>15280</v>
      </c>
      <c r="B1530" s="64">
        <v>4</v>
      </c>
      <c r="C1530" s="64">
        <f t="shared" si="70"/>
        <v>91.8</v>
      </c>
      <c r="D1530" s="64">
        <f t="shared" si="71"/>
        <v>91.8</v>
      </c>
      <c r="E1530" s="65">
        <v>233.2</v>
      </c>
      <c r="F1530" s="65">
        <v>321</v>
      </c>
      <c r="G1530" s="65">
        <v>321</v>
      </c>
      <c r="H1530" s="67">
        <f t="shared" si="69"/>
        <v>229.2</v>
      </c>
      <c r="I1530" s="53"/>
      <c r="J1530" s="66"/>
      <c r="K1530" s="66"/>
    </row>
    <row r="1531" spans="1:11" ht="14.25" customHeight="1">
      <c r="A1531" s="64">
        <v>15290</v>
      </c>
      <c r="B1531" s="64">
        <v>4</v>
      </c>
      <c r="C1531" s="64">
        <f t="shared" si="70"/>
        <v>91.8</v>
      </c>
      <c r="D1531" s="64">
        <f t="shared" si="71"/>
        <v>91.8</v>
      </c>
      <c r="E1531" s="65">
        <v>233.35</v>
      </c>
      <c r="F1531" s="65">
        <v>321.14999999999998</v>
      </c>
      <c r="G1531" s="65">
        <v>321.14999999999998</v>
      </c>
      <c r="H1531" s="67">
        <f t="shared" si="69"/>
        <v>229.35</v>
      </c>
      <c r="I1531" s="53"/>
      <c r="J1531" s="66"/>
      <c r="K1531" s="66"/>
    </row>
    <row r="1532" spans="1:11" ht="14.25" customHeight="1">
      <c r="A1532" s="64">
        <v>15300</v>
      </c>
      <c r="B1532" s="64">
        <v>4</v>
      </c>
      <c r="C1532" s="64">
        <f t="shared" si="70"/>
        <v>91.8</v>
      </c>
      <c r="D1532" s="64">
        <f t="shared" si="71"/>
        <v>91.8</v>
      </c>
      <c r="E1532" s="65">
        <v>233.5</v>
      </c>
      <c r="F1532" s="65">
        <v>321.3</v>
      </c>
      <c r="G1532" s="65">
        <v>321.3</v>
      </c>
      <c r="H1532" s="67">
        <f t="shared" si="69"/>
        <v>229.5</v>
      </c>
      <c r="I1532" s="53"/>
      <c r="J1532" s="66"/>
      <c r="K1532" s="66"/>
    </row>
    <row r="1533" spans="1:11" ht="14.25" customHeight="1">
      <c r="A1533" s="64">
        <v>15310</v>
      </c>
      <c r="B1533" s="64">
        <v>4</v>
      </c>
      <c r="C1533" s="64">
        <f t="shared" si="70"/>
        <v>91.8</v>
      </c>
      <c r="D1533" s="64">
        <f t="shared" si="71"/>
        <v>91.8</v>
      </c>
      <c r="E1533" s="65">
        <v>233.65</v>
      </c>
      <c r="F1533" s="65">
        <v>321.45</v>
      </c>
      <c r="G1533" s="65">
        <v>321.45</v>
      </c>
      <c r="H1533" s="67">
        <f t="shared" si="69"/>
        <v>229.65</v>
      </c>
      <c r="I1533" s="53"/>
      <c r="J1533" s="66"/>
      <c r="K1533" s="66"/>
    </row>
    <row r="1534" spans="1:11" ht="14.25" customHeight="1">
      <c r="A1534" s="64">
        <v>15320</v>
      </c>
      <c r="B1534" s="64">
        <v>4</v>
      </c>
      <c r="C1534" s="64">
        <f t="shared" si="70"/>
        <v>91.8</v>
      </c>
      <c r="D1534" s="64">
        <f t="shared" si="71"/>
        <v>91.8</v>
      </c>
      <c r="E1534" s="65">
        <v>233.8</v>
      </c>
      <c r="F1534" s="65">
        <v>321.60000000000002</v>
      </c>
      <c r="G1534" s="65">
        <v>321.60000000000002</v>
      </c>
      <c r="H1534" s="67">
        <f t="shared" si="69"/>
        <v>229.8</v>
      </c>
      <c r="I1534" s="53"/>
      <c r="J1534" s="66"/>
      <c r="K1534" s="66"/>
    </row>
    <row r="1535" spans="1:11" ht="14.25" customHeight="1">
      <c r="A1535" s="64">
        <v>15330</v>
      </c>
      <c r="B1535" s="64">
        <v>4</v>
      </c>
      <c r="C1535" s="64">
        <f t="shared" si="70"/>
        <v>91.8</v>
      </c>
      <c r="D1535" s="64">
        <f t="shared" si="71"/>
        <v>91.8</v>
      </c>
      <c r="E1535" s="65">
        <v>233.95</v>
      </c>
      <c r="F1535" s="65">
        <v>321.75</v>
      </c>
      <c r="G1535" s="65">
        <v>321.75</v>
      </c>
      <c r="H1535" s="67">
        <f t="shared" si="69"/>
        <v>229.95</v>
      </c>
      <c r="I1535" s="53"/>
      <c r="J1535" s="66"/>
      <c r="K1535" s="66"/>
    </row>
    <row r="1536" spans="1:11" ht="14.25" customHeight="1">
      <c r="A1536" s="64">
        <v>15340</v>
      </c>
      <c r="B1536" s="64">
        <v>4</v>
      </c>
      <c r="C1536" s="64">
        <f t="shared" si="70"/>
        <v>91.8</v>
      </c>
      <c r="D1536" s="64">
        <f t="shared" si="71"/>
        <v>91.8</v>
      </c>
      <c r="E1536" s="65">
        <v>234.1</v>
      </c>
      <c r="F1536" s="65">
        <v>321.89999999999998</v>
      </c>
      <c r="G1536" s="65">
        <v>321.89999999999998</v>
      </c>
      <c r="H1536" s="67">
        <f t="shared" si="69"/>
        <v>230.1</v>
      </c>
      <c r="I1536" s="53"/>
      <c r="J1536" s="66"/>
      <c r="K1536" s="66"/>
    </row>
    <row r="1537" spans="1:11" ht="14.25" customHeight="1">
      <c r="A1537" s="64">
        <v>15350</v>
      </c>
      <c r="B1537" s="64">
        <v>4</v>
      </c>
      <c r="C1537" s="64">
        <f t="shared" si="70"/>
        <v>91.8</v>
      </c>
      <c r="D1537" s="64">
        <f t="shared" si="71"/>
        <v>91.8</v>
      </c>
      <c r="E1537" s="65">
        <v>234.25</v>
      </c>
      <c r="F1537" s="65">
        <v>322.05</v>
      </c>
      <c r="G1537" s="65">
        <v>322.05</v>
      </c>
      <c r="H1537" s="67">
        <f t="shared" si="69"/>
        <v>230.25</v>
      </c>
      <c r="I1537" s="53"/>
      <c r="J1537" s="66"/>
      <c r="K1537" s="66"/>
    </row>
    <row r="1538" spans="1:11" ht="14.25" customHeight="1">
      <c r="A1538" s="64">
        <v>15360</v>
      </c>
      <c r="B1538" s="64">
        <v>4</v>
      </c>
      <c r="C1538" s="64">
        <f t="shared" si="70"/>
        <v>91.8</v>
      </c>
      <c r="D1538" s="64">
        <f t="shared" si="71"/>
        <v>91.8</v>
      </c>
      <c r="E1538" s="65">
        <v>234.4</v>
      </c>
      <c r="F1538" s="65">
        <v>322.2</v>
      </c>
      <c r="G1538" s="65">
        <v>322.2</v>
      </c>
      <c r="H1538" s="67">
        <f t="shared" si="69"/>
        <v>230.4</v>
      </c>
      <c r="I1538" s="53"/>
      <c r="J1538" s="66"/>
      <c r="K1538" s="66"/>
    </row>
    <row r="1539" spans="1:11" ht="14.25" customHeight="1">
      <c r="A1539" s="64">
        <v>15370</v>
      </c>
      <c r="B1539" s="64">
        <v>4</v>
      </c>
      <c r="C1539" s="64">
        <f t="shared" si="70"/>
        <v>91.8</v>
      </c>
      <c r="D1539" s="64">
        <f t="shared" si="71"/>
        <v>91.8</v>
      </c>
      <c r="E1539" s="65">
        <v>234.55</v>
      </c>
      <c r="F1539" s="65">
        <v>322.35000000000002</v>
      </c>
      <c r="G1539" s="65">
        <v>322.35000000000002</v>
      </c>
      <c r="H1539" s="67">
        <f t="shared" ref="H1539:H1602" si="72">0.15*A1539/10</f>
        <v>230.55</v>
      </c>
      <c r="I1539" s="53"/>
      <c r="J1539" s="66"/>
      <c r="K1539" s="66"/>
    </row>
    <row r="1540" spans="1:11" ht="14.25" customHeight="1">
      <c r="A1540" s="64">
        <v>15380</v>
      </c>
      <c r="B1540" s="64">
        <v>4</v>
      </c>
      <c r="C1540" s="64">
        <f t="shared" ref="C1540:C1603" si="73">IF(A1540&lt;1000,4.8,4.8+ROUNDUP((A1540-1000)/250,0)*1.5)</f>
        <v>91.8</v>
      </c>
      <c r="D1540" s="64">
        <f t="shared" ref="D1540:D1603" si="74">IF(A1540&lt;1000,4.8,4.8+ROUNDUP((A1540-1000)/250,0)*1.5)</f>
        <v>91.8</v>
      </c>
      <c r="E1540" s="65">
        <v>234.7</v>
      </c>
      <c r="F1540" s="65">
        <v>322.5</v>
      </c>
      <c r="G1540" s="65">
        <v>322.5</v>
      </c>
      <c r="H1540" s="67">
        <f t="shared" si="72"/>
        <v>230.7</v>
      </c>
      <c r="I1540" s="53"/>
      <c r="J1540" s="66"/>
      <c r="K1540" s="66"/>
    </row>
    <row r="1541" spans="1:11" ht="14.25" customHeight="1">
      <c r="A1541" s="64">
        <v>15390</v>
      </c>
      <c r="B1541" s="64">
        <v>4</v>
      </c>
      <c r="C1541" s="64">
        <f t="shared" si="73"/>
        <v>91.8</v>
      </c>
      <c r="D1541" s="64">
        <f t="shared" si="74"/>
        <v>91.8</v>
      </c>
      <c r="E1541" s="65">
        <v>234.85</v>
      </c>
      <c r="F1541" s="65">
        <v>322.64999999999998</v>
      </c>
      <c r="G1541" s="65">
        <v>322.64999999999998</v>
      </c>
      <c r="H1541" s="67">
        <f t="shared" si="72"/>
        <v>230.85</v>
      </c>
      <c r="I1541" s="53"/>
      <c r="J1541" s="66"/>
      <c r="K1541" s="66"/>
    </row>
    <row r="1542" spans="1:11" ht="14.25" customHeight="1">
      <c r="A1542" s="64">
        <v>15400</v>
      </c>
      <c r="B1542" s="64">
        <v>4</v>
      </c>
      <c r="C1542" s="64">
        <f t="shared" si="73"/>
        <v>91.8</v>
      </c>
      <c r="D1542" s="64">
        <f t="shared" si="74"/>
        <v>91.8</v>
      </c>
      <c r="E1542" s="65">
        <v>235</v>
      </c>
      <c r="F1542" s="65">
        <v>322.8</v>
      </c>
      <c r="G1542" s="65">
        <v>322.8</v>
      </c>
      <c r="H1542" s="67">
        <f t="shared" si="72"/>
        <v>231</v>
      </c>
      <c r="I1542" s="53"/>
      <c r="J1542" s="66"/>
      <c r="K1542" s="66"/>
    </row>
    <row r="1543" spans="1:11" ht="14.25" customHeight="1">
      <c r="A1543" s="64">
        <v>15410</v>
      </c>
      <c r="B1543" s="64">
        <v>4</v>
      </c>
      <c r="C1543" s="64">
        <f t="shared" si="73"/>
        <v>91.8</v>
      </c>
      <c r="D1543" s="64">
        <f t="shared" si="74"/>
        <v>91.8</v>
      </c>
      <c r="E1543" s="65">
        <v>235.15</v>
      </c>
      <c r="F1543" s="65">
        <v>322.95</v>
      </c>
      <c r="G1543" s="65">
        <v>322.95</v>
      </c>
      <c r="H1543" s="67">
        <f t="shared" si="72"/>
        <v>231.15</v>
      </c>
      <c r="I1543" s="53"/>
      <c r="J1543" s="66"/>
      <c r="K1543" s="66"/>
    </row>
    <row r="1544" spans="1:11" ht="14.25" customHeight="1">
      <c r="A1544" s="64">
        <v>15420</v>
      </c>
      <c r="B1544" s="64">
        <v>4</v>
      </c>
      <c r="C1544" s="64">
        <f t="shared" si="73"/>
        <v>91.8</v>
      </c>
      <c r="D1544" s="64">
        <f t="shared" si="74"/>
        <v>91.8</v>
      </c>
      <c r="E1544" s="65">
        <v>235.3</v>
      </c>
      <c r="F1544" s="65">
        <v>323.10000000000002</v>
      </c>
      <c r="G1544" s="65">
        <v>323.10000000000002</v>
      </c>
      <c r="H1544" s="67">
        <f t="shared" si="72"/>
        <v>231.3</v>
      </c>
      <c r="I1544" s="53"/>
      <c r="J1544" s="66"/>
      <c r="K1544" s="66"/>
    </row>
    <row r="1545" spans="1:11" ht="14.25" customHeight="1">
      <c r="A1545" s="64">
        <v>15430</v>
      </c>
      <c r="B1545" s="64">
        <v>4</v>
      </c>
      <c r="C1545" s="64">
        <f t="shared" si="73"/>
        <v>91.8</v>
      </c>
      <c r="D1545" s="64">
        <f t="shared" si="74"/>
        <v>91.8</v>
      </c>
      <c r="E1545" s="65">
        <v>235.45</v>
      </c>
      <c r="F1545" s="65">
        <v>323.25</v>
      </c>
      <c r="G1545" s="65">
        <v>323.25</v>
      </c>
      <c r="H1545" s="67">
        <f t="shared" si="72"/>
        <v>231.45</v>
      </c>
      <c r="I1545" s="53"/>
      <c r="J1545" s="66"/>
      <c r="K1545" s="66"/>
    </row>
    <row r="1546" spans="1:11" ht="14.25" customHeight="1">
      <c r="A1546" s="64">
        <v>15440</v>
      </c>
      <c r="B1546" s="64">
        <v>4</v>
      </c>
      <c r="C1546" s="64">
        <f t="shared" si="73"/>
        <v>91.8</v>
      </c>
      <c r="D1546" s="64">
        <f t="shared" si="74"/>
        <v>91.8</v>
      </c>
      <c r="E1546" s="65">
        <v>235.6</v>
      </c>
      <c r="F1546" s="65">
        <v>323.39999999999998</v>
      </c>
      <c r="G1546" s="65">
        <v>323.39999999999998</v>
      </c>
      <c r="H1546" s="67">
        <f t="shared" si="72"/>
        <v>231.6</v>
      </c>
      <c r="I1546" s="53"/>
      <c r="J1546" s="66"/>
      <c r="K1546" s="66"/>
    </row>
    <row r="1547" spans="1:11" ht="14.25" customHeight="1">
      <c r="A1547" s="64">
        <v>15450</v>
      </c>
      <c r="B1547" s="64">
        <v>4</v>
      </c>
      <c r="C1547" s="64">
        <f t="shared" si="73"/>
        <v>91.8</v>
      </c>
      <c r="D1547" s="64">
        <f t="shared" si="74"/>
        <v>91.8</v>
      </c>
      <c r="E1547" s="65">
        <v>235.75</v>
      </c>
      <c r="F1547" s="65">
        <v>323.55</v>
      </c>
      <c r="G1547" s="65">
        <v>323.55</v>
      </c>
      <c r="H1547" s="67">
        <f t="shared" si="72"/>
        <v>231.75</v>
      </c>
      <c r="I1547" s="53"/>
      <c r="J1547" s="66"/>
      <c r="K1547" s="66"/>
    </row>
    <row r="1548" spans="1:11" ht="14.25" customHeight="1">
      <c r="A1548" s="64">
        <v>15460</v>
      </c>
      <c r="B1548" s="64">
        <v>4</v>
      </c>
      <c r="C1548" s="64">
        <f t="shared" si="73"/>
        <v>91.8</v>
      </c>
      <c r="D1548" s="64">
        <f t="shared" si="74"/>
        <v>91.8</v>
      </c>
      <c r="E1548" s="65">
        <v>235.9</v>
      </c>
      <c r="F1548" s="65">
        <v>323.7</v>
      </c>
      <c r="G1548" s="65">
        <v>323.7</v>
      </c>
      <c r="H1548" s="67">
        <f t="shared" si="72"/>
        <v>231.9</v>
      </c>
      <c r="I1548" s="53"/>
      <c r="J1548" s="66"/>
      <c r="K1548" s="66"/>
    </row>
    <row r="1549" spans="1:11" ht="14.25" customHeight="1">
      <c r="A1549" s="64">
        <v>15470</v>
      </c>
      <c r="B1549" s="64">
        <v>4</v>
      </c>
      <c r="C1549" s="64">
        <f t="shared" si="73"/>
        <v>91.8</v>
      </c>
      <c r="D1549" s="64">
        <f t="shared" si="74"/>
        <v>91.8</v>
      </c>
      <c r="E1549" s="65">
        <v>236.05</v>
      </c>
      <c r="F1549" s="65">
        <v>323.85000000000002</v>
      </c>
      <c r="G1549" s="65">
        <v>323.85000000000002</v>
      </c>
      <c r="H1549" s="67">
        <f t="shared" si="72"/>
        <v>232.05</v>
      </c>
      <c r="I1549" s="53"/>
      <c r="J1549" s="66"/>
      <c r="K1549" s="66"/>
    </row>
    <row r="1550" spans="1:11" ht="14.25" customHeight="1">
      <c r="A1550" s="64">
        <v>15480</v>
      </c>
      <c r="B1550" s="64">
        <v>4</v>
      </c>
      <c r="C1550" s="64">
        <f t="shared" si="73"/>
        <v>91.8</v>
      </c>
      <c r="D1550" s="64">
        <f t="shared" si="74"/>
        <v>91.8</v>
      </c>
      <c r="E1550" s="65">
        <v>236.2</v>
      </c>
      <c r="F1550" s="65">
        <v>324</v>
      </c>
      <c r="G1550" s="65">
        <v>324</v>
      </c>
      <c r="H1550" s="67">
        <f t="shared" si="72"/>
        <v>232.2</v>
      </c>
      <c r="I1550" s="53"/>
      <c r="J1550" s="66"/>
      <c r="K1550" s="66"/>
    </row>
    <row r="1551" spans="1:11" ht="14.25" customHeight="1">
      <c r="A1551" s="64">
        <v>15490</v>
      </c>
      <c r="B1551" s="64">
        <v>4</v>
      </c>
      <c r="C1551" s="64">
        <f t="shared" si="73"/>
        <v>91.8</v>
      </c>
      <c r="D1551" s="64">
        <f t="shared" si="74"/>
        <v>91.8</v>
      </c>
      <c r="E1551" s="65">
        <v>236.35</v>
      </c>
      <c r="F1551" s="65">
        <v>324.14999999999998</v>
      </c>
      <c r="G1551" s="65">
        <v>324.14999999999998</v>
      </c>
      <c r="H1551" s="67">
        <f t="shared" si="72"/>
        <v>232.35</v>
      </c>
      <c r="I1551" s="53"/>
      <c r="J1551" s="66"/>
      <c r="K1551" s="66"/>
    </row>
    <row r="1552" spans="1:11" ht="14.25" customHeight="1">
      <c r="A1552" s="64">
        <v>15500</v>
      </c>
      <c r="B1552" s="64">
        <v>4</v>
      </c>
      <c r="C1552" s="64">
        <f t="shared" si="73"/>
        <v>91.8</v>
      </c>
      <c r="D1552" s="64">
        <f t="shared" si="74"/>
        <v>91.8</v>
      </c>
      <c r="E1552" s="65">
        <v>236.5</v>
      </c>
      <c r="F1552" s="65">
        <v>324.3</v>
      </c>
      <c r="G1552" s="65">
        <v>324.3</v>
      </c>
      <c r="H1552" s="67">
        <f t="shared" si="72"/>
        <v>232.5</v>
      </c>
      <c r="I1552" s="53"/>
      <c r="J1552" s="66"/>
      <c r="K1552" s="66"/>
    </row>
    <row r="1553" spans="1:11" ht="14.25" customHeight="1">
      <c r="A1553" s="64">
        <v>15510</v>
      </c>
      <c r="B1553" s="64">
        <v>4</v>
      </c>
      <c r="C1553" s="64">
        <f t="shared" si="73"/>
        <v>93.3</v>
      </c>
      <c r="D1553" s="64">
        <f t="shared" si="74"/>
        <v>93.3</v>
      </c>
      <c r="E1553" s="65">
        <v>236.65</v>
      </c>
      <c r="F1553" s="65">
        <v>325.95</v>
      </c>
      <c r="G1553" s="65">
        <v>325.95</v>
      </c>
      <c r="H1553" s="67">
        <f t="shared" si="72"/>
        <v>232.65</v>
      </c>
      <c r="I1553" s="53"/>
      <c r="J1553" s="66"/>
      <c r="K1553" s="66"/>
    </row>
    <row r="1554" spans="1:11" ht="14.25" customHeight="1">
      <c r="A1554" s="64">
        <v>15520</v>
      </c>
      <c r="B1554" s="64">
        <v>4</v>
      </c>
      <c r="C1554" s="64">
        <f t="shared" si="73"/>
        <v>93.3</v>
      </c>
      <c r="D1554" s="64">
        <f t="shared" si="74"/>
        <v>93.3</v>
      </c>
      <c r="E1554" s="65">
        <v>236.8</v>
      </c>
      <c r="F1554" s="65">
        <v>326.10000000000002</v>
      </c>
      <c r="G1554" s="65">
        <v>326.10000000000002</v>
      </c>
      <c r="H1554" s="67">
        <f t="shared" si="72"/>
        <v>232.8</v>
      </c>
      <c r="I1554" s="53"/>
      <c r="J1554" s="66"/>
      <c r="K1554" s="66"/>
    </row>
    <row r="1555" spans="1:11" ht="14.25" customHeight="1">
      <c r="A1555" s="64">
        <v>15530</v>
      </c>
      <c r="B1555" s="64">
        <v>4</v>
      </c>
      <c r="C1555" s="64">
        <f t="shared" si="73"/>
        <v>93.3</v>
      </c>
      <c r="D1555" s="64">
        <f t="shared" si="74"/>
        <v>93.3</v>
      </c>
      <c r="E1555" s="65">
        <v>236.95</v>
      </c>
      <c r="F1555" s="65">
        <v>326.25</v>
      </c>
      <c r="G1555" s="65">
        <v>326.25</v>
      </c>
      <c r="H1555" s="67">
        <f t="shared" si="72"/>
        <v>232.95</v>
      </c>
      <c r="I1555" s="53"/>
      <c r="J1555" s="66"/>
      <c r="K1555" s="66"/>
    </row>
    <row r="1556" spans="1:11" ht="14.25" customHeight="1">
      <c r="A1556" s="64">
        <v>15540</v>
      </c>
      <c r="B1556" s="64">
        <v>4</v>
      </c>
      <c r="C1556" s="64">
        <f t="shared" si="73"/>
        <v>93.3</v>
      </c>
      <c r="D1556" s="64">
        <f t="shared" si="74"/>
        <v>93.3</v>
      </c>
      <c r="E1556" s="65">
        <v>237.1</v>
      </c>
      <c r="F1556" s="65">
        <v>326.39999999999998</v>
      </c>
      <c r="G1556" s="65">
        <v>326.39999999999998</v>
      </c>
      <c r="H1556" s="67">
        <f t="shared" si="72"/>
        <v>233.1</v>
      </c>
      <c r="I1556" s="53"/>
      <c r="J1556" s="66"/>
      <c r="K1556" s="66"/>
    </row>
    <row r="1557" spans="1:11" ht="14.25" customHeight="1">
      <c r="A1557" s="64">
        <v>15550</v>
      </c>
      <c r="B1557" s="64">
        <v>4</v>
      </c>
      <c r="C1557" s="64">
        <f t="shared" si="73"/>
        <v>93.3</v>
      </c>
      <c r="D1557" s="64">
        <f t="shared" si="74"/>
        <v>93.3</v>
      </c>
      <c r="E1557" s="65">
        <v>237.25</v>
      </c>
      <c r="F1557" s="65">
        <v>326.55</v>
      </c>
      <c r="G1557" s="65">
        <v>326.55</v>
      </c>
      <c r="H1557" s="67">
        <f t="shared" si="72"/>
        <v>233.25</v>
      </c>
      <c r="I1557" s="53"/>
      <c r="J1557" s="66"/>
      <c r="K1557" s="66"/>
    </row>
    <row r="1558" spans="1:11" ht="14.25" customHeight="1">
      <c r="A1558" s="64">
        <v>15560</v>
      </c>
      <c r="B1558" s="64">
        <v>4</v>
      </c>
      <c r="C1558" s="64">
        <f t="shared" si="73"/>
        <v>93.3</v>
      </c>
      <c r="D1558" s="64">
        <f t="shared" si="74"/>
        <v>93.3</v>
      </c>
      <c r="E1558" s="65">
        <v>237.4</v>
      </c>
      <c r="F1558" s="65">
        <v>326.7</v>
      </c>
      <c r="G1558" s="65">
        <v>326.7</v>
      </c>
      <c r="H1558" s="67">
        <f t="shared" si="72"/>
        <v>233.4</v>
      </c>
      <c r="I1558" s="53"/>
      <c r="J1558" s="66"/>
      <c r="K1558" s="66"/>
    </row>
    <row r="1559" spans="1:11" ht="14.25" customHeight="1">
      <c r="A1559" s="64">
        <v>15570</v>
      </c>
      <c r="B1559" s="64">
        <v>4</v>
      </c>
      <c r="C1559" s="64">
        <f t="shared" si="73"/>
        <v>93.3</v>
      </c>
      <c r="D1559" s="64">
        <f t="shared" si="74"/>
        <v>93.3</v>
      </c>
      <c r="E1559" s="65">
        <v>237.55</v>
      </c>
      <c r="F1559" s="65">
        <v>326.85000000000002</v>
      </c>
      <c r="G1559" s="65">
        <v>326.85000000000002</v>
      </c>
      <c r="H1559" s="67">
        <f t="shared" si="72"/>
        <v>233.55</v>
      </c>
      <c r="I1559" s="53"/>
      <c r="J1559" s="66"/>
      <c r="K1559" s="66"/>
    </row>
    <row r="1560" spans="1:11" ht="14.25" customHeight="1">
      <c r="A1560" s="64">
        <v>15580</v>
      </c>
      <c r="B1560" s="64">
        <v>4</v>
      </c>
      <c r="C1560" s="64">
        <f t="shared" si="73"/>
        <v>93.3</v>
      </c>
      <c r="D1560" s="64">
        <f t="shared" si="74"/>
        <v>93.3</v>
      </c>
      <c r="E1560" s="65">
        <v>237.7</v>
      </c>
      <c r="F1560" s="65">
        <v>327</v>
      </c>
      <c r="G1560" s="65">
        <v>327</v>
      </c>
      <c r="H1560" s="67">
        <f t="shared" si="72"/>
        <v>233.7</v>
      </c>
      <c r="I1560" s="53"/>
      <c r="J1560" s="66"/>
      <c r="K1560" s="66"/>
    </row>
    <row r="1561" spans="1:11" ht="14.25" customHeight="1">
      <c r="A1561" s="64">
        <v>15590</v>
      </c>
      <c r="B1561" s="64">
        <v>4</v>
      </c>
      <c r="C1561" s="64">
        <f t="shared" si="73"/>
        <v>93.3</v>
      </c>
      <c r="D1561" s="64">
        <f t="shared" si="74"/>
        <v>93.3</v>
      </c>
      <c r="E1561" s="65">
        <v>237.85</v>
      </c>
      <c r="F1561" s="65">
        <v>327.14999999999998</v>
      </c>
      <c r="G1561" s="65">
        <v>327.14999999999998</v>
      </c>
      <c r="H1561" s="67">
        <f t="shared" si="72"/>
        <v>233.85</v>
      </c>
      <c r="I1561" s="53"/>
      <c r="J1561" s="66"/>
      <c r="K1561" s="66"/>
    </row>
    <row r="1562" spans="1:11" ht="14.25" customHeight="1">
      <c r="A1562" s="64">
        <v>15600</v>
      </c>
      <c r="B1562" s="64">
        <v>4</v>
      </c>
      <c r="C1562" s="64">
        <f t="shared" si="73"/>
        <v>93.3</v>
      </c>
      <c r="D1562" s="64">
        <f t="shared" si="74"/>
        <v>93.3</v>
      </c>
      <c r="E1562" s="65">
        <v>238</v>
      </c>
      <c r="F1562" s="65">
        <v>327.3</v>
      </c>
      <c r="G1562" s="65">
        <v>327.3</v>
      </c>
      <c r="H1562" s="67">
        <f t="shared" si="72"/>
        <v>234</v>
      </c>
      <c r="I1562" s="53"/>
      <c r="J1562" s="66"/>
      <c r="K1562" s="66"/>
    </row>
    <row r="1563" spans="1:11" ht="14.25" customHeight="1">
      <c r="A1563" s="64">
        <v>15610</v>
      </c>
      <c r="B1563" s="64">
        <v>4</v>
      </c>
      <c r="C1563" s="64">
        <f t="shared" si="73"/>
        <v>93.3</v>
      </c>
      <c r="D1563" s="64">
        <f t="shared" si="74"/>
        <v>93.3</v>
      </c>
      <c r="E1563" s="65">
        <v>238.15</v>
      </c>
      <c r="F1563" s="65">
        <v>327.45</v>
      </c>
      <c r="G1563" s="65">
        <v>327.45</v>
      </c>
      <c r="H1563" s="67">
        <f t="shared" si="72"/>
        <v>234.15</v>
      </c>
      <c r="I1563" s="53"/>
      <c r="J1563" s="66"/>
      <c r="K1563" s="66"/>
    </row>
    <row r="1564" spans="1:11" ht="14.25" customHeight="1">
      <c r="A1564" s="64">
        <v>15620</v>
      </c>
      <c r="B1564" s="64">
        <v>4</v>
      </c>
      <c r="C1564" s="64">
        <f t="shared" si="73"/>
        <v>93.3</v>
      </c>
      <c r="D1564" s="64">
        <f t="shared" si="74"/>
        <v>93.3</v>
      </c>
      <c r="E1564" s="65">
        <v>238.3</v>
      </c>
      <c r="F1564" s="65">
        <v>327.60000000000002</v>
      </c>
      <c r="G1564" s="65">
        <v>327.60000000000002</v>
      </c>
      <c r="H1564" s="67">
        <f t="shared" si="72"/>
        <v>234.3</v>
      </c>
      <c r="I1564" s="53"/>
      <c r="J1564" s="66"/>
      <c r="K1564" s="66"/>
    </row>
    <row r="1565" spans="1:11" ht="14.25" customHeight="1">
      <c r="A1565" s="64">
        <v>15630</v>
      </c>
      <c r="B1565" s="64">
        <v>4</v>
      </c>
      <c r="C1565" s="64">
        <f t="shared" si="73"/>
        <v>93.3</v>
      </c>
      <c r="D1565" s="64">
        <f t="shared" si="74"/>
        <v>93.3</v>
      </c>
      <c r="E1565" s="65">
        <v>238.45</v>
      </c>
      <c r="F1565" s="65">
        <v>327.75</v>
      </c>
      <c r="G1565" s="65">
        <v>327.75</v>
      </c>
      <c r="H1565" s="67">
        <f t="shared" si="72"/>
        <v>234.45</v>
      </c>
      <c r="I1565" s="53"/>
      <c r="J1565" s="66"/>
      <c r="K1565" s="66"/>
    </row>
    <row r="1566" spans="1:11" ht="14.25" customHeight="1">
      <c r="A1566" s="64">
        <v>15640</v>
      </c>
      <c r="B1566" s="64">
        <v>4</v>
      </c>
      <c r="C1566" s="64">
        <f t="shared" si="73"/>
        <v>93.3</v>
      </c>
      <c r="D1566" s="64">
        <f t="shared" si="74"/>
        <v>93.3</v>
      </c>
      <c r="E1566" s="65">
        <v>238.6</v>
      </c>
      <c r="F1566" s="65">
        <v>327.9</v>
      </c>
      <c r="G1566" s="65">
        <v>327.9</v>
      </c>
      <c r="H1566" s="67">
        <f t="shared" si="72"/>
        <v>234.6</v>
      </c>
      <c r="I1566" s="53"/>
      <c r="J1566" s="66"/>
      <c r="K1566" s="66"/>
    </row>
    <row r="1567" spans="1:11" ht="14.25" customHeight="1">
      <c r="A1567" s="64">
        <v>15650</v>
      </c>
      <c r="B1567" s="64">
        <v>4</v>
      </c>
      <c r="C1567" s="64">
        <f t="shared" si="73"/>
        <v>93.3</v>
      </c>
      <c r="D1567" s="64">
        <f t="shared" si="74"/>
        <v>93.3</v>
      </c>
      <c r="E1567" s="65">
        <v>238.75</v>
      </c>
      <c r="F1567" s="65">
        <v>328.05</v>
      </c>
      <c r="G1567" s="65">
        <v>328.05</v>
      </c>
      <c r="H1567" s="67">
        <f t="shared" si="72"/>
        <v>234.75</v>
      </c>
      <c r="I1567" s="53"/>
      <c r="J1567" s="66"/>
      <c r="K1567" s="66"/>
    </row>
    <row r="1568" spans="1:11" ht="14.25" customHeight="1">
      <c r="A1568" s="64">
        <v>15660</v>
      </c>
      <c r="B1568" s="64">
        <v>4</v>
      </c>
      <c r="C1568" s="64">
        <f t="shared" si="73"/>
        <v>93.3</v>
      </c>
      <c r="D1568" s="64">
        <f t="shared" si="74"/>
        <v>93.3</v>
      </c>
      <c r="E1568" s="65">
        <v>238.9</v>
      </c>
      <c r="F1568" s="65">
        <v>328.2</v>
      </c>
      <c r="G1568" s="65">
        <v>328.2</v>
      </c>
      <c r="H1568" s="67">
        <f t="shared" si="72"/>
        <v>234.9</v>
      </c>
      <c r="I1568" s="53"/>
      <c r="J1568" s="66"/>
      <c r="K1568" s="66"/>
    </row>
    <row r="1569" spans="1:11" ht="14.25" customHeight="1">
      <c r="A1569" s="64">
        <v>15670</v>
      </c>
      <c r="B1569" s="64">
        <v>4</v>
      </c>
      <c r="C1569" s="64">
        <f t="shared" si="73"/>
        <v>93.3</v>
      </c>
      <c r="D1569" s="64">
        <f t="shared" si="74"/>
        <v>93.3</v>
      </c>
      <c r="E1569" s="65">
        <v>239.05</v>
      </c>
      <c r="F1569" s="65">
        <v>328.35</v>
      </c>
      <c r="G1569" s="65">
        <v>328.35</v>
      </c>
      <c r="H1569" s="67">
        <f t="shared" si="72"/>
        <v>235.05</v>
      </c>
      <c r="I1569" s="53"/>
      <c r="J1569" s="66"/>
      <c r="K1569" s="66"/>
    </row>
    <row r="1570" spans="1:11" ht="14.25" customHeight="1">
      <c r="A1570" s="64">
        <v>15680</v>
      </c>
      <c r="B1570" s="64">
        <v>4</v>
      </c>
      <c r="C1570" s="64">
        <f t="shared" si="73"/>
        <v>93.3</v>
      </c>
      <c r="D1570" s="64">
        <f t="shared" si="74"/>
        <v>93.3</v>
      </c>
      <c r="E1570" s="65">
        <v>239.2</v>
      </c>
      <c r="F1570" s="65">
        <v>328.5</v>
      </c>
      <c r="G1570" s="65">
        <v>328.5</v>
      </c>
      <c r="H1570" s="67">
        <f t="shared" si="72"/>
        <v>235.2</v>
      </c>
      <c r="I1570" s="53"/>
      <c r="J1570" s="66"/>
      <c r="K1570" s="66"/>
    </row>
    <row r="1571" spans="1:11" ht="14.25" customHeight="1">
      <c r="A1571" s="64">
        <v>15690</v>
      </c>
      <c r="B1571" s="64">
        <v>4</v>
      </c>
      <c r="C1571" s="64">
        <f t="shared" si="73"/>
        <v>93.3</v>
      </c>
      <c r="D1571" s="64">
        <f t="shared" si="74"/>
        <v>93.3</v>
      </c>
      <c r="E1571" s="65">
        <v>239.35</v>
      </c>
      <c r="F1571" s="65">
        <v>328.65</v>
      </c>
      <c r="G1571" s="65">
        <v>328.65</v>
      </c>
      <c r="H1571" s="67">
        <f t="shared" si="72"/>
        <v>235.35</v>
      </c>
      <c r="I1571" s="53"/>
      <c r="J1571" s="66"/>
      <c r="K1571" s="66"/>
    </row>
    <row r="1572" spans="1:11" ht="14.25" customHeight="1">
      <c r="A1572" s="64">
        <v>15700</v>
      </c>
      <c r="B1572" s="64">
        <v>4</v>
      </c>
      <c r="C1572" s="64">
        <f t="shared" si="73"/>
        <v>93.3</v>
      </c>
      <c r="D1572" s="64">
        <f t="shared" si="74"/>
        <v>93.3</v>
      </c>
      <c r="E1572" s="65">
        <v>239.5</v>
      </c>
      <c r="F1572" s="65">
        <v>328.8</v>
      </c>
      <c r="G1572" s="65">
        <v>328.8</v>
      </c>
      <c r="H1572" s="67">
        <f t="shared" si="72"/>
        <v>235.5</v>
      </c>
      <c r="I1572" s="53"/>
      <c r="J1572" s="66"/>
      <c r="K1572" s="66"/>
    </row>
    <row r="1573" spans="1:11" ht="14.25" customHeight="1">
      <c r="A1573" s="64">
        <v>15710</v>
      </c>
      <c r="B1573" s="64">
        <v>4</v>
      </c>
      <c r="C1573" s="64">
        <f t="shared" si="73"/>
        <v>93.3</v>
      </c>
      <c r="D1573" s="64">
        <f t="shared" si="74"/>
        <v>93.3</v>
      </c>
      <c r="E1573" s="65">
        <v>239.65</v>
      </c>
      <c r="F1573" s="65">
        <v>328.95</v>
      </c>
      <c r="G1573" s="65">
        <v>328.95</v>
      </c>
      <c r="H1573" s="67">
        <f t="shared" si="72"/>
        <v>235.65</v>
      </c>
      <c r="I1573" s="53"/>
      <c r="J1573" s="66"/>
      <c r="K1573" s="66"/>
    </row>
    <row r="1574" spans="1:11" ht="14.25" customHeight="1">
      <c r="A1574" s="64">
        <v>15720</v>
      </c>
      <c r="B1574" s="64">
        <v>4</v>
      </c>
      <c r="C1574" s="64">
        <f t="shared" si="73"/>
        <v>93.3</v>
      </c>
      <c r="D1574" s="64">
        <f t="shared" si="74"/>
        <v>93.3</v>
      </c>
      <c r="E1574" s="65">
        <v>239.8</v>
      </c>
      <c r="F1574" s="65">
        <v>329.1</v>
      </c>
      <c r="G1574" s="65">
        <v>329.1</v>
      </c>
      <c r="H1574" s="67">
        <f t="shared" si="72"/>
        <v>235.8</v>
      </c>
      <c r="I1574" s="53"/>
      <c r="J1574" s="66"/>
      <c r="K1574" s="66"/>
    </row>
    <row r="1575" spans="1:11" ht="14.25" customHeight="1">
      <c r="A1575" s="64">
        <v>15730</v>
      </c>
      <c r="B1575" s="64">
        <v>4</v>
      </c>
      <c r="C1575" s="64">
        <f t="shared" si="73"/>
        <v>93.3</v>
      </c>
      <c r="D1575" s="64">
        <f t="shared" si="74"/>
        <v>93.3</v>
      </c>
      <c r="E1575" s="65">
        <v>239.95</v>
      </c>
      <c r="F1575" s="65">
        <v>329.25</v>
      </c>
      <c r="G1575" s="65">
        <v>329.25</v>
      </c>
      <c r="H1575" s="67">
        <f t="shared" si="72"/>
        <v>235.95</v>
      </c>
      <c r="I1575" s="53"/>
      <c r="J1575" s="66"/>
      <c r="K1575" s="66"/>
    </row>
    <row r="1576" spans="1:11" ht="14.25" customHeight="1">
      <c r="A1576" s="64">
        <v>15740</v>
      </c>
      <c r="B1576" s="64">
        <v>4</v>
      </c>
      <c r="C1576" s="64">
        <f t="shared" si="73"/>
        <v>93.3</v>
      </c>
      <c r="D1576" s="64">
        <f t="shared" si="74"/>
        <v>93.3</v>
      </c>
      <c r="E1576" s="65">
        <v>240.1</v>
      </c>
      <c r="F1576" s="65">
        <v>329.4</v>
      </c>
      <c r="G1576" s="65">
        <v>329.4</v>
      </c>
      <c r="H1576" s="67">
        <f t="shared" si="72"/>
        <v>236.1</v>
      </c>
      <c r="I1576" s="53"/>
      <c r="J1576" s="66"/>
      <c r="K1576" s="66"/>
    </row>
    <row r="1577" spans="1:11" ht="14.25" customHeight="1">
      <c r="A1577" s="64">
        <v>15750</v>
      </c>
      <c r="B1577" s="64">
        <v>4</v>
      </c>
      <c r="C1577" s="64">
        <f t="shared" si="73"/>
        <v>93.3</v>
      </c>
      <c r="D1577" s="64">
        <f t="shared" si="74"/>
        <v>93.3</v>
      </c>
      <c r="E1577" s="65">
        <v>240.25</v>
      </c>
      <c r="F1577" s="65">
        <v>329.55</v>
      </c>
      <c r="G1577" s="65">
        <v>329.55</v>
      </c>
      <c r="H1577" s="67">
        <f t="shared" si="72"/>
        <v>236.25</v>
      </c>
      <c r="I1577" s="53"/>
      <c r="J1577" s="66"/>
      <c r="K1577" s="66"/>
    </row>
    <row r="1578" spans="1:11" ht="14.25" customHeight="1">
      <c r="A1578" s="64">
        <v>15760</v>
      </c>
      <c r="B1578" s="64">
        <v>4</v>
      </c>
      <c r="C1578" s="64">
        <f t="shared" si="73"/>
        <v>94.8</v>
      </c>
      <c r="D1578" s="64">
        <f t="shared" si="74"/>
        <v>94.8</v>
      </c>
      <c r="E1578" s="65">
        <v>240.4</v>
      </c>
      <c r="F1578" s="65">
        <v>331.2</v>
      </c>
      <c r="G1578" s="65">
        <v>331.2</v>
      </c>
      <c r="H1578" s="67">
        <f t="shared" si="72"/>
        <v>236.4</v>
      </c>
      <c r="I1578" s="53"/>
      <c r="J1578" s="66"/>
      <c r="K1578" s="66"/>
    </row>
    <row r="1579" spans="1:11" ht="14.25" customHeight="1">
      <c r="A1579" s="64">
        <v>15770</v>
      </c>
      <c r="B1579" s="64">
        <v>4</v>
      </c>
      <c r="C1579" s="64">
        <f t="shared" si="73"/>
        <v>94.8</v>
      </c>
      <c r="D1579" s="64">
        <f t="shared" si="74"/>
        <v>94.8</v>
      </c>
      <c r="E1579" s="65">
        <v>240.55</v>
      </c>
      <c r="F1579" s="65">
        <v>331.35</v>
      </c>
      <c r="G1579" s="65">
        <v>331.35</v>
      </c>
      <c r="H1579" s="67">
        <f t="shared" si="72"/>
        <v>236.55</v>
      </c>
      <c r="I1579" s="53"/>
      <c r="J1579" s="66"/>
      <c r="K1579" s="66"/>
    </row>
    <row r="1580" spans="1:11" ht="14.25" customHeight="1">
      <c r="A1580" s="64">
        <v>15780</v>
      </c>
      <c r="B1580" s="64">
        <v>4</v>
      </c>
      <c r="C1580" s="64">
        <f t="shared" si="73"/>
        <v>94.8</v>
      </c>
      <c r="D1580" s="64">
        <f t="shared" si="74"/>
        <v>94.8</v>
      </c>
      <c r="E1580" s="65">
        <v>240.7</v>
      </c>
      <c r="F1580" s="65">
        <v>331.5</v>
      </c>
      <c r="G1580" s="65">
        <v>331.5</v>
      </c>
      <c r="H1580" s="67">
        <f t="shared" si="72"/>
        <v>236.7</v>
      </c>
      <c r="I1580" s="53"/>
      <c r="J1580" s="66"/>
      <c r="K1580" s="66"/>
    </row>
    <row r="1581" spans="1:11" ht="14.25" customHeight="1">
      <c r="A1581" s="64">
        <v>15790</v>
      </c>
      <c r="B1581" s="64">
        <v>4</v>
      </c>
      <c r="C1581" s="64">
        <f t="shared" si="73"/>
        <v>94.8</v>
      </c>
      <c r="D1581" s="64">
        <f t="shared" si="74"/>
        <v>94.8</v>
      </c>
      <c r="E1581" s="65">
        <v>240.85</v>
      </c>
      <c r="F1581" s="65">
        <v>331.65</v>
      </c>
      <c r="G1581" s="65">
        <v>331.65</v>
      </c>
      <c r="H1581" s="67">
        <f t="shared" si="72"/>
        <v>236.85</v>
      </c>
      <c r="I1581" s="53"/>
      <c r="J1581" s="66"/>
      <c r="K1581" s="66"/>
    </row>
    <row r="1582" spans="1:11" ht="14.25" customHeight="1">
      <c r="A1582" s="64">
        <v>15800</v>
      </c>
      <c r="B1582" s="64">
        <v>4</v>
      </c>
      <c r="C1582" s="64">
        <f t="shared" si="73"/>
        <v>94.8</v>
      </c>
      <c r="D1582" s="64">
        <f t="shared" si="74"/>
        <v>94.8</v>
      </c>
      <c r="E1582" s="65">
        <v>241</v>
      </c>
      <c r="F1582" s="65">
        <v>331.8</v>
      </c>
      <c r="G1582" s="65">
        <v>331.8</v>
      </c>
      <c r="H1582" s="67">
        <f t="shared" si="72"/>
        <v>237</v>
      </c>
      <c r="I1582" s="53"/>
      <c r="J1582" s="66"/>
      <c r="K1582" s="66"/>
    </row>
    <row r="1583" spans="1:11" ht="14.25" customHeight="1">
      <c r="A1583" s="64">
        <v>15810</v>
      </c>
      <c r="B1583" s="64">
        <v>4</v>
      </c>
      <c r="C1583" s="64">
        <f t="shared" si="73"/>
        <v>94.8</v>
      </c>
      <c r="D1583" s="64">
        <f t="shared" si="74"/>
        <v>94.8</v>
      </c>
      <c r="E1583" s="65">
        <v>241.15</v>
      </c>
      <c r="F1583" s="65">
        <v>331.95</v>
      </c>
      <c r="G1583" s="65">
        <v>331.95</v>
      </c>
      <c r="H1583" s="67">
        <f t="shared" si="72"/>
        <v>237.15</v>
      </c>
      <c r="I1583" s="53"/>
      <c r="J1583" s="66"/>
      <c r="K1583" s="66"/>
    </row>
    <row r="1584" spans="1:11" ht="14.25" customHeight="1">
      <c r="A1584" s="64">
        <v>15820</v>
      </c>
      <c r="B1584" s="64">
        <v>4</v>
      </c>
      <c r="C1584" s="64">
        <f t="shared" si="73"/>
        <v>94.8</v>
      </c>
      <c r="D1584" s="64">
        <f t="shared" si="74"/>
        <v>94.8</v>
      </c>
      <c r="E1584" s="65">
        <v>241.3</v>
      </c>
      <c r="F1584" s="65">
        <v>332.1</v>
      </c>
      <c r="G1584" s="65">
        <v>332.1</v>
      </c>
      <c r="H1584" s="67">
        <f t="shared" si="72"/>
        <v>237.3</v>
      </c>
      <c r="I1584" s="53"/>
      <c r="J1584" s="66"/>
      <c r="K1584" s="66"/>
    </row>
    <row r="1585" spans="1:11" ht="14.25" customHeight="1">
      <c r="A1585" s="64">
        <v>15830</v>
      </c>
      <c r="B1585" s="64">
        <v>4</v>
      </c>
      <c r="C1585" s="64">
        <f t="shared" si="73"/>
        <v>94.8</v>
      </c>
      <c r="D1585" s="64">
        <f t="shared" si="74"/>
        <v>94.8</v>
      </c>
      <c r="E1585" s="65">
        <v>241.45</v>
      </c>
      <c r="F1585" s="65">
        <v>332.25</v>
      </c>
      <c r="G1585" s="65">
        <v>332.25</v>
      </c>
      <c r="H1585" s="67">
        <f t="shared" si="72"/>
        <v>237.45</v>
      </c>
      <c r="I1585" s="53"/>
      <c r="J1585" s="66"/>
      <c r="K1585" s="66"/>
    </row>
    <row r="1586" spans="1:11" ht="14.25" customHeight="1">
      <c r="A1586" s="64">
        <v>15840</v>
      </c>
      <c r="B1586" s="64">
        <v>4</v>
      </c>
      <c r="C1586" s="64">
        <f t="shared" si="73"/>
        <v>94.8</v>
      </c>
      <c r="D1586" s="64">
        <f t="shared" si="74"/>
        <v>94.8</v>
      </c>
      <c r="E1586" s="65">
        <v>241.6</v>
      </c>
      <c r="F1586" s="65">
        <v>332.4</v>
      </c>
      <c r="G1586" s="65">
        <v>332.4</v>
      </c>
      <c r="H1586" s="67">
        <f t="shared" si="72"/>
        <v>237.6</v>
      </c>
      <c r="I1586" s="53"/>
      <c r="J1586" s="66"/>
      <c r="K1586" s="66"/>
    </row>
    <row r="1587" spans="1:11" ht="14.25" customHeight="1">
      <c r="A1587" s="64">
        <v>15850</v>
      </c>
      <c r="B1587" s="64">
        <v>4</v>
      </c>
      <c r="C1587" s="64">
        <f t="shared" si="73"/>
        <v>94.8</v>
      </c>
      <c r="D1587" s="64">
        <f t="shared" si="74"/>
        <v>94.8</v>
      </c>
      <c r="E1587" s="65">
        <v>241.75</v>
      </c>
      <c r="F1587" s="65">
        <v>332.55</v>
      </c>
      <c r="G1587" s="65">
        <v>332.55</v>
      </c>
      <c r="H1587" s="67">
        <f t="shared" si="72"/>
        <v>237.75</v>
      </c>
      <c r="I1587" s="53"/>
      <c r="J1587" s="66"/>
      <c r="K1587" s="66"/>
    </row>
    <row r="1588" spans="1:11" ht="14.25" customHeight="1">
      <c r="A1588" s="64">
        <v>15860</v>
      </c>
      <c r="B1588" s="64">
        <v>4</v>
      </c>
      <c r="C1588" s="64">
        <f t="shared" si="73"/>
        <v>94.8</v>
      </c>
      <c r="D1588" s="64">
        <f t="shared" si="74"/>
        <v>94.8</v>
      </c>
      <c r="E1588" s="65">
        <v>241.9</v>
      </c>
      <c r="F1588" s="65">
        <v>332.7</v>
      </c>
      <c r="G1588" s="65">
        <v>332.7</v>
      </c>
      <c r="H1588" s="67">
        <f t="shared" si="72"/>
        <v>237.9</v>
      </c>
      <c r="I1588" s="53"/>
      <c r="J1588" s="66"/>
      <c r="K1588" s="66"/>
    </row>
    <row r="1589" spans="1:11" ht="14.25" customHeight="1">
      <c r="A1589" s="64">
        <v>15870</v>
      </c>
      <c r="B1589" s="64">
        <v>4</v>
      </c>
      <c r="C1589" s="64">
        <f t="shared" si="73"/>
        <v>94.8</v>
      </c>
      <c r="D1589" s="64">
        <f t="shared" si="74"/>
        <v>94.8</v>
      </c>
      <c r="E1589" s="65">
        <v>242.05</v>
      </c>
      <c r="F1589" s="65">
        <v>332.85</v>
      </c>
      <c r="G1589" s="65">
        <v>332.85</v>
      </c>
      <c r="H1589" s="67">
        <f t="shared" si="72"/>
        <v>238.05</v>
      </c>
      <c r="I1589" s="53"/>
      <c r="J1589" s="66"/>
      <c r="K1589" s="66"/>
    </row>
    <row r="1590" spans="1:11" ht="14.25" customHeight="1">
      <c r="A1590" s="64">
        <v>15880</v>
      </c>
      <c r="B1590" s="64">
        <v>4</v>
      </c>
      <c r="C1590" s="64">
        <f t="shared" si="73"/>
        <v>94.8</v>
      </c>
      <c r="D1590" s="64">
        <f t="shared" si="74"/>
        <v>94.8</v>
      </c>
      <c r="E1590" s="65">
        <v>242.2</v>
      </c>
      <c r="F1590" s="65">
        <v>333</v>
      </c>
      <c r="G1590" s="65">
        <v>333</v>
      </c>
      <c r="H1590" s="67">
        <f t="shared" si="72"/>
        <v>238.2</v>
      </c>
      <c r="I1590" s="53"/>
      <c r="J1590" s="66"/>
      <c r="K1590" s="66"/>
    </row>
    <row r="1591" spans="1:11" ht="14.25" customHeight="1">
      <c r="A1591" s="64">
        <v>15890</v>
      </c>
      <c r="B1591" s="64">
        <v>4</v>
      </c>
      <c r="C1591" s="64">
        <f t="shared" si="73"/>
        <v>94.8</v>
      </c>
      <c r="D1591" s="64">
        <f t="shared" si="74"/>
        <v>94.8</v>
      </c>
      <c r="E1591" s="65">
        <v>242.35</v>
      </c>
      <c r="F1591" s="65">
        <v>333.15</v>
      </c>
      <c r="G1591" s="65">
        <v>333.15</v>
      </c>
      <c r="H1591" s="67">
        <f t="shared" si="72"/>
        <v>238.35</v>
      </c>
      <c r="I1591" s="53"/>
      <c r="J1591" s="66"/>
      <c r="K1591" s="66"/>
    </row>
    <row r="1592" spans="1:11" ht="14.25" customHeight="1">
      <c r="A1592" s="64">
        <v>15900</v>
      </c>
      <c r="B1592" s="64">
        <v>4</v>
      </c>
      <c r="C1592" s="64">
        <f t="shared" si="73"/>
        <v>94.8</v>
      </c>
      <c r="D1592" s="64">
        <f t="shared" si="74"/>
        <v>94.8</v>
      </c>
      <c r="E1592" s="65">
        <v>242.5</v>
      </c>
      <c r="F1592" s="65">
        <v>333.3</v>
      </c>
      <c r="G1592" s="65">
        <v>333.3</v>
      </c>
      <c r="H1592" s="67">
        <f t="shared" si="72"/>
        <v>238.5</v>
      </c>
      <c r="I1592" s="53"/>
      <c r="J1592" s="66"/>
      <c r="K1592" s="66"/>
    </row>
    <row r="1593" spans="1:11" ht="14.25" customHeight="1">
      <c r="A1593" s="64">
        <v>15910</v>
      </c>
      <c r="B1593" s="64">
        <v>4</v>
      </c>
      <c r="C1593" s="64">
        <f t="shared" si="73"/>
        <v>94.8</v>
      </c>
      <c r="D1593" s="64">
        <f t="shared" si="74"/>
        <v>94.8</v>
      </c>
      <c r="E1593" s="65">
        <v>242.65</v>
      </c>
      <c r="F1593" s="65">
        <v>333.45</v>
      </c>
      <c r="G1593" s="65">
        <v>333.45</v>
      </c>
      <c r="H1593" s="67">
        <f t="shared" si="72"/>
        <v>238.65</v>
      </c>
      <c r="I1593" s="53"/>
      <c r="J1593" s="66"/>
      <c r="K1593" s="66"/>
    </row>
    <row r="1594" spans="1:11" ht="14.25" customHeight="1">
      <c r="A1594" s="64">
        <v>15920</v>
      </c>
      <c r="B1594" s="64">
        <v>4</v>
      </c>
      <c r="C1594" s="64">
        <f t="shared" si="73"/>
        <v>94.8</v>
      </c>
      <c r="D1594" s="64">
        <f t="shared" si="74"/>
        <v>94.8</v>
      </c>
      <c r="E1594" s="65">
        <v>242.8</v>
      </c>
      <c r="F1594" s="65">
        <v>333.6</v>
      </c>
      <c r="G1594" s="65">
        <v>333.6</v>
      </c>
      <c r="H1594" s="67">
        <f t="shared" si="72"/>
        <v>238.8</v>
      </c>
      <c r="I1594" s="53"/>
      <c r="J1594" s="66"/>
      <c r="K1594" s="66"/>
    </row>
    <row r="1595" spans="1:11" ht="14.25" customHeight="1">
      <c r="A1595" s="64">
        <v>15930</v>
      </c>
      <c r="B1595" s="64">
        <v>4</v>
      </c>
      <c r="C1595" s="64">
        <f t="shared" si="73"/>
        <v>94.8</v>
      </c>
      <c r="D1595" s="64">
        <f t="shared" si="74"/>
        <v>94.8</v>
      </c>
      <c r="E1595" s="65">
        <v>242.95</v>
      </c>
      <c r="F1595" s="65">
        <v>333.75</v>
      </c>
      <c r="G1595" s="65">
        <v>333.75</v>
      </c>
      <c r="H1595" s="67">
        <f t="shared" si="72"/>
        <v>238.95</v>
      </c>
      <c r="I1595" s="53"/>
      <c r="J1595" s="66"/>
      <c r="K1595" s="66"/>
    </row>
    <row r="1596" spans="1:11" ht="14.25" customHeight="1">
      <c r="A1596" s="64">
        <v>15940</v>
      </c>
      <c r="B1596" s="64">
        <v>4</v>
      </c>
      <c r="C1596" s="64">
        <f t="shared" si="73"/>
        <v>94.8</v>
      </c>
      <c r="D1596" s="64">
        <f t="shared" si="74"/>
        <v>94.8</v>
      </c>
      <c r="E1596" s="65">
        <v>243.1</v>
      </c>
      <c r="F1596" s="65">
        <v>333.9</v>
      </c>
      <c r="G1596" s="65">
        <v>333.9</v>
      </c>
      <c r="H1596" s="67">
        <f t="shared" si="72"/>
        <v>239.1</v>
      </c>
      <c r="I1596" s="53"/>
      <c r="J1596" s="66"/>
      <c r="K1596" s="66"/>
    </row>
    <row r="1597" spans="1:11" ht="14.25" customHeight="1">
      <c r="A1597" s="64">
        <v>15950</v>
      </c>
      <c r="B1597" s="64">
        <v>4</v>
      </c>
      <c r="C1597" s="64">
        <f t="shared" si="73"/>
        <v>94.8</v>
      </c>
      <c r="D1597" s="64">
        <f t="shared" si="74"/>
        <v>94.8</v>
      </c>
      <c r="E1597" s="65">
        <v>243.25</v>
      </c>
      <c r="F1597" s="65">
        <v>334.05</v>
      </c>
      <c r="G1597" s="65">
        <v>334.05</v>
      </c>
      <c r="H1597" s="67">
        <f t="shared" si="72"/>
        <v>239.25</v>
      </c>
      <c r="I1597" s="53"/>
      <c r="J1597" s="66"/>
      <c r="K1597" s="66"/>
    </row>
    <row r="1598" spans="1:11" ht="14.25" customHeight="1">
      <c r="A1598" s="64">
        <v>15960</v>
      </c>
      <c r="B1598" s="64">
        <v>4</v>
      </c>
      <c r="C1598" s="64">
        <f t="shared" si="73"/>
        <v>94.8</v>
      </c>
      <c r="D1598" s="64">
        <f t="shared" si="74"/>
        <v>94.8</v>
      </c>
      <c r="E1598" s="65">
        <v>243.4</v>
      </c>
      <c r="F1598" s="65">
        <v>334.2</v>
      </c>
      <c r="G1598" s="65">
        <v>334.2</v>
      </c>
      <c r="H1598" s="67">
        <f t="shared" si="72"/>
        <v>239.4</v>
      </c>
      <c r="I1598" s="53"/>
      <c r="J1598" s="66"/>
      <c r="K1598" s="66"/>
    </row>
    <row r="1599" spans="1:11" ht="14.25" customHeight="1">
      <c r="A1599" s="64">
        <v>15970</v>
      </c>
      <c r="B1599" s="64">
        <v>4</v>
      </c>
      <c r="C1599" s="64">
        <f t="shared" si="73"/>
        <v>94.8</v>
      </c>
      <c r="D1599" s="64">
        <f t="shared" si="74"/>
        <v>94.8</v>
      </c>
      <c r="E1599" s="65">
        <v>243.55</v>
      </c>
      <c r="F1599" s="65">
        <v>334.35</v>
      </c>
      <c r="G1599" s="65">
        <v>334.35</v>
      </c>
      <c r="H1599" s="67">
        <f t="shared" si="72"/>
        <v>239.55</v>
      </c>
      <c r="I1599" s="53"/>
      <c r="J1599" s="66"/>
      <c r="K1599" s="66"/>
    </row>
    <row r="1600" spans="1:11" ht="14.25" customHeight="1">
      <c r="A1600" s="64">
        <v>15980</v>
      </c>
      <c r="B1600" s="64">
        <v>4</v>
      </c>
      <c r="C1600" s="64">
        <f t="shared" si="73"/>
        <v>94.8</v>
      </c>
      <c r="D1600" s="64">
        <f t="shared" si="74"/>
        <v>94.8</v>
      </c>
      <c r="E1600" s="65">
        <v>243.7</v>
      </c>
      <c r="F1600" s="65">
        <v>334.5</v>
      </c>
      <c r="G1600" s="65">
        <v>334.5</v>
      </c>
      <c r="H1600" s="67">
        <f t="shared" si="72"/>
        <v>239.7</v>
      </c>
      <c r="I1600" s="53"/>
      <c r="J1600" s="66"/>
      <c r="K1600" s="66"/>
    </row>
    <row r="1601" spans="1:11" ht="14.25" customHeight="1">
      <c r="A1601" s="64">
        <v>15990</v>
      </c>
      <c r="B1601" s="64">
        <v>4</v>
      </c>
      <c r="C1601" s="64">
        <f t="shared" si="73"/>
        <v>94.8</v>
      </c>
      <c r="D1601" s="64">
        <f t="shared" si="74"/>
        <v>94.8</v>
      </c>
      <c r="E1601" s="65">
        <v>243.85</v>
      </c>
      <c r="F1601" s="65">
        <v>334.65</v>
      </c>
      <c r="G1601" s="65">
        <v>334.65</v>
      </c>
      <c r="H1601" s="67">
        <f t="shared" si="72"/>
        <v>239.85</v>
      </c>
      <c r="I1601" s="53"/>
      <c r="J1601" s="66"/>
      <c r="K1601" s="66"/>
    </row>
    <row r="1602" spans="1:11" ht="14.25" customHeight="1">
      <c r="A1602" s="64">
        <v>16000</v>
      </c>
      <c r="B1602" s="64">
        <v>4</v>
      </c>
      <c r="C1602" s="64">
        <f t="shared" si="73"/>
        <v>94.8</v>
      </c>
      <c r="D1602" s="64">
        <f t="shared" si="74"/>
        <v>94.8</v>
      </c>
      <c r="E1602" s="65">
        <v>244</v>
      </c>
      <c r="F1602" s="65">
        <v>334.8</v>
      </c>
      <c r="G1602" s="65">
        <v>334.8</v>
      </c>
      <c r="H1602" s="67">
        <f t="shared" si="72"/>
        <v>240</v>
      </c>
      <c r="I1602" s="53"/>
      <c r="J1602" s="66"/>
      <c r="K1602" s="66"/>
    </row>
    <row r="1603" spans="1:11" ht="14.25" customHeight="1">
      <c r="A1603" s="64">
        <v>16010</v>
      </c>
      <c r="B1603" s="64">
        <v>4</v>
      </c>
      <c r="C1603" s="64">
        <f t="shared" si="73"/>
        <v>96.3</v>
      </c>
      <c r="D1603" s="64">
        <f t="shared" si="74"/>
        <v>96.3</v>
      </c>
      <c r="E1603" s="65">
        <v>244.15</v>
      </c>
      <c r="F1603" s="65">
        <v>336.45</v>
      </c>
      <c r="G1603" s="65">
        <v>336.45</v>
      </c>
      <c r="H1603" s="67">
        <f t="shared" ref="H1603:H1666" si="75">0.15*A1603/10</f>
        <v>240.15</v>
      </c>
      <c r="I1603" s="53"/>
      <c r="J1603" s="66"/>
      <c r="K1603" s="66"/>
    </row>
    <row r="1604" spans="1:11" ht="14.25" customHeight="1">
      <c r="A1604" s="64">
        <v>16020</v>
      </c>
      <c r="B1604" s="64">
        <v>4</v>
      </c>
      <c r="C1604" s="64">
        <f t="shared" ref="C1604:C1667" si="76">IF(A1604&lt;1000,4.8,4.8+ROUNDUP((A1604-1000)/250,0)*1.5)</f>
        <v>96.3</v>
      </c>
      <c r="D1604" s="64">
        <f t="shared" ref="D1604:D1667" si="77">IF(A1604&lt;1000,4.8,4.8+ROUNDUP((A1604-1000)/250,0)*1.5)</f>
        <v>96.3</v>
      </c>
      <c r="E1604" s="65">
        <v>244.3</v>
      </c>
      <c r="F1604" s="65">
        <v>336.6</v>
      </c>
      <c r="G1604" s="65">
        <v>336.6</v>
      </c>
      <c r="H1604" s="67">
        <f t="shared" si="75"/>
        <v>240.3</v>
      </c>
      <c r="I1604" s="53"/>
      <c r="J1604" s="66"/>
      <c r="K1604" s="66"/>
    </row>
    <row r="1605" spans="1:11" ht="14.25" customHeight="1">
      <c r="A1605" s="64">
        <v>16030</v>
      </c>
      <c r="B1605" s="64">
        <v>4</v>
      </c>
      <c r="C1605" s="64">
        <f t="shared" si="76"/>
        <v>96.3</v>
      </c>
      <c r="D1605" s="64">
        <f t="shared" si="77"/>
        <v>96.3</v>
      </c>
      <c r="E1605" s="65">
        <v>244.45</v>
      </c>
      <c r="F1605" s="65">
        <v>336.75</v>
      </c>
      <c r="G1605" s="65">
        <v>336.75</v>
      </c>
      <c r="H1605" s="67">
        <f t="shared" si="75"/>
        <v>240.45</v>
      </c>
      <c r="I1605" s="53"/>
      <c r="J1605" s="66"/>
      <c r="K1605" s="66"/>
    </row>
    <row r="1606" spans="1:11" ht="14.25" customHeight="1">
      <c r="A1606" s="64">
        <v>16040</v>
      </c>
      <c r="B1606" s="64">
        <v>4</v>
      </c>
      <c r="C1606" s="64">
        <f t="shared" si="76"/>
        <v>96.3</v>
      </c>
      <c r="D1606" s="64">
        <f t="shared" si="77"/>
        <v>96.3</v>
      </c>
      <c r="E1606" s="65">
        <v>244.6</v>
      </c>
      <c r="F1606" s="65">
        <v>336.9</v>
      </c>
      <c r="G1606" s="65">
        <v>336.9</v>
      </c>
      <c r="H1606" s="67">
        <f t="shared" si="75"/>
        <v>240.6</v>
      </c>
      <c r="I1606" s="53"/>
      <c r="J1606" s="66"/>
      <c r="K1606" s="66"/>
    </row>
    <row r="1607" spans="1:11" ht="14.25" customHeight="1">
      <c r="A1607" s="64">
        <v>16050</v>
      </c>
      <c r="B1607" s="64">
        <v>4</v>
      </c>
      <c r="C1607" s="64">
        <f t="shared" si="76"/>
        <v>96.3</v>
      </c>
      <c r="D1607" s="64">
        <f t="shared" si="77"/>
        <v>96.3</v>
      </c>
      <c r="E1607" s="65">
        <v>244.75</v>
      </c>
      <c r="F1607" s="65">
        <v>337.05</v>
      </c>
      <c r="G1607" s="65">
        <v>337.05</v>
      </c>
      <c r="H1607" s="67">
        <f t="shared" si="75"/>
        <v>240.75</v>
      </c>
      <c r="I1607" s="53"/>
      <c r="J1607" s="66"/>
      <c r="K1607" s="66"/>
    </row>
    <row r="1608" spans="1:11" ht="14.25" customHeight="1">
      <c r="A1608" s="64">
        <v>16060</v>
      </c>
      <c r="B1608" s="64">
        <v>4</v>
      </c>
      <c r="C1608" s="64">
        <f t="shared" si="76"/>
        <v>96.3</v>
      </c>
      <c r="D1608" s="64">
        <f t="shared" si="77"/>
        <v>96.3</v>
      </c>
      <c r="E1608" s="65">
        <v>244.9</v>
      </c>
      <c r="F1608" s="65">
        <v>337.2</v>
      </c>
      <c r="G1608" s="65">
        <v>337.2</v>
      </c>
      <c r="H1608" s="67">
        <f t="shared" si="75"/>
        <v>240.9</v>
      </c>
      <c r="I1608" s="53"/>
      <c r="J1608" s="66"/>
      <c r="K1608" s="66"/>
    </row>
    <row r="1609" spans="1:11" ht="14.25" customHeight="1">
      <c r="A1609" s="64">
        <v>16070</v>
      </c>
      <c r="B1609" s="64">
        <v>4</v>
      </c>
      <c r="C1609" s="64">
        <f t="shared" si="76"/>
        <v>96.3</v>
      </c>
      <c r="D1609" s="64">
        <f t="shared" si="77"/>
        <v>96.3</v>
      </c>
      <c r="E1609" s="65">
        <v>245.05</v>
      </c>
      <c r="F1609" s="65">
        <v>337.35</v>
      </c>
      <c r="G1609" s="65">
        <v>337.35</v>
      </c>
      <c r="H1609" s="67">
        <f t="shared" si="75"/>
        <v>241.05</v>
      </c>
      <c r="I1609" s="53"/>
      <c r="J1609" s="66"/>
      <c r="K1609" s="66"/>
    </row>
    <row r="1610" spans="1:11" ht="14.25" customHeight="1">
      <c r="A1610" s="64">
        <v>16080</v>
      </c>
      <c r="B1610" s="64">
        <v>4</v>
      </c>
      <c r="C1610" s="64">
        <f t="shared" si="76"/>
        <v>96.3</v>
      </c>
      <c r="D1610" s="64">
        <f t="shared" si="77"/>
        <v>96.3</v>
      </c>
      <c r="E1610" s="65">
        <v>245.2</v>
      </c>
      <c r="F1610" s="65">
        <v>337.5</v>
      </c>
      <c r="G1610" s="65">
        <v>337.5</v>
      </c>
      <c r="H1610" s="67">
        <f t="shared" si="75"/>
        <v>241.2</v>
      </c>
      <c r="I1610" s="53"/>
      <c r="J1610" s="66"/>
      <c r="K1610" s="66"/>
    </row>
    <row r="1611" spans="1:11" ht="14.25" customHeight="1">
      <c r="A1611" s="64">
        <v>16090</v>
      </c>
      <c r="B1611" s="64">
        <v>4</v>
      </c>
      <c r="C1611" s="64">
        <f t="shared" si="76"/>
        <v>96.3</v>
      </c>
      <c r="D1611" s="64">
        <f t="shared" si="77"/>
        <v>96.3</v>
      </c>
      <c r="E1611" s="65">
        <v>245.35</v>
      </c>
      <c r="F1611" s="65">
        <v>337.65</v>
      </c>
      <c r="G1611" s="65">
        <v>337.65</v>
      </c>
      <c r="H1611" s="67">
        <f t="shared" si="75"/>
        <v>241.35</v>
      </c>
      <c r="I1611" s="53"/>
      <c r="J1611" s="66"/>
      <c r="K1611" s="66"/>
    </row>
    <row r="1612" spans="1:11" ht="14.25" customHeight="1">
      <c r="A1612" s="64">
        <v>16100</v>
      </c>
      <c r="B1612" s="64">
        <v>4</v>
      </c>
      <c r="C1612" s="64">
        <f t="shared" si="76"/>
        <v>96.3</v>
      </c>
      <c r="D1612" s="64">
        <f t="shared" si="77"/>
        <v>96.3</v>
      </c>
      <c r="E1612" s="65">
        <v>245.5</v>
      </c>
      <c r="F1612" s="65">
        <v>337.8</v>
      </c>
      <c r="G1612" s="65">
        <v>337.8</v>
      </c>
      <c r="H1612" s="67">
        <f t="shared" si="75"/>
        <v>241.5</v>
      </c>
      <c r="I1612" s="53"/>
      <c r="J1612" s="66"/>
      <c r="K1612" s="66"/>
    </row>
    <row r="1613" spans="1:11" ht="14.25" customHeight="1">
      <c r="A1613" s="64">
        <v>16110</v>
      </c>
      <c r="B1613" s="64">
        <v>4</v>
      </c>
      <c r="C1613" s="64">
        <f t="shared" si="76"/>
        <v>96.3</v>
      </c>
      <c r="D1613" s="64">
        <f t="shared" si="77"/>
        <v>96.3</v>
      </c>
      <c r="E1613" s="65">
        <v>245.65</v>
      </c>
      <c r="F1613" s="65">
        <v>337.95</v>
      </c>
      <c r="G1613" s="65">
        <v>337.95</v>
      </c>
      <c r="H1613" s="67">
        <f t="shared" si="75"/>
        <v>241.65</v>
      </c>
      <c r="I1613" s="53"/>
      <c r="J1613" s="66"/>
      <c r="K1613" s="66"/>
    </row>
    <row r="1614" spans="1:11" ht="14.25" customHeight="1">
      <c r="A1614" s="64">
        <v>16120</v>
      </c>
      <c r="B1614" s="64">
        <v>4</v>
      </c>
      <c r="C1614" s="64">
        <f t="shared" si="76"/>
        <v>96.3</v>
      </c>
      <c r="D1614" s="64">
        <f t="shared" si="77"/>
        <v>96.3</v>
      </c>
      <c r="E1614" s="65">
        <v>245.8</v>
      </c>
      <c r="F1614" s="65">
        <v>338.1</v>
      </c>
      <c r="G1614" s="65">
        <v>338.1</v>
      </c>
      <c r="H1614" s="67">
        <f t="shared" si="75"/>
        <v>241.8</v>
      </c>
      <c r="I1614" s="53"/>
      <c r="J1614" s="66"/>
      <c r="K1614" s="66"/>
    </row>
    <row r="1615" spans="1:11" ht="14.25" customHeight="1">
      <c r="A1615" s="64">
        <v>16130</v>
      </c>
      <c r="B1615" s="64">
        <v>4</v>
      </c>
      <c r="C1615" s="64">
        <f t="shared" si="76"/>
        <v>96.3</v>
      </c>
      <c r="D1615" s="64">
        <f t="shared" si="77"/>
        <v>96.3</v>
      </c>
      <c r="E1615" s="65">
        <v>245.95</v>
      </c>
      <c r="F1615" s="65">
        <v>338.25</v>
      </c>
      <c r="G1615" s="65">
        <v>338.25</v>
      </c>
      <c r="H1615" s="67">
        <f t="shared" si="75"/>
        <v>241.95</v>
      </c>
      <c r="I1615" s="53"/>
      <c r="J1615" s="66"/>
      <c r="K1615" s="66"/>
    </row>
    <row r="1616" spans="1:11" ht="14.25" customHeight="1">
      <c r="A1616" s="64">
        <v>16140</v>
      </c>
      <c r="B1616" s="64">
        <v>4</v>
      </c>
      <c r="C1616" s="64">
        <f t="shared" si="76"/>
        <v>96.3</v>
      </c>
      <c r="D1616" s="64">
        <f t="shared" si="77"/>
        <v>96.3</v>
      </c>
      <c r="E1616" s="65">
        <v>246.1</v>
      </c>
      <c r="F1616" s="65">
        <v>338.4</v>
      </c>
      <c r="G1616" s="65">
        <v>338.4</v>
      </c>
      <c r="H1616" s="67">
        <f t="shared" si="75"/>
        <v>242.1</v>
      </c>
      <c r="I1616" s="53"/>
      <c r="J1616" s="66"/>
      <c r="K1616" s="66"/>
    </row>
    <row r="1617" spans="1:11" ht="14.25" customHeight="1">
      <c r="A1617" s="64">
        <v>16150</v>
      </c>
      <c r="B1617" s="64">
        <v>4</v>
      </c>
      <c r="C1617" s="64">
        <f t="shared" si="76"/>
        <v>96.3</v>
      </c>
      <c r="D1617" s="64">
        <f t="shared" si="77"/>
        <v>96.3</v>
      </c>
      <c r="E1617" s="65">
        <v>246.25</v>
      </c>
      <c r="F1617" s="65">
        <v>338.55</v>
      </c>
      <c r="G1617" s="65">
        <v>338.55</v>
      </c>
      <c r="H1617" s="67">
        <f t="shared" si="75"/>
        <v>242.25</v>
      </c>
      <c r="I1617" s="53"/>
      <c r="J1617" s="66"/>
      <c r="K1617" s="66"/>
    </row>
    <row r="1618" spans="1:11" ht="14.25" customHeight="1">
      <c r="A1618" s="64">
        <v>16160</v>
      </c>
      <c r="B1618" s="64">
        <v>4</v>
      </c>
      <c r="C1618" s="64">
        <f t="shared" si="76"/>
        <v>96.3</v>
      </c>
      <c r="D1618" s="64">
        <f t="shared" si="77"/>
        <v>96.3</v>
      </c>
      <c r="E1618" s="65">
        <v>246.4</v>
      </c>
      <c r="F1618" s="65">
        <v>338.7</v>
      </c>
      <c r="G1618" s="65">
        <v>338.7</v>
      </c>
      <c r="H1618" s="67">
        <f t="shared" si="75"/>
        <v>242.4</v>
      </c>
      <c r="I1618" s="53"/>
      <c r="J1618" s="66"/>
      <c r="K1618" s="66"/>
    </row>
    <row r="1619" spans="1:11" ht="14.25" customHeight="1">
      <c r="A1619" s="64">
        <v>16170</v>
      </c>
      <c r="B1619" s="64">
        <v>4</v>
      </c>
      <c r="C1619" s="64">
        <f t="shared" si="76"/>
        <v>96.3</v>
      </c>
      <c r="D1619" s="64">
        <f t="shared" si="77"/>
        <v>96.3</v>
      </c>
      <c r="E1619" s="65">
        <v>246.55</v>
      </c>
      <c r="F1619" s="65">
        <v>338.85</v>
      </c>
      <c r="G1619" s="65">
        <v>338.85</v>
      </c>
      <c r="H1619" s="67">
        <f t="shared" si="75"/>
        <v>242.55</v>
      </c>
      <c r="I1619" s="53"/>
      <c r="J1619" s="66"/>
      <c r="K1619" s="66"/>
    </row>
    <row r="1620" spans="1:11" ht="14.25" customHeight="1">
      <c r="A1620" s="64">
        <v>16180</v>
      </c>
      <c r="B1620" s="64">
        <v>4</v>
      </c>
      <c r="C1620" s="64">
        <f t="shared" si="76"/>
        <v>96.3</v>
      </c>
      <c r="D1620" s="64">
        <f t="shared" si="77"/>
        <v>96.3</v>
      </c>
      <c r="E1620" s="65">
        <v>246.7</v>
      </c>
      <c r="F1620" s="65">
        <v>339</v>
      </c>
      <c r="G1620" s="65">
        <v>339</v>
      </c>
      <c r="H1620" s="67">
        <f t="shared" si="75"/>
        <v>242.7</v>
      </c>
      <c r="I1620" s="53"/>
      <c r="J1620" s="66"/>
      <c r="K1620" s="66"/>
    </row>
    <row r="1621" spans="1:11" ht="14.25" customHeight="1">
      <c r="A1621" s="64">
        <v>16190</v>
      </c>
      <c r="B1621" s="64">
        <v>4</v>
      </c>
      <c r="C1621" s="64">
        <f t="shared" si="76"/>
        <v>96.3</v>
      </c>
      <c r="D1621" s="64">
        <f t="shared" si="77"/>
        <v>96.3</v>
      </c>
      <c r="E1621" s="65">
        <v>246.85</v>
      </c>
      <c r="F1621" s="65">
        <v>339.15</v>
      </c>
      <c r="G1621" s="65">
        <v>339.15</v>
      </c>
      <c r="H1621" s="67">
        <f t="shared" si="75"/>
        <v>242.85</v>
      </c>
      <c r="I1621" s="53"/>
      <c r="J1621" s="66"/>
      <c r="K1621" s="66"/>
    </row>
    <row r="1622" spans="1:11" ht="14.25" customHeight="1">
      <c r="A1622" s="64">
        <v>16200</v>
      </c>
      <c r="B1622" s="64">
        <v>4</v>
      </c>
      <c r="C1622" s="64">
        <f t="shared" si="76"/>
        <v>96.3</v>
      </c>
      <c r="D1622" s="64">
        <f t="shared" si="77"/>
        <v>96.3</v>
      </c>
      <c r="E1622" s="65">
        <v>247</v>
      </c>
      <c r="F1622" s="65">
        <v>339.3</v>
      </c>
      <c r="G1622" s="65">
        <v>339.3</v>
      </c>
      <c r="H1622" s="67">
        <f t="shared" si="75"/>
        <v>243</v>
      </c>
      <c r="I1622" s="53"/>
      <c r="J1622" s="66"/>
      <c r="K1622" s="66"/>
    </row>
    <row r="1623" spans="1:11" ht="14.25" customHeight="1">
      <c r="A1623" s="64">
        <v>16210</v>
      </c>
      <c r="B1623" s="64">
        <v>4</v>
      </c>
      <c r="C1623" s="64">
        <f t="shared" si="76"/>
        <v>96.3</v>
      </c>
      <c r="D1623" s="64">
        <f t="shared" si="77"/>
        <v>96.3</v>
      </c>
      <c r="E1623" s="65">
        <v>247.15</v>
      </c>
      <c r="F1623" s="65">
        <v>339.45</v>
      </c>
      <c r="G1623" s="65">
        <v>339.45</v>
      </c>
      <c r="H1623" s="67">
        <f t="shared" si="75"/>
        <v>243.15</v>
      </c>
      <c r="I1623" s="53"/>
      <c r="J1623" s="66"/>
      <c r="K1623" s="66"/>
    </row>
    <row r="1624" spans="1:11" ht="14.25" customHeight="1">
      <c r="A1624" s="64">
        <v>16220</v>
      </c>
      <c r="B1624" s="64">
        <v>4</v>
      </c>
      <c r="C1624" s="64">
        <f t="shared" si="76"/>
        <v>96.3</v>
      </c>
      <c r="D1624" s="64">
        <f t="shared" si="77"/>
        <v>96.3</v>
      </c>
      <c r="E1624" s="65">
        <v>247.3</v>
      </c>
      <c r="F1624" s="65">
        <v>339.6</v>
      </c>
      <c r="G1624" s="65">
        <v>339.6</v>
      </c>
      <c r="H1624" s="67">
        <f t="shared" si="75"/>
        <v>243.3</v>
      </c>
      <c r="I1624" s="53"/>
      <c r="J1624" s="66"/>
      <c r="K1624" s="66"/>
    </row>
    <row r="1625" spans="1:11" ht="14.25" customHeight="1">
      <c r="A1625" s="64">
        <v>16230</v>
      </c>
      <c r="B1625" s="64">
        <v>4</v>
      </c>
      <c r="C1625" s="64">
        <f t="shared" si="76"/>
        <v>96.3</v>
      </c>
      <c r="D1625" s="64">
        <f t="shared" si="77"/>
        <v>96.3</v>
      </c>
      <c r="E1625" s="65">
        <v>247.45</v>
      </c>
      <c r="F1625" s="65">
        <v>339.75</v>
      </c>
      <c r="G1625" s="65">
        <v>339.75</v>
      </c>
      <c r="H1625" s="67">
        <f t="shared" si="75"/>
        <v>243.45</v>
      </c>
      <c r="I1625" s="53"/>
      <c r="J1625" s="66"/>
      <c r="K1625" s="66"/>
    </row>
    <row r="1626" spans="1:11" ht="14.25" customHeight="1">
      <c r="A1626" s="64">
        <v>16240</v>
      </c>
      <c r="B1626" s="64">
        <v>4</v>
      </c>
      <c r="C1626" s="64">
        <f t="shared" si="76"/>
        <v>96.3</v>
      </c>
      <c r="D1626" s="64">
        <f t="shared" si="77"/>
        <v>96.3</v>
      </c>
      <c r="E1626" s="65">
        <v>247.6</v>
      </c>
      <c r="F1626" s="65">
        <v>339.9</v>
      </c>
      <c r="G1626" s="65">
        <v>339.9</v>
      </c>
      <c r="H1626" s="67">
        <f t="shared" si="75"/>
        <v>243.6</v>
      </c>
      <c r="I1626" s="53"/>
      <c r="J1626" s="66"/>
      <c r="K1626" s="66"/>
    </row>
    <row r="1627" spans="1:11" ht="14.25" customHeight="1">
      <c r="A1627" s="64">
        <v>16250</v>
      </c>
      <c r="B1627" s="64">
        <v>4</v>
      </c>
      <c r="C1627" s="64">
        <f t="shared" si="76"/>
        <v>96.3</v>
      </c>
      <c r="D1627" s="64">
        <f t="shared" si="77"/>
        <v>96.3</v>
      </c>
      <c r="E1627" s="65">
        <v>247.75</v>
      </c>
      <c r="F1627" s="65">
        <v>340.05</v>
      </c>
      <c r="G1627" s="65">
        <v>340.05</v>
      </c>
      <c r="H1627" s="67">
        <f t="shared" si="75"/>
        <v>243.75</v>
      </c>
      <c r="I1627" s="53"/>
      <c r="J1627" s="66"/>
      <c r="K1627" s="66"/>
    </row>
    <row r="1628" spans="1:11" ht="14.25" customHeight="1">
      <c r="A1628" s="64">
        <v>16260</v>
      </c>
      <c r="B1628" s="64">
        <v>4</v>
      </c>
      <c r="C1628" s="64">
        <f t="shared" si="76"/>
        <v>97.8</v>
      </c>
      <c r="D1628" s="64">
        <f t="shared" si="77"/>
        <v>97.8</v>
      </c>
      <c r="E1628" s="65">
        <v>247.9</v>
      </c>
      <c r="F1628" s="65">
        <v>341.7</v>
      </c>
      <c r="G1628" s="65">
        <v>341.7</v>
      </c>
      <c r="H1628" s="67">
        <f t="shared" si="75"/>
        <v>243.9</v>
      </c>
      <c r="I1628" s="53"/>
      <c r="J1628" s="66"/>
      <c r="K1628" s="66"/>
    </row>
    <row r="1629" spans="1:11" ht="14.25" customHeight="1">
      <c r="A1629" s="64">
        <v>16270</v>
      </c>
      <c r="B1629" s="64">
        <v>4</v>
      </c>
      <c r="C1629" s="64">
        <f t="shared" si="76"/>
        <v>97.8</v>
      </c>
      <c r="D1629" s="64">
        <f t="shared" si="77"/>
        <v>97.8</v>
      </c>
      <c r="E1629" s="65">
        <v>248.05</v>
      </c>
      <c r="F1629" s="65">
        <v>341.85</v>
      </c>
      <c r="G1629" s="65">
        <v>341.85</v>
      </c>
      <c r="H1629" s="67">
        <f t="shared" si="75"/>
        <v>244.05</v>
      </c>
      <c r="I1629" s="53"/>
      <c r="J1629" s="66"/>
      <c r="K1629" s="66"/>
    </row>
    <row r="1630" spans="1:11" ht="14.25" customHeight="1">
      <c r="A1630" s="64">
        <v>16280</v>
      </c>
      <c r="B1630" s="64">
        <v>4</v>
      </c>
      <c r="C1630" s="64">
        <f t="shared" si="76"/>
        <v>97.8</v>
      </c>
      <c r="D1630" s="64">
        <f t="shared" si="77"/>
        <v>97.8</v>
      </c>
      <c r="E1630" s="65">
        <v>248.2</v>
      </c>
      <c r="F1630" s="65">
        <v>342</v>
      </c>
      <c r="G1630" s="65">
        <v>342</v>
      </c>
      <c r="H1630" s="67">
        <f t="shared" si="75"/>
        <v>244.2</v>
      </c>
      <c r="I1630" s="53"/>
      <c r="J1630" s="66"/>
      <c r="K1630" s="66"/>
    </row>
    <row r="1631" spans="1:11" ht="14.25" customHeight="1">
      <c r="A1631" s="64">
        <v>16290</v>
      </c>
      <c r="B1631" s="64">
        <v>4</v>
      </c>
      <c r="C1631" s="64">
        <f t="shared" si="76"/>
        <v>97.8</v>
      </c>
      <c r="D1631" s="64">
        <f t="shared" si="77"/>
        <v>97.8</v>
      </c>
      <c r="E1631" s="65">
        <v>248.35</v>
      </c>
      <c r="F1631" s="65">
        <v>342.15</v>
      </c>
      <c r="G1631" s="65">
        <v>342.15</v>
      </c>
      <c r="H1631" s="67">
        <f t="shared" si="75"/>
        <v>244.35</v>
      </c>
      <c r="I1631" s="53"/>
      <c r="J1631" s="66"/>
      <c r="K1631" s="66"/>
    </row>
    <row r="1632" spans="1:11" ht="14.25" customHeight="1">
      <c r="A1632" s="64">
        <v>16300</v>
      </c>
      <c r="B1632" s="64">
        <v>4</v>
      </c>
      <c r="C1632" s="64">
        <f t="shared" si="76"/>
        <v>97.8</v>
      </c>
      <c r="D1632" s="64">
        <f t="shared" si="77"/>
        <v>97.8</v>
      </c>
      <c r="E1632" s="65">
        <v>248.5</v>
      </c>
      <c r="F1632" s="65">
        <v>342.3</v>
      </c>
      <c r="G1632" s="65">
        <v>342.3</v>
      </c>
      <c r="H1632" s="67">
        <f t="shared" si="75"/>
        <v>244.5</v>
      </c>
      <c r="I1632" s="53"/>
      <c r="J1632" s="66"/>
      <c r="K1632" s="66"/>
    </row>
    <row r="1633" spans="1:11" ht="14.25" customHeight="1">
      <c r="A1633" s="64">
        <v>16310</v>
      </c>
      <c r="B1633" s="64">
        <v>4</v>
      </c>
      <c r="C1633" s="64">
        <f t="shared" si="76"/>
        <v>97.8</v>
      </c>
      <c r="D1633" s="64">
        <f t="shared" si="77"/>
        <v>97.8</v>
      </c>
      <c r="E1633" s="65">
        <v>248.65</v>
      </c>
      <c r="F1633" s="65">
        <v>342.45</v>
      </c>
      <c r="G1633" s="65">
        <v>342.45</v>
      </c>
      <c r="H1633" s="67">
        <f t="shared" si="75"/>
        <v>244.65</v>
      </c>
      <c r="I1633" s="53"/>
      <c r="J1633" s="66"/>
      <c r="K1633" s="66"/>
    </row>
    <row r="1634" spans="1:11" ht="14.25" customHeight="1">
      <c r="A1634" s="64">
        <v>16320</v>
      </c>
      <c r="B1634" s="64">
        <v>4</v>
      </c>
      <c r="C1634" s="64">
        <f t="shared" si="76"/>
        <v>97.8</v>
      </c>
      <c r="D1634" s="64">
        <f t="shared" si="77"/>
        <v>97.8</v>
      </c>
      <c r="E1634" s="65">
        <v>248.8</v>
      </c>
      <c r="F1634" s="65">
        <v>342.6</v>
      </c>
      <c r="G1634" s="65">
        <v>342.6</v>
      </c>
      <c r="H1634" s="67">
        <f t="shared" si="75"/>
        <v>244.8</v>
      </c>
      <c r="I1634" s="53"/>
      <c r="J1634" s="66"/>
      <c r="K1634" s="66"/>
    </row>
    <row r="1635" spans="1:11" ht="14.25" customHeight="1">
      <c r="A1635" s="64">
        <v>16330</v>
      </c>
      <c r="B1635" s="64">
        <v>4</v>
      </c>
      <c r="C1635" s="64">
        <f t="shared" si="76"/>
        <v>97.8</v>
      </c>
      <c r="D1635" s="64">
        <f t="shared" si="77"/>
        <v>97.8</v>
      </c>
      <c r="E1635" s="65">
        <v>248.95</v>
      </c>
      <c r="F1635" s="65">
        <v>342.75</v>
      </c>
      <c r="G1635" s="65">
        <v>342.75</v>
      </c>
      <c r="H1635" s="67">
        <f t="shared" si="75"/>
        <v>244.95</v>
      </c>
      <c r="I1635" s="53"/>
      <c r="J1635" s="66"/>
      <c r="K1635" s="66"/>
    </row>
    <row r="1636" spans="1:11" ht="14.25" customHeight="1">
      <c r="A1636" s="64">
        <v>16340</v>
      </c>
      <c r="B1636" s="64">
        <v>4</v>
      </c>
      <c r="C1636" s="64">
        <f t="shared" si="76"/>
        <v>97.8</v>
      </c>
      <c r="D1636" s="64">
        <f t="shared" si="77"/>
        <v>97.8</v>
      </c>
      <c r="E1636" s="65">
        <v>249.1</v>
      </c>
      <c r="F1636" s="65">
        <v>342.9</v>
      </c>
      <c r="G1636" s="65">
        <v>342.9</v>
      </c>
      <c r="H1636" s="67">
        <f t="shared" si="75"/>
        <v>245.1</v>
      </c>
      <c r="I1636" s="53"/>
      <c r="J1636" s="66"/>
      <c r="K1636" s="66"/>
    </row>
    <row r="1637" spans="1:11" ht="14.25" customHeight="1">
      <c r="A1637" s="64">
        <v>16350</v>
      </c>
      <c r="B1637" s="64">
        <v>4</v>
      </c>
      <c r="C1637" s="64">
        <f t="shared" si="76"/>
        <v>97.8</v>
      </c>
      <c r="D1637" s="64">
        <f t="shared" si="77"/>
        <v>97.8</v>
      </c>
      <c r="E1637" s="65">
        <v>249.25</v>
      </c>
      <c r="F1637" s="65">
        <v>343.05</v>
      </c>
      <c r="G1637" s="65">
        <v>343.05</v>
      </c>
      <c r="H1637" s="67">
        <f t="shared" si="75"/>
        <v>245.25</v>
      </c>
      <c r="I1637" s="53"/>
      <c r="J1637" s="66"/>
      <c r="K1637" s="66"/>
    </row>
    <row r="1638" spans="1:11" ht="14.25" customHeight="1">
      <c r="A1638" s="64">
        <v>16360</v>
      </c>
      <c r="B1638" s="64">
        <v>4</v>
      </c>
      <c r="C1638" s="64">
        <f t="shared" si="76"/>
        <v>97.8</v>
      </c>
      <c r="D1638" s="64">
        <f t="shared" si="77"/>
        <v>97.8</v>
      </c>
      <c r="E1638" s="65">
        <v>249.4</v>
      </c>
      <c r="F1638" s="65">
        <v>343.2</v>
      </c>
      <c r="G1638" s="65">
        <v>343.2</v>
      </c>
      <c r="H1638" s="67">
        <f t="shared" si="75"/>
        <v>245.4</v>
      </c>
      <c r="I1638" s="53"/>
      <c r="J1638" s="66"/>
      <c r="K1638" s="66"/>
    </row>
    <row r="1639" spans="1:11" ht="14.25" customHeight="1">
      <c r="A1639" s="64">
        <v>16370</v>
      </c>
      <c r="B1639" s="64">
        <v>4</v>
      </c>
      <c r="C1639" s="64">
        <f t="shared" si="76"/>
        <v>97.8</v>
      </c>
      <c r="D1639" s="64">
        <f t="shared" si="77"/>
        <v>97.8</v>
      </c>
      <c r="E1639" s="65">
        <v>249.55</v>
      </c>
      <c r="F1639" s="65">
        <v>343.35</v>
      </c>
      <c r="G1639" s="65">
        <v>343.35</v>
      </c>
      <c r="H1639" s="67">
        <f t="shared" si="75"/>
        <v>245.55</v>
      </c>
      <c r="I1639" s="53"/>
      <c r="J1639" s="66"/>
      <c r="K1639" s="66"/>
    </row>
    <row r="1640" spans="1:11" ht="14.25" customHeight="1">
      <c r="A1640" s="64">
        <v>16380</v>
      </c>
      <c r="B1640" s="64">
        <v>4</v>
      </c>
      <c r="C1640" s="64">
        <f t="shared" si="76"/>
        <v>97.8</v>
      </c>
      <c r="D1640" s="64">
        <f t="shared" si="77"/>
        <v>97.8</v>
      </c>
      <c r="E1640" s="65">
        <v>249.7</v>
      </c>
      <c r="F1640" s="65">
        <v>343.5</v>
      </c>
      <c r="G1640" s="65">
        <v>343.5</v>
      </c>
      <c r="H1640" s="67">
        <f t="shared" si="75"/>
        <v>245.7</v>
      </c>
      <c r="I1640" s="53"/>
      <c r="J1640" s="66"/>
      <c r="K1640" s="66"/>
    </row>
    <row r="1641" spans="1:11" ht="14.25" customHeight="1">
      <c r="A1641" s="64">
        <v>16390</v>
      </c>
      <c r="B1641" s="64">
        <v>4</v>
      </c>
      <c r="C1641" s="64">
        <f t="shared" si="76"/>
        <v>97.8</v>
      </c>
      <c r="D1641" s="64">
        <f t="shared" si="77"/>
        <v>97.8</v>
      </c>
      <c r="E1641" s="65">
        <v>249.85</v>
      </c>
      <c r="F1641" s="65">
        <v>343.65</v>
      </c>
      <c r="G1641" s="65">
        <v>343.65</v>
      </c>
      <c r="H1641" s="67">
        <f t="shared" si="75"/>
        <v>245.85</v>
      </c>
      <c r="I1641" s="53"/>
      <c r="J1641" s="66"/>
      <c r="K1641" s="66"/>
    </row>
    <row r="1642" spans="1:11" ht="14.25" customHeight="1">
      <c r="A1642" s="64">
        <v>16400</v>
      </c>
      <c r="B1642" s="64">
        <v>4</v>
      </c>
      <c r="C1642" s="64">
        <f t="shared" si="76"/>
        <v>97.8</v>
      </c>
      <c r="D1642" s="64">
        <f t="shared" si="77"/>
        <v>97.8</v>
      </c>
      <c r="E1642" s="65">
        <v>250</v>
      </c>
      <c r="F1642" s="65">
        <v>343.8</v>
      </c>
      <c r="G1642" s="65">
        <v>343.8</v>
      </c>
      <c r="H1642" s="67">
        <f t="shared" si="75"/>
        <v>246</v>
      </c>
      <c r="I1642" s="53"/>
      <c r="J1642" s="66"/>
      <c r="K1642" s="66"/>
    </row>
    <row r="1643" spans="1:11" ht="14.25" customHeight="1">
      <c r="A1643" s="64">
        <v>16410</v>
      </c>
      <c r="B1643" s="64">
        <v>4</v>
      </c>
      <c r="C1643" s="64">
        <f t="shared" si="76"/>
        <v>97.8</v>
      </c>
      <c r="D1643" s="64">
        <f t="shared" si="77"/>
        <v>97.8</v>
      </c>
      <c r="E1643" s="65">
        <v>250.15</v>
      </c>
      <c r="F1643" s="65">
        <v>343.95</v>
      </c>
      <c r="G1643" s="65">
        <v>343.95</v>
      </c>
      <c r="H1643" s="67">
        <f t="shared" si="75"/>
        <v>246.15</v>
      </c>
      <c r="I1643" s="53"/>
      <c r="J1643" s="66"/>
      <c r="K1643" s="66"/>
    </row>
    <row r="1644" spans="1:11" ht="14.25" customHeight="1">
      <c r="A1644" s="64">
        <v>16420</v>
      </c>
      <c r="B1644" s="64">
        <v>4</v>
      </c>
      <c r="C1644" s="64">
        <f t="shared" si="76"/>
        <v>97.8</v>
      </c>
      <c r="D1644" s="64">
        <f t="shared" si="77"/>
        <v>97.8</v>
      </c>
      <c r="E1644" s="65">
        <v>250.3</v>
      </c>
      <c r="F1644" s="65">
        <v>344.1</v>
      </c>
      <c r="G1644" s="65">
        <v>344.1</v>
      </c>
      <c r="H1644" s="67">
        <f t="shared" si="75"/>
        <v>246.3</v>
      </c>
      <c r="I1644" s="53"/>
      <c r="J1644" s="66"/>
      <c r="K1644" s="66"/>
    </row>
    <row r="1645" spans="1:11" ht="14.25" customHeight="1">
      <c r="A1645" s="64">
        <v>16430</v>
      </c>
      <c r="B1645" s="64">
        <v>4</v>
      </c>
      <c r="C1645" s="64">
        <f t="shared" si="76"/>
        <v>97.8</v>
      </c>
      <c r="D1645" s="64">
        <f t="shared" si="77"/>
        <v>97.8</v>
      </c>
      <c r="E1645" s="65">
        <v>250.45</v>
      </c>
      <c r="F1645" s="65">
        <v>344.25</v>
      </c>
      <c r="G1645" s="65">
        <v>344.25</v>
      </c>
      <c r="H1645" s="67">
        <f t="shared" si="75"/>
        <v>246.45</v>
      </c>
      <c r="I1645" s="53"/>
      <c r="J1645" s="66"/>
      <c r="K1645" s="66"/>
    </row>
    <row r="1646" spans="1:11" ht="14.25" customHeight="1">
      <c r="A1646" s="64">
        <v>16440</v>
      </c>
      <c r="B1646" s="64">
        <v>4</v>
      </c>
      <c r="C1646" s="64">
        <f t="shared" si="76"/>
        <v>97.8</v>
      </c>
      <c r="D1646" s="64">
        <f t="shared" si="77"/>
        <v>97.8</v>
      </c>
      <c r="E1646" s="65">
        <v>250.6</v>
      </c>
      <c r="F1646" s="65">
        <v>344.4</v>
      </c>
      <c r="G1646" s="65">
        <v>344.4</v>
      </c>
      <c r="H1646" s="67">
        <f t="shared" si="75"/>
        <v>246.6</v>
      </c>
      <c r="I1646" s="53"/>
      <c r="J1646" s="66"/>
      <c r="K1646" s="66"/>
    </row>
    <row r="1647" spans="1:11" ht="14.25" customHeight="1">
      <c r="A1647" s="64">
        <v>16450</v>
      </c>
      <c r="B1647" s="64">
        <v>4</v>
      </c>
      <c r="C1647" s="64">
        <f t="shared" si="76"/>
        <v>97.8</v>
      </c>
      <c r="D1647" s="64">
        <f t="shared" si="77"/>
        <v>97.8</v>
      </c>
      <c r="E1647" s="65">
        <v>250.75</v>
      </c>
      <c r="F1647" s="65">
        <v>344.55</v>
      </c>
      <c r="G1647" s="65">
        <v>344.55</v>
      </c>
      <c r="H1647" s="67">
        <f t="shared" si="75"/>
        <v>246.75</v>
      </c>
      <c r="I1647" s="53"/>
      <c r="J1647" s="66"/>
      <c r="K1647" s="66"/>
    </row>
    <row r="1648" spans="1:11" ht="14.25" customHeight="1">
      <c r="A1648" s="64">
        <v>16460</v>
      </c>
      <c r="B1648" s="64">
        <v>4</v>
      </c>
      <c r="C1648" s="64">
        <f t="shared" si="76"/>
        <v>97.8</v>
      </c>
      <c r="D1648" s="64">
        <f t="shared" si="77"/>
        <v>97.8</v>
      </c>
      <c r="E1648" s="65">
        <v>250.9</v>
      </c>
      <c r="F1648" s="65">
        <v>344.7</v>
      </c>
      <c r="G1648" s="65">
        <v>344.7</v>
      </c>
      <c r="H1648" s="67">
        <f t="shared" si="75"/>
        <v>246.9</v>
      </c>
      <c r="I1648" s="53"/>
      <c r="J1648" s="66"/>
      <c r="K1648" s="66"/>
    </row>
    <row r="1649" spans="1:11" ht="14.25" customHeight="1">
      <c r="A1649" s="64">
        <v>16470</v>
      </c>
      <c r="B1649" s="64">
        <v>4</v>
      </c>
      <c r="C1649" s="64">
        <f t="shared" si="76"/>
        <v>97.8</v>
      </c>
      <c r="D1649" s="64">
        <f t="shared" si="77"/>
        <v>97.8</v>
      </c>
      <c r="E1649" s="65">
        <v>251.05</v>
      </c>
      <c r="F1649" s="65">
        <v>344.85</v>
      </c>
      <c r="G1649" s="65">
        <v>344.85</v>
      </c>
      <c r="H1649" s="67">
        <f t="shared" si="75"/>
        <v>247.05</v>
      </c>
      <c r="I1649" s="53"/>
      <c r="J1649" s="66"/>
      <c r="K1649" s="66"/>
    </row>
    <row r="1650" spans="1:11" ht="14.25" customHeight="1">
      <c r="A1650" s="64">
        <v>16480</v>
      </c>
      <c r="B1650" s="64">
        <v>4</v>
      </c>
      <c r="C1650" s="64">
        <f t="shared" si="76"/>
        <v>97.8</v>
      </c>
      <c r="D1650" s="64">
        <f t="shared" si="77"/>
        <v>97.8</v>
      </c>
      <c r="E1650" s="65">
        <v>251.2</v>
      </c>
      <c r="F1650" s="65">
        <v>345</v>
      </c>
      <c r="G1650" s="65">
        <v>345</v>
      </c>
      <c r="H1650" s="67">
        <f t="shared" si="75"/>
        <v>247.2</v>
      </c>
      <c r="I1650" s="53"/>
      <c r="J1650" s="66"/>
      <c r="K1650" s="66"/>
    </row>
    <row r="1651" spans="1:11" ht="14.25" customHeight="1">
      <c r="A1651" s="64">
        <v>16490</v>
      </c>
      <c r="B1651" s="64">
        <v>4</v>
      </c>
      <c r="C1651" s="64">
        <f t="shared" si="76"/>
        <v>97.8</v>
      </c>
      <c r="D1651" s="64">
        <f t="shared" si="77"/>
        <v>97.8</v>
      </c>
      <c r="E1651" s="65">
        <v>251.35</v>
      </c>
      <c r="F1651" s="65">
        <v>345.15</v>
      </c>
      <c r="G1651" s="65">
        <v>345.15</v>
      </c>
      <c r="H1651" s="67">
        <f t="shared" si="75"/>
        <v>247.35</v>
      </c>
      <c r="I1651" s="53"/>
      <c r="J1651" s="66"/>
      <c r="K1651" s="66"/>
    </row>
    <row r="1652" spans="1:11" ht="14.25" customHeight="1">
      <c r="A1652" s="64">
        <v>16500</v>
      </c>
      <c r="B1652" s="64">
        <v>4</v>
      </c>
      <c r="C1652" s="64">
        <f t="shared" si="76"/>
        <v>97.8</v>
      </c>
      <c r="D1652" s="64">
        <f t="shared" si="77"/>
        <v>97.8</v>
      </c>
      <c r="E1652" s="65">
        <v>251.5</v>
      </c>
      <c r="F1652" s="65">
        <v>345.3</v>
      </c>
      <c r="G1652" s="65">
        <v>345.3</v>
      </c>
      <c r="H1652" s="67">
        <f t="shared" si="75"/>
        <v>247.5</v>
      </c>
      <c r="I1652" s="53"/>
      <c r="J1652" s="66"/>
      <c r="K1652" s="66"/>
    </row>
    <row r="1653" spans="1:11" ht="14.25" customHeight="1">
      <c r="A1653" s="64">
        <v>16510</v>
      </c>
      <c r="B1653" s="64">
        <v>4</v>
      </c>
      <c r="C1653" s="64">
        <f t="shared" si="76"/>
        <v>99.3</v>
      </c>
      <c r="D1653" s="64">
        <f t="shared" si="77"/>
        <v>99.3</v>
      </c>
      <c r="E1653" s="65">
        <v>251.65</v>
      </c>
      <c r="F1653" s="65">
        <v>346.95</v>
      </c>
      <c r="G1653" s="65">
        <v>346.95</v>
      </c>
      <c r="H1653" s="67">
        <f t="shared" si="75"/>
        <v>247.65</v>
      </c>
      <c r="I1653" s="53"/>
      <c r="J1653" s="66"/>
      <c r="K1653" s="66"/>
    </row>
    <row r="1654" spans="1:11" ht="14.25" customHeight="1">
      <c r="A1654" s="64">
        <v>16520</v>
      </c>
      <c r="B1654" s="64">
        <v>4</v>
      </c>
      <c r="C1654" s="64">
        <f t="shared" si="76"/>
        <v>99.3</v>
      </c>
      <c r="D1654" s="64">
        <f t="shared" si="77"/>
        <v>99.3</v>
      </c>
      <c r="E1654" s="65">
        <v>251.8</v>
      </c>
      <c r="F1654" s="65">
        <v>347.1</v>
      </c>
      <c r="G1654" s="65">
        <v>347.1</v>
      </c>
      <c r="H1654" s="67">
        <f t="shared" si="75"/>
        <v>247.8</v>
      </c>
      <c r="I1654" s="53"/>
      <c r="J1654" s="66"/>
      <c r="K1654" s="66"/>
    </row>
    <row r="1655" spans="1:11" ht="14.25" customHeight="1">
      <c r="A1655" s="64">
        <v>16530</v>
      </c>
      <c r="B1655" s="64">
        <v>4</v>
      </c>
      <c r="C1655" s="64">
        <f t="shared" si="76"/>
        <v>99.3</v>
      </c>
      <c r="D1655" s="64">
        <f t="shared" si="77"/>
        <v>99.3</v>
      </c>
      <c r="E1655" s="65">
        <v>251.95</v>
      </c>
      <c r="F1655" s="65">
        <v>347.25</v>
      </c>
      <c r="G1655" s="65">
        <v>347.25</v>
      </c>
      <c r="H1655" s="67">
        <f t="shared" si="75"/>
        <v>247.95</v>
      </c>
      <c r="I1655" s="53"/>
      <c r="J1655" s="66"/>
      <c r="K1655" s="66"/>
    </row>
    <row r="1656" spans="1:11" ht="14.25" customHeight="1">
      <c r="A1656" s="64">
        <v>16540</v>
      </c>
      <c r="B1656" s="64">
        <v>4</v>
      </c>
      <c r="C1656" s="64">
        <f t="shared" si="76"/>
        <v>99.3</v>
      </c>
      <c r="D1656" s="64">
        <f t="shared" si="77"/>
        <v>99.3</v>
      </c>
      <c r="E1656" s="65">
        <v>252.1</v>
      </c>
      <c r="F1656" s="65">
        <v>347.4</v>
      </c>
      <c r="G1656" s="65">
        <v>347.4</v>
      </c>
      <c r="H1656" s="67">
        <f t="shared" si="75"/>
        <v>248.1</v>
      </c>
      <c r="I1656" s="53"/>
      <c r="J1656" s="66"/>
      <c r="K1656" s="66"/>
    </row>
    <row r="1657" spans="1:11" ht="14.25" customHeight="1">
      <c r="A1657" s="64">
        <v>16550</v>
      </c>
      <c r="B1657" s="64">
        <v>4</v>
      </c>
      <c r="C1657" s="64">
        <f t="shared" si="76"/>
        <v>99.3</v>
      </c>
      <c r="D1657" s="64">
        <f t="shared" si="77"/>
        <v>99.3</v>
      </c>
      <c r="E1657" s="65">
        <v>252.25</v>
      </c>
      <c r="F1657" s="65">
        <v>347.55</v>
      </c>
      <c r="G1657" s="65">
        <v>347.55</v>
      </c>
      <c r="H1657" s="67">
        <f t="shared" si="75"/>
        <v>248.25</v>
      </c>
      <c r="I1657" s="53"/>
      <c r="J1657" s="66"/>
      <c r="K1657" s="66"/>
    </row>
    <row r="1658" spans="1:11" ht="14.25" customHeight="1">
      <c r="A1658" s="64">
        <v>16560</v>
      </c>
      <c r="B1658" s="64">
        <v>4</v>
      </c>
      <c r="C1658" s="64">
        <f t="shared" si="76"/>
        <v>99.3</v>
      </c>
      <c r="D1658" s="64">
        <f t="shared" si="77"/>
        <v>99.3</v>
      </c>
      <c r="E1658" s="65">
        <v>252.4</v>
      </c>
      <c r="F1658" s="65">
        <v>347.7</v>
      </c>
      <c r="G1658" s="65">
        <v>347.7</v>
      </c>
      <c r="H1658" s="67">
        <f t="shared" si="75"/>
        <v>248.4</v>
      </c>
      <c r="I1658" s="53"/>
      <c r="J1658" s="66"/>
      <c r="K1658" s="66"/>
    </row>
    <row r="1659" spans="1:11" ht="14.25" customHeight="1">
      <c r="A1659" s="64">
        <v>16570</v>
      </c>
      <c r="B1659" s="64">
        <v>4</v>
      </c>
      <c r="C1659" s="64">
        <f t="shared" si="76"/>
        <v>99.3</v>
      </c>
      <c r="D1659" s="64">
        <f t="shared" si="77"/>
        <v>99.3</v>
      </c>
      <c r="E1659" s="65">
        <v>252.55</v>
      </c>
      <c r="F1659" s="65">
        <v>347.85</v>
      </c>
      <c r="G1659" s="65">
        <v>347.85</v>
      </c>
      <c r="H1659" s="67">
        <f t="shared" si="75"/>
        <v>248.55</v>
      </c>
      <c r="I1659" s="53"/>
      <c r="J1659" s="66"/>
      <c r="K1659" s="66"/>
    </row>
    <row r="1660" spans="1:11" ht="14.25" customHeight="1">
      <c r="A1660" s="64">
        <v>16580</v>
      </c>
      <c r="B1660" s="64">
        <v>4</v>
      </c>
      <c r="C1660" s="64">
        <f t="shared" si="76"/>
        <v>99.3</v>
      </c>
      <c r="D1660" s="64">
        <f t="shared" si="77"/>
        <v>99.3</v>
      </c>
      <c r="E1660" s="65">
        <v>252.7</v>
      </c>
      <c r="F1660" s="65">
        <v>348</v>
      </c>
      <c r="G1660" s="65">
        <v>348</v>
      </c>
      <c r="H1660" s="67">
        <f t="shared" si="75"/>
        <v>248.7</v>
      </c>
      <c r="I1660" s="53"/>
      <c r="J1660" s="66"/>
      <c r="K1660" s="66"/>
    </row>
    <row r="1661" spans="1:11" ht="14.25" customHeight="1">
      <c r="A1661" s="64">
        <v>16590</v>
      </c>
      <c r="B1661" s="64">
        <v>4</v>
      </c>
      <c r="C1661" s="64">
        <f t="shared" si="76"/>
        <v>99.3</v>
      </c>
      <c r="D1661" s="64">
        <f t="shared" si="77"/>
        <v>99.3</v>
      </c>
      <c r="E1661" s="65">
        <v>252.85</v>
      </c>
      <c r="F1661" s="65">
        <v>348.15</v>
      </c>
      <c r="G1661" s="65">
        <v>348.15</v>
      </c>
      <c r="H1661" s="67">
        <f t="shared" si="75"/>
        <v>248.85</v>
      </c>
      <c r="I1661" s="53"/>
      <c r="J1661" s="66"/>
      <c r="K1661" s="66"/>
    </row>
    <row r="1662" spans="1:11" ht="14.25" customHeight="1">
      <c r="A1662" s="64">
        <v>16600</v>
      </c>
      <c r="B1662" s="64">
        <v>4</v>
      </c>
      <c r="C1662" s="64">
        <f t="shared" si="76"/>
        <v>99.3</v>
      </c>
      <c r="D1662" s="64">
        <f t="shared" si="77"/>
        <v>99.3</v>
      </c>
      <c r="E1662" s="65">
        <v>253</v>
      </c>
      <c r="F1662" s="65">
        <v>348.3</v>
      </c>
      <c r="G1662" s="65">
        <v>348.3</v>
      </c>
      <c r="H1662" s="67">
        <f t="shared" si="75"/>
        <v>249</v>
      </c>
      <c r="I1662" s="53"/>
      <c r="J1662" s="66"/>
      <c r="K1662" s="66"/>
    </row>
    <row r="1663" spans="1:11" ht="14.25" customHeight="1">
      <c r="A1663" s="64">
        <v>16610</v>
      </c>
      <c r="B1663" s="64">
        <v>4</v>
      </c>
      <c r="C1663" s="64">
        <f t="shared" si="76"/>
        <v>99.3</v>
      </c>
      <c r="D1663" s="64">
        <f t="shared" si="77"/>
        <v>99.3</v>
      </c>
      <c r="E1663" s="65">
        <v>253.15</v>
      </c>
      <c r="F1663" s="65">
        <v>348.45</v>
      </c>
      <c r="G1663" s="65">
        <v>348.45</v>
      </c>
      <c r="H1663" s="67">
        <f t="shared" si="75"/>
        <v>249.15</v>
      </c>
      <c r="I1663" s="53"/>
      <c r="J1663" s="66"/>
      <c r="K1663" s="66"/>
    </row>
    <row r="1664" spans="1:11" ht="14.25" customHeight="1">
      <c r="A1664" s="64">
        <v>16620</v>
      </c>
      <c r="B1664" s="64">
        <v>4</v>
      </c>
      <c r="C1664" s="64">
        <f t="shared" si="76"/>
        <v>99.3</v>
      </c>
      <c r="D1664" s="64">
        <f t="shared" si="77"/>
        <v>99.3</v>
      </c>
      <c r="E1664" s="65">
        <v>253.3</v>
      </c>
      <c r="F1664" s="65">
        <v>348.6</v>
      </c>
      <c r="G1664" s="65">
        <v>348.6</v>
      </c>
      <c r="H1664" s="67">
        <f t="shared" si="75"/>
        <v>249.3</v>
      </c>
      <c r="I1664" s="53"/>
      <c r="J1664" s="66"/>
      <c r="K1664" s="66"/>
    </row>
    <row r="1665" spans="1:11" ht="14.25" customHeight="1">
      <c r="A1665" s="64">
        <v>16630</v>
      </c>
      <c r="B1665" s="64">
        <v>4</v>
      </c>
      <c r="C1665" s="64">
        <f t="shared" si="76"/>
        <v>99.3</v>
      </c>
      <c r="D1665" s="64">
        <f t="shared" si="77"/>
        <v>99.3</v>
      </c>
      <c r="E1665" s="65">
        <v>253.45</v>
      </c>
      <c r="F1665" s="65">
        <v>348.75</v>
      </c>
      <c r="G1665" s="65">
        <v>348.75</v>
      </c>
      <c r="H1665" s="67">
        <f t="shared" si="75"/>
        <v>249.45</v>
      </c>
      <c r="I1665" s="53"/>
      <c r="J1665" s="66"/>
      <c r="K1665" s="66"/>
    </row>
    <row r="1666" spans="1:11" ht="14.25" customHeight="1">
      <c r="A1666" s="64">
        <v>16640</v>
      </c>
      <c r="B1666" s="64">
        <v>4</v>
      </c>
      <c r="C1666" s="64">
        <f t="shared" si="76"/>
        <v>99.3</v>
      </c>
      <c r="D1666" s="64">
        <f t="shared" si="77"/>
        <v>99.3</v>
      </c>
      <c r="E1666" s="65">
        <v>253.6</v>
      </c>
      <c r="F1666" s="65">
        <v>348.9</v>
      </c>
      <c r="G1666" s="65">
        <v>348.9</v>
      </c>
      <c r="H1666" s="67">
        <f t="shared" si="75"/>
        <v>249.6</v>
      </c>
      <c r="I1666" s="53"/>
      <c r="J1666" s="66"/>
      <c r="K1666" s="66"/>
    </row>
    <row r="1667" spans="1:11" ht="14.25" customHeight="1">
      <c r="A1667" s="64">
        <v>16650</v>
      </c>
      <c r="B1667" s="64">
        <v>4</v>
      </c>
      <c r="C1667" s="64">
        <f t="shared" si="76"/>
        <v>99.3</v>
      </c>
      <c r="D1667" s="64">
        <f t="shared" si="77"/>
        <v>99.3</v>
      </c>
      <c r="E1667" s="65">
        <v>253.75</v>
      </c>
      <c r="F1667" s="65">
        <v>349.05</v>
      </c>
      <c r="G1667" s="65">
        <v>349.05</v>
      </c>
      <c r="H1667" s="67">
        <f t="shared" ref="H1667:H1730" si="78">0.15*A1667/10</f>
        <v>249.75</v>
      </c>
      <c r="I1667" s="53"/>
      <c r="J1667" s="66"/>
      <c r="K1667" s="66"/>
    </row>
    <row r="1668" spans="1:11" ht="14.25" customHeight="1">
      <c r="A1668" s="64">
        <v>16660</v>
      </c>
      <c r="B1668" s="64">
        <v>4</v>
      </c>
      <c r="C1668" s="64">
        <f t="shared" ref="C1668:C1731" si="79">IF(A1668&lt;1000,4.8,4.8+ROUNDUP((A1668-1000)/250,0)*1.5)</f>
        <v>99.3</v>
      </c>
      <c r="D1668" s="64">
        <f t="shared" ref="D1668:D1731" si="80">IF(A1668&lt;1000,4.8,4.8+ROUNDUP((A1668-1000)/250,0)*1.5)</f>
        <v>99.3</v>
      </c>
      <c r="E1668" s="65">
        <v>253.9</v>
      </c>
      <c r="F1668" s="65">
        <v>349.2</v>
      </c>
      <c r="G1668" s="65">
        <v>349.2</v>
      </c>
      <c r="H1668" s="67">
        <f t="shared" si="78"/>
        <v>249.9</v>
      </c>
      <c r="I1668" s="53"/>
      <c r="J1668" s="66"/>
      <c r="K1668" s="66"/>
    </row>
    <row r="1669" spans="1:11" ht="14.25" customHeight="1">
      <c r="A1669" s="64">
        <v>16670</v>
      </c>
      <c r="B1669" s="64">
        <v>4</v>
      </c>
      <c r="C1669" s="64">
        <f t="shared" si="79"/>
        <v>99.3</v>
      </c>
      <c r="D1669" s="64">
        <f t="shared" si="80"/>
        <v>99.3</v>
      </c>
      <c r="E1669" s="65">
        <v>254.05</v>
      </c>
      <c r="F1669" s="65">
        <v>349.35</v>
      </c>
      <c r="G1669" s="65">
        <v>349.35</v>
      </c>
      <c r="H1669" s="67">
        <f t="shared" si="78"/>
        <v>250.05</v>
      </c>
      <c r="I1669" s="53"/>
      <c r="J1669" s="66"/>
      <c r="K1669" s="66"/>
    </row>
    <row r="1670" spans="1:11" ht="14.25" customHeight="1">
      <c r="A1670" s="64">
        <v>16680</v>
      </c>
      <c r="B1670" s="64">
        <v>4</v>
      </c>
      <c r="C1670" s="64">
        <f t="shared" si="79"/>
        <v>99.3</v>
      </c>
      <c r="D1670" s="64">
        <f t="shared" si="80"/>
        <v>99.3</v>
      </c>
      <c r="E1670" s="65">
        <v>254.2</v>
      </c>
      <c r="F1670" s="65">
        <v>349.5</v>
      </c>
      <c r="G1670" s="65">
        <v>349.5</v>
      </c>
      <c r="H1670" s="67">
        <f t="shared" si="78"/>
        <v>250.2</v>
      </c>
      <c r="I1670" s="53"/>
      <c r="J1670" s="66"/>
      <c r="K1670" s="66"/>
    </row>
    <row r="1671" spans="1:11" ht="14.25" customHeight="1">
      <c r="A1671" s="64">
        <v>16690</v>
      </c>
      <c r="B1671" s="64">
        <v>4</v>
      </c>
      <c r="C1671" s="64">
        <f t="shared" si="79"/>
        <v>99.3</v>
      </c>
      <c r="D1671" s="64">
        <f t="shared" si="80"/>
        <v>99.3</v>
      </c>
      <c r="E1671" s="65">
        <v>254.35</v>
      </c>
      <c r="F1671" s="65">
        <v>349.65</v>
      </c>
      <c r="G1671" s="65">
        <v>349.65</v>
      </c>
      <c r="H1671" s="67">
        <f t="shared" si="78"/>
        <v>250.35</v>
      </c>
      <c r="I1671" s="53"/>
      <c r="J1671" s="66"/>
      <c r="K1671" s="66"/>
    </row>
    <row r="1672" spans="1:11" ht="14.25" customHeight="1">
      <c r="A1672" s="64">
        <v>16700</v>
      </c>
      <c r="B1672" s="64">
        <v>4</v>
      </c>
      <c r="C1672" s="64">
        <f t="shared" si="79"/>
        <v>99.3</v>
      </c>
      <c r="D1672" s="64">
        <f t="shared" si="80"/>
        <v>99.3</v>
      </c>
      <c r="E1672" s="65">
        <v>254.5</v>
      </c>
      <c r="F1672" s="65">
        <v>349.8</v>
      </c>
      <c r="G1672" s="65">
        <v>349.8</v>
      </c>
      <c r="H1672" s="67">
        <f t="shared" si="78"/>
        <v>250.5</v>
      </c>
      <c r="I1672" s="53"/>
      <c r="J1672" s="66"/>
      <c r="K1672" s="66"/>
    </row>
    <row r="1673" spans="1:11" ht="14.25" customHeight="1">
      <c r="A1673" s="64">
        <v>16710</v>
      </c>
      <c r="B1673" s="64">
        <v>4</v>
      </c>
      <c r="C1673" s="64">
        <f t="shared" si="79"/>
        <v>99.3</v>
      </c>
      <c r="D1673" s="64">
        <f t="shared" si="80"/>
        <v>99.3</v>
      </c>
      <c r="E1673" s="65">
        <v>254.65</v>
      </c>
      <c r="F1673" s="65">
        <v>349.95</v>
      </c>
      <c r="G1673" s="65">
        <v>349.95</v>
      </c>
      <c r="H1673" s="67">
        <f t="shared" si="78"/>
        <v>250.65</v>
      </c>
      <c r="I1673" s="53"/>
      <c r="J1673" s="66"/>
      <c r="K1673" s="66"/>
    </row>
    <row r="1674" spans="1:11" ht="14.25" customHeight="1">
      <c r="A1674" s="64">
        <v>16720</v>
      </c>
      <c r="B1674" s="64">
        <v>4</v>
      </c>
      <c r="C1674" s="64">
        <f t="shared" si="79"/>
        <v>99.3</v>
      </c>
      <c r="D1674" s="64">
        <f t="shared" si="80"/>
        <v>99.3</v>
      </c>
      <c r="E1674" s="65">
        <v>254.8</v>
      </c>
      <c r="F1674" s="65">
        <v>350.1</v>
      </c>
      <c r="G1674" s="65">
        <v>350.1</v>
      </c>
      <c r="H1674" s="67">
        <f t="shared" si="78"/>
        <v>250.8</v>
      </c>
      <c r="I1674" s="53"/>
      <c r="J1674" s="66"/>
      <c r="K1674" s="66"/>
    </row>
    <row r="1675" spans="1:11" ht="14.25" customHeight="1">
      <c r="A1675" s="64">
        <v>16730</v>
      </c>
      <c r="B1675" s="64">
        <v>4</v>
      </c>
      <c r="C1675" s="64">
        <f t="shared" si="79"/>
        <v>99.3</v>
      </c>
      <c r="D1675" s="64">
        <f t="shared" si="80"/>
        <v>99.3</v>
      </c>
      <c r="E1675" s="65">
        <v>254.95</v>
      </c>
      <c r="F1675" s="65">
        <v>350.25</v>
      </c>
      <c r="G1675" s="65">
        <v>350.25</v>
      </c>
      <c r="H1675" s="67">
        <f t="shared" si="78"/>
        <v>250.95</v>
      </c>
      <c r="I1675" s="53"/>
      <c r="J1675" s="66"/>
      <c r="K1675" s="66"/>
    </row>
    <row r="1676" spans="1:11" ht="14.25" customHeight="1">
      <c r="A1676" s="64">
        <v>16740</v>
      </c>
      <c r="B1676" s="64">
        <v>4</v>
      </c>
      <c r="C1676" s="64">
        <f t="shared" si="79"/>
        <v>99.3</v>
      </c>
      <c r="D1676" s="64">
        <f t="shared" si="80"/>
        <v>99.3</v>
      </c>
      <c r="E1676" s="65">
        <v>255.1</v>
      </c>
      <c r="F1676" s="65">
        <v>350.4</v>
      </c>
      <c r="G1676" s="65">
        <v>350.4</v>
      </c>
      <c r="H1676" s="67">
        <f t="shared" si="78"/>
        <v>251.1</v>
      </c>
      <c r="I1676" s="53"/>
      <c r="J1676" s="66"/>
      <c r="K1676" s="66"/>
    </row>
    <row r="1677" spans="1:11" ht="14.25" customHeight="1">
      <c r="A1677" s="64">
        <v>16750</v>
      </c>
      <c r="B1677" s="64">
        <v>4</v>
      </c>
      <c r="C1677" s="64">
        <f t="shared" si="79"/>
        <v>99.3</v>
      </c>
      <c r="D1677" s="64">
        <f t="shared" si="80"/>
        <v>99.3</v>
      </c>
      <c r="E1677" s="65">
        <v>255.25</v>
      </c>
      <c r="F1677" s="65">
        <v>350.55</v>
      </c>
      <c r="G1677" s="65">
        <v>350.55</v>
      </c>
      <c r="H1677" s="67">
        <f t="shared" si="78"/>
        <v>251.25</v>
      </c>
      <c r="I1677" s="53"/>
      <c r="J1677" s="66"/>
      <c r="K1677" s="66"/>
    </row>
    <row r="1678" spans="1:11" ht="14.25" customHeight="1">
      <c r="A1678" s="64">
        <v>16760</v>
      </c>
      <c r="B1678" s="64">
        <v>4</v>
      </c>
      <c r="C1678" s="64">
        <f t="shared" si="79"/>
        <v>100.8</v>
      </c>
      <c r="D1678" s="64">
        <f t="shared" si="80"/>
        <v>100.8</v>
      </c>
      <c r="E1678" s="65">
        <v>255.4</v>
      </c>
      <c r="F1678" s="65">
        <v>352.2</v>
      </c>
      <c r="G1678" s="65">
        <v>352.2</v>
      </c>
      <c r="H1678" s="67">
        <f t="shared" si="78"/>
        <v>251.4</v>
      </c>
      <c r="I1678" s="53"/>
      <c r="J1678" s="66"/>
      <c r="K1678" s="66"/>
    </row>
    <row r="1679" spans="1:11" ht="14.25" customHeight="1">
      <c r="A1679" s="64">
        <v>16770</v>
      </c>
      <c r="B1679" s="64">
        <v>4</v>
      </c>
      <c r="C1679" s="64">
        <f t="shared" si="79"/>
        <v>100.8</v>
      </c>
      <c r="D1679" s="64">
        <f t="shared" si="80"/>
        <v>100.8</v>
      </c>
      <c r="E1679" s="65">
        <v>255.55</v>
      </c>
      <c r="F1679" s="65">
        <v>352.35</v>
      </c>
      <c r="G1679" s="65">
        <v>352.35</v>
      </c>
      <c r="H1679" s="67">
        <f t="shared" si="78"/>
        <v>251.55</v>
      </c>
      <c r="I1679" s="53"/>
      <c r="J1679" s="66"/>
      <c r="K1679" s="66"/>
    </row>
    <row r="1680" spans="1:11" ht="14.25" customHeight="1">
      <c r="A1680" s="64">
        <v>16780</v>
      </c>
      <c r="B1680" s="64">
        <v>4</v>
      </c>
      <c r="C1680" s="64">
        <f t="shared" si="79"/>
        <v>100.8</v>
      </c>
      <c r="D1680" s="64">
        <f t="shared" si="80"/>
        <v>100.8</v>
      </c>
      <c r="E1680" s="65">
        <v>255.7</v>
      </c>
      <c r="F1680" s="65">
        <v>352.5</v>
      </c>
      <c r="G1680" s="65">
        <v>352.5</v>
      </c>
      <c r="H1680" s="67">
        <f t="shared" si="78"/>
        <v>251.7</v>
      </c>
      <c r="I1680" s="53"/>
      <c r="J1680" s="66"/>
      <c r="K1680" s="66"/>
    </row>
    <row r="1681" spans="1:11" ht="14.25" customHeight="1">
      <c r="A1681" s="64">
        <v>16790</v>
      </c>
      <c r="B1681" s="64">
        <v>4</v>
      </c>
      <c r="C1681" s="64">
        <f t="shared" si="79"/>
        <v>100.8</v>
      </c>
      <c r="D1681" s="64">
        <f t="shared" si="80"/>
        <v>100.8</v>
      </c>
      <c r="E1681" s="65">
        <v>255.85</v>
      </c>
      <c r="F1681" s="65">
        <v>352.65</v>
      </c>
      <c r="G1681" s="65">
        <v>352.65</v>
      </c>
      <c r="H1681" s="67">
        <f t="shared" si="78"/>
        <v>251.85</v>
      </c>
      <c r="I1681" s="53"/>
      <c r="J1681" s="66"/>
      <c r="K1681" s="66"/>
    </row>
    <row r="1682" spans="1:11" ht="14.25" customHeight="1">
      <c r="A1682" s="64">
        <v>16800</v>
      </c>
      <c r="B1682" s="64">
        <v>4</v>
      </c>
      <c r="C1682" s="64">
        <f t="shared" si="79"/>
        <v>100.8</v>
      </c>
      <c r="D1682" s="64">
        <f t="shared" si="80"/>
        <v>100.8</v>
      </c>
      <c r="E1682" s="65">
        <v>256</v>
      </c>
      <c r="F1682" s="65">
        <v>352.8</v>
      </c>
      <c r="G1682" s="65">
        <v>352.8</v>
      </c>
      <c r="H1682" s="67">
        <f t="shared" si="78"/>
        <v>252</v>
      </c>
      <c r="I1682" s="53"/>
      <c r="J1682" s="66"/>
      <c r="K1682" s="66"/>
    </row>
    <row r="1683" spans="1:11" ht="14.25" customHeight="1">
      <c r="A1683" s="64">
        <v>16810</v>
      </c>
      <c r="B1683" s="64">
        <v>4</v>
      </c>
      <c r="C1683" s="64">
        <f t="shared" si="79"/>
        <v>100.8</v>
      </c>
      <c r="D1683" s="64">
        <f t="shared" si="80"/>
        <v>100.8</v>
      </c>
      <c r="E1683" s="65">
        <v>256.14999999999998</v>
      </c>
      <c r="F1683" s="65">
        <v>352.95</v>
      </c>
      <c r="G1683" s="65">
        <v>352.95</v>
      </c>
      <c r="H1683" s="67">
        <f t="shared" si="78"/>
        <v>252.15</v>
      </c>
      <c r="I1683" s="53"/>
      <c r="J1683" s="66"/>
      <c r="K1683" s="66"/>
    </row>
    <row r="1684" spans="1:11" ht="14.25" customHeight="1">
      <c r="A1684" s="64">
        <v>16820</v>
      </c>
      <c r="B1684" s="64">
        <v>4</v>
      </c>
      <c r="C1684" s="64">
        <f t="shared" si="79"/>
        <v>100.8</v>
      </c>
      <c r="D1684" s="64">
        <f t="shared" si="80"/>
        <v>100.8</v>
      </c>
      <c r="E1684" s="65">
        <v>256.3</v>
      </c>
      <c r="F1684" s="65">
        <v>353.1</v>
      </c>
      <c r="G1684" s="65">
        <v>353.1</v>
      </c>
      <c r="H1684" s="67">
        <f t="shared" si="78"/>
        <v>252.3</v>
      </c>
      <c r="I1684" s="53"/>
      <c r="J1684" s="66"/>
      <c r="K1684" s="66"/>
    </row>
    <row r="1685" spans="1:11" ht="14.25" customHeight="1">
      <c r="A1685" s="64">
        <v>16830</v>
      </c>
      <c r="B1685" s="64">
        <v>4</v>
      </c>
      <c r="C1685" s="64">
        <f t="shared" si="79"/>
        <v>100.8</v>
      </c>
      <c r="D1685" s="64">
        <f t="shared" si="80"/>
        <v>100.8</v>
      </c>
      <c r="E1685" s="65">
        <v>256.45</v>
      </c>
      <c r="F1685" s="65">
        <v>353.25</v>
      </c>
      <c r="G1685" s="65">
        <v>353.25</v>
      </c>
      <c r="H1685" s="67">
        <f t="shared" si="78"/>
        <v>252.45</v>
      </c>
      <c r="I1685" s="53"/>
      <c r="J1685" s="66"/>
      <c r="K1685" s="66"/>
    </row>
    <row r="1686" spans="1:11" ht="14.25" customHeight="1">
      <c r="A1686" s="64">
        <v>16840</v>
      </c>
      <c r="B1686" s="64">
        <v>4</v>
      </c>
      <c r="C1686" s="64">
        <f t="shared" si="79"/>
        <v>100.8</v>
      </c>
      <c r="D1686" s="64">
        <f t="shared" si="80"/>
        <v>100.8</v>
      </c>
      <c r="E1686" s="65">
        <v>256.60000000000002</v>
      </c>
      <c r="F1686" s="65">
        <v>353.4</v>
      </c>
      <c r="G1686" s="65">
        <v>353.4</v>
      </c>
      <c r="H1686" s="67">
        <f t="shared" si="78"/>
        <v>252.6</v>
      </c>
      <c r="I1686" s="53"/>
      <c r="J1686" s="66"/>
      <c r="K1686" s="66"/>
    </row>
    <row r="1687" spans="1:11" ht="14.25" customHeight="1">
      <c r="A1687" s="64">
        <v>16850</v>
      </c>
      <c r="B1687" s="64">
        <v>4</v>
      </c>
      <c r="C1687" s="64">
        <f t="shared" si="79"/>
        <v>100.8</v>
      </c>
      <c r="D1687" s="64">
        <f t="shared" si="80"/>
        <v>100.8</v>
      </c>
      <c r="E1687" s="65">
        <v>256.75</v>
      </c>
      <c r="F1687" s="65">
        <v>353.55</v>
      </c>
      <c r="G1687" s="65">
        <v>353.55</v>
      </c>
      <c r="H1687" s="67">
        <f t="shared" si="78"/>
        <v>252.75</v>
      </c>
      <c r="I1687" s="53"/>
      <c r="J1687" s="66"/>
      <c r="K1687" s="66"/>
    </row>
    <row r="1688" spans="1:11" ht="14.25" customHeight="1">
      <c r="A1688" s="64">
        <v>16860</v>
      </c>
      <c r="B1688" s="64">
        <v>4</v>
      </c>
      <c r="C1688" s="64">
        <f t="shared" si="79"/>
        <v>100.8</v>
      </c>
      <c r="D1688" s="64">
        <f t="shared" si="80"/>
        <v>100.8</v>
      </c>
      <c r="E1688" s="65">
        <v>256.89999999999998</v>
      </c>
      <c r="F1688" s="65">
        <v>353.7</v>
      </c>
      <c r="G1688" s="65">
        <v>353.7</v>
      </c>
      <c r="H1688" s="67">
        <f t="shared" si="78"/>
        <v>252.9</v>
      </c>
      <c r="I1688" s="53"/>
      <c r="J1688" s="66"/>
      <c r="K1688" s="66"/>
    </row>
    <row r="1689" spans="1:11" ht="14.25" customHeight="1">
      <c r="A1689" s="64">
        <v>16870</v>
      </c>
      <c r="B1689" s="64">
        <v>4</v>
      </c>
      <c r="C1689" s="64">
        <f t="shared" si="79"/>
        <v>100.8</v>
      </c>
      <c r="D1689" s="64">
        <f t="shared" si="80"/>
        <v>100.8</v>
      </c>
      <c r="E1689" s="65">
        <v>257.05</v>
      </c>
      <c r="F1689" s="65">
        <v>353.85</v>
      </c>
      <c r="G1689" s="65">
        <v>353.85</v>
      </c>
      <c r="H1689" s="67">
        <f t="shared" si="78"/>
        <v>253.05</v>
      </c>
      <c r="I1689" s="53"/>
      <c r="J1689" s="66"/>
      <c r="K1689" s="66"/>
    </row>
    <row r="1690" spans="1:11" ht="14.25" customHeight="1">
      <c r="A1690" s="64">
        <v>16880</v>
      </c>
      <c r="B1690" s="64">
        <v>4</v>
      </c>
      <c r="C1690" s="64">
        <f t="shared" si="79"/>
        <v>100.8</v>
      </c>
      <c r="D1690" s="64">
        <f t="shared" si="80"/>
        <v>100.8</v>
      </c>
      <c r="E1690" s="65">
        <v>257.2</v>
      </c>
      <c r="F1690" s="65">
        <v>354</v>
      </c>
      <c r="G1690" s="65">
        <v>354</v>
      </c>
      <c r="H1690" s="67">
        <f t="shared" si="78"/>
        <v>253.2</v>
      </c>
      <c r="I1690" s="53"/>
      <c r="J1690" s="66"/>
      <c r="K1690" s="66"/>
    </row>
    <row r="1691" spans="1:11" ht="14.25" customHeight="1">
      <c r="A1691" s="64">
        <v>16890</v>
      </c>
      <c r="B1691" s="64">
        <v>4</v>
      </c>
      <c r="C1691" s="64">
        <f t="shared" si="79"/>
        <v>100.8</v>
      </c>
      <c r="D1691" s="64">
        <f t="shared" si="80"/>
        <v>100.8</v>
      </c>
      <c r="E1691" s="65">
        <v>257.35000000000002</v>
      </c>
      <c r="F1691" s="65">
        <v>354.15</v>
      </c>
      <c r="G1691" s="65">
        <v>354.15</v>
      </c>
      <c r="H1691" s="67">
        <f t="shared" si="78"/>
        <v>253.35</v>
      </c>
      <c r="I1691" s="53"/>
      <c r="J1691" s="66"/>
      <c r="K1691" s="66"/>
    </row>
    <row r="1692" spans="1:11" ht="14.25" customHeight="1">
      <c r="A1692" s="64">
        <v>16900</v>
      </c>
      <c r="B1692" s="64">
        <v>4</v>
      </c>
      <c r="C1692" s="64">
        <f t="shared" si="79"/>
        <v>100.8</v>
      </c>
      <c r="D1692" s="64">
        <f t="shared" si="80"/>
        <v>100.8</v>
      </c>
      <c r="E1692" s="65">
        <v>257.5</v>
      </c>
      <c r="F1692" s="65">
        <v>354.3</v>
      </c>
      <c r="G1692" s="65">
        <v>354.3</v>
      </c>
      <c r="H1692" s="67">
        <f t="shared" si="78"/>
        <v>253.5</v>
      </c>
      <c r="I1692" s="53"/>
      <c r="J1692" s="66"/>
      <c r="K1692" s="66"/>
    </row>
    <row r="1693" spans="1:11" ht="14.25" customHeight="1">
      <c r="A1693" s="64">
        <v>16910</v>
      </c>
      <c r="B1693" s="64">
        <v>4</v>
      </c>
      <c r="C1693" s="64">
        <f t="shared" si="79"/>
        <v>100.8</v>
      </c>
      <c r="D1693" s="64">
        <f t="shared" si="80"/>
        <v>100.8</v>
      </c>
      <c r="E1693" s="65">
        <v>257.64999999999998</v>
      </c>
      <c r="F1693" s="65">
        <v>354.45</v>
      </c>
      <c r="G1693" s="65">
        <v>354.45</v>
      </c>
      <c r="H1693" s="67">
        <f t="shared" si="78"/>
        <v>253.65</v>
      </c>
      <c r="I1693" s="53"/>
      <c r="J1693" s="66"/>
      <c r="K1693" s="66"/>
    </row>
    <row r="1694" spans="1:11" ht="14.25" customHeight="1">
      <c r="A1694" s="64">
        <v>16920</v>
      </c>
      <c r="B1694" s="64">
        <v>4</v>
      </c>
      <c r="C1694" s="64">
        <f t="shared" si="79"/>
        <v>100.8</v>
      </c>
      <c r="D1694" s="64">
        <f t="shared" si="80"/>
        <v>100.8</v>
      </c>
      <c r="E1694" s="65">
        <v>257.8</v>
      </c>
      <c r="F1694" s="65">
        <v>354.6</v>
      </c>
      <c r="G1694" s="65">
        <v>354.6</v>
      </c>
      <c r="H1694" s="67">
        <f t="shared" si="78"/>
        <v>253.8</v>
      </c>
      <c r="I1694" s="53"/>
      <c r="J1694" s="66"/>
      <c r="K1694" s="66"/>
    </row>
    <row r="1695" spans="1:11" ht="14.25" customHeight="1">
      <c r="A1695" s="64">
        <v>16930</v>
      </c>
      <c r="B1695" s="64">
        <v>4</v>
      </c>
      <c r="C1695" s="64">
        <f t="shared" si="79"/>
        <v>100.8</v>
      </c>
      <c r="D1695" s="64">
        <f t="shared" si="80"/>
        <v>100.8</v>
      </c>
      <c r="E1695" s="65">
        <v>257.95</v>
      </c>
      <c r="F1695" s="65">
        <v>354.75</v>
      </c>
      <c r="G1695" s="65">
        <v>354.75</v>
      </c>
      <c r="H1695" s="67">
        <f t="shared" si="78"/>
        <v>253.95</v>
      </c>
      <c r="I1695" s="53"/>
      <c r="J1695" s="66"/>
      <c r="K1695" s="66"/>
    </row>
    <row r="1696" spans="1:11" ht="14.25" customHeight="1">
      <c r="A1696" s="64">
        <v>16940</v>
      </c>
      <c r="B1696" s="64">
        <v>4</v>
      </c>
      <c r="C1696" s="64">
        <f t="shared" si="79"/>
        <v>100.8</v>
      </c>
      <c r="D1696" s="64">
        <f t="shared" si="80"/>
        <v>100.8</v>
      </c>
      <c r="E1696" s="65">
        <v>258.10000000000002</v>
      </c>
      <c r="F1696" s="65">
        <v>354.9</v>
      </c>
      <c r="G1696" s="65">
        <v>354.9</v>
      </c>
      <c r="H1696" s="67">
        <f t="shared" si="78"/>
        <v>254.1</v>
      </c>
      <c r="I1696" s="53"/>
      <c r="J1696" s="66"/>
      <c r="K1696" s="66"/>
    </row>
    <row r="1697" spans="1:11" ht="14.25" customHeight="1">
      <c r="A1697" s="64">
        <v>16950</v>
      </c>
      <c r="B1697" s="64">
        <v>4</v>
      </c>
      <c r="C1697" s="64">
        <f t="shared" si="79"/>
        <v>100.8</v>
      </c>
      <c r="D1697" s="64">
        <f t="shared" si="80"/>
        <v>100.8</v>
      </c>
      <c r="E1697" s="65">
        <v>258.25</v>
      </c>
      <c r="F1697" s="65">
        <v>355.05</v>
      </c>
      <c r="G1697" s="65">
        <v>355.05</v>
      </c>
      <c r="H1697" s="67">
        <f t="shared" si="78"/>
        <v>254.25</v>
      </c>
      <c r="I1697" s="53"/>
      <c r="J1697" s="66"/>
      <c r="K1697" s="66"/>
    </row>
    <row r="1698" spans="1:11" ht="14.25" customHeight="1">
      <c r="A1698" s="64">
        <v>16960</v>
      </c>
      <c r="B1698" s="64">
        <v>4</v>
      </c>
      <c r="C1698" s="64">
        <f t="shared" si="79"/>
        <v>100.8</v>
      </c>
      <c r="D1698" s="64">
        <f t="shared" si="80"/>
        <v>100.8</v>
      </c>
      <c r="E1698" s="65">
        <v>258.39999999999998</v>
      </c>
      <c r="F1698" s="65">
        <v>355.2</v>
      </c>
      <c r="G1698" s="65">
        <v>355.2</v>
      </c>
      <c r="H1698" s="67">
        <f t="shared" si="78"/>
        <v>254.4</v>
      </c>
      <c r="I1698" s="53"/>
      <c r="J1698" s="66"/>
      <c r="K1698" s="66"/>
    </row>
    <row r="1699" spans="1:11" ht="14.25" customHeight="1">
      <c r="A1699" s="64">
        <v>16970</v>
      </c>
      <c r="B1699" s="64">
        <v>4</v>
      </c>
      <c r="C1699" s="64">
        <f t="shared" si="79"/>
        <v>100.8</v>
      </c>
      <c r="D1699" s="64">
        <f t="shared" si="80"/>
        <v>100.8</v>
      </c>
      <c r="E1699" s="65">
        <v>258.55</v>
      </c>
      <c r="F1699" s="65">
        <v>355.35</v>
      </c>
      <c r="G1699" s="65">
        <v>355.35</v>
      </c>
      <c r="H1699" s="67">
        <f t="shared" si="78"/>
        <v>254.55</v>
      </c>
      <c r="I1699" s="53"/>
      <c r="J1699" s="66"/>
      <c r="K1699" s="66"/>
    </row>
    <row r="1700" spans="1:11" ht="14.25" customHeight="1">
      <c r="A1700" s="64">
        <v>16980</v>
      </c>
      <c r="B1700" s="64">
        <v>4</v>
      </c>
      <c r="C1700" s="64">
        <f t="shared" si="79"/>
        <v>100.8</v>
      </c>
      <c r="D1700" s="64">
        <f t="shared" si="80"/>
        <v>100.8</v>
      </c>
      <c r="E1700" s="65">
        <v>258.7</v>
      </c>
      <c r="F1700" s="65">
        <v>355.5</v>
      </c>
      <c r="G1700" s="65">
        <v>355.5</v>
      </c>
      <c r="H1700" s="67">
        <f t="shared" si="78"/>
        <v>254.7</v>
      </c>
      <c r="I1700" s="53"/>
      <c r="J1700" s="66"/>
      <c r="K1700" s="66"/>
    </row>
    <row r="1701" spans="1:11" ht="14.25" customHeight="1">
      <c r="A1701" s="64">
        <v>16990</v>
      </c>
      <c r="B1701" s="64">
        <v>4</v>
      </c>
      <c r="C1701" s="64">
        <f t="shared" si="79"/>
        <v>100.8</v>
      </c>
      <c r="D1701" s="64">
        <f t="shared" si="80"/>
        <v>100.8</v>
      </c>
      <c r="E1701" s="65">
        <v>258.85000000000002</v>
      </c>
      <c r="F1701" s="65">
        <v>355.65</v>
      </c>
      <c r="G1701" s="65">
        <v>355.65</v>
      </c>
      <c r="H1701" s="67">
        <f t="shared" si="78"/>
        <v>254.85</v>
      </c>
      <c r="I1701" s="53"/>
      <c r="J1701" s="66"/>
      <c r="K1701" s="66"/>
    </row>
    <row r="1702" spans="1:11" ht="14.25" customHeight="1">
      <c r="A1702" s="64">
        <v>17000</v>
      </c>
      <c r="B1702" s="64">
        <v>4</v>
      </c>
      <c r="C1702" s="64">
        <f t="shared" si="79"/>
        <v>100.8</v>
      </c>
      <c r="D1702" s="64">
        <f t="shared" si="80"/>
        <v>100.8</v>
      </c>
      <c r="E1702" s="65">
        <v>259</v>
      </c>
      <c r="F1702" s="65">
        <v>355.8</v>
      </c>
      <c r="G1702" s="65">
        <v>355.8</v>
      </c>
      <c r="H1702" s="67">
        <f t="shared" si="78"/>
        <v>255</v>
      </c>
      <c r="I1702" s="53"/>
      <c r="J1702" s="66"/>
      <c r="K1702" s="66"/>
    </row>
    <row r="1703" spans="1:11" ht="14.25" customHeight="1">
      <c r="A1703" s="64">
        <v>17010</v>
      </c>
      <c r="B1703" s="64">
        <v>4</v>
      </c>
      <c r="C1703" s="64">
        <f t="shared" si="79"/>
        <v>102.3</v>
      </c>
      <c r="D1703" s="64">
        <f t="shared" si="80"/>
        <v>102.3</v>
      </c>
      <c r="E1703" s="65">
        <v>259.14999999999998</v>
      </c>
      <c r="F1703" s="65">
        <v>357.45</v>
      </c>
      <c r="G1703" s="65">
        <v>357.45</v>
      </c>
      <c r="H1703" s="67">
        <f t="shared" si="78"/>
        <v>255.15</v>
      </c>
      <c r="I1703" s="53"/>
      <c r="J1703" s="66"/>
      <c r="K1703" s="66"/>
    </row>
    <row r="1704" spans="1:11" ht="14.25" customHeight="1">
      <c r="A1704" s="64">
        <v>17020</v>
      </c>
      <c r="B1704" s="64">
        <v>4</v>
      </c>
      <c r="C1704" s="64">
        <f t="shared" si="79"/>
        <v>102.3</v>
      </c>
      <c r="D1704" s="64">
        <f t="shared" si="80"/>
        <v>102.3</v>
      </c>
      <c r="E1704" s="65">
        <v>259.3</v>
      </c>
      <c r="F1704" s="65">
        <v>357.6</v>
      </c>
      <c r="G1704" s="65">
        <v>357.6</v>
      </c>
      <c r="H1704" s="67">
        <f t="shared" si="78"/>
        <v>255.3</v>
      </c>
      <c r="I1704" s="53"/>
      <c r="J1704" s="66"/>
      <c r="K1704" s="66"/>
    </row>
    <row r="1705" spans="1:11" ht="14.25" customHeight="1">
      <c r="A1705" s="64">
        <v>17030</v>
      </c>
      <c r="B1705" s="64">
        <v>4</v>
      </c>
      <c r="C1705" s="64">
        <f t="shared" si="79"/>
        <v>102.3</v>
      </c>
      <c r="D1705" s="64">
        <f t="shared" si="80"/>
        <v>102.3</v>
      </c>
      <c r="E1705" s="65">
        <v>259.45</v>
      </c>
      <c r="F1705" s="65">
        <v>357.75</v>
      </c>
      <c r="G1705" s="65">
        <v>357.75</v>
      </c>
      <c r="H1705" s="67">
        <f t="shared" si="78"/>
        <v>255.45</v>
      </c>
      <c r="I1705" s="53"/>
      <c r="J1705" s="66"/>
      <c r="K1705" s="66"/>
    </row>
    <row r="1706" spans="1:11" ht="14.25" customHeight="1">
      <c r="A1706" s="64">
        <v>17040</v>
      </c>
      <c r="B1706" s="64">
        <v>4</v>
      </c>
      <c r="C1706" s="64">
        <f t="shared" si="79"/>
        <v>102.3</v>
      </c>
      <c r="D1706" s="64">
        <f t="shared" si="80"/>
        <v>102.3</v>
      </c>
      <c r="E1706" s="65">
        <v>259.60000000000002</v>
      </c>
      <c r="F1706" s="65">
        <v>357.9</v>
      </c>
      <c r="G1706" s="65">
        <v>357.9</v>
      </c>
      <c r="H1706" s="67">
        <f t="shared" si="78"/>
        <v>255.6</v>
      </c>
      <c r="I1706" s="53"/>
      <c r="J1706" s="66"/>
      <c r="K1706" s="66"/>
    </row>
    <row r="1707" spans="1:11" ht="14.25" customHeight="1">
      <c r="A1707" s="64">
        <v>17050</v>
      </c>
      <c r="B1707" s="64">
        <v>4</v>
      </c>
      <c r="C1707" s="64">
        <f t="shared" si="79"/>
        <v>102.3</v>
      </c>
      <c r="D1707" s="64">
        <f t="shared" si="80"/>
        <v>102.3</v>
      </c>
      <c r="E1707" s="65">
        <v>259.75</v>
      </c>
      <c r="F1707" s="65">
        <v>358.05</v>
      </c>
      <c r="G1707" s="65">
        <v>358.05</v>
      </c>
      <c r="H1707" s="67">
        <f t="shared" si="78"/>
        <v>255.75</v>
      </c>
      <c r="I1707" s="53"/>
      <c r="J1707" s="66"/>
      <c r="K1707" s="66"/>
    </row>
    <row r="1708" spans="1:11" ht="14.25" customHeight="1">
      <c r="A1708" s="64">
        <v>17060</v>
      </c>
      <c r="B1708" s="64">
        <v>4</v>
      </c>
      <c r="C1708" s="64">
        <f t="shared" si="79"/>
        <v>102.3</v>
      </c>
      <c r="D1708" s="64">
        <f t="shared" si="80"/>
        <v>102.3</v>
      </c>
      <c r="E1708" s="65">
        <v>259.89999999999998</v>
      </c>
      <c r="F1708" s="65">
        <v>358.2</v>
      </c>
      <c r="G1708" s="65">
        <v>358.2</v>
      </c>
      <c r="H1708" s="67">
        <f t="shared" si="78"/>
        <v>255.9</v>
      </c>
      <c r="I1708" s="53"/>
      <c r="J1708" s="66"/>
      <c r="K1708" s="66"/>
    </row>
    <row r="1709" spans="1:11" ht="14.25" customHeight="1">
      <c r="A1709" s="64">
        <v>17070</v>
      </c>
      <c r="B1709" s="64">
        <v>4</v>
      </c>
      <c r="C1709" s="64">
        <f t="shared" si="79"/>
        <v>102.3</v>
      </c>
      <c r="D1709" s="64">
        <f t="shared" si="80"/>
        <v>102.3</v>
      </c>
      <c r="E1709" s="65">
        <v>260.05</v>
      </c>
      <c r="F1709" s="65">
        <v>358.35</v>
      </c>
      <c r="G1709" s="65">
        <v>358.35</v>
      </c>
      <c r="H1709" s="67">
        <f t="shared" si="78"/>
        <v>256.05</v>
      </c>
      <c r="I1709" s="53"/>
      <c r="J1709" s="66"/>
      <c r="K1709" s="66"/>
    </row>
    <row r="1710" spans="1:11" ht="14.25" customHeight="1">
      <c r="A1710" s="64">
        <v>17080</v>
      </c>
      <c r="B1710" s="64">
        <v>4</v>
      </c>
      <c r="C1710" s="64">
        <f t="shared" si="79"/>
        <v>102.3</v>
      </c>
      <c r="D1710" s="64">
        <f t="shared" si="80"/>
        <v>102.3</v>
      </c>
      <c r="E1710" s="65">
        <v>260.2</v>
      </c>
      <c r="F1710" s="65">
        <v>358.5</v>
      </c>
      <c r="G1710" s="65">
        <v>358.5</v>
      </c>
      <c r="H1710" s="67">
        <f t="shared" si="78"/>
        <v>256.2</v>
      </c>
      <c r="I1710" s="53"/>
      <c r="J1710" s="66"/>
      <c r="K1710" s="66"/>
    </row>
    <row r="1711" spans="1:11" ht="14.25" customHeight="1">
      <c r="A1711" s="64">
        <v>17090</v>
      </c>
      <c r="B1711" s="64">
        <v>4</v>
      </c>
      <c r="C1711" s="64">
        <f t="shared" si="79"/>
        <v>102.3</v>
      </c>
      <c r="D1711" s="64">
        <f t="shared" si="80"/>
        <v>102.3</v>
      </c>
      <c r="E1711" s="65">
        <v>260.35000000000002</v>
      </c>
      <c r="F1711" s="65">
        <v>358.65000000000003</v>
      </c>
      <c r="G1711" s="65">
        <v>358.65000000000003</v>
      </c>
      <c r="H1711" s="67">
        <f t="shared" si="78"/>
        <v>256.35000000000002</v>
      </c>
      <c r="I1711" s="53"/>
      <c r="J1711" s="66"/>
      <c r="K1711" s="66"/>
    </row>
    <row r="1712" spans="1:11" ht="14.25" customHeight="1">
      <c r="A1712" s="64">
        <v>17100</v>
      </c>
      <c r="B1712" s="64">
        <v>4</v>
      </c>
      <c r="C1712" s="64">
        <f t="shared" si="79"/>
        <v>102.3</v>
      </c>
      <c r="D1712" s="64">
        <f t="shared" si="80"/>
        <v>102.3</v>
      </c>
      <c r="E1712" s="65">
        <v>260.5</v>
      </c>
      <c r="F1712" s="65">
        <v>358.8</v>
      </c>
      <c r="G1712" s="65">
        <v>358.8</v>
      </c>
      <c r="H1712" s="67">
        <f t="shared" si="78"/>
        <v>256.5</v>
      </c>
      <c r="I1712" s="53"/>
      <c r="J1712" s="66"/>
      <c r="K1712" s="66"/>
    </row>
    <row r="1713" spans="1:11" ht="14.25" customHeight="1">
      <c r="A1713" s="64">
        <v>17110</v>
      </c>
      <c r="B1713" s="64">
        <v>4</v>
      </c>
      <c r="C1713" s="64">
        <f t="shared" si="79"/>
        <v>102.3</v>
      </c>
      <c r="D1713" s="64">
        <f t="shared" si="80"/>
        <v>102.3</v>
      </c>
      <c r="E1713" s="65">
        <v>260.64999999999998</v>
      </c>
      <c r="F1713" s="65">
        <v>358.95</v>
      </c>
      <c r="G1713" s="65">
        <v>358.95</v>
      </c>
      <c r="H1713" s="67">
        <f t="shared" si="78"/>
        <v>256.64999999999998</v>
      </c>
      <c r="I1713" s="53"/>
      <c r="J1713" s="66"/>
      <c r="K1713" s="66"/>
    </row>
    <row r="1714" spans="1:11" ht="14.25" customHeight="1">
      <c r="A1714" s="64">
        <v>17120</v>
      </c>
      <c r="B1714" s="64">
        <v>4</v>
      </c>
      <c r="C1714" s="64">
        <f t="shared" si="79"/>
        <v>102.3</v>
      </c>
      <c r="D1714" s="64">
        <f t="shared" si="80"/>
        <v>102.3</v>
      </c>
      <c r="E1714" s="65">
        <v>260.8</v>
      </c>
      <c r="F1714" s="65">
        <v>359.1</v>
      </c>
      <c r="G1714" s="65">
        <v>359.1</v>
      </c>
      <c r="H1714" s="67">
        <f t="shared" si="78"/>
        <v>256.8</v>
      </c>
      <c r="I1714" s="53"/>
      <c r="J1714" s="66"/>
      <c r="K1714" s="66"/>
    </row>
    <row r="1715" spans="1:11" ht="14.25" customHeight="1">
      <c r="A1715" s="64">
        <v>17130</v>
      </c>
      <c r="B1715" s="64">
        <v>4</v>
      </c>
      <c r="C1715" s="64">
        <f t="shared" si="79"/>
        <v>102.3</v>
      </c>
      <c r="D1715" s="64">
        <f t="shared" si="80"/>
        <v>102.3</v>
      </c>
      <c r="E1715" s="65">
        <v>260.95</v>
      </c>
      <c r="F1715" s="65">
        <v>359.25</v>
      </c>
      <c r="G1715" s="65">
        <v>359.25</v>
      </c>
      <c r="H1715" s="67">
        <f t="shared" si="78"/>
        <v>256.95</v>
      </c>
      <c r="I1715" s="53"/>
      <c r="J1715" s="66"/>
      <c r="K1715" s="66"/>
    </row>
    <row r="1716" spans="1:11" ht="14.25" customHeight="1">
      <c r="A1716" s="64">
        <v>17140</v>
      </c>
      <c r="B1716" s="64">
        <v>4</v>
      </c>
      <c r="C1716" s="64">
        <f t="shared" si="79"/>
        <v>102.3</v>
      </c>
      <c r="D1716" s="64">
        <f t="shared" si="80"/>
        <v>102.3</v>
      </c>
      <c r="E1716" s="65">
        <v>261.10000000000002</v>
      </c>
      <c r="F1716" s="65">
        <v>359.40000000000003</v>
      </c>
      <c r="G1716" s="65">
        <v>359.40000000000003</v>
      </c>
      <c r="H1716" s="67">
        <f t="shared" si="78"/>
        <v>257.10000000000002</v>
      </c>
      <c r="I1716" s="53"/>
      <c r="J1716" s="66"/>
      <c r="K1716" s="66"/>
    </row>
    <row r="1717" spans="1:11" ht="14.25" customHeight="1">
      <c r="A1717" s="64">
        <v>17150</v>
      </c>
      <c r="B1717" s="64">
        <v>4</v>
      </c>
      <c r="C1717" s="64">
        <f t="shared" si="79"/>
        <v>102.3</v>
      </c>
      <c r="D1717" s="64">
        <f t="shared" si="80"/>
        <v>102.3</v>
      </c>
      <c r="E1717" s="65">
        <v>261.25</v>
      </c>
      <c r="F1717" s="65">
        <v>359.55</v>
      </c>
      <c r="G1717" s="65">
        <v>359.55</v>
      </c>
      <c r="H1717" s="67">
        <f t="shared" si="78"/>
        <v>257.25</v>
      </c>
      <c r="I1717" s="53"/>
      <c r="J1717" s="66"/>
      <c r="K1717" s="66"/>
    </row>
    <row r="1718" spans="1:11" ht="14.25" customHeight="1">
      <c r="A1718" s="64">
        <v>17160</v>
      </c>
      <c r="B1718" s="64">
        <v>4</v>
      </c>
      <c r="C1718" s="64">
        <f t="shared" si="79"/>
        <v>102.3</v>
      </c>
      <c r="D1718" s="64">
        <f t="shared" si="80"/>
        <v>102.3</v>
      </c>
      <c r="E1718" s="65">
        <v>261.39999999999998</v>
      </c>
      <c r="F1718" s="65">
        <v>359.7</v>
      </c>
      <c r="G1718" s="65">
        <v>359.7</v>
      </c>
      <c r="H1718" s="67">
        <f t="shared" si="78"/>
        <v>257.39999999999998</v>
      </c>
      <c r="I1718" s="53"/>
      <c r="J1718" s="66"/>
      <c r="K1718" s="66"/>
    </row>
    <row r="1719" spans="1:11" ht="14.25" customHeight="1">
      <c r="A1719" s="64">
        <v>17170</v>
      </c>
      <c r="B1719" s="64">
        <v>4</v>
      </c>
      <c r="C1719" s="64">
        <f t="shared" si="79"/>
        <v>102.3</v>
      </c>
      <c r="D1719" s="64">
        <f t="shared" si="80"/>
        <v>102.3</v>
      </c>
      <c r="E1719" s="65">
        <v>261.55</v>
      </c>
      <c r="F1719" s="65">
        <v>359.85</v>
      </c>
      <c r="G1719" s="65">
        <v>359.85</v>
      </c>
      <c r="H1719" s="67">
        <f t="shared" si="78"/>
        <v>257.55</v>
      </c>
      <c r="I1719" s="53"/>
      <c r="J1719" s="66"/>
      <c r="K1719" s="66"/>
    </row>
    <row r="1720" spans="1:11" ht="14.25" customHeight="1">
      <c r="A1720" s="64">
        <v>17180</v>
      </c>
      <c r="B1720" s="64">
        <v>4</v>
      </c>
      <c r="C1720" s="64">
        <f t="shared" si="79"/>
        <v>102.3</v>
      </c>
      <c r="D1720" s="64">
        <f t="shared" si="80"/>
        <v>102.3</v>
      </c>
      <c r="E1720" s="65">
        <v>261.7</v>
      </c>
      <c r="F1720" s="65">
        <v>360</v>
      </c>
      <c r="G1720" s="65">
        <v>360</v>
      </c>
      <c r="H1720" s="67">
        <f t="shared" si="78"/>
        <v>257.7</v>
      </c>
      <c r="I1720" s="53"/>
      <c r="J1720" s="66"/>
      <c r="K1720" s="66"/>
    </row>
    <row r="1721" spans="1:11" ht="14.25" customHeight="1">
      <c r="A1721" s="64">
        <v>17190</v>
      </c>
      <c r="B1721" s="64">
        <v>4</v>
      </c>
      <c r="C1721" s="64">
        <f t="shared" si="79"/>
        <v>102.3</v>
      </c>
      <c r="D1721" s="64">
        <f t="shared" si="80"/>
        <v>102.3</v>
      </c>
      <c r="E1721" s="65">
        <v>261.85000000000002</v>
      </c>
      <c r="F1721" s="65">
        <v>360.15000000000003</v>
      </c>
      <c r="G1721" s="65">
        <v>360.15000000000003</v>
      </c>
      <c r="H1721" s="67">
        <f t="shared" si="78"/>
        <v>257.85000000000002</v>
      </c>
      <c r="I1721" s="53"/>
      <c r="J1721" s="66"/>
      <c r="K1721" s="66"/>
    </row>
    <row r="1722" spans="1:11" ht="14.25" customHeight="1">
      <c r="A1722" s="64">
        <v>17200</v>
      </c>
      <c r="B1722" s="64">
        <v>4</v>
      </c>
      <c r="C1722" s="64">
        <f t="shared" si="79"/>
        <v>102.3</v>
      </c>
      <c r="D1722" s="64">
        <f t="shared" si="80"/>
        <v>102.3</v>
      </c>
      <c r="E1722" s="65">
        <v>262</v>
      </c>
      <c r="F1722" s="65">
        <v>360.3</v>
      </c>
      <c r="G1722" s="65">
        <v>360.3</v>
      </c>
      <c r="H1722" s="67">
        <f t="shared" si="78"/>
        <v>258</v>
      </c>
      <c r="I1722" s="53"/>
      <c r="J1722" s="66"/>
      <c r="K1722" s="66"/>
    </row>
    <row r="1723" spans="1:11" ht="14.25" customHeight="1">
      <c r="A1723" s="64">
        <v>17210</v>
      </c>
      <c r="B1723" s="64">
        <v>4</v>
      </c>
      <c r="C1723" s="64">
        <f t="shared" si="79"/>
        <v>102.3</v>
      </c>
      <c r="D1723" s="64">
        <f t="shared" si="80"/>
        <v>102.3</v>
      </c>
      <c r="E1723" s="65">
        <v>262.14999999999998</v>
      </c>
      <c r="F1723" s="65">
        <v>360.45</v>
      </c>
      <c r="G1723" s="65">
        <v>360.45</v>
      </c>
      <c r="H1723" s="67">
        <f t="shared" si="78"/>
        <v>258.14999999999998</v>
      </c>
      <c r="I1723" s="53"/>
      <c r="J1723" s="66"/>
      <c r="K1723" s="66"/>
    </row>
    <row r="1724" spans="1:11" ht="14.25" customHeight="1">
      <c r="A1724" s="64">
        <v>17220</v>
      </c>
      <c r="B1724" s="64">
        <v>4</v>
      </c>
      <c r="C1724" s="64">
        <f t="shared" si="79"/>
        <v>102.3</v>
      </c>
      <c r="D1724" s="64">
        <f t="shared" si="80"/>
        <v>102.3</v>
      </c>
      <c r="E1724" s="65">
        <v>262.3</v>
      </c>
      <c r="F1724" s="65">
        <v>360.6</v>
      </c>
      <c r="G1724" s="65">
        <v>360.6</v>
      </c>
      <c r="H1724" s="67">
        <f t="shared" si="78"/>
        <v>258.3</v>
      </c>
      <c r="I1724" s="53"/>
      <c r="J1724" s="66"/>
      <c r="K1724" s="66"/>
    </row>
    <row r="1725" spans="1:11" ht="14.25" customHeight="1">
      <c r="A1725" s="64">
        <v>17230</v>
      </c>
      <c r="B1725" s="64">
        <v>4</v>
      </c>
      <c r="C1725" s="64">
        <f t="shared" si="79"/>
        <v>102.3</v>
      </c>
      <c r="D1725" s="64">
        <f t="shared" si="80"/>
        <v>102.3</v>
      </c>
      <c r="E1725" s="65">
        <v>262.45</v>
      </c>
      <c r="F1725" s="65">
        <v>360.75</v>
      </c>
      <c r="G1725" s="65">
        <v>360.75</v>
      </c>
      <c r="H1725" s="67">
        <f t="shared" si="78"/>
        <v>258.45</v>
      </c>
      <c r="I1725" s="53"/>
      <c r="J1725" s="66"/>
      <c r="K1725" s="66"/>
    </row>
    <row r="1726" spans="1:11" ht="14.25" customHeight="1">
      <c r="A1726" s="64">
        <v>17240</v>
      </c>
      <c r="B1726" s="64">
        <v>4</v>
      </c>
      <c r="C1726" s="64">
        <f t="shared" si="79"/>
        <v>102.3</v>
      </c>
      <c r="D1726" s="64">
        <f t="shared" si="80"/>
        <v>102.3</v>
      </c>
      <c r="E1726" s="65">
        <v>262.60000000000002</v>
      </c>
      <c r="F1726" s="65">
        <v>360.90000000000003</v>
      </c>
      <c r="G1726" s="65">
        <v>360.90000000000003</v>
      </c>
      <c r="H1726" s="67">
        <f t="shared" si="78"/>
        <v>258.60000000000002</v>
      </c>
      <c r="I1726" s="53"/>
      <c r="J1726" s="66"/>
      <c r="K1726" s="66"/>
    </row>
    <row r="1727" spans="1:11" ht="14.25" customHeight="1">
      <c r="A1727" s="64">
        <v>17250</v>
      </c>
      <c r="B1727" s="64">
        <v>4</v>
      </c>
      <c r="C1727" s="64">
        <f t="shared" si="79"/>
        <v>102.3</v>
      </c>
      <c r="D1727" s="64">
        <f t="shared" si="80"/>
        <v>102.3</v>
      </c>
      <c r="E1727" s="65">
        <v>262.75</v>
      </c>
      <c r="F1727" s="65">
        <v>361.05</v>
      </c>
      <c r="G1727" s="65">
        <v>361.05</v>
      </c>
      <c r="H1727" s="67">
        <f t="shared" si="78"/>
        <v>258.75</v>
      </c>
      <c r="I1727" s="53"/>
      <c r="J1727" s="66"/>
      <c r="K1727" s="66"/>
    </row>
    <row r="1728" spans="1:11" ht="14.25" customHeight="1">
      <c r="A1728" s="64">
        <v>17260</v>
      </c>
      <c r="B1728" s="64">
        <v>4</v>
      </c>
      <c r="C1728" s="64">
        <f t="shared" si="79"/>
        <v>103.8</v>
      </c>
      <c r="D1728" s="64">
        <f t="shared" si="80"/>
        <v>103.8</v>
      </c>
      <c r="E1728" s="65">
        <v>262.89999999999998</v>
      </c>
      <c r="F1728" s="65">
        <v>362.7</v>
      </c>
      <c r="G1728" s="65">
        <v>362.7</v>
      </c>
      <c r="H1728" s="67">
        <f t="shared" si="78"/>
        <v>258.89999999999998</v>
      </c>
      <c r="I1728" s="53"/>
      <c r="J1728" s="66"/>
      <c r="K1728" s="66"/>
    </row>
    <row r="1729" spans="1:11" ht="14.25" customHeight="1">
      <c r="A1729" s="64">
        <v>17270</v>
      </c>
      <c r="B1729" s="64">
        <v>4</v>
      </c>
      <c r="C1729" s="64">
        <f t="shared" si="79"/>
        <v>103.8</v>
      </c>
      <c r="D1729" s="64">
        <f t="shared" si="80"/>
        <v>103.8</v>
      </c>
      <c r="E1729" s="65">
        <v>263.05</v>
      </c>
      <c r="F1729" s="65">
        <v>362.85</v>
      </c>
      <c r="G1729" s="65">
        <v>362.85</v>
      </c>
      <c r="H1729" s="67">
        <f t="shared" si="78"/>
        <v>259.05</v>
      </c>
      <c r="I1729" s="53"/>
      <c r="J1729" s="66"/>
      <c r="K1729" s="66"/>
    </row>
    <row r="1730" spans="1:11" ht="14.25" customHeight="1">
      <c r="A1730" s="64">
        <v>17280</v>
      </c>
      <c r="B1730" s="64">
        <v>4</v>
      </c>
      <c r="C1730" s="64">
        <f t="shared" si="79"/>
        <v>103.8</v>
      </c>
      <c r="D1730" s="64">
        <f t="shared" si="80"/>
        <v>103.8</v>
      </c>
      <c r="E1730" s="65">
        <v>263.2</v>
      </c>
      <c r="F1730" s="65">
        <v>363</v>
      </c>
      <c r="G1730" s="65">
        <v>363</v>
      </c>
      <c r="H1730" s="67">
        <f t="shared" si="78"/>
        <v>259.2</v>
      </c>
      <c r="I1730" s="53"/>
      <c r="J1730" s="66"/>
      <c r="K1730" s="66"/>
    </row>
    <row r="1731" spans="1:11" ht="14.25" customHeight="1">
      <c r="A1731" s="64">
        <v>17290</v>
      </c>
      <c r="B1731" s="64">
        <v>4</v>
      </c>
      <c r="C1731" s="64">
        <f t="shared" si="79"/>
        <v>103.8</v>
      </c>
      <c r="D1731" s="64">
        <f t="shared" si="80"/>
        <v>103.8</v>
      </c>
      <c r="E1731" s="65">
        <v>263.35000000000002</v>
      </c>
      <c r="F1731" s="65">
        <v>363.15000000000003</v>
      </c>
      <c r="G1731" s="65">
        <v>363.15000000000003</v>
      </c>
      <c r="H1731" s="67">
        <f t="shared" ref="H1731:H1794" si="81">0.15*A1731/10</f>
        <v>259.35000000000002</v>
      </c>
      <c r="I1731" s="53"/>
      <c r="J1731" s="66"/>
      <c r="K1731" s="66"/>
    </row>
    <row r="1732" spans="1:11" ht="14.25" customHeight="1">
      <c r="A1732" s="64">
        <v>17300</v>
      </c>
      <c r="B1732" s="64">
        <v>4</v>
      </c>
      <c r="C1732" s="64">
        <f t="shared" ref="C1732:C1795" si="82">IF(A1732&lt;1000,4.8,4.8+ROUNDUP((A1732-1000)/250,0)*1.5)</f>
        <v>103.8</v>
      </c>
      <c r="D1732" s="64">
        <f t="shared" ref="D1732:D1795" si="83">IF(A1732&lt;1000,4.8,4.8+ROUNDUP((A1732-1000)/250,0)*1.5)</f>
        <v>103.8</v>
      </c>
      <c r="E1732" s="65">
        <v>263.5</v>
      </c>
      <c r="F1732" s="65">
        <v>363.3</v>
      </c>
      <c r="G1732" s="65">
        <v>363.3</v>
      </c>
      <c r="H1732" s="67">
        <f t="shared" si="81"/>
        <v>259.5</v>
      </c>
      <c r="I1732" s="53"/>
      <c r="J1732" s="66"/>
      <c r="K1732" s="66"/>
    </row>
    <row r="1733" spans="1:11" ht="14.25" customHeight="1">
      <c r="A1733" s="64">
        <v>17310</v>
      </c>
      <c r="B1733" s="64">
        <v>4</v>
      </c>
      <c r="C1733" s="64">
        <f t="shared" si="82"/>
        <v>103.8</v>
      </c>
      <c r="D1733" s="64">
        <f t="shared" si="83"/>
        <v>103.8</v>
      </c>
      <c r="E1733" s="65">
        <v>263.64999999999998</v>
      </c>
      <c r="F1733" s="65">
        <v>363.45</v>
      </c>
      <c r="G1733" s="65">
        <v>363.45</v>
      </c>
      <c r="H1733" s="67">
        <f t="shared" si="81"/>
        <v>259.64999999999998</v>
      </c>
      <c r="I1733" s="53"/>
      <c r="J1733" s="66"/>
      <c r="K1733" s="66"/>
    </row>
    <row r="1734" spans="1:11" ht="14.25" customHeight="1">
      <c r="A1734" s="64">
        <v>17320</v>
      </c>
      <c r="B1734" s="64">
        <v>4</v>
      </c>
      <c r="C1734" s="64">
        <f t="shared" si="82"/>
        <v>103.8</v>
      </c>
      <c r="D1734" s="64">
        <f t="shared" si="83"/>
        <v>103.8</v>
      </c>
      <c r="E1734" s="65">
        <v>263.8</v>
      </c>
      <c r="F1734" s="65">
        <v>363.6</v>
      </c>
      <c r="G1734" s="65">
        <v>363.6</v>
      </c>
      <c r="H1734" s="67">
        <f t="shared" si="81"/>
        <v>259.8</v>
      </c>
      <c r="I1734" s="53"/>
      <c r="J1734" s="66"/>
      <c r="K1734" s="66"/>
    </row>
    <row r="1735" spans="1:11" ht="14.25" customHeight="1">
      <c r="A1735" s="64">
        <v>17330</v>
      </c>
      <c r="B1735" s="64">
        <v>4</v>
      </c>
      <c r="C1735" s="64">
        <f t="shared" si="82"/>
        <v>103.8</v>
      </c>
      <c r="D1735" s="64">
        <f t="shared" si="83"/>
        <v>103.8</v>
      </c>
      <c r="E1735" s="65">
        <v>263.95</v>
      </c>
      <c r="F1735" s="65">
        <v>363.75</v>
      </c>
      <c r="G1735" s="65">
        <v>363.75</v>
      </c>
      <c r="H1735" s="67">
        <f t="shared" si="81"/>
        <v>259.95</v>
      </c>
      <c r="I1735" s="53"/>
      <c r="J1735" s="66"/>
      <c r="K1735" s="66"/>
    </row>
    <row r="1736" spans="1:11" ht="14.25" customHeight="1">
      <c r="A1736" s="64">
        <v>17340</v>
      </c>
      <c r="B1736" s="64">
        <v>4</v>
      </c>
      <c r="C1736" s="64">
        <f t="shared" si="82"/>
        <v>103.8</v>
      </c>
      <c r="D1736" s="64">
        <f t="shared" si="83"/>
        <v>103.8</v>
      </c>
      <c r="E1736" s="65">
        <v>264.10000000000002</v>
      </c>
      <c r="F1736" s="65">
        <v>363.90000000000003</v>
      </c>
      <c r="G1736" s="65">
        <v>363.90000000000003</v>
      </c>
      <c r="H1736" s="67">
        <f t="shared" si="81"/>
        <v>260.10000000000002</v>
      </c>
      <c r="I1736" s="53"/>
      <c r="J1736" s="66"/>
      <c r="K1736" s="66"/>
    </row>
    <row r="1737" spans="1:11" ht="14.25" customHeight="1">
      <c r="A1737" s="64">
        <v>17350</v>
      </c>
      <c r="B1737" s="64">
        <v>4</v>
      </c>
      <c r="C1737" s="64">
        <f t="shared" si="82"/>
        <v>103.8</v>
      </c>
      <c r="D1737" s="64">
        <f t="shared" si="83"/>
        <v>103.8</v>
      </c>
      <c r="E1737" s="65">
        <v>264.25</v>
      </c>
      <c r="F1737" s="65">
        <v>364.05</v>
      </c>
      <c r="G1737" s="65">
        <v>364.05</v>
      </c>
      <c r="H1737" s="67">
        <f t="shared" si="81"/>
        <v>260.25</v>
      </c>
      <c r="I1737" s="53"/>
      <c r="J1737" s="66"/>
      <c r="K1737" s="66"/>
    </row>
    <row r="1738" spans="1:11" ht="14.25" customHeight="1">
      <c r="A1738" s="64">
        <v>17360</v>
      </c>
      <c r="B1738" s="64">
        <v>4</v>
      </c>
      <c r="C1738" s="64">
        <f t="shared" si="82"/>
        <v>103.8</v>
      </c>
      <c r="D1738" s="64">
        <f t="shared" si="83"/>
        <v>103.8</v>
      </c>
      <c r="E1738" s="65">
        <v>264.39999999999998</v>
      </c>
      <c r="F1738" s="65">
        <v>364.2</v>
      </c>
      <c r="G1738" s="65">
        <v>364.2</v>
      </c>
      <c r="H1738" s="67">
        <f t="shared" si="81"/>
        <v>260.39999999999998</v>
      </c>
      <c r="I1738" s="53"/>
      <c r="J1738" s="66"/>
      <c r="K1738" s="66"/>
    </row>
    <row r="1739" spans="1:11" ht="14.25" customHeight="1">
      <c r="A1739" s="64">
        <v>17370</v>
      </c>
      <c r="B1739" s="64">
        <v>4</v>
      </c>
      <c r="C1739" s="64">
        <f t="shared" si="82"/>
        <v>103.8</v>
      </c>
      <c r="D1739" s="64">
        <f t="shared" si="83"/>
        <v>103.8</v>
      </c>
      <c r="E1739" s="65">
        <v>264.55</v>
      </c>
      <c r="F1739" s="65">
        <v>364.35</v>
      </c>
      <c r="G1739" s="65">
        <v>364.35</v>
      </c>
      <c r="H1739" s="67">
        <f t="shared" si="81"/>
        <v>260.55</v>
      </c>
      <c r="I1739" s="53"/>
      <c r="J1739" s="66"/>
      <c r="K1739" s="66"/>
    </row>
    <row r="1740" spans="1:11" ht="14.25" customHeight="1">
      <c r="A1740" s="64">
        <v>17380</v>
      </c>
      <c r="B1740" s="64">
        <v>4</v>
      </c>
      <c r="C1740" s="64">
        <f t="shared" si="82"/>
        <v>103.8</v>
      </c>
      <c r="D1740" s="64">
        <f t="shared" si="83"/>
        <v>103.8</v>
      </c>
      <c r="E1740" s="65">
        <v>264.7</v>
      </c>
      <c r="F1740" s="65">
        <v>364.5</v>
      </c>
      <c r="G1740" s="65">
        <v>364.5</v>
      </c>
      <c r="H1740" s="67">
        <f t="shared" si="81"/>
        <v>260.7</v>
      </c>
      <c r="I1740" s="53"/>
      <c r="J1740" s="66"/>
      <c r="K1740" s="66"/>
    </row>
    <row r="1741" spans="1:11" ht="14.25" customHeight="1">
      <c r="A1741" s="64">
        <v>17390</v>
      </c>
      <c r="B1741" s="64">
        <v>4</v>
      </c>
      <c r="C1741" s="64">
        <f t="shared" si="82"/>
        <v>103.8</v>
      </c>
      <c r="D1741" s="64">
        <f t="shared" si="83"/>
        <v>103.8</v>
      </c>
      <c r="E1741" s="65">
        <v>264.85000000000002</v>
      </c>
      <c r="F1741" s="65">
        <v>364.65000000000003</v>
      </c>
      <c r="G1741" s="65">
        <v>364.65000000000003</v>
      </c>
      <c r="H1741" s="67">
        <f t="shared" si="81"/>
        <v>260.85000000000002</v>
      </c>
      <c r="I1741" s="53"/>
      <c r="J1741" s="66"/>
      <c r="K1741" s="66"/>
    </row>
    <row r="1742" spans="1:11" ht="14.25" customHeight="1">
      <c r="A1742" s="64">
        <v>17400</v>
      </c>
      <c r="B1742" s="64">
        <v>4</v>
      </c>
      <c r="C1742" s="64">
        <f t="shared" si="82"/>
        <v>103.8</v>
      </c>
      <c r="D1742" s="64">
        <f t="shared" si="83"/>
        <v>103.8</v>
      </c>
      <c r="E1742" s="65">
        <v>265</v>
      </c>
      <c r="F1742" s="65">
        <v>364.8</v>
      </c>
      <c r="G1742" s="65">
        <v>364.8</v>
      </c>
      <c r="H1742" s="67">
        <f t="shared" si="81"/>
        <v>261</v>
      </c>
      <c r="I1742" s="53"/>
      <c r="J1742" s="66"/>
      <c r="K1742" s="66"/>
    </row>
    <row r="1743" spans="1:11" ht="14.25" customHeight="1">
      <c r="A1743" s="64">
        <v>17410</v>
      </c>
      <c r="B1743" s="64">
        <v>4</v>
      </c>
      <c r="C1743" s="64">
        <f t="shared" si="82"/>
        <v>103.8</v>
      </c>
      <c r="D1743" s="64">
        <f t="shared" si="83"/>
        <v>103.8</v>
      </c>
      <c r="E1743" s="65">
        <v>265.14999999999998</v>
      </c>
      <c r="F1743" s="65">
        <v>364.95</v>
      </c>
      <c r="G1743" s="65">
        <v>364.95</v>
      </c>
      <c r="H1743" s="67">
        <f t="shared" si="81"/>
        <v>261.14999999999998</v>
      </c>
      <c r="I1743" s="53"/>
      <c r="J1743" s="66"/>
      <c r="K1743" s="66"/>
    </row>
    <row r="1744" spans="1:11" ht="14.25" customHeight="1">
      <c r="A1744" s="64">
        <v>17420</v>
      </c>
      <c r="B1744" s="64">
        <v>4</v>
      </c>
      <c r="C1744" s="64">
        <f t="shared" si="82"/>
        <v>103.8</v>
      </c>
      <c r="D1744" s="64">
        <f t="shared" si="83"/>
        <v>103.8</v>
      </c>
      <c r="E1744" s="65">
        <v>265.3</v>
      </c>
      <c r="F1744" s="65">
        <v>365.1</v>
      </c>
      <c r="G1744" s="65">
        <v>365.1</v>
      </c>
      <c r="H1744" s="67">
        <f t="shared" si="81"/>
        <v>261.3</v>
      </c>
      <c r="I1744" s="53"/>
      <c r="J1744" s="66"/>
      <c r="K1744" s="66"/>
    </row>
    <row r="1745" spans="1:11" ht="14.25" customHeight="1">
      <c r="A1745" s="64">
        <v>17430</v>
      </c>
      <c r="B1745" s="64">
        <v>4</v>
      </c>
      <c r="C1745" s="64">
        <f t="shared" si="82"/>
        <v>103.8</v>
      </c>
      <c r="D1745" s="64">
        <f t="shared" si="83"/>
        <v>103.8</v>
      </c>
      <c r="E1745" s="65">
        <v>265.45</v>
      </c>
      <c r="F1745" s="65">
        <v>365.25</v>
      </c>
      <c r="G1745" s="65">
        <v>365.25</v>
      </c>
      <c r="H1745" s="67">
        <f t="shared" si="81"/>
        <v>261.45</v>
      </c>
      <c r="I1745" s="53"/>
      <c r="J1745" s="66"/>
      <c r="K1745" s="66"/>
    </row>
    <row r="1746" spans="1:11" ht="14.25" customHeight="1">
      <c r="A1746" s="64">
        <v>17440</v>
      </c>
      <c r="B1746" s="64">
        <v>4</v>
      </c>
      <c r="C1746" s="64">
        <f t="shared" si="82"/>
        <v>103.8</v>
      </c>
      <c r="D1746" s="64">
        <f t="shared" si="83"/>
        <v>103.8</v>
      </c>
      <c r="E1746" s="65">
        <v>265.60000000000002</v>
      </c>
      <c r="F1746" s="65">
        <v>365.40000000000003</v>
      </c>
      <c r="G1746" s="65">
        <v>365.40000000000003</v>
      </c>
      <c r="H1746" s="67">
        <f t="shared" si="81"/>
        <v>261.60000000000002</v>
      </c>
      <c r="I1746" s="53"/>
      <c r="J1746" s="66"/>
      <c r="K1746" s="66"/>
    </row>
    <row r="1747" spans="1:11" ht="14.25" customHeight="1">
      <c r="A1747" s="64">
        <v>17450</v>
      </c>
      <c r="B1747" s="64">
        <v>4</v>
      </c>
      <c r="C1747" s="64">
        <f t="shared" si="82"/>
        <v>103.8</v>
      </c>
      <c r="D1747" s="64">
        <f t="shared" si="83"/>
        <v>103.8</v>
      </c>
      <c r="E1747" s="65">
        <v>265.75</v>
      </c>
      <c r="F1747" s="65">
        <v>365.55</v>
      </c>
      <c r="G1747" s="65">
        <v>365.55</v>
      </c>
      <c r="H1747" s="67">
        <f t="shared" si="81"/>
        <v>261.75</v>
      </c>
      <c r="I1747" s="53"/>
      <c r="J1747" s="66"/>
      <c r="K1747" s="66"/>
    </row>
    <row r="1748" spans="1:11" ht="14.25" customHeight="1">
      <c r="A1748" s="64">
        <v>17460</v>
      </c>
      <c r="B1748" s="64">
        <v>4</v>
      </c>
      <c r="C1748" s="64">
        <f t="shared" si="82"/>
        <v>103.8</v>
      </c>
      <c r="D1748" s="64">
        <f t="shared" si="83"/>
        <v>103.8</v>
      </c>
      <c r="E1748" s="65">
        <v>265.89999999999998</v>
      </c>
      <c r="F1748" s="65">
        <v>365.7</v>
      </c>
      <c r="G1748" s="65">
        <v>365.7</v>
      </c>
      <c r="H1748" s="67">
        <f t="shared" si="81"/>
        <v>261.89999999999998</v>
      </c>
      <c r="I1748" s="53"/>
      <c r="J1748" s="66"/>
      <c r="K1748" s="66"/>
    </row>
    <row r="1749" spans="1:11" ht="14.25" customHeight="1">
      <c r="A1749" s="64">
        <v>17470</v>
      </c>
      <c r="B1749" s="64">
        <v>4</v>
      </c>
      <c r="C1749" s="64">
        <f t="shared" si="82"/>
        <v>103.8</v>
      </c>
      <c r="D1749" s="64">
        <f t="shared" si="83"/>
        <v>103.8</v>
      </c>
      <c r="E1749" s="65">
        <v>266.05</v>
      </c>
      <c r="F1749" s="65">
        <v>365.85</v>
      </c>
      <c r="G1749" s="65">
        <v>365.85</v>
      </c>
      <c r="H1749" s="67">
        <f t="shared" si="81"/>
        <v>262.05</v>
      </c>
      <c r="I1749" s="53"/>
      <c r="J1749" s="66"/>
      <c r="K1749" s="66"/>
    </row>
    <row r="1750" spans="1:11" ht="14.25" customHeight="1">
      <c r="A1750" s="64">
        <v>17480</v>
      </c>
      <c r="B1750" s="64">
        <v>4</v>
      </c>
      <c r="C1750" s="64">
        <f t="shared" si="82"/>
        <v>103.8</v>
      </c>
      <c r="D1750" s="64">
        <f t="shared" si="83"/>
        <v>103.8</v>
      </c>
      <c r="E1750" s="65">
        <v>266.2</v>
      </c>
      <c r="F1750" s="65">
        <v>366</v>
      </c>
      <c r="G1750" s="65">
        <v>366</v>
      </c>
      <c r="H1750" s="67">
        <f t="shared" si="81"/>
        <v>262.2</v>
      </c>
      <c r="I1750" s="53"/>
      <c r="J1750" s="66"/>
      <c r="K1750" s="66"/>
    </row>
    <row r="1751" spans="1:11" ht="14.25" customHeight="1">
      <c r="A1751" s="64">
        <v>17490</v>
      </c>
      <c r="B1751" s="64">
        <v>4</v>
      </c>
      <c r="C1751" s="64">
        <f t="shared" si="82"/>
        <v>103.8</v>
      </c>
      <c r="D1751" s="64">
        <f t="shared" si="83"/>
        <v>103.8</v>
      </c>
      <c r="E1751" s="65">
        <v>266.35000000000002</v>
      </c>
      <c r="F1751" s="65">
        <v>366.15000000000003</v>
      </c>
      <c r="G1751" s="65">
        <v>366.15000000000003</v>
      </c>
      <c r="H1751" s="67">
        <f t="shared" si="81"/>
        <v>262.35000000000002</v>
      </c>
      <c r="I1751" s="53"/>
      <c r="J1751" s="66"/>
      <c r="K1751" s="66"/>
    </row>
    <row r="1752" spans="1:11" ht="14.25" customHeight="1">
      <c r="A1752" s="64">
        <v>17500</v>
      </c>
      <c r="B1752" s="64">
        <v>4</v>
      </c>
      <c r="C1752" s="64">
        <f t="shared" si="82"/>
        <v>103.8</v>
      </c>
      <c r="D1752" s="64">
        <f t="shared" si="83"/>
        <v>103.8</v>
      </c>
      <c r="E1752" s="65">
        <v>266.5</v>
      </c>
      <c r="F1752" s="65">
        <v>366.3</v>
      </c>
      <c r="G1752" s="65">
        <v>366.3</v>
      </c>
      <c r="H1752" s="67">
        <f t="shared" si="81"/>
        <v>262.5</v>
      </c>
      <c r="I1752" s="53"/>
      <c r="J1752" s="66"/>
      <c r="K1752" s="66"/>
    </row>
    <row r="1753" spans="1:11" ht="14.25" customHeight="1">
      <c r="A1753" s="64">
        <v>17510</v>
      </c>
      <c r="B1753" s="64">
        <v>4</v>
      </c>
      <c r="C1753" s="64">
        <f t="shared" si="82"/>
        <v>105.3</v>
      </c>
      <c r="D1753" s="64">
        <f t="shared" si="83"/>
        <v>105.3</v>
      </c>
      <c r="E1753" s="65">
        <v>266.64999999999998</v>
      </c>
      <c r="F1753" s="65">
        <v>367.95</v>
      </c>
      <c r="G1753" s="65">
        <v>367.95</v>
      </c>
      <c r="H1753" s="67">
        <f t="shared" si="81"/>
        <v>262.64999999999998</v>
      </c>
      <c r="I1753" s="53"/>
      <c r="J1753" s="66"/>
      <c r="K1753" s="66"/>
    </row>
    <row r="1754" spans="1:11" ht="14.25" customHeight="1">
      <c r="A1754" s="64">
        <v>17520</v>
      </c>
      <c r="B1754" s="64">
        <v>4</v>
      </c>
      <c r="C1754" s="64">
        <f t="shared" si="82"/>
        <v>105.3</v>
      </c>
      <c r="D1754" s="64">
        <f t="shared" si="83"/>
        <v>105.3</v>
      </c>
      <c r="E1754" s="65">
        <v>266.8</v>
      </c>
      <c r="F1754" s="65">
        <v>368.1</v>
      </c>
      <c r="G1754" s="65">
        <v>368.1</v>
      </c>
      <c r="H1754" s="67">
        <f t="shared" si="81"/>
        <v>262.8</v>
      </c>
      <c r="I1754" s="53"/>
      <c r="J1754" s="66"/>
      <c r="K1754" s="66"/>
    </row>
    <row r="1755" spans="1:11" ht="14.25" customHeight="1">
      <c r="A1755" s="64">
        <v>17530</v>
      </c>
      <c r="B1755" s="64">
        <v>4</v>
      </c>
      <c r="C1755" s="64">
        <f t="shared" si="82"/>
        <v>105.3</v>
      </c>
      <c r="D1755" s="64">
        <f t="shared" si="83"/>
        <v>105.3</v>
      </c>
      <c r="E1755" s="65">
        <v>266.95</v>
      </c>
      <c r="F1755" s="65">
        <v>368.25</v>
      </c>
      <c r="G1755" s="65">
        <v>368.25</v>
      </c>
      <c r="H1755" s="67">
        <f t="shared" si="81"/>
        <v>262.95</v>
      </c>
      <c r="I1755" s="53"/>
      <c r="J1755" s="66"/>
      <c r="K1755" s="66"/>
    </row>
    <row r="1756" spans="1:11" ht="14.25" customHeight="1">
      <c r="A1756" s="64">
        <v>17540</v>
      </c>
      <c r="B1756" s="64">
        <v>4</v>
      </c>
      <c r="C1756" s="64">
        <f t="shared" si="82"/>
        <v>105.3</v>
      </c>
      <c r="D1756" s="64">
        <f t="shared" si="83"/>
        <v>105.3</v>
      </c>
      <c r="E1756" s="65">
        <v>267.10000000000002</v>
      </c>
      <c r="F1756" s="65">
        <v>368.40000000000003</v>
      </c>
      <c r="G1756" s="65">
        <v>368.40000000000003</v>
      </c>
      <c r="H1756" s="67">
        <f t="shared" si="81"/>
        <v>263.10000000000002</v>
      </c>
      <c r="I1756" s="53"/>
      <c r="J1756" s="66"/>
      <c r="K1756" s="66"/>
    </row>
    <row r="1757" spans="1:11" ht="14.25" customHeight="1">
      <c r="A1757" s="64">
        <v>17550</v>
      </c>
      <c r="B1757" s="64">
        <v>4</v>
      </c>
      <c r="C1757" s="64">
        <f t="shared" si="82"/>
        <v>105.3</v>
      </c>
      <c r="D1757" s="64">
        <f t="shared" si="83"/>
        <v>105.3</v>
      </c>
      <c r="E1757" s="65">
        <v>267.25</v>
      </c>
      <c r="F1757" s="65">
        <v>368.55</v>
      </c>
      <c r="G1757" s="65">
        <v>368.55</v>
      </c>
      <c r="H1757" s="67">
        <f t="shared" si="81"/>
        <v>263.25</v>
      </c>
      <c r="I1757" s="53"/>
      <c r="J1757" s="66"/>
      <c r="K1757" s="66"/>
    </row>
    <row r="1758" spans="1:11" ht="14.25" customHeight="1">
      <c r="A1758" s="64">
        <v>17560</v>
      </c>
      <c r="B1758" s="64">
        <v>4</v>
      </c>
      <c r="C1758" s="64">
        <f t="shared" si="82"/>
        <v>105.3</v>
      </c>
      <c r="D1758" s="64">
        <f t="shared" si="83"/>
        <v>105.3</v>
      </c>
      <c r="E1758" s="65">
        <v>267.39999999999998</v>
      </c>
      <c r="F1758" s="65">
        <v>368.7</v>
      </c>
      <c r="G1758" s="65">
        <v>368.7</v>
      </c>
      <c r="H1758" s="67">
        <f t="shared" si="81"/>
        <v>263.39999999999998</v>
      </c>
      <c r="I1758" s="53"/>
      <c r="J1758" s="66"/>
      <c r="K1758" s="66"/>
    </row>
    <row r="1759" spans="1:11" ht="14.25" customHeight="1">
      <c r="A1759" s="64">
        <v>17570</v>
      </c>
      <c r="B1759" s="64">
        <v>4</v>
      </c>
      <c r="C1759" s="64">
        <f t="shared" si="82"/>
        <v>105.3</v>
      </c>
      <c r="D1759" s="64">
        <f t="shared" si="83"/>
        <v>105.3</v>
      </c>
      <c r="E1759" s="65">
        <v>267.55</v>
      </c>
      <c r="F1759" s="65">
        <v>368.85</v>
      </c>
      <c r="G1759" s="65">
        <v>368.85</v>
      </c>
      <c r="H1759" s="67">
        <f t="shared" si="81"/>
        <v>263.55</v>
      </c>
      <c r="I1759" s="53"/>
      <c r="J1759" s="66"/>
      <c r="K1759" s="66"/>
    </row>
    <row r="1760" spans="1:11" ht="14.25" customHeight="1">
      <c r="A1760" s="64">
        <v>17580</v>
      </c>
      <c r="B1760" s="64">
        <v>4</v>
      </c>
      <c r="C1760" s="64">
        <f t="shared" si="82"/>
        <v>105.3</v>
      </c>
      <c r="D1760" s="64">
        <f t="shared" si="83"/>
        <v>105.3</v>
      </c>
      <c r="E1760" s="65">
        <v>267.7</v>
      </c>
      <c r="F1760" s="65">
        <v>369</v>
      </c>
      <c r="G1760" s="65">
        <v>369</v>
      </c>
      <c r="H1760" s="67">
        <f t="shared" si="81"/>
        <v>263.7</v>
      </c>
      <c r="I1760" s="53"/>
      <c r="J1760" s="66"/>
      <c r="K1760" s="66"/>
    </row>
    <row r="1761" spans="1:11" ht="14.25" customHeight="1">
      <c r="A1761" s="64">
        <v>17590</v>
      </c>
      <c r="B1761" s="64">
        <v>4</v>
      </c>
      <c r="C1761" s="64">
        <f t="shared" si="82"/>
        <v>105.3</v>
      </c>
      <c r="D1761" s="64">
        <f t="shared" si="83"/>
        <v>105.3</v>
      </c>
      <c r="E1761" s="65">
        <v>267.85000000000002</v>
      </c>
      <c r="F1761" s="65">
        <v>369.15000000000003</v>
      </c>
      <c r="G1761" s="65">
        <v>369.15000000000003</v>
      </c>
      <c r="H1761" s="67">
        <f t="shared" si="81"/>
        <v>263.85000000000002</v>
      </c>
      <c r="I1761" s="53"/>
      <c r="J1761" s="66"/>
      <c r="K1761" s="66"/>
    </row>
    <row r="1762" spans="1:11" ht="14.25" customHeight="1">
      <c r="A1762" s="64">
        <v>17600</v>
      </c>
      <c r="B1762" s="64">
        <v>4</v>
      </c>
      <c r="C1762" s="64">
        <f t="shared" si="82"/>
        <v>105.3</v>
      </c>
      <c r="D1762" s="64">
        <f t="shared" si="83"/>
        <v>105.3</v>
      </c>
      <c r="E1762" s="65">
        <v>268</v>
      </c>
      <c r="F1762" s="65">
        <v>369.3</v>
      </c>
      <c r="G1762" s="65">
        <v>369.3</v>
      </c>
      <c r="H1762" s="67">
        <f t="shared" si="81"/>
        <v>264</v>
      </c>
      <c r="I1762" s="53"/>
      <c r="J1762" s="66"/>
      <c r="K1762" s="66"/>
    </row>
    <row r="1763" spans="1:11" ht="14.25" customHeight="1">
      <c r="A1763" s="64">
        <v>17610</v>
      </c>
      <c r="B1763" s="64">
        <v>4</v>
      </c>
      <c r="C1763" s="64">
        <f t="shared" si="82"/>
        <v>105.3</v>
      </c>
      <c r="D1763" s="64">
        <f t="shared" si="83"/>
        <v>105.3</v>
      </c>
      <c r="E1763" s="65">
        <v>268.14999999999998</v>
      </c>
      <c r="F1763" s="65">
        <v>369.45</v>
      </c>
      <c r="G1763" s="65">
        <v>369.45</v>
      </c>
      <c r="H1763" s="67">
        <f t="shared" si="81"/>
        <v>264.14999999999998</v>
      </c>
      <c r="I1763" s="53"/>
      <c r="J1763" s="66"/>
      <c r="K1763" s="66"/>
    </row>
    <row r="1764" spans="1:11" ht="14.25" customHeight="1">
      <c r="A1764" s="64">
        <v>17620</v>
      </c>
      <c r="B1764" s="64">
        <v>4</v>
      </c>
      <c r="C1764" s="64">
        <f t="shared" si="82"/>
        <v>105.3</v>
      </c>
      <c r="D1764" s="64">
        <f t="shared" si="83"/>
        <v>105.3</v>
      </c>
      <c r="E1764" s="65">
        <v>268.3</v>
      </c>
      <c r="F1764" s="65">
        <v>369.6</v>
      </c>
      <c r="G1764" s="65">
        <v>369.6</v>
      </c>
      <c r="H1764" s="67">
        <f t="shared" si="81"/>
        <v>264.3</v>
      </c>
      <c r="I1764" s="53"/>
      <c r="J1764" s="66"/>
      <c r="K1764" s="66"/>
    </row>
    <row r="1765" spans="1:11" ht="14.25" customHeight="1">
      <c r="A1765" s="64">
        <v>17630</v>
      </c>
      <c r="B1765" s="64">
        <v>4</v>
      </c>
      <c r="C1765" s="64">
        <f t="shared" si="82"/>
        <v>105.3</v>
      </c>
      <c r="D1765" s="64">
        <f t="shared" si="83"/>
        <v>105.3</v>
      </c>
      <c r="E1765" s="65">
        <v>268.45</v>
      </c>
      <c r="F1765" s="65">
        <v>369.75</v>
      </c>
      <c r="G1765" s="65">
        <v>369.75</v>
      </c>
      <c r="H1765" s="67">
        <f t="shared" si="81"/>
        <v>264.45</v>
      </c>
      <c r="I1765" s="53"/>
      <c r="J1765" s="66"/>
      <c r="K1765" s="66"/>
    </row>
    <row r="1766" spans="1:11" ht="14.25" customHeight="1">
      <c r="A1766" s="64">
        <v>17640</v>
      </c>
      <c r="B1766" s="64">
        <v>4</v>
      </c>
      <c r="C1766" s="64">
        <f t="shared" si="82"/>
        <v>105.3</v>
      </c>
      <c r="D1766" s="64">
        <f t="shared" si="83"/>
        <v>105.3</v>
      </c>
      <c r="E1766" s="65">
        <v>268.60000000000002</v>
      </c>
      <c r="F1766" s="65">
        <v>369.90000000000003</v>
      </c>
      <c r="G1766" s="65">
        <v>369.90000000000003</v>
      </c>
      <c r="H1766" s="67">
        <f t="shared" si="81"/>
        <v>264.60000000000002</v>
      </c>
      <c r="I1766" s="53"/>
      <c r="J1766" s="66"/>
      <c r="K1766" s="66"/>
    </row>
    <row r="1767" spans="1:11" ht="14.25" customHeight="1">
      <c r="A1767" s="64">
        <v>17650</v>
      </c>
      <c r="B1767" s="64">
        <v>4</v>
      </c>
      <c r="C1767" s="64">
        <f t="shared" si="82"/>
        <v>105.3</v>
      </c>
      <c r="D1767" s="64">
        <f t="shared" si="83"/>
        <v>105.3</v>
      </c>
      <c r="E1767" s="65">
        <v>268.75</v>
      </c>
      <c r="F1767" s="65">
        <v>370.05</v>
      </c>
      <c r="G1767" s="65">
        <v>370.05</v>
      </c>
      <c r="H1767" s="67">
        <f t="shared" si="81"/>
        <v>264.75</v>
      </c>
      <c r="I1767" s="53"/>
      <c r="J1767" s="66"/>
      <c r="K1767" s="66"/>
    </row>
    <row r="1768" spans="1:11" ht="14.25" customHeight="1">
      <c r="A1768" s="64">
        <v>17660</v>
      </c>
      <c r="B1768" s="64">
        <v>4</v>
      </c>
      <c r="C1768" s="64">
        <f t="shared" si="82"/>
        <v>105.3</v>
      </c>
      <c r="D1768" s="64">
        <f t="shared" si="83"/>
        <v>105.3</v>
      </c>
      <c r="E1768" s="65">
        <v>268.89999999999998</v>
      </c>
      <c r="F1768" s="65">
        <v>370.2</v>
      </c>
      <c r="G1768" s="65">
        <v>370.2</v>
      </c>
      <c r="H1768" s="67">
        <f t="shared" si="81"/>
        <v>264.89999999999998</v>
      </c>
      <c r="I1768" s="53"/>
      <c r="J1768" s="66"/>
      <c r="K1768" s="66"/>
    </row>
    <row r="1769" spans="1:11" ht="14.25" customHeight="1">
      <c r="A1769" s="64">
        <v>17670</v>
      </c>
      <c r="B1769" s="64">
        <v>4</v>
      </c>
      <c r="C1769" s="64">
        <f t="shared" si="82"/>
        <v>105.3</v>
      </c>
      <c r="D1769" s="64">
        <f t="shared" si="83"/>
        <v>105.3</v>
      </c>
      <c r="E1769" s="65">
        <v>269.05</v>
      </c>
      <c r="F1769" s="65">
        <v>370.35</v>
      </c>
      <c r="G1769" s="65">
        <v>370.35</v>
      </c>
      <c r="H1769" s="67">
        <f t="shared" si="81"/>
        <v>265.05</v>
      </c>
      <c r="I1769" s="53"/>
      <c r="J1769" s="66"/>
      <c r="K1769" s="66"/>
    </row>
    <row r="1770" spans="1:11" ht="14.25" customHeight="1">
      <c r="A1770" s="64">
        <v>17680</v>
      </c>
      <c r="B1770" s="64">
        <v>4</v>
      </c>
      <c r="C1770" s="64">
        <f t="shared" si="82"/>
        <v>105.3</v>
      </c>
      <c r="D1770" s="64">
        <f t="shared" si="83"/>
        <v>105.3</v>
      </c>
      <c r="E1770" s="65">
        <v>269.2</v>
      </c>
      <c r="F1770" s="65">
        <v>370.5</v>
      </c>
      <c r="G1770" s="65">
        <v>370.5</v>
      </c>
      <c r="H1770" s="67">
        <f t="shared" si="81"/>
        <v>265.2</v>
      </c>
      <c r="I1770" s="53"/>
      <c r="J1770" s="66"/>
      <c r="K1770" s="66"/>
    </row>
    <row r="1771" spans="1:11" ht="14.25" customHeight="1">
      <c r="A1771" s="64">
        <v>17690</v>
      </c>
      <c r="B1771" s="64">
        <v>4</v>
      </c>
      <c r="C1771" s="64">
        <f t="shared" si="82"/>
        <v>105.3</v>
      </c>
      <c r="D1771" s="64">
        <f t="shared" si="83"/>
        <v>105.3</v>
      </c>
      <c r="E1771" s="65">
        <v>269.35000000000002</v>
      </c>
      <c r="F1771" s="65">
        <v>370.65000000000003</v>
      </c>
      <c r="G1771" s="65">
        <v>370.65000000000003</v>
      </c>
      <c r="H1771" s="67">
        <f t="shared" si="81"/>
        <v>265.35000000000002</v>
      </c>
      <c r="I1771" s="53"/>
      <c r="J1771" s="66"/>
      <c r="K1771" s="66"/>
    </row>
    <row r="1772" spans="1:11" ht="14.25" customHeight="1">
      <c r="A1772" s="64">
        <v>17700</v>
      </c>
      <c r="B1772" s="64">
        <v>4</v>
      </c>
      <c r="C1772" s="64">
        <f t="shared" si="82"/>
        <v>105.3</v>
      </c>
      <c r="D1772" s="64">
        <f t="shared" si="83"/>
        <v>105.3</v>
      </c>
      <c r="E1772" s="65">
        <v>269.5</v>
      </c>
      <c r="F1772" s="65">
        <v>370.8</v>
      </c>
      <c r="G1772" s="65">
        <v>370.8</v>
      </c>
      <c r="H1772" s="67">
        <f t="shared" si="81"/>
        <v>265.5</v>
      </c>
      <c r="I1772" s="53"/>
      <c r="J1772" s="66"/>
      <c r="K1772" s="66"/>
    </row>
    <row r="1773" spans="1:11" ht="14.25" customHeight="1">
      <c r="A1773" s="64">
        <v>17710</v>
      </c>
      <c r="B1773" s="64">
        <v>4</v>
      </c>
      <c r="C1773" s="64">
        <f t="shared" si="82"/>
        <v>105.3</v>
      </c>
      <c r="D1773" s="64">
        <f t="shared" si="83"/>
        <v>105.3</v>
      </c>
      <c r="E1773" s="65">
        <v>269.64999999999998</v>
      </c>
      <c r="F1773" s="65">
        <v>370.95</v>
      </c>
      <c r="G1773" s="65">
        <v>370.95</v>
      </c>
      <c r="H1773" s="67">
        <f t="shared" si="81"/>
        <v>265.64999999999998</v>
      </c>
      <c r="I1773" s="53"/>
      <c r="J1773" s="66"/>
      <c r="K1773" s="66"/>
    </row>
    <row r="1774" spans="1:11" ht="14.25" customHeight="1">
      <c r="A1774" s="64">
        <v>17720</v>
      </c>
      <c r="B1774" s="64">
        <v>4</v>
      </c>
      <c r="C1774" s="64">
        <f t="shared" si="82"/>
        <v>105.3</v>
      </c>
      <c r="D1774" s="64">
        <f t="shared" si="83"/>
        <v>105.3</v>
      </c>
      <c r="E1774" s="65">
        <v>269.8</v>
      </c>
      <c r="F1774" s="65">
        <v>371.1</v>
      </c>
      <c r="G1774" s="65">
        <v>371.1</v>
      </c>
      <c r="H1774" s="67">
        <f t="shared" si="81"/>
        <v>265.8</v>
      </c>
      <c r="I1774" s="53"/>
      <c r="J1774" s="66"/>
      <c r="K1774" s="66"/>
    </row>
    <row r="1775" spans="1:11" ht="14.25" customHeight="1">
      <c r="A1775" s="64">
        <v>17730</v>
      </c>
      <c r="B1775" s="64">
        <v>4</v>
      </c>
      <c r="C1775" s="64">
        <f t="shared" si="82"/>
        <v>105.3</v>
      </c>
      <c r="D1775" s="64">
        <f t="shared" si="83"/>
        <v>105.3</v>
      </c>
      <c r="E1775" s="65">
        <v>269.95</v>
      </c>
      <c r="F1775" s="65">
        <v>371.25</v>
      </c>
      <c r="G1775" s="65">
        <v>371.25</v>
      </c>
      <c r="H1775" s="67">
        <f t="shared" si="81"/>
        <v>265.95</v>
      </c>
      <c r="I1775" s="53"/>
      <c r="J1775" s="66"/>
      <c r="K1775" s="66"/>
    </row>
    <row r="1776" spans="1:11" ht="14.25" customHeight="1">
      <c r="A1776" s="64">
        <v>17740</v>
      </c>
      <c r="B1776" s="64">
        <v>4</v>
      </c>
      <c r="C1776" s="64">
        <f t="shared" si="82"/>
        <v>105.3</v>
      </c>
      <c r="D1776" s="64">
        <f t="shared" si="83"/>
        <v>105.3</v>
      </c>
      <c r="E1776" s="65">
        <v>270.10000000000002</v>
      </c>
      <c r="F1776" s="65">
        <v>371.40000000000003</v>
      </c>
      <c r="G1776" s="65">
        <v>371.40000000000003</v>
      </c>
      <c r="H1776" s="67">
        <f t="shared" si="81"/>
        <v>266.10000000000002</v>
      </c>
      <c r="I1776" s="53"/>
      <c r="J1776" s="66"/>
      <c r="K1776" s="66"/>
    </row>
    <row r="1777" spans="1:11" ht="14.25" customHeight="1">
      <c r="A1777" s="64">
        <v>17750</v>
      </c>
      <c r="B1777" s="64">
        <v>4</v>
      </c>
      <c r="C1777" s="64">
        <f t="shared" si="82"/>
        <v>105.3</v>
      </c>
      <c r="D1777" s="64">
        <f t="shared" si="83"/>
        <v>105.3</v>
      </c>
      <c r="E1777" s="65">
        <v>270.25</v>
      </c>
      <c r="F1777" s="65">
        <v>371.55</v>
      </c>
      <c r="G1777" s="65">
        <v>371.55</v>
      </c>
      <c r="H1777" s="67">
        <f t="shared" si="81"/>
        <v>266.25</v>
      </c>
      <c r="I1777" s="53"/>
      <c r="J1777" s="66"/>
      <c r="K1777" s="66"/>
    </row>
    <row r="1778" spans="1:11" ht="14.25" customHeight="1">
      <c r="A1778" s="64">
        <v>17760</v>
      </c>
      <c r="B1778" s="64">
        <v>4</v>
      </c>
      <c r="C1778" s="64">
        <f t="shared" si="82"/>
        <v>106.8</v>
      </c>
      <c r="D1778" s="64">
        <f t="shared" si="83"/>
        <v>106.8</v>
      </c>
      <c r="E1778" s="65">
        <v>270.39999999999998</v>
      </c>
      <c r="F1778" s="65">
        <v>373.2</v>
      </c>
      <c r="G1778" s="65">
        <v>373.2</v>
      </c>
      <c r="H1778" s="67">
        <f t="shared" si="81"/>
        <v>266.39999999999998</v>
      </c>
      <c r="I1778" s="53"/>
      <c r="J1778" s="66"/>
      <c r="K1778" s="66"/>
    </row>
    <row r="1779" spans="1:11" ht="14.25" customHeight="1">
      <c r="A1779" s="64">
        <v>17770</v>
      </c>
      <c r="B1779" s="64">
        <v>4</v>
      </c>
      <c r="C1779" s="64">
        <f t="shared" si="82"/>
        <v>106.8</v>
      </c>
      <c r="D1779" s="64">
        <f t="shared" si="83"/>
        <v>106.8</v>
      </c>
      <c r="E1779" s="65">
        <v>270.55</v>
      </c>
      <c r="F1779" s="65">
        <v>373.35</v>
      </c>
      <c r="G1779" s="65">
        <v>373.35</v>
      </c>
      <c r="H1779" s="67">
        <f t="shared" si="81"/>
        <v>266.55</v>
      </c>
      <c r="I1779" s="53"/>
      <c r="J1779" s="66"/>
      <c r="K1779" s="66"/>
    </row>
    <row r="1780" spans="1:11" ht="14.25" customHeight="1">
      <c r="A1780" s="64">
        <v>17780</v>
      </c>
      <c r="B1780" s="64">
        <v>4</v>
      </c>
      <c r="C1780" s="64">
        <f t="shared" si="82"/>
        <v>106.8</v>
      </c>
      <c r="D1780" s="64">
        <f t="shared" si="83"/>
        <v>106.8</v>
      </c>
      <c r="E1780" s="65">
        <v>270.7</v>
      </c>
      <c r="F1780" s="65">
        <v>373.5</v>
      </c>
      <c r="G1780" s="65">
        <v>373.5</v>
      </c>
      <c r="H1780" s="67">
        <f t="shared" si="81"/>
        <v>266.7</v>
      </c>
      <c r="I1780" s="53"/>
      <c r="J1780" s="66"/>
      <c r="K1780" s="66"/>
    </row>
    <row r="1781" spans="1:11" ht="14.25" customHeight="1">
      <c r="A1781" s="64">
        <v>17790</v>
      </c>
      <c r="B1781" s="64">
        <v>4</v>
      </c>
      <c r="C1781" s="64">
        <f t="shared" si="82"/>
        <v>106.8</v>
      </c>
      <c r="D1781" s="64">
        <f t="shared" si="83"/>
        <v>106.8</v>
      </c>
      <c r="E1781" s="65">
        <v>270.85000000000002</v>
      </c>
      <c r="F1781" s="65">
        <v>373.65000000000003</v>
      </c>
      <c r="G1781" s="65">
        <v>373.65000000000003</v>
      </c>
      <c r="H1781" s="67">
        <f t="shared" si="81"/>
        <v>266.85000000000002</v>
      </c>
      <c r="I1781" s="53"/>
      <c r="J1781" s="66"/>
      <c r="K1781" s="66"/>
    </row>
    <row r="1782" spans="1:11" ht="14.25" customHeight="1">
      <c r="A1782" s="64">
        <v>17800</v>
      </c>
      <c r="B1782" s="64">
        <v>4</v>
      </c>
      <c r="C1782" s="64">
        <f t="shared" si="82"/>
        <v>106.8</v>
      </c>
      <c r="D1782" s="64">
        <f t="shared" si="83"/>
        <v>106.8</v>
      </c>
      <c r="E1782" s="65">
        <v>271</v>
      </c>
      <c r="F1782" s="65">
        <v>373.8</v>
      </c>
      <c r="G1782" s="65">
        <v>373.8</v>
      </c>
      <c r="H1782" s="67">
        <f t="shared" si="81"/>
        <v>267</v>
      </c>
      <c r="I1782" s="53"/>
      <c r="J1782" s="66"/>
      <c r="K1782" s="66"/>
    </row>
    <row r="1783" spans="1:11" ht="14.25" customHeight="1">
      <c r="A1783" s="64">
        <v>17810</v>
      </c>
      <c r="B1783" s="64">
        <v>4</v>
      </c>
      <c r="C1783" s="64">
        <f t="shared" si="82"/>
        <v>106.8</v>
      </c>
      <c r="D1783" s="64">
        <f t="shared" si="83"/>
        <v>106.8</v>
      </c>
      <c r="E1783" s="65">
        <v>271.14999999999998</v>
      </c>
      <c r="F1783" s="65">
        <v>373.95</v>
      </c>
      <c r="G1783" s="65">
        <v>373.95</v>
      </c>
      <c r="H1783" s="67">
        <f t="shared" si="81"/>
        <v>267.14999999999998</v>
      </c>
      <c r="I1783" s="53"/>
      <c r="J1783" s="66"/>
      <c r="K1783" s="66"/>
    </row>
    <row r="1784" spans="1:11" ht="14.25" customHeight="1">
      <c r="A1784" s="64">
        <v>17820</v>
      </c>
      <c r="B1784" s="64">
        <v>4</v>
      </c>
      <c r="C1784" s="64">
        <f t="shared" si="82"/>
        <v>106.8</v>
      </c>
      <c r="D1784" s="64">
        <f t="shared" si="83"/>
        <v>106.8</v>
      </c>
      <c r="E1784" s="65">
        <v>271.3</v>
      </c>
      <c r="F1784" s="65">
        <v>374.1</v>
      </c>
      <c r="G1784" s="65">
        <v>374.1</v>
      </c>
      <c r="H1784" s="67">
        <f t="shared" si="81"/>
        <v>267.3</v>
      </c>
      <c r="I1784" s="53"/>
      <c r="J1784" s="66"/>
      <c r="K1784" s="66"/>
    </row>
    <row r="1785" spans="1:11" ht="14.25" customHeight="1">
      <c r="A1785" s="64">
        <v>17830</v>
      </c>
      <c r="B1785" s="64">
        <v>4</v>
      </c>
      <c r="C1785" s="64">
        <f t="shared" si="82"/>
        <v>106.8</v>
      </c>
      <c r="D1785" s="64">
        <f t="shared" si="83"/>
        <v>106.8</v>
      </c>
      <c r="E1785" s="65">
        <v>271.45</v>
      </c>
      <c r="F1785" s="65">
        <v>374.25</v>
      </c>
      <c r="G1785" s="65">
        <v>374.25</v>
      </c>
      <c r="H1785" s="67">
        <f t="shared" si="81"/>
        <v>267.45</v>
      </c>
      <c r="I1785" s="53"/>
      <c r="J1785" s="66"/>
      <c r="K1785" s="66"/>
    </row>
    <row r="1786" spans="1:11" ht="14.25" customHeight="1">
      <c r="A1786" s="64">
        <v>17840</v>
      </c>
      <c r="B1786" s="64">
        <v>4</v>
      </c>
      <c r="C1786" s="64">
        <f t="shared" si="82"/>
        <v>106.8</v>
      </c>
      <c r="D1786" s="64">
        <f t="shared" si="83"/>
        <v>106.8</v>
      </c>
      <c r="E1786" s="65">
        <v>271.60000000000002</v>
      </c>
      <c r="F1786" s="65">
        <v>374.40000000000003</v>
      </c>
      <c r="G1786" s="65">
        <v>374.40000000000003</v>
      </c>
      <c r="H1786" s="67">
        <f t="shared" si="81"/>
        <v>267.60000000000002</v>
      </c>
      <c r="I1786" s="53"/>
      <c r="J1786" s="66"/>
      <c r="K1786" s="66"/>
    </row>
    <row r="1787" spans="1:11" ht="14.25" customHeight="1">
      <c r="A1787" s="64">
        <v>17850</v>
      </c>
      <c r="B1787" s="64">
        <v>4</v>
      </c>
      <c r="C1787" s="64">
        <f t="shared" si="82"/>
        <v>106.8</v>
      </c>
      <c r="D1787" s="64">
        <f t="shared" si="83"/>
        <v>106.8</v>
      </c>
      <c r="E1787" s="65">
        <v>271.75</v>
      </c>
      <c r="F1787" s="65">
        <v>374.55</v>
      </c>
      <c r="G1787" s="65">
        <v>374.55</v>
      </c>
      <c r="H1787" s="67">
        <f t="shared" si="81"/>
        <v>267.75</v>
      </c>
      <c r="I1787" s="53"/>
      <c r="J1787" s="66"/>
      <c r="K1787" s="66"/>
    </row>
    <row r="1788" spans="1:11" ht="14.25" customHeight="1">
      <c r="A1788" s="64">
        <v>17860</v>
      </c>
      <c r="B1788" s="64">
        <v>4</v>
      </c>
      <c r="C1788" s="64">
        <f t="shared" si="82"/>
        <v>106.8</v>
      </c>
      <c r="D1788" s="64">
        <f t="shared" si="83"/>
        <v>106.8</v>
      </c>
      <c r="E1788" s="65">
        <v>271.89999999999998</v>
      </c>
      <c r="F1788" s="65">
        <v>374.7</v>
      </c>
      <c r="G1788" s="65">
        <v>374.7</v>
      </c>
      <c r="H1788" s="67">
        <f t="shared" si="81"/>
        <v>267.89999999999998</v>
      </c>
      <c r="I1788" s="53"/>
      <c r="J1788" s="66"/>
      <c r="K1788" s="66"/>
    </row>
    <row r="1789" spans="1:11" ht="14.25" customHeight="1">
      <c r="A1789" s="64">
        <v>17870</v>
      </c>
      <c r="B1789" s="64">
        <v>4</v>
      </c>
      <c r="C1789" s="64">
        <f t="shared" si="82"/>
        <v>106.8</v>
      </c>
      <c r="D1789" s="64">
        <f t="shared" si="83"/>
        <v>106.8</v>
      </c>
      <c r="E1789" s="65">
        <v>272.05</v>
      </c>
      <c r="F1789" s="65">
        <v>374.85</v>
      </c>
      <c r="G1789" s="65">
        <v>374.85</v>
      </c>
      <c r="H1789" s="67">
        <f t="shared" si="81"/>
        <v>268.05</v>
      </c>
      <c r="I1789" s="53"/>
      <c r="J1789" s="66"/>
      <c r="K1789" s="66"/>
    </row>
    <row r="1790" spans="1:11" ht="14.25" customHeight="1">
      <c r="A1790" s="64">
        <v>17880</v>
      </c>
      <c r="B1790" s="64">
        <v>4</v>
      </c>
      <c r="C1790" s="64">
        <f t="shared" si="82"/>
        <v>106.8</v>
      </c>
      <c r="D1790" s="64">
        <f t="shared" si="83"/>
        <v>106.8</v>
      </c>
      <c r="E1790" s="65">
        <v>272.2</v>
      </c>
      <c r="F1790" s="65">
        <v>375</v>
      </c>
      <c r="G1790" s="65">
        <v>375</v>
      </c>
      <c r="H1790" s="67">
        <f t="shared" si="81"/>
        <v>268.2</v>
      </c>
      <c r="I1790" s="53"/>
      <c r="J1790" s="66"/>
      <c r="K1790" s="66"/>
    </row>
    <row r="1791" spans="1:11" ht="14.25" customHeight="1">
      <c r="A1791" s="64">
        <v>17890</v>
      </c>
      <c r="B1791" s="64">
        <v>4</v>
      </c>
      <c r="C1791" s="64">
        <f t="shared" si="82"/>
        <v>106.8</v>
      </c>
      <c r="D1791" s="64">
        <f t="shared" si="83"/>
        <v>106.8</v>
      </c>
      <c r="E1791" s="65">
        <v>272.35000000000002</v>
      </c>
      <c r="F1791" s="65">
        <v>375.15000000000003</v>
      </c>
      <c r="G1791" s="65">
        <v>375.15000000000003</v>
      </c>
      <c r="H1791" s="67">
        <f t="shared" si="81"/>
        <v>268.35000000000002</v>
      </c>
      <c r="I1791" s="53"/>
      <c r="J1791" s="66"/>
      <c r="K1791" s="66"/>
    </row>
    <row r="1792" spans="1:11" ht="14.25" customHeight="1">
      <c r="A1792" s="64">
        <v>17900</v>
      </c>
      <c r="B1792" s="64">
        <v>4</v>
      </c>
      <c r="C1792" s="64">
        <f t="shared" si="82"/>
        <v>106.8</v>
      </c>
      <c r="D1792" s="64">
        <f t="shared" si="83"/>
        <v>106.8</v>
      </c>
      <c r="E1792" s="65">
        <v>272.5</v>
      </c>
      <c r="F1792" s="65">
        <v>375.3</v>
      </c>
      <c r="G1792" s="65">
        <v>375.3</v>
      </c>
      <c r="H1792" s="67">
        <f t="shared" si="81"/>
        <v>268.5</v>
      </c>
      <c r="I1792" s="53"/>
      <c r="J1792" s="66"/>
      <c r="K1792" s="66"/>
    </row>
    <row r="1793" spans="1:11" ht="14.25" customHeight="1">
      <c r="A1793" s="64">
        <v>17910</v>
      </c>
      <c r="B1793" s="64">
        <v>4</v>
      </c>
      <c r="C1793" s="64">
        <f t="shared" si="82"/>
        <v>106.8</v>
      </c>
      <c r="D1793" s="64">
        <f t="shared" si="83"/>
        <v>106.8</v>
      </c>
      <c r="E1793" s="65">
        <v>272.64999999999998</v>
      </c>
      <c r="F1793" s="65">
        <v>375.45</v>
      </c>
      <c r="G1793" s="65">
        <v>375.45</v>
      </c>
      <c r="H1793" s="67">
        <f t="shared" si="81"/>
        <v>268.64999999999998</v>
      </c>
      <c r="I1793" s="53"/>
      <c r="J1793" s="66"/>
      <c r="K1793" s="66"/>
    </row>
    <row r="1794" spans="1:11" ht="14.25" customHeight="1">
      <c r="A1794" s="64">
        <v>17920</v>
      </c>
      <c r="B1794" s="64">
        <v>4</v>
      </c>
      <c r="C1794" s="64">
        <f t="shared" si="82"/>
        <v>106.8</v>
      </c>
      <c r="D1794" s="64">
        <f t="shared" si="83"/>
        <v>106.8</v>
      </c>
      <c r="E1794" s="65">
        <v>272.8</v>
      </c>
      <c r="F1794" s="65">
        <v>375.6</v>
      </c>
      <c r="G1794" s="65">
        <v>375.6</v>
      </c>
      <c r="H1794" s="67">
        <f t="shared" si="81"/>
        <v>268.8</v>
      </c>
      <c r="I1794" s="53"/>
      <c r="J1794" s="66"/>
      <c r="K1794" s="66"/>
    </row>
    <row r="1795" spans="1:11" ht="14.25" customHeight="1">
      <c r="A1795" s="64">
        <v>17930</v>
      </c>
      <c r="B1795" s="64">
        <v>4</v>
      </c>
      <c r="C1795" s="64">
        <f t="shared" si="82"/>
        <v>106.8</v>
      </c>
      <c r="D1795" s="64">
        <f t="shared" si="83"/>
        <v>106.8</v>
      </c>
      <c r="E1795" s="65">
        <v>272.95</v>
      </c>
      <c r="F1795" s="65">
        <v>375.75</v>
      </c>
      <c r="G1795" s="65">
        <v>375.75</v>
      </c>
      <c r="H1795" s="67">
        <f t="shared" ref="H1795:H1858" si="84">0.15*A1795/10</f>
        <v>268.95</v>
      </c>
      <c r="I1795" s="53"/>
      <c r="J1795" s="66"/>
      <c r="K1795" s="66"/>
    </row>
    <row r="1796" spans="1:11" ht="14.25" customHeight="1">
      <c r="A1796" s="64">
        <v>17940</v>
      </c>
      <c r="B1796" s="64">
        <v>4</v>
      </c>
      <c r="C1796" s="64">
        <f t="shared" ref="C1796:C1859" si="85">IF(A1796&lt;1000,4.8,4.8+ROUNDUP((A1796-1000)/250,0)*1.5)</f>
        <v>106.8</v>
      </c>
      <c r="D1796" s="64">
        <f t="shared" ref="D1796:D1859" si="86">IF(A1796&lt;1000,4.8,4.8+ROUNDUP((A1796-1000)/250,0)*1.5)</f>
        <v>106.8</v>
      </c>
      <c r="E1796" s="65">
        <v>273.10000000000002</v>
      </c>
      <c r="F1796" s="65">
        <v>375.90000000000003</v>
      </c>
      <c r="G1796" s="65">
        <v>375.90000000000003</v>
      </c>
      <c r="H1796" s="67">
        <f t="shared" si="84"/>
        <v>269.10000000000002</v>
      </c>
      <c r="I1796" s="53"/>
      <c r="J1796" s="66"/>
      <c r="K1796" s="66"/>
    </row>
    <row r="1797" spans="1:11" ht="14.25" customHeight="1">
      <c r="A1797" s="64">
        <v>17950</v>
      </c>
      <c r="B1797" s="64">
        <v>4</v>
      </c>
      <c r="C1797" s="64">
        <f t="shared" si="85"/>
        <v>106.8</v>
      </c>
      <c r="D1797" s="64">
        <f t="shared" si="86"/>
        <v>106.8</v>
      </c>
      <c r="E1797" s="65">
        <v>273.25</v>
      </c>
      <c r="F1797" s="65">
        <v>376.05</v>
      </c>
      <c r="G1797" s="65">
        <v>376.05</v>
      </c>
      <c r="H1797" s="67">
        <f t="shared" si="84"/>
        <v>269.25</v>
      </c>
      <c r="I1797" s="53"/>
      <c r="J1797" s="66"/>
      <c r="K1797" s="66"/>
    </row>
    <row r="1798" spans="1:11" ht="14.25" customHeight="1">
      <c r="A1798" s="64">
        <v>17960</v>
      </c>
      <c r="B1798" s="64">
        <v>4</v>
      </c>
      <c r="C1798" s="64">
        <f t="shared" si="85"/>
        <v>106.8</v>
      </c>
      <c r="D1798" s="64">
        <f t="shared" si="86"/>
        <v>106.8</v>
      </c>
      <c r="E1798" s="65">
        <v>273.39999999999998</v>
      </c>
      <c r="F1798" s="65">
        <v>376.2</v>
      </c>
      <c r="G1798" s="65">
        <v>376.2</v>
      </c>
      <c r="H1798" s="67">
        <f t="shared" si="84"/>
        <v>269.39999999999998</v>
      </c>
      <c r="I1798" s="53"/>
      <c r="J1798" s="66"/>
      <c r="K1798" s="66"/>
    </row>
    <row r="1799" spans="1:11" ht="14.25" customHeight="1">
      <c r="A1799" s="64">
        <v>17970</v>
      </c>
      <c r="B1799" s="64">
        <v>4</v>
      </c>
      <c r="C1799" s="64">
        <f t="shared" si="85"/>
        <v>106.8</v>
      </c>
      <c r="D1799" s="64">
        <f t="shared" si="86"/>
        <v>106.8</v>
      </c>
      <c r="E1799" s="65">
        <v>273.55</v>
      </c>
      <c r="F1799" s="65">
        <v>376.35</v>
      </c>
      <c r="G1799" s="65">
        <v>376.35</v>
      </c>
      <c r="H1799" s="67">
        <f t="shared" si="84"/>
        <v>269.55</v>
      </c>
      <c r="I1799" s="53"/>
      <c r="J1799" s="66"/>
      <c r="K1799" s="66"/>
    </row>
    <row r="1800" spans="1:11" ht="14.25" customHeight="1">
      <c r="A1800" s="64">
        <v>17980</v>
      </c>
      <c r="B1800" s="64">
        <v>4</v>
      </c>
      <c r="C1800" s="64">
        <f t="shared" si="85"/>
        <v>106.8</v>
      </c>
      <c r="D1800" s="64">
        <f t="shared" si="86"/>
        <v>106.8</v>
      </c>
      <c r="E1800" s="65">
        <v>273.7</v>
      </c>
      <c r="F1800" s="65">
        <v>376.5</v>
      </c>
      <c r="G1800" s="65">
        <v>376.5</v>
      </c>
      <c r="H1800" s="67">
        <f t="shared" si="84"/>
        <v>269.7</v>
      </c>
      <c r="I1800" s="53"/>
      <c r="J1800" s="66"/>
      <c r="K1800" s="66"/>
    </row>
    <row r="1801" spans="1:11" ht="14.25" customHeight="1">
      <c r="A1801" s="64">
        <v>17990</v>
      </c>
      <c r="B1801" s="64">
        <v>4</v>
      </c>
      <c r="C1801" s="64">
        <f t="shared" si="85"/>
        <v>106.8</v>
      </c>
      <c r="D1801" s="64">
        <f t="shared" si="86"/>
        <v>106.8</v>
      </c>
      <c r="E1801" s="65">
        <v>273.85000000000002</v>
      </c>
      <c r="F1801" s="65">
        <v>376.65000000000003</v>
      </c>
      <c r="G1801" s="65">
        <v>376.65000000000003</v>
      </c>
      <c r="H1801" s="67">
        <f t="shared" si="84"/>
        <v>269.85000000000002</v>
      </c>
      <c r="I1801" s="53"/>
      <c r="J1801" s="66"/>
      <c r="K1801" s="66"/>
    </row>
    <row r="1802" spans="1:11" ht="14.25" customHeight="1">
      <c r="A1802" s="64">
        <v>18000</v>
      </c>
      <c r="B1802" s="64">
        <v>4</v>
      </c>
      <c r="C1802" s="64">
        <f t="shared" si="85"/>
        <v>106.8</v>
      </c>
      <c r="D1802" s="64">
        <f t="shared" si="86"/>
        <v>106.8</v>
      </c>
      <c r="E1802" s="65">
        <v>274</v>
      </c>
      <c r="F1802" s="65">
        <v>376.8</v>
      </c>
      <c r="G1802" s="65">
        <v>376.8</v>
      </c>
      <c r="H1802" s="67">
        <f t="shared" si="84"/>
        <v>270</v>
      </c>
      <c r="I1802" s="53"/>
      <c r="J1802" s="66"/>
      <c r="K1802" s="66"/>
    </row>
    <row r="1803" spans="1:11" ht="14.25" customHeight="1">
      <c r="A1803" s="64">
        <v>18010</v>
      </c>
      <c r="B1803" s="64">
        <v>4</v>
      </c>
      <c r="C1803" s="64">
        <f t="shared" si="85"/>
        <v>108.3</v>
      </c>
      <c r="D1803" s="64">
        <f t="shared" si="86"/>
        <v>108.3</v>
      </c>
      <c r="E1803" s="65">
        <v>274.14999999999998</v>
      </c>
      <c r="F1803" s="65">
        <v>378.45</v>
      </c>
      <c r="G1803" s="65">
        <v>378.45</v>
      </c>
      <c r="H1803" s="67">
        <f t="shared" si="84"/>
        <v>270.14999999999998</v>
      </c>
      <c r="I1803" s="53"/>
      <c r="J1803" s="66"/>
      <c r="K1803" s="66"/>
    </row>
    <row r="1804" spans="1:11" ht="14.25" customHeight="1">
      <c r="A1804" s="64">
        <v>18020</v>
      </c>
      <c r="B1804" s="64">
        <v>4</v>
      </c>
      <c r="C1804" s="64">
        <f t="shared" si="85"/>
        <v>108.3</v>
      </c>
      <c r="D1804" s="64">
        <f t="shared" si="86"/>
        <v>108.3</v>
      </c>
      <c r="E1804" s="65">
        <v>274.3</v>
      </c>
      <c r="F1804" s="65">
        <v>378.6</v>
      </c>
      <c r="G1804" s="65">
        <v>378.6</v>
      </c>
      <c r="H1804" s="67">
        <f t="shared" si="84"/>
        <v>270.3</v>
      </c>
      <c r="I1804" s="53"/>
      <c r="J1804" s="66"/>
      <c r="K1804" s="66"/>
    </row>
    <row r="1805" spans="1:11" ht="14.25" customHeight="1">
      <c r="A1805" s="64">
        <v>18030</v>
      </c>
      <c r="B1805" s="64">
        <v>4</v>
      </c>
      <c r="C1805" s="64">
        <f t="shared" si="85"/>
        <v>108.3</v>
      </c>
      <c r="D1805" s="64">
        <f t="shared" si="86"/>
        <v>108.3</v>
      </c>
      <c r="E1805" s="65">
        <v>274.45</v>
      </c>
      <c r="F1805" s="65">
        <v>378.75</v>
      </c>
      <c r="G1805" s="65">
        <v>378.75</v>
      </c>
      <c r="H1805" s="67">
        <f t="shared" si="84"/>
        <v>270.45</v>
      </c>
      <c r="I1805" s="53"/>
      <c r="J1805" s="66"/>
      <c r="K1805" s="66"/>
    </row>
    <row r="1806" spans="1:11" ht="14.25" customHeight="1">
      <c r="A1806" s="64">
        <v>18040</v>
      </c>
      <c r="B1806" s="64">
        <v>4</v>
      </c>
      <c r="C1806" s="64">
        <f t="shared" si="85"/>
        <v>108.3</v>
      </c>
      <c r="D1806" s="64">
        <f t="shared" si="86"/>
        <v>108.3</v>
      </c>
      <c r="E1806" s="65">
        <v>274.60000000000002</v>
      </c>
      <c r="F1806" s="65">
        <v>378.90000000000003</v>
      </c>
      <c r="G1806" s="65">
        <v>378.90000000000003</v>
      </c>
      <c r="H1806" s="67">
        <f t="shared" si="84"/>
        <v>270.60000000000002</v>
      </c>
      <c r="I1806" s="53"/>
      <c r="J1806" s="66"/>
      <c r="K1806" s="66"/>
    </row>
    <row r="1807" spans="1:11" ht="14.25" customHeight="1">
      <c r="A1807" s="64">
        <v>18050</v>
      </c>
      <c r="B1807" s="64">
        <v>4</v>
      </c>
      <c r="C1807" s="64">
        <f t="shared" si="85"/>
        <v>108.3</v>
      </c>
      <c r="D1807" s="64">
        <f t="shared" si="86"/>
        <v>108.3</v>
      </c>
      <c r="E1807" s="65">
        <v>274.75</v>
      </c>
      <c r="F1807" s="65">
        <v>379.05</v>
      </c>
      <c r="G1807" s="65">
        <v>379.05</v>
      </c>
      <c r="H1807" s="67">
        <f t="shared" si="84"/>
        <v>270.75</v>
      </c>
      <c r="I1807" s="53"/>
      <c r="J1807" s="66"/>
      <c r="K1807" s="66"/>
    </row>
    <row r="1808" spans="1:11" ht="14.25" customHeight="1">
      <c r="A1808" s="64">
        <v>18060</v>
      </c>
      <c r="B1808" s="64">
        <v>4</v>
      </c>
      <c r="C1808" s="64">
        <f t="shared" si="85"/>
        <v>108.3</v>
      </c>
      <c r="D1808" s="64">
        <f t="shared" si="86"/>
        <v>108.3</v>
      </c>
      <c r="E1808" s="65">
        <v>274.89999999999998</v>
      </c>
      <c r="F1808" s="65">
        <v>379.2</v>
      </c>
      <c r="G1808" s="65">
        <v>379.2</v>
      </c>
      <c r="H1808" s="67">
        <f t="shared" si="84"/>
        <v>270.89999999999998</v>
      </c>
      <c r="I1808" s="53"/>
      <c r="J1808" s="66"/>
      <c r="K1808" s="66"/>
    </row>
    <row r="1809" spans="1:11" ht="14.25" customHeight="1">
      <c r="A1809" s="64">
        <v>18070</v>
      </c>
      <c r="B1809" s="64">
        <v>4</v>
      </c>
      <c r="C1809" s="64">
        <f t="shared" si="85"/>
        <v>108.3</v>
      </c>
      <c r="D1809" s="64">
        <f t="shared" si="86"/>
        <v>108.3</v>
      </c>
      <c r="E1809" s="65">
        <v>275.05</v>
      </c>
      <c r="F1809" s="65">
        <v>379.35</v>
      </c>
      <c r="G1809" s="65">
        <v>379.35</v>
      </c>
      <c r="H1809" s="67">
        <f t="shared" si="84"/>
        <v>271.05</v>
      </c>
      <c r="I1809" s="53"/>
      <c r="J1809" s="66"/>
      <c r="K1809" s="66"/>
    </row>
    <row r="1810" spans="1:11" ht="14.25" customHeight="1">
      <c r="A1810" s="64">
        <v>18080</v>
      </c>
      <c r="B1810" s="64">
        <v>4</v>
      </c>
      <c r="C1810" s="64">
        <f t="shared" si="85"/>
        <v>108.3</v>
      </c>
      <c r="D1810" s="64">
        <f t="shared" si="86"/>
        <v>108.3</v>
      </c>
      <c r="E1810" s="65">
        <v>275.2</v>
      </c>
      <c r="F1810" s="65">
        <v>379.5</v>
      </c>
      <c r="G1810" s="65">
        <v>379.5</v>
      </c>
      <c r="H1810" s="67">
        <f t="shared" si="84"/>
        <v>271.2</v>
      </c>
      <c r="I1810" s="53"/>
      <c r="J1810" s="66"/>
      <c r="K1810" s="66"/>
    </row>
    <row r="1811" spans="1:11" ht="14.25" customHeight="1">
      <c r="A1811" s="64">
        <v>18090</v>
      </c>
      <c r="B1811" s="64">
        <v>4</v>
      </c>
      <c r="C1811" s="64">
        <f t="shared" si="85"/>
        <v>108.3</v>
      </c>
      <c r="D1811" s="64">
        <f t="shared" si="86"/>
        <v>108.3</v>
      </c>
      <c r="E1811" s="65">
        <v>275.35000000000002</v>
      </c>
      <c r="F1811" s="65">
        <v>379.65000000000003</v>
      </c>
      <c r="G1811" s="65">
        <v>379.65000000000003</v>
      </c>
      <c r="H1811" s="67">
        <f t="shared" si="84"/>
        <v>271.35000000000002</v>
      </c>
      <c r="I1811" s="53"/>
      <c r="J1811" s="66"/>
      <c r="K1811" s="66"/>
    </row>
    <row r="1812" spans="1:11" ht="14.25" customHeight="1">
      <c r="A1812" s="64">
        <v>18100</v>
      </c>
      <c r="B1812" s="64">
        <v>4</v>
      </c>
      <c r="C1812" s="64">
        <f t="shared" si="85"/>
        <v>108.3</v>
      </c>
      <c r="D1812" s="64">
        <f t="shared" si="86"/>
        <v>108.3</v>
      </c>
      <c r="E1812" s="65">
        <v>275.5</v>
      </c>
      <c r="F1812" s="65">
        <v>379.8</v>
      </c>
      <c r="G1812" s="65">
        <v>379.8</v>
      </c>
      <c r="H1812" s="67">
        <f t="shared" si="84"/>
        <v>271.5</v>
      </c>
      <c r="I1812" s="53"/>
      <c r="J1812" s="66"/>
      <c r="K1812" s="66"/>
    </row>
    <row r="1813" spans="1:11" ht="14.25" customHeight="1">
      <c r="A1813" s="64">
        <v>18110</v>
      </c>
      <c r="B1813" s="64">
        <v>4</v>
      </c>
      <c r="C1813" s="64">
        <f t="shared" si="85"/>
        <v>108.3</v>
      </c>
      <c r="D1813" s="64">
        <f t="shared" si="86"/>
        <v>108.3</v>
      </c>
      <c r="E1813" s="65">
        <v>275.64999999999998</v>
      </c>
      <c r="F1813" s="65">
        <v>379.95</v>
      </c>
      <c r="G1813" s="65">
        <v>379.95</v>
      </c>
      <c r="H1813" s="67">
        <f t="shared" si="84"/>
        <v>271.64999999999998</v>
      </c>
      <c r="I1813" s="53"/>
      <c r="J1813" s="66"/>
      <c r="K1813" s="66"/>
    </row>
    <row r="1814" spans="1:11" ht="14.25" customHeight="1">
      <c r="A1814" s="64">
        <v>18120</v>
      </c>
      <c r="B1814" s="64">
        <v>4</v>
      </c>
      <c r="C1814" s="64">
        <f t="shared" si="85"/>
        <v>108.3</v>
      </c>
      <c r="D1814" s="64">
        <f t="shared" si="86"/>
        <v>108.3</v>
      </c>
      <c r="E1814" s="65">
        <v>275.8</v>
      </c>
      <c r="F1814" s="65">
        <v>380.1</v>
      </c>
      <c r="G1814" s="65">
        <v>380.1</v>
      </c>
      <c r="H1814" s="67">
        <f t="shared" si="84"/>
        <v>271.8</v>
      </c>
      <c r="I1814" s="53"/>
      <c r="J1814" s="66"/>
      <c r="K1814" s="66"/>
    </row>
    <row r="1815" spans="1:11" ht="14.25" customHeight="1">
      <c r="A1815" s="64">
        <v>18130</v>
      </c>
      <c r="B1815" s="64">
        <v>4</v>
      </c>
      <c r="C1815" s="64">
        <f t="shared" si="85"/>
        <v>108.3</v>
      </c>
      <c r="D1815" s="64">
        <f t="shared" si="86"/>
        <v>108.3</v>
      </c>
      <c r="E1815" s="65">
        <v>275.95</v>
      </c>
      <c r="F1815" s="65">
        <v>380.25</v>
      </c>
      <c r="G1815" s="65">
        <v>380.25</v>
      </c>
      <c r="H1815" s="67">
        <f t="shared" si="84"/>
        <v>271.95</v>
      </c>
      <c r="I1815" s="53"/>
      <c r="J1815" s="66"/>
      <c r="K1815" s="66"/>
    </row>
    <row r="1816" spans="1:11" ht="14.25" customHeight="1">
      <c r="A1816" s="64">
        <v>18140</v>
      </c>
      <c r="B1816" s="64">
        <v>4</v>
      </c>
      <c r="C1816" s="64">
        <f t="shared" si="85"/>
        <v>108.3</v>
      </c>
      <c r="D1816" s="64">
        <f t="shared" si="86"/>
        <v>108.3</v>
      </c>
      <c r="E1816" s="65">
        <v>276.10000000000002</v>
      </c>
      <c r="F1816" s="65">
        <v>380.40000000000003</v>
      </c>
      <c r="G1816" s="65">
        <v>380.40000000000003</v>
      </c>
      <c r="H1816" s="67">
        <f t="shared" si="84"/>
        <v>272.10000000000002</v>
      </c>
      <c r="I1816" s="53"/>
      <c r="J1816" s="66"/>
      <c r="K1816" s="66"/>
    </row>
    <row r="1817" spans="1:11" ht="14.25" customHeight="1">
      <c r="A1817" s="64">
        <v>18150</v>
      </c>
      <c r="B1817" s="64">
        <v>4</v>
      </c>
      <c r="C1817" s="64">
        <f t="shared" si="85"/>
        <v>108.3</v>
      </c>
      <c r="D1817" s="64">
        <f t="shared" si="86"/>
        <v>108.3</v>
      </c>
      <c r="E1817" s="65">
        <v>276.25</v>
      </c>
      <c r="F1817" s="65">
        <v>380.55</v>
      </c>
      <c r="G1817" s="65">
        <v>380.55</v>
      </c>
      <c r="H1817" s="67">
        <f t="shared" si="84"/>
        <v>272.25</v>
      </c>
      <c r="I1817" s="53"/>
      <c r="J1817" s="66"/>
      <c r="K1817" s="66"/>
    </row>
    <row r="1818" spans="1:11" ht="14.25" customHeight="1">
      <c r="A1818" s="64">
        <v>18160</v>
      </c>
      <c r="B1818" s="64">
        <v>4</v>
      </c>
      <c r="C1818" s="64">
        <f t="shared" si="85"/>
        <v>108.3</v>
      </c>
      <c r="D1818" s="64">
        <f t="shared" si="86"/>
        <v>108.3</v>
      </c>
      <c r="E1818" s="65">
        <v>276.39999999999998</v>
      </c>
      <c r="F1818" s="65">
        <v>380.7</v>
      </c>
      <c r="G1818" s="65">
        <v>380.7</v>
      </c>
      <c r="H1818" s="67">
        <f t="shared" si="84"/>
        <v>272.39999999999998</v>
      </c>
      <c r="I1818" s="53"/>
      <c r="J1818" s="66"/>
      <c r="K1818" s="66"/>
    </row>
    <row r="1819" spans="1:11" ht="14.25" customHeight="1">
      <c r="A1819" s="64">
        <v>18170</v>
      </c>
      <c r="B1819" s="64">
        <v>4</v>
      </c>
      <c r="C1819" s="64">
        <f t="shared" si="85"/>
        <v>108.3</v>
      </c>
      <c r="D1819" s="64">
        <f t="shared" si="86"/>
        <v>108.3</v>
      </c>
      <c r="E1819" s="65">
        <v>276.55</v>
      </c>
      <c r="F1819" s="65">
        <v>380.85</v>
      </c>
      <c r="G1819" s="65">
        <v>380.85</v>
      </c>
      <c r="H1819" s="67">
        <f t="shared" si="84"/>
        <v>272.55</v>
      </c>
      <c r="I1819" s="53"/>
      <c r="J1819" s="66"/>
      <c r="K1819" s="66"/>
    </row>
    <row r="1820" spans="1:11" ht="14.25" customHeight="1">
      <c r="A1820" s="64">
        <v>18180</v>
      </c>
      <c r="B1820" s="64">
        <v>4</v>
      </c>
      <c r="C1820" s="64">
        <f t="shared" si="85"/>
        <v>108.3</v>
      </c>
      <c r="D1820" s="64">
        <f t="shared" si="86"/>
        <v>108.3</v>
      </c>
      <c r="E1820" s="65">
        <v>276.7</v>
      </c>
      <c r="F1820" s="65">
        <v>381</v>
      </c>
      <c r="G1820" s="65">
        <v>381</v>
      </c>
      <c r="H1820" s="67">
        <f t="shared" si="84"/>
        <v>272.7</v>
      </c>
      <c r="I1820" s="53"/>
      <c r="J1820" s="66"/>
      <c r="K1820" s="66"/>
    </row>
    <row r="1821" spans="1:11" ht="14.25" customHeight="1">
      <c r="A1821" s="64">
        <v>18190</v>
      </c>
      <c r="B1821" s="64">
        <v>4</v>
      </c>
      <c r="C1821" s="64">
        <f t="shared" si="85"/>
        <v>108.3</v>
      </c>
      <c r="D1821" s="64">
        <f t="shared" si="86"/>
        <v>108.3</v>
      </c>
      <c r="E1821" s="65">
        <v>276.85000000000002</v>
      </c>
      <c r="F1821" s="65">
        <v>381.15000000000003</v>
      </c>
      <c r="G1821" s="65">
        <v>381.15000000000003</v>
      </c>
      <c r="H1821" s="67">
        <f t="shared" si="84"/>
        <v>272.85000000000002</v>
      </c>
      <c r="I1821" s="53"/>
      <c r="J1821" s="66"/>
      <c r="K1821" s="66"/>
    </row>
    <row r="1822" spans="1:11" ht="14.25" customHeight="1">
      <c r="A1822" s="64">
        <v>18200</v>
      </c>
      <c r="B1822" s="64">
        <v>4</v>
      </c>
      <c r="C1822" s="64">
        <f t="shared" si="85"/>
        <v>108.3</v>
      </c>
      <c r="D1822" s="64">
        <f t="shared" si="86"/>
        <v>108.3</v>
      </c>
      <c r="E1822" s="65">
        <v>277</v>
      </c>
      <c r="F1822" s="65">
        <v>381.3</v>
      </c>
      <c r="G1822" s="65">
        <v>381.3</v>
      </c>
      <c r="H1822" s="67">
        <f t="shared" si="84"/>
        <v>273</v>
      </c>
      <c r="I1822" s="53"/>
      <c r="J1822" s="66"/>
      <c r="K1822" s="66"/>
    </row>
    <row r="1823" spans="1:11" ht="14.25" customHeight="1">
      <c r="A1823" s="64">
        <v>18210</v>
      </c>
      <c r="B1823" s="64">
        <v>4</v>
      </c>
      <c r="C1823" s="64">
        <f t="shared" si="85"/>
        <v>108.3</v>
      </c>
      <c r="D1823" s="64">
        <f t="shared" si="86"/>
        <v>108.3</v>
      </c>
      <c r="E1823" s="65">
        <v>277.14999999999998</v>
      </c>
      <c r="F1823" s="65">
        <v>381.45</v>
      </c>
      <c r="G1823" s="65">
        <v>381.45</v>
      </c>
      <c r="H1823" s="67">
        <f t="shared" si="84"/>
        <v>273.14999999999998</v>
      </c>
      <c r="I1823" s="53"/>
      <c r="J1823" s="66"/>
      <c r="K1823" s="66"/>
    </row>
    <row r="1824" spans="1:11" ht="14.25" customHeight="1">
      <c r="A1824" s="64">
        <v>18220</v>
      </c>
      <c r="B1824" s="64">
        <v>4</v>
      </c>
      <c r="C1824" s="64">
        <f t="shared" si="85"/>
        <v>108.3</v>
      </c>
      <c r="D1824" s="64">
        <f t="shared" si="86"/>
        <v>108.3</v>
      </c>
      <c r="E1824" s="65">
        <v>277.3</v>
      </c>
      <c r="F1824" s="65">
        <v>381.6</v>
      </c>
      <c r="G1824" s="65">
        <v>381.6</v>
      </c>
      <c r="H1824" s="67">
        <f t="shared" si="84"/>
        <v>273.3</v>
      </c>
      <c r="I1824" s="53"/>
      <c r="J1824" s="66"/>
      <c r="K1824" s="66"/>
    </row>
    <row r="1825" spans="1:11" ht="14.25" customHeight="1">
      <c r="A1825" s="64">
        <v>18230</v>
      </c>
      <c r="B1825" s="64">
        <v>4</v>
      </c>
      <c r="C1825" s="64">
        <f t="shared" si="85"/>
        <v>108.3</v>
      </c>
      <c r="D1825" s="64">
        <f t="shared" si="86"/>
        <v>108.3</v>
      </c>
      <c r="E1825" s="65">
        <v>277.45</v>
      </c>
      <c r="F1825" s="65">
        <v>381.75</v>
      </c>
      <c r="G1825" s="65">
        <v>381.75</v>
      </c>
      <c r="H1825" s="67">
        <f t="shared" si="84"/>
        <v>273.45</v>
      </c>
      <c r="I1825" s="53"/>
      <c r="J1825" s="66"/>
      <c r="K1825" s="66"/>
    </row>
    <row r="1826" spans="1:11" ht="14.25" customHeight="1">
      <c r="A1826" s="64">
        <v>18240</v>
      </c>
      <c r="B1826" s="64">
        <v>4</v>
      </c>
      <c r="C1826" s="64">
        <f t="shared" si="85"/>
        <v>108.3</v>
      </c>
      <c r="D1826" s="64">
        <f t="shared" si="86"/>
        <v>108.3</v>
      </c>
      <c r="E1826" s="65">
        <v>277.60000000000002</v>
      </c>
      <c r="F1826" s="65">
        <v>381.90000000000003</v>
      </c>
      <c r="G1826" s="65">
        <v>381.90000000000003</v>
      </c>
      <c r="H1826" s="67">
        <f t="shared" si="84"/>
        <v>273.60000000000002</v>
      </c>
      <c r="I1826" s="53"/>
      <c r="J1826" s="66"/>
      <c r="K1826" s="66"/>
    </row>
    <row r="1827" spans="1:11" ht="14.25" customHeight="1">
      <c r="A1827" s="64">
        <v>18250</v>
      </c>
      <c r="B1827" s="64">
        <v>4</v>
      </c>
      <c r="C1827" s="64">
        <f t="shared" si="85"/>
        <v>108.3</v>
      </c>
      <c r="D1827" s="64">
        <f t="shared" si="86"/>
        <v>108.3</v>
      </c>
      <c r="E1827" s="65">
        <v>277.75</v>
      </c>
      <c r="F1827" s="65">
        <v>382.05</v>
      </c>
      <c r="G1827" s="65">
        <v>382.05</v>
      </c>
      <c r="H1827" s="67">
        <f t="shared" si="84"/>
        <v>273.75</v>
      </c>
      <c r="I1827" s="53"/>
      <c r="J1827" s="66"/>
      <c r="K1827" s="66"/>
    </row>
    <row r="1828" spans="1:11" ht="14.25" customHeight="1">
      <c r="A1828" s="64">
        <v>18260</v>
      </c>
      <c r="B1828" s="64">
        <v>4</v>
      </c>
      <c r="C1828" s="64">
        <f t="shared" si="85"/>
        <v>109.8</v>
      </c>
      <c r="D1828" s="64">
        <f t="shared" si="86"/>
        <v>109.8</v>
      </c>
      <c r="E1828" s="65">
        <v>277.89999999999998</v>
      </c>
      <c r="F1828" s="65">
        <v>383.7</v>
      </c>
      <c r="G1828" s="65">
        <v>383.7</v>
      </c>
      <c r="H1828" s="67">
        <f t="shared" si="84"/>
        <v>273.89999999999998</v>
      </c>
      <c r="I1828" s="53"/>
      <c r="J1828" s="66"/>
      <c r="K1828" s="66"/>
    </row>
    <row r="1829" spans="1:11" ht="14.25" customHeight="1">
      <c r="A1829" s="64">
        <v>18270</v>
      </c>
      <c r="B1829" s="64">
        <v>4</v>
      </c>
      <c r="C1829" s="64">
        <f t="shared" si="85"/>
        <v>109.8</v>
      </c>
      <c r="D1829" s="64">
        <f t="shared" si="86"/>
        <v>109.8</v>
      </c>
      <c r="E1829" s="65">
        <v>278.05</v>
      </c>
      <c r="F1829" s="65">
        <v>383.85</v>
      </c>
      <c r="G1829" s="65">
        <v>383.85</v>
      </c>
      <c r="H1829" s="67">
        <f t="shared" si="84"/>
        <v>274.05</v>
      </c>
      <c r="I1829" s="53"/>
      <c r="J1829" s="66"/>
      <c r="K1829" s="66"/>
    </row>
    <row r="1830" spans="1:11" ht="14.25" customHeight="1">
      <c r="A1830" s="64">
        <v>18280</v>
      </c>
      <c r="B1830" s="64">
        <v>4</v>
      </c>
      <c r="C1830" s="64">
        <f t="shared" si="85"/>
        <v>109.8</v>
      </c>
      <c r="D1830" s="64">
        <f t="shared" si="86"/>
        <v>109.8</v>
      </c>
      <c r="E1830" s="65">
        <v>278.2</v>
      </c>
      <c r="F1830" s="65">
        <v>384</v>
      </c>
      <c r="G1830" s="65">
        <v>384</v>
      </c>
      <c r="H1830" s="67">
        <f t="shared" si="84"/>
        <v>274.2</v>
      </c>
      <c r="I1830" s="53"/>
      <c r="J1830" s="66"/>
      <c r="K1830" s="66"/>
    </row>
    <row r="1831" spans="1:11" ht="14.25" customHeight="1">
      <c r="A1831" s="64">
        <v>18290</v>
      </c>
      <c r="B1831" s="64">
        <v>4</v>
      </c>
      <c r="C1831" s="64">
        <f t="shared" si="85"/>
        <v>109.8</v>
      </c>
      <c r="D1831" s="64">
        <f t="shared" si="86"/>
        <v>109.8</v>
      </c>
      <c r="E1831" s="65">
        <v>278.35000000000002</v>
      </c>
      <c r="F1831" s="65">
        <v>384.15000000000003</v>
      </c>
      <c r="G1831" s="65">
        <v>384.15000000000003</v>
      </c>
      <c r="H1831" s="67">
        <f t="shared" si="84"/>
        <v>274.35000000000002</v>
      </c>
      <c r="I1831" s="53"/>
      <c r="J1831" s="66"/>
      <c r="K1831" s="66"/>
    </row>
    <row r="1832" spans="1:11" ht="14.25" customHeight="1">
      <c r="A1832" s="64">
        <v>18300</v>
      </c>
      <c r="B1832" s="64">
        <v>4</v>
      </c>
      <c r="C1832" s="64">
        <f t="shared" si="85"/>
        <v>109.8</v>
      </c>
      <c r="D1832" s="64">
        <f t="shared" si="86"/>
        <v>109.8</v>
      </c>
      <c r="E1832" s="65">
        <v>278.5</v>
      </c>
      <c r="F1832" s="65">
        <v>384.3</v>
      </c>
      <c r="G1832" s="65">
        <v>384.3</v>
      </c>
      <c r="H1832" s="67">
        <f t="shared" si="84"/>
        <v>274.5</v>
      </c>
      <c r="I1832" s="53"/>
      <c r="J1832" s="66"/>
      <c r="K1832" s="66"/>
    </row>
    <row r="1833" spans="1:11" ht="14.25" customHeight="1">
      <c r="A1833" s="64">
        <v>18310</v>
      </c>
      <c r="B1833" s="64">
        <v>4</v>
      </c>
      <c r="C1833" s="64">
        <f t="shared" si="85"/>
        <v>109.8</v>
      </c>
      <c r="D1833" s="64">
        <f t="shared" si="86"/>
        <v>109.8</v>
      </c>
      <c r="E1833" s="65">
        <v>278.64999999999998</v>
      </c>
      <c r="F1833" s="65">
        <v>384.45</v>
      </c>
      <c r="G1833" s="65">
        <v>384.45</v>
      </c>
      <c r="H1833" s="67">
        <f t="shared" si="84"/>
        <v>274.64999999999998</v>
      </c>
      <c r="I1833" s="53"/>
      <c r="J1833" s="66"/>
      <c r="K1833" s="66"/>
    </row>
    <row r="1834" spans="1:11" ht="14.25" customHeight="1">
      <c r="A1834" s="64">
        <v>18320</v>
      </c>
      <c r="B1834" s="64">
        <v>4</v>
      </c>
      <c r="C1834" s="64">
        <f t="shared" si="85"/>
        <v>109.8</v>
      </c>
      <c r="D1834" s="64">
        <f t="shared" si="86"/>
        <v>109.8</v>
      </c>
      <c r="E1834" s="65">
        <v>278.8</v>
      </c>
      <c r="F1834" s="65">
        <v>384.6</v>
      </c>
      <c r="G1834" s="65">
        <v>384.6</v>
      </c>
      <c r="H1834" s="67">
        <f t="shared" si="84"/>
        <v>274.8</v>
      </c>
      <c r="I1834" s="53"/>
      <c r="J1834" s="66"/>
      <c r="K1834" s="66"/>
    </row>
    <row r="1835" spans="1:11" ht="14.25" customHeight="1">
      <c r="A1835" s="64">
        <v>18330</v>
      </c>
      <c r="B1835" s="64">
        <v>4</v>
      </c>
      <c r="C1835" s="64">
        <f t="shared" si="85"/>
        <v>109.8</v>
      </c>
      <c r="D1835" s="64">
        <f t="shared" si="86"/>
        <v>109.8</v>
      </c>
      <c r="E1835" s="65">
        <v>278.95</v>
      </c>
      <c r="F1835" s="65">
        <v>384.75</v>
      </c>
      <c r="G1835" s="65">
        <v>384.75</v>
      </c>
      <c r="H1835" s="67">
        <f t="shared" si="84"/>
        <v>274.95</v>
      </c>
      <c r="I1835" s="53"/>
      <c r="J1835" s="66"/>
      <c r="K1835" s="66"/>
    </row>
    <row r="1836" spans="1:11" ht="14.25" customHeight="1">
      <c r="A1836" s="64">
        <v>18340</v>
      </c>
      <c r="B1836" s="64">
        <v>4</v>
      </c>
      <c r="C1836" s="64">
        <f t="shared" si="85"/>
        <v>109.8</v>
      </c>
      <c r="D1836" s="64">
        <f t="shared" si="86"/>
        <v>109.8</v>
      </c>
      <c r="E1836" s="65">
        <v>279.10000000000002</v>
      </c>
      <c r="F1836" s="65">
        <v>384.90000000000003</v>
      </c>
      <c r="G1836" s="65">
        <v>384.90000000000003</v>
      </c>
      <c r="H1836" s="67">
        <f t="shared" si="84"/>
        <v>275.10000000000002</v>
      </c>
      <c r="I1836" s="53"/>
      <c r="J1836" s="66"/>
      <c r="K1836" s="66"/>
    </row>
    <row r="1837" spans="1:11" ht="14.25" customHeight="1">
      <c r="A1837" s="64">
        <v>18350</v>
      </c>
      <c r="B1837" s="64">
        <v>4</v>
      </c>
      <c r="C1837" s="64">
        <f t="shared" si="85"/>
        <v>109.8</v>
      </c>
      <c r="D1837" s="64">
        <f t="shared" si="86"/>
        <v>109.8</v>
      </c>
      <c r="E1837" s="65">
        <v>279.25</v>
      </c>
      <c r="F1837" s="65">
        <v>385.05</v>
      </c>
      <c r="G1837" s="65">
        <v>385.05</v>
      </c>
      <c r="H1837" s="67">
        <f t="shared" si="84"/>
        <v>275.25</v>
      </c>
      <c r="I1837" s="53"/>
      <c r="J1837" s="66"/>
      <c r="K1837" s="66"/>
    </row>
    <row r="1838" spans="1:11" ht="14.25" customHeight="1">
      <c r="A1838" s="64">
        <v>18360</v>
      </c>
      <c r="B1838" s="64">
        <v>4</v>
      </c>
      <c r="C1838" s="64">
        <f t="shared" si="85"/>
        <v>109.8</v>
      </c>
      <c r="D1838" s="64">
        <f t="shared" si="86"/>
        <v>109.8</v>
      </c>
      <c r="E1838" s="65">
        <v>279.39999999999998</v>
      </c>
      <c r="F1838" s="65">
        <v>385.2</v>
      </c>
      <c r="G1838" s="65">
        <v>385.2</v>
      </c>
      <c r="H1838" s="67">
        <f t="shared" si="84"/>
        <v>275.39999999999998</v>
      </c>
      <c r="I1838" s="53"/>
      <c r="J1838" s="66"/>
      <c r="K1838" s="66"/>
    </row>
    <row r="1839" spans="1:11" ht="14.25" customHeight="1">
      <c r="A1839" s="64">
        <v>18370</v>
      </c>
      <c r="B1839" s="64">
        <v>4</v>
      </c>
      <c r="C1839" s="64">
        <f t="shared" si="85"/>
        <v>109.8</v>
      </c>
      <c r="D1839" s="64">
        <f t="shared" si="86"/>
        <v>109.8</v>
      </c>
      <c r="E1839" s="65">
        <v>279.55</v>
      </c>
      <c r="F1839" s="65">
        <v>385.35</v>
      </c>
      <c r="G1839" s="65">
        <v>385.35</v>
      </c>
      <c r="H1839" s="67">
        <f t="shared" si="84"/>
        <v>275.55</v>
      </c>
      <c r="I1839" s="53"/>
      <c r="J1839" s="66"/>
      <c r="K1839" s="66"/>
    </row>
    <row r="1840" spans="1:11" ht="14.25" customHeight="1">
      <c r="A1840" s="64">
        <v>18380</v>
      </c>
      <c r="B1840" s="64">
        <v>4</v>
      </c>
      <c r="C1840" s="64">
        <f t="shared" si="85"/>
        <v>109.8</v>
      </c>
      <c r="D1840" s="64">
        <f t="shared" si="86"/>
        <v>109.8</v>
      </c>
      <c r="E1840" s="65">
        <v>279.7</v>
      </c>
      <c r="F1840" s="65">
        <v>385.5</v>
      </c>
      <c r="G1840" s="65">
        <v>385.5</v>
      </c>
      <c r="H1840" s="67">
        <f t="shared" si="84"/>
        <v>275.7</v>
      </c>
      <c r="I1840" s="53"/>
      <c r="J1840" s="66"/>
      <c r="K1840" s="66"/>
    </row>
    <row r="1841" spans="1:11" ht="14.25" customHeight="1">
      <c r="A1841" s="64">
        <v>18390</v>
      </c>
      <c r="B1841" s="64">
        <v>4</v>
      </c>
      <c r="C1841" s="64">
        <f t="shared" si="85"/>
        <v>109.8</v>
      </c>
      <c r="D1841" s="64">
        <f t="shared" si="86"/>
        <v>109.8</v>
      </c>
      <c r="E1841" s="65">
        <v>279.85000000000002</v>
      </c>
      <c r="F1841" s="65">
        <v>385.65000000000003</v>
      </c>
      <c r="G1841" s="65">
        <v>385.65000000000003</v>
      </c>
      <c r="H1841" s="67">
        <f t="shared" si="84"/>
        <v>275.85000000000002</v>
      </c>
      <c r="I1841" s="53"/>
      <c r="J1841" s="66"/>
      <c r="K1841" s="66"/>
    </row>
    <row r="1842" spans="1:11" ht="14.25" customHeight="1">
      <c r="A1842" s="64">
        <v>18400</v>
      </c>
      <c r="B1842" s="64">
        <v>4</v>
      </c>
      <c r="C1842" s="64">
        <f t="shared" si="85"/>
        <v>109.8</v>
      </c>
      <c r="D1842" s="64">
        <f t="shared" si="86"/>
        <v>109.8</v>
      </c>
      <c r="E1842" s="65">
        <v>280</v>
      </c>
      <c r="F1842" s="65">
        <v>385.8</v>
      </c>
      <c r="G1842" s="65">
        <v>385.8</v>
      </c>
      <c r="H1842" s="67">
        <f t="shared" si="84"/>
        <v>276</v>
      </c>
      <c r="I1842" s="53"/>
      <c r="J1842" s="66"/>
      <c r="K1842" s="66"/>
    </row>
    <row r="1843" spans="1:11" ht="14.25" customHeight="1">
      <c r="A1843" s="64">
        <v>18410</v>
      </c>
      <c r="B1843" s="64">
        <v>4</v>
      </c>
      <c r="C1843" s="64">
        <f t="shared" si="85"/>
        <v>109.8</v>
      </c>
      <c r="D1843" s="64">
        <f t="shared" si="86"/>
        <v>109.8</v>
      </c>
      <c r="E1843" s="65">
        <v>280.14999999999998</v>
      </c>
      <c r="F1843" s="65">
        <v>385.95</v>
      </c>
      <c r="G1843" s="65">
        <v>385.95</v>
      </c>
      <c r="H1843" s="67">
        <f t="shared" si="84"/>
        <v>276.14999999999998</v>
      </c>
      <c r="I1843" s="53"/>
      <c r="J1843" s="66"/>
      <c r="K1843" s="66"/>
    </row>
    <row r="1844" spans="1:11" ht="14.25" customHeight="1">
      <c r="A1844" s="64">
        <v>18420</v>
      </c>
      <c r="B1844" s="64">
        <v>4</v>
      </c>
      <c r="C1844" s="64">
        <f t="shared" si="85"/>
        <v>109.8</v>
      </c>
      <c r="D1844" s="64">
        <f t="shared" si="86"/>
        <v>109.8</v>
      </c>
      <c r="E1844" s="65">
        <v>280.3</v>
      </c>
      <c r="F1844" s="65">
        <v>386.1</v>
      </c>
      <c r="G1844" s="65">
        <v>386.1</v>
      </c>
      <c r="H1844" s="67">
        <f t="shared" si="84"/>
        <v>276.3</v>
      </c>
      <c r="I1844" s="53"/>
      <c r="J1844" s="66"/>
      <c r="K1844" s="66"/>
    </row>
    <row r="1845" spans="1:11" ht="14.25" customHeight="1">
      <c r="A1845" s="64">
        <v>18430</v>
      </c>
      <c r="B1845" s="64">
        <v>4</v>
      </c>
      <c r="C1845" s="64">
        <f t="shared" si="85"/>
        <v>109.8</v>
      </c>
      <c r="D1845" s="64">
        <f t="shared" si="86"/>
        <v>109.8</v>
      </c>
      <c r="E1845" s="65">
        <v>280.45</v>
      </c>
      <c r="F1845" s="65">
        <v>386.25</v>
      </c>
      <c r="G1845" s="65">
        <v>386.25</v>
      </c>
      <c r="H1845" s="67">
        <f t="shared" si="84"/>
        <v>276.45</v>
      </c>
      <c r="I1845" s="53"/>
      <c r="J1845" s="66"/>
      <c r="K1845" s="66"/>
    </row>
    <row r="1846" spans="1:11" ht="14.25" customHeight="1">
      <c r="A1846" s="64">
        <v>18440</v>
      </c>
      <c r="B1846" s="64">
        <v>4</v>
      </c>
      <c r="C1846" s="64">
        <f t="shared" si="85"/>
        <v>109.8</v>
      </c>
      <c r="D1846" s="64">
        <f t="shared" si="86"/>
        <v>109.8</v>
      </c>
      <c r="E1846" s="65">
        <v>280.60000000000002</v>
      </c>
      <c r="F1846" s="65">
        <v>386.40000000000003</v>
      </c>
      <c r="G1846" s="65">
        <v>386.40000000000003</v>
      </c>
      <c r="H1846" s="67">
        <f t="shared" si="84"/>
        <v>276.60000000000002</v>
      </c>
      <c r="I1846" s="53"/>
      <c r="J1846" s="66"/>
      <c r="K1846" s="66"/>
    </row>
    <row r="1847" spans="1:11" ht="14.25" customHeight="1">
      <c r="A1847" s="64">
        <v>18450</v>
      </c>
      <c r="B1847" s="64">
        <v>4</v>
      </c>
      <c r="C1847" s="64">
        <f t="shared" si="85"/>
        <v>109.8</v>
      </c>
      <c r="D1847" s="64">
        <f t="shared" si="86"/>
        <v>109.8</v>
      </c>
      <c r="E1847" s="65">
        <v>280.75</v>
      </c>
      <c r="F1847" s="65">
        <v>386.55</v>
      </c>
      <c r="G1847" s="65">
        <v>386.55</v>
      </c>
      <c r="H1847" s="67">
        <f t="shared" si="84"/>
        <v>276.75</v>
      </c>
      <c r="I1847" s="53"/>
      <c r="J1847" s="66"/>
      <c r="K1847" s="66"/>
    </row>
    <row r="1848" spans="1:11" ht="14.25" customHeight="1">
      <c r="A1848" s="64">
        <v>18460</v>
      </c>
      <c r="B1848" s="64">
        <v>4</v>
      </c>
      <c r="C1848" s="64">
        <f t="shared" si="85"/>
        <v>109.8</v>
      </c>
      <c r="D1848" s="64">
        <f t="shared" si="86"/>
        <v>109.8</v>
      </c>
      <c r="E1848" s="65">
        <v>280.89999999999998</v>
      </c>
      <c r="F1848" s="65">
        <v>386.7</v>
      </c>
      <c r="G1848" s="65">
        <v>386.7</v>
      </c>
      <c r="H1848" s="67">
        <f t="shared" si="84"/>
        <v>276.89999999999998</v>
      </c>
      <c r="I1848" s="53"/>
      <c r="J1848" s="66"/>
      <c r="K1848" s="66"/>
    </row>
    <row r="1849" spans="1:11" ht="14.25" customHeight="1">
      <c r="A1849" s="64">
        <v>18470</v>
      </c>
      <c r="B1849" s="64">
        <v>4</v>
      </c>
      <c r="C1849" s="64">
        <f t="shared" si="85"/>
        <v>109.8</v>
      </c>
      <c r="D1849" s="64">
        <f t="shared" si="86"/>
        <v>109.8</v>
      </c>
      <c r="E1849" s="65">
        <v>281.05</v>
      </c>
      <c r="F1849" s="65">
        <v>386.85</v>
      </c>
      <c r="G1849" s="65">
        <v>386.85</v>
      </c>
      <c r="H1849" s="67">
        <f t="shared" si="84"/>
        <v>277.05</v>
      </c>
      <c r="I1849" s="53"/>
      <c r="J1849" s="66"/>
      <c r="K1849" s="66"/>
    </row>
    <row r="1850" spans="1:11" ht="14.25" customHeight="1">
      <c r="A1850" s="64">
        <v>18480</v>
      </c>
      <c r="B1850" s="64">
        <v>4</v>
      </c>
      <c r="C1850" s="64">
        <f t="shared" si="85"/>
        <v>109.8</v>
      </c>
      <c r="D1850" s="64">
        <f t="shared" si="86"/>
        <v>109.8</v>
      </c>
      <c r="E1850" s="65">
        <v>281.2</v>
      </c>
      <c r="F1850" s="65">
        <v>387</v>
      </c>
      <c r="G1850" s="65">
        <v>387</v>
      </c>
      <c r="H1850" s="67">
        <f t="shared" si="84"/>
        <v>277.2</v>
      </c>
      <c r="I1850" s="53"/>
      <c r="J1850" s="66"/>
      <c r="K1850" s="66"/>
    </row>
    <row r="1851" spans="1:11" ht="14.25" customHeight="1">
      <c r="A1851" s="64">
        <v>18490</v>
      </c>
      <c r="B1851" s="64">
        <v>4</v>
      </c>
      <c r="C1851" s="64">
        <f t="shared" si="85"/>
        <v>109.8</v>
      </c>
      <c r="D1851" s="64">
        <f t="shared" si="86"/>
        <v>109.8</v>
      </c>
      <c r="E1851" s="65">
        <v>281.35000000000002</v>
      </c>
      <c r="F1851" s="65">
        <v>387.15000000000003</v>
      </c>
      <c r="G1851" s="65">
        <v>387.15000000000003</v>
      </c>
      <c r="H1851" s="67">
        <f t="shared" si="84"/>
        <v>277.35000000000002</v>
      </c>
      <c r="I1851" s="53"/>
      <c r="J1851" s="66"/>
      <c r="K1851" s="66"/>
    </row>
    <row r="1852" spans="1:11" ht="14.25" customHeight="1">
      <c r="A1852" s="64">
        <v>18500</v>
      </c>
      <c r="B1852" s="64">
        <v>4</v>
      </c>
      <c r="C1852" s="64">
        <f t="shared" si="85"/>
        <v>109.8</v>
      </c>
      <c r="D1852" s="64">
        <f t="shared" si="86"/>
        <v>109.8</v>
      </c>
      <c r="E1852" s="65">
        <v>281.5</v>
      </c>
      <c r="F1852" s="65">
        <v>387.3</v>
      </c>
      <c r="G1852" s="65">
        <v>387.3</v>
      </c>
      <c r="H1852" s="67">
        <f t="shared" si="84"/>
        <v>277.5</v>
      </c>
      <c r="I1852" s="53"/>
      <c r="J1852" s="66"/>
      <c r="K1852" s="66"/>
    </row>
    <row r="1853" spans="1:11" ht="14.25" customHeight="1">
      <c r="A1853" s="64">
        <v>18510</v>
      </c>
      <c r="B1853" s="64">
        <v>4</v>
      </c>
      <c r="C1853" s="64">
        <f t="shared" si="85"/>
        <v>111.3</v>
      </c>
      <c r="D1853" s="64">
        <f t="shared" si="86"/>
        <v>111.3</v>
      </c>
      <c r="E1853" s="65">
        <v>281.64999999999998</v>
      </c>
      <c r="F1853" s="65">
        <v>388.95</v>
      </c>
      <c r="G1853" s="65">
        <v>388.95</v>
      </c>
      <c r="H1853" s="67">
        <f t="shared" si="84"/>
        <v>277.64999999999998</v>
      </c>
      <c r="I1853" s="53"/>
      <c r="J1853" s="66"/>
      <c r="K1853" s="66"/>
    </row>
    <row r="1854" spans="1:11" ht="14.25" customHeight="1">
      <c r="A1854" s="64">
        <v>18520</v>
      </c>
      <c r="B1854" s="64">
        <v>4</v>
      </c>
      <c r="C1854" s="64">
        <f t="shared" si="85"/>
        <v>111.3</v>
      </c>
      <c r="D1854" s="64">
        <f t="shared" si="86"/>
        <v>111.3</v>
      </c>
      <c r="E1854" s="65">
        <v>281.8</v>
      </c>
      <c r="F1854" s="65">
        <v>389.1</v>
      </c>
      <c r="G1854" s="65">
        <v>389.1</v>
      </c>
      <c r="H1854" s="67">
        <f t="shared" si="84"/>
        <v>277.8</v>
      </c>
      <c r="I1854" s="53"/>
      <c r="J1854" s="66"/>
      <c r="K1854" s="66"/>
    </row>
    <row r="1855" spans="1:11" ht="14.25" customHeight="1">
      <c r="A1855" s="64">
        <v>18530</v>
      </c>
      <c r="B1855" s="64">
        <v>4</v>
      </c>
      <c r="C1855" s="64">
        <f t="shared" si="85"/>
        <v>111.3</v>
      </c>
      <c r="D1855" s="64">
        <f t="shared" si="86"/>
        <v>111.3</v>
      </c>
      <c r="E1855" s="65">
        <v>281.95</v>
      </c>
      <c r="F1855" s="65">
        <v>389.25</v>
      </c>
      <c r="G1855" s="65">
        <v>389.25</v>
      </c>
      <c r="H1855" s="67">
        <f t="shared" si="84"/>
        <v>277.95</v>
      </c>
      <c r="I1855" s="53"/>
      <c r="J1855" s="66"/>
      <c r="K1855" s="66"/>
    </row>
    <row r="1856" spans="1:11" ht="14.25" customHeight="1">
      <c r="A1856" s="64">
        <v>18540</v>
      </c>
      <c r="B1856" s="64">
        <v>4</v>
      </c>
      <c r="C1856" s="64">
        <f t="shared" si="85"/>
        <v>111.3</v>
      </c>
      <c r="D1856" s="64">
        <f t="shared" si="86"/>
        <v>111.3</v>
      </c>
      <c r="E1856" s="65">
        <v>282.10000000000002</v>
      </c>
      <c r="F1856" s="65">
        <v>389.40000000000003</v>
      </c>
      <c r="G1856" s="65">
        <v>389.40000000000003</v>
      </c>
      <c r="H1856" s="67">
        <f t="shared" si="84"/>
        <v>278.10000000000002</v>
      </c>
      <c r="I1856" s="53"/>
      <c r="J1856" s="66"/>
      <c r="K1856" s="66"/>
    </row>
    <row r="1857" spans="1:11" ht="14.25" customHeight="1">
      <c r="A1857" s="64">
        <v>18550</v>
      </c>
      <c r="B1857" s="64">
        <v>4</v>
      </c>
      <c r="C1857" s="64">
        <f t="shared" si="85"/>
        <v>111.3</v>
      </c>
      <c r="D1857" s="64">
        <f t="shared" si="86"/>
        <v>111.3</v>
      </c>
      <c r="E1857" s="65">
        <v>282.25</v>
      </c>
      <c r="F1857" s="65">
        <v>389.55</v>
      </c>
      <c r="G1857" s="65">
        <v>389.55</v>
      </c>
      <c r="H1857" s="67">
        <f t="shared" si="84"/>
        <v>278.25</v>
      </c>
      <c r="I1857" s="53"/>
      <c r="J1857" s="66"/>
      <c r="K1857" s="66"/>
    </row>
    <row r="1858" spans="1:11" ht="14.25" customHeight="1">
      <c r="A1858" s="64">
        <v>18560</v>
      </c>
      <c r="B1858" s="64">
        <v>4</v>
      </c>
      <c r="C1858" s="64">
        <f t="shared" si="85"/>
        <v>111.3</v>
      </c>
      <c r="D1858" s="64">
        <f t="shared" si="86"/>
        <v>111.3</v>
      </c>
      <c r="E1858" s="65">
        <v>282.39999999999998</v>
      </c>
      <c r="F1858" s="65">
        <v>389.7</v>
      </c>
      <c r="G1858" s="65">
        <v>389.7</v>
      </c>
      <c r="H1858" s="67">
        <f t="shared" si="84"/>
        <v>278.39999999999998</v>
      </c>
      <c r="I1858" s="53"/>
      <c r="J1858" s="66"/>
      <c r="K1858" s="66"/>
    </row>
    <row r="1859" spans="1:11" ht="14.25" customHeight="1">
      <c r="A1859" s="64">
        <v>18570</v>
      </c>
      <c r="B1859" s="64">
        <v>4</v>
      </c>
      <c r="C1859" s="64">
        <f t="shared" si="85"/>
        <v>111.3</v>
      </c>
      <c r="D1859" s="64">
        <f t="shared" si="86"/>
        <v>111.3</v>
      </c>
      <c r="E1859" s="65">
        <v>282.55</v>
      </c>
      <c r="F1859" s="65">
        <v>389.85</v>
      </c>
      <c r="G1859" s="65">
        <v>389.85</v>
      </c>
      <c r="H1859" s="67">
        <f t="shared" ref="H1859:H1922" si="87">0.15*A1859/10</f>
        <v>278.55</v>
      </c>
      <c r="I1859" s="53"/>
      <c r="J1859" s="66"/>
      <c r="K1859" s="66"/>
    </row>
    <row r="1860" spans="1:11" ht="14.25" customHeight="1">
      <c r="A1860" s="64">
        <v>18580</v>
      </c>
      <c r="B1860" s="64">
        <v>4</v>
      </c>
      <c r="C1860" s="64">
        <f t="shared" ref="C1860:C1923" si="88">IF(A1860&lt;1000,4.8,4.8+ROUNDUP((A1860-1000)/250,0)*1.5)</f>
        <v>111.3</v>
      </c>
      <c r="D1860" s="64">
        <f t="shared" ref="D1860:D1923" si="89">IF(A1860&lt;1000,4.8,4.8+ROUNDUP((A1860-1000)/250,0)*1.5)</f>
        <v>111.3</v>
      </c>
      <c r="E1860" s="65">
        <v>282.7</v>
      </c>
      <c r="F1860" s="65">
        <v>390</v>
      </c>
      <c r="G1860" s="65">
        <v>390</v>
      </c>
      <c r="H1860" s="67">
        <f t="shared" si="87"/>
        <v>278.7</v>
      </c>
      <c r="I1860" s="53"/>
      <c r="J1860" s="66"/>
      <c r="K1860" s="66"/>
    </row>
    <row r="1861" spans="1:11" ht="14.25" customHeight="1">
      <c r="A1861" s="64">
        <v>18590</v>
      </c>
      <c r="B1861" s="64">
        <v>4</v>
      </c>
      <c r="C1861" s="64">
        <f t="shared" si="88"/>
        <v>111.3</v>
      </c>
      <c r="D1861" s="64">
        <f t="shared" si="89"/>
        <v>111.3</v>
      </c>
      <c r="E1861" s="65">
        <v>282.85000000000002</v>
      </c>
      <c r="F1861" s="65">
        <v>390.15000000000003</v>
      </c>
      <c r="G1861" s="65">
        <v>390.15000000000003</v>
      </c>
      <c r="H1861" s="67">
        <f t="shared" si="87"/>
        <v>278.85000000000002</v>
      </c>
      <c r="I1861" s="53"/>
      <c r="J1861" s="66"/>
      <c r="K1861" s="66"/>
    </row>
    <row r="1862" spans="1:11" ht="14.25" customHeight="1">
      <c r="A1862" s="64">
        <v>18600</v>
      </c>
      <c r="B1862" s="64">
        <v>4</v>
      </c>
      <c r="C1862" s="64">
        <f t="shared" si="88"/>
        <v>111.3</v>
      </c>
      <c r="D1862" s="64">
        <f t="shared" si="89"/>
        <v>111.3</v>
      </c>
      <c r="E1862" s="65">
        <v>283</v>
      </c>
      <c r="F1862" s="65">
        <v>390.3</v>
      </c>
      <c r="G1862" s="65">
        <v>390.3</v>
      </c>
      <c r="H1862" s="67">
        <f t="shared" si="87"/>
        <v>279</v>
      </c>
      <c r="I1862" s="53"/>
      <c r="J1862" s="66"/>
      <c r="K1862" s="66"/>
    </row>
    <row r="1863" spans="1:11" ht="14.25" customHeight="1">
      <c r="A1863" s="64">
        <v>18610</v>
      </c>
      <c r="B1863" s="64">
        <v>4</v>
      </c>
      <c r="C1863" s="64">
        <f t="shared" si="88"/>
        <v>111.3</v>
      </c>
      <c r="D1863" s="64">
        <f t="shared" si="89"/>
        <v>111.3</v>
      </c>
      <c r="E1863" s="65">
        <v>283.14999999999998</v>
      </c>
      <c r="F1863" s="65">
        <v>390.45</v>
      </c>
      <c r="G1863" s="65">
        <v>390.45</v>
      </c>
      <c r="H1863" s="67">
        <f t="shared" si="87"/>
        <v>279.14999999999998</v>
      </c>
      <c r="I1863" s="53"/>
      <c r="J1863" s="66"/>
      <c r="K1863" s="66"/>
    </row>
    <row r="1864" spans="1:11" ht="14.25" customHeight="1">
      <c r="A1864" s="64">
        <v>18620</v>
      </c>
      <c r="B1864" s="64">
        <v>4</v>
      </c>
      <c r="C1864" s="64">
        <f t="shared" si="88"/>
        <v>111.3</v>
      </c>
      <c r="D1864" s="64">
        <f t="shared" si="89"/>
        <v>111.3</v>
      </c>
      <c r="E1864" s="65">
        <v>283.3</v>
      </c>
      <c r="F1864" s="65">
        <v>390.6</v>
      </c>
      <c r="G1864" s="65">
        <v>390.6</v>
      </c>
      <c r="H1864" s="67">
        <f t="shared" si="87"/>
        <v>279.3</v>
      </c>
      <c r="I1864" s="53"/>
      <c r="J1864" s="66"/>
      <c r="K1864" s="66"/>
    </row>
    <row r="1865" spans="1:11" ht="14.25" customHeight="1">
      <c r="A1865" s="64">
        <v>18630</v>
      </c>
      <c r="B1865" s="64">
        <v>4</v>
      </c>
      <c r="C1865" s="64">
        <f t="shared" si="88"/>
        <v>111.3</v>
      </c>
      <c r="D1865" s="64">
        <f t="shared" si="89"/>
        <v>111.3</v>
      </c>
      <c r="E1865" s="65">
        <v>283.45</v>
      </c>
      <c r="F1865" s="65">
        <v>390.75</v>
      </c>
      <c r="G1865" s="65">
        <v>390.75</v>
      </c>
      <c r="H1865" s="67">
        <f t="shared" si="87"/>
        <v>279.45</v>
      </c>
      <c r="I1865" s="53"/>
      <c r="J1865" s="66"/>
      <c r="K1865" s="66"/>
    </row>
    <row r="1866" spans="1:11" ht="14.25" customHeight="1">
      <c r="A1866" s="64">
        <v>18640</v>
      </c>
      <c r="B1866" s="64">
        <v>4</v>
      </c>
      <c r="C1866" s="64">
        <f t="shared" si="88"/>
        <v>111.3</v>
      </c>
      <c r="D1866" s="64">
        <f t="shared" si="89"/>
        <v>111.3</v>
      </c>
      <c r="E1866" s="65">
        <v>283.60000000000002</v>
      </c>
      <c r="F1866" s="65">
        <v>390.90000000000003</v>
      </c>
      <c r="G1866" s="65">
        <v>390.90000000000003</v>
      </c>
      <c r="H1866" s="67">
        <f t="shared" si="87"/>
        <v>279.60000000000002</v>
      </c>
      <c r="I1866" s="53"/>
      <c r="J1866" s="66"/>
      <c r="K1866" s="66"/>
    </row>
    <row r="1867" spans="1:11" ht="14.25" customHeight="1">
      <c r="A1867" s="64">
        <v>18650</v>
      </c>
      <c r="B1867" s="64">
        <v>4</v>
      </c>
      <c r="C1867" s="64">
        <f t="shared" si="88"/>
        <v>111.3</v>
      </c>
      <c r="D1867" s="64">
        <f t="shared" si="89"/>
        <v>111.3</v>
      </c>
      <c r="E1867" s="65">
        <v>283.75</v>
      </c>
      <c r="F1867" s="65">
        <v>391.05</v>
      </c>
      <c r="G1867" s="65">
        <v>391.05</v>
      </c>
      <c r="H1867" s="67">
        <f t="shared" si="87"/>
        <v>279.75</v>
      </c>
      <c r="I1867" s="53"/>
      <c r="J1867" s="66"/>
      <c r="K1867" s="66"/>
    </row>
    <row r="1868" spans="1:11" ht="14.25" customHeight="1">
      <c r="A1868" s="64">
        <v>18660</v>
      </c>
      <c r="B1868" s="64">
        <v>4</v>
      </c>
      <c r="C1868" s="64">
        <f t="shared" si="88"/>
        <v>111.3</v>
      </c>
      <c r="D1868" s="64">
        <f t="shared" si="89"/>
        <v>111.3</v>
      </c>
      <c r="E1868" s="65">
        <v>283.89999999999998</v>
      </c>
      <c r="F1868" s="65">
        <v>391.2</v>
      </c>
      <c r="G1868" s="65">
        <v>391.2</v>
      </c>
      <c r="H1868" s="67">
        <f t="shared" si="87"/>
        <v>279.89999999999998</v>
      </c>
      <c r="I1868" s="53"/>
      <c r="J1868" s="66"/>
      <c r="K1868" s="66"/>
    </row>
    <row r="1869" spans="1:11" ht="14.25" customHeight="1">
      <c r="A1869" s="64">
        <v>18670</v>
      </c>
      <c r="B1869" s="64">
        <v>4</v>
      </c>
      <c r="C1869" s="64">
        <f t="shared" si="88"/>
        <v>111.3</v>
      </c>
      <c r="D1869" s="64">
        <f t="shared" si="89"/>
        <v>111.3</v>
      </c>
      <c r="E1869" s="65">
        <v>284.05</v>
      </c>
      <c r="F1869" s="65">
        <v>391.35</v>
      </c>
      <c r="G1869" s="65">
        <v>391.35</v>
      </c>
      <c r="H1869" s="67">
        <f t="shared" si="87"/>
        <v>280.05</v>
      </c>
      <c r="I1869" s="53"/>
      <c r="J1869" s="66"/>
      <c r="K1869" s="66"/>
    </row>
    <row r="1870" spans="1:11" ht="14.25" customHeight="1">
      <c r="A1870" s="64">
        <v>18680</v>
      </c>
      <c r="B1870" s="64">
        <v>4</v>
      </c>
      <c r="C1870" s="64">
        <f t="shared" si="88"/>
        <v>111.3</v>
      </c>
      <c r="D1870" s="64">
        <f t="shared" si="89"/>
        <v>111.3</v>
      </c>
      <c r="E1870" s="65">
        <v>284.2</v>
      </c>
      <c r="F1870" s="65">
        <v>391.5</v>
      </c>
      <c r="G1870" s="65">
        <v>391.5</v>
      </c>
      <c r="H1870" s="67">
        <f t="shared" si="87"/>
        <v>280.2</v>
      </c>
      <c r="I1870" s="53"/>
      <c r="J1870" s="66"/>
      <c r="K1870" s="66"/>
    </row>
    <row r="1871" spans="1:11" ht="14.25" customHeight="1">
      <c r="A1871" s="64">
        <v>18690</v>
      </c>
      <c r="B1871" s="64">
        <v>4</v>
      </c>
      <c r="C1871" s="64">
        <f t="shared" si="88"/>
        <v>111.3</v>
      </c>
      <c r="D1871" s="64">
        <f t="shared" si="89"/>
        <v>111.3</v>
      </c>
      <c r="E1871" s="65">
        <v>284.35000000000002</v>
      </c>
      <c r="F1871" s="65">
        <v>391.65000000000003</v>
      </c>
      <c r="G1871" s="65">
        <v>391.65000000000003</v>
      </c>
      <c r="H1871" s="67">
        <f t="shared" si="87"/>
        <v>280.35000000000002</v>
      </c>
      <c r="I1871" s="53"/>
      <c r="J1871" s="66"/>
      <c r="K1871" s="66"/>
    </row>
    <row r="1872" spans="1:11" ht="14.25" customHeight="1">
      <c r="A1872" s="64">
        <v>18700</v>
      </c>
      <c r="B1872" s="64">
        <v>4</v>
      </c>
      <c r="C1872" s="64">
        <f t="shared" si="88"/>
        <v>111.3</v>
      </c>
      <c r="D1872" s="64">
        <f t="shared" si="89"/>
        <v>111.3</v>
      </c>
      <c r="E1872" s="65">
        <v>284.5</v>
      </c>
      <c r="F1872" s="65">
        <v>391.8</v>
      </c>
      <c r="G1872" s="65">
        <v>391.8</v>
      </c>
      <c r="H1872" s="67">
        <f t="shared" si="87"/>
        <v>280.5</v>
      </c>
      <c r="I1872" s="53"/>
      <c r="J1872" s="66"/>
      <c r="K1872" s="66"/>
    </row>
    <row r="1873" spans="1:11" ht="14.25" customHeight="1">
      <c r="A1873" s="64">
        <v>18710</v>
      </c>
      <c r="B1873" s="64">
        <v>4</v>
      </c>
      <c r="C1873" s="64">
        <f t="shared" si="88"/>
        <v>111.3</v>
      </c>
      <c r="D1873" s="64">
        <f t="shared" si="89"/>
        <v>111.3</v>
      </c>
      <c r="E1873" s="65">
        <v>284.64999999999998</v>
      </c>
      <c r="F1873" s="65">
        <v>391.95</v>
      </c>
      <c r="G1873" s="65">
        <v>391.95</v>
      </c>
      <c r="H1873" s="67">
        <f t="shared" si="87"/>
        <v>280.64999999999998</v>
      </c>
      <c r="I1873" s="53"/>
      <c r="J1873" s="66"/>
      <c r="K1873" s="66"/>
    </row>
    <row r="1874" spans="1:11" ht="14.25" customHeight="1">
      <c r="A1874" s="64">
        <v>18720</v>
      </c>
      <c r="B1874" s="64">
        <v>4</v>
      </c>
      <c r="C1874" s="64">
        <f t="shared" si="88"/>
        <v>111.3</v>
      </c>
      <c r="D1874" s="64">
        <f t="shared" si="89"/>
        <v>111.3</v>
      </c>
      <c r="E1874" s="65">
        <v>284.8</v>
      </c>
      <c r="F1874" s="65">
        <v>392.1</v>
      </c>
      <c r="G1874" s="65">
        <v>392.1</v>
      </c>
      <c r="H1874" s="67">
        <f t="shared" si="87"/>
        <v>280.8</v>
      </c>
      <c r="I1874" s="53"/>
      <c r="J1874" s="66"/>
      <c r="K1874" s="66"/>
    </row>
    <row r="1875" spans="1:11" ht="14.25" customHeight="1">
      <c r="A1875" s="64">
        <v>18730</v>
      </c>
      <c r="B1875" s="64">
        <v>4</v>
      </c>
      <c r="C1875" s="64">
        <f t="shared" si="88"/>
        <v>111.3</v>
      </c>
      <c r="D1875" s="64">
        <f t="shared" si="89"/>
        <v>111.3</v>
      </c>
      <c r="E1875" s="65">
        <v>284.95</v>
      </c>
      <c r="F1875" s="65">
        <v>392.25</v>
      </c>
      <c r="G1875" s="65">
        <v>392.25</v>
      </c>
      <c r="H1875" s="67">
        <f t="shared" si="87"/>
        <v>280.95</v>
      </c>
      <c r="I1875" s="53"/>
      <c r="J1875" s="66"/>
      <c r="K1875" s="66"/>
    </row>
    <row r="1876" spans="1:11" ht="14.25" customHeight="1">
      <c r="A1876" s="64">
        <v>18740</v>
      </c>
      <c r="B1876" s="64">
        <v>4</v>
      </c>
      <c r="C1876" s="64">
        <f t="shared" si="88"/>
        <v>111.3</v>
      </c>
      <c r="D1876" s="64">
        <f t="shared" si="89"/>
        <v>111.3</v>
      </c>
      <c r="E1876" s="65">
        <v>285.10000000000002</v>
      </c>
      <c r="F1876" s="65">
        <v>392.40000000000003</v>
      </c>
      <c r="G1876" s="65">
        <v>392.40000000000003</v>
      </c>
      <c r="H1876" s="67">
        <f t="shared" si="87"/>
        <v>281.10000000000002</v>
      </c>
      <c r="I1876" s="53"/>
      <c r="J1876" s="66"/>
      <c r="K1876" s="66"/>
    </row>
    <row r="1877" spans="1:11" ht="14.25" customHeight="1">
      <c r="A1877" s="64">
        <v>18750</v>
      </c>
      <c r="B1877" s="64">
        <v>4</v>
      </c>
      <c r="C1877" s="64">
        <f t="shared" si="88"/>
        <v>111.3</v>
      </c>
      <c r="D1877" s="64">
        <f t="shared" si="89"/>
        <v>111.3</v>
      </c>
      <c r="E1877" s="65">
        <v>285.25</v>
      </c>
      <c r="F1877" s="65">
        <v>392.55</v>
      </c>
      <c r="G1877" s="65">
        <v>392.55</v>
      </c>
      <c r="H1877" s="67">
        <f t="shared" si="87"/>
        <v>281.25</v>
      </c>
      <c r="I1877" s="53"/>
      <c r="J1877" s="66"/>
      <c r="K1877" s="66"/>
    </row>
    <row r="1878" spans="1:11" ht="14.25" customHeight="1">
      <c r="A1878" s="64">
        <v>18760</v>
      </c>
      <c r="B1878" s="64">
        <v>4</v>
      </c>
      <c r="C1878" s="64">
        <f t="shared" si="88"/>
        <v>112.8</v>
      </c>
      <c r="D1878" s="64">
        <f t="shared" si="89"/>
        <v>112.8</v>
      </c>
      <c r="E1878" s="65">
        <v>285.39999999999998</v>
      </c>
      <c r="F1878" s="65">
        <v>394.2</v>
      </c>
      <c r="G1878" s="65">
        <v>394.2</v>
      </c>
      <c r="H1878" s="67">
        <f t="shared" si="87"/>
        <v>281.39999999999998</v>
      </c>
      <c r="I1878" s="53"/>
      <c r="J1878" s="66"/>
      <c r="K1878" s="66"/>
    </row>
    <row r="1879" spans="1:11" ht="14.25" customHeight="1">
      <c r="A1879" s="64">
        <v>18770</v>
      </c>
      <c r="B1879" s="64">
        <v>4</v>
      </c>
      <c r="C1879" s="64">
        <f t="shared" si="88"/>
        <v>112.8</v>
      </c>
      <c r="D1879" s="64">
        <f t="shared" si="89"/>
        <v>112.8</v>
      </c>
      <c r="E1879" s="65">
        <v>285.55</v>
      </c>
      <c r="F1879" s="65">
        <v>394.35</v>
      </c>
      <c r="G1879" s="65">
        <v>394.35</v>
      </c>
      <c r="H1879" s="67">
        <f t="shared" si="87"/>
        <v>281.55</v>
      </c>
      <c r="I1879" s="53"/>
      <c r="J1879" s="66"/>
      <c r="K1879" s="66"/>
    </row>
    <row r="1880" spans="1:11" ht="14.25" customHeight="1">
      <c r="A1880" s="64">
        <v>18780</v>
      </c>
      <c r="B1880" s="64">
        <v>4</v>
      </c>
      <c r="C1880" s="64">
        <f t="shared" si="88"/>
        <v>112.8</v>
      </c>
      <c r="D1880" s="64">
        <f t="shared" si="89"/>
        <v>112.8</v>
      </c>
      <c r="E1880" s="65">
        <v>285.7</v>
      </c>
      <c r="F1880" s="65">
        <v>394.5</v>
      </c>
      <c r="G1880" s="65">
        <v>394.5</v>
      </c>
      <c r="H1880" s="67">
        <f t="shared" si="87"/>
        <v>281.7</v>
      </c>
      <c r="I1880" s="53"/>
      <c r="J1880" s="66"/>
      <c r="K1880" s="66"/>
    </row>
    <row r="1881" spans="1:11" ht="14.25" customHeight="1">
      <c r="A1881" s="64">
        <v>18790</v>
      </c>
      <c r="B1881" s="64">
        <v>4</v>
      </c>
      <c r="C1881" s="64">
        <f t="shared" si="88"/>
        <v>112.8</v>
      </c>
      <c r="D1881" s="64">
        <f t="shared" si="89"/>
        <v>112.8</v>
      </c>
      <c r="E1881" s="65">
        <v>285.85000000000002</v>
      </c>
      <c r="F1881" s="65">
        <v>394.65000000000003</v>
      </c>
      <c r="G1881" s="65">
        <v>394.65000000000003</v>
      </c>
      <c r="H1881" s="67">
        <f t="shared" si="87"/>
        <v>281.85000000000002</v>
      </c>
      <c r="I1881" s="53"/>
      <c r="J1881" s="66"/>
      <c r="K1881" s="66"/>
    </row>
    <row r="1882" spans="1:11" ht="14.25" customHeight="1">
      <c r="A1882" s="64">
        <v>18800</v>
      </c>
      <c r="B1882" s="64">
        <v>4</v>
      </c>
      <c r="C1882" s="64">
        <f t="shared" si="88"/>
        <v>112.8</v>
      </c>
      <c r="D1882" s="64">
        <f t="shared" si="89"/>
        <v>112.8</v>
      </c>
      <c r="E1882" s="65">
        <v>286</v>
      </c>
      <c r="F1882" s="65">
        <v>394.8</v>
      </c>
      <c r="G1882" s="65">
        <v>394.8</v>
      </c>
      <c r="H1882" s="67">
        <f t="shared" si="87"/>
        <v>282</v>
      </c>
      <c r="I1882" s="53"/>
      <c r="J1882" s="66"/>
      <c r="K1882" s="66"/>
    </row>
    <row r="1883" spans="1:11" ht="14.25" customHeight="1">
      <c r="A1883" s="64">
        <v>18810</v>
      </c>
      <c r="B1883" s="64">
        <v>4</v>
      </c>
      <c r="C1883" s="64">
        <f t="shared" si="88"/>
        <v>112.8</v>
      </c>
      <c r="D1883" s="64">
        <f t="shared" si="89"/>
        <v>112.8</v>
      </c>
      <c r="E1883" s="65">
        <v>286.14999999999998</v>
      </c>
      <c r="F1883" s="65">
        <v>394.95</v>
      </c>
      <c r="G1883" s="65">
        <v>394.95</v>
      </c>
      <c r="H1883" s="67">
        <f t="shared" si="87"/>
        <v>282.14999999999998</v>
      </c>
      <c r="I1883" s="53"/>
      <c r="J1883" s="66"/>
      <c r="K1883" s="66"/>
    </row>
    <row r="1884" spans="1:11" ht="14.25" customHeight="1">
      <c r="A1884" s="64">
        <v>18820</v>
      </c>
      <c r="B1884" s="64">
        <v>4</v>
      </c>
      <c r="C1884" s="64">
        <f t="shared" si="88"/>
        <v>112.8</v>
      </c>
      <c r="D1884" s="64">
        <f t="shared" si="89"/>
        <v>112.8</v>
      </c>
      <c r="E1884" s="65">
        <v>286.3</v>
      </c>
      <c r="F1884" s="65">
        <v>395.1</v>
      </c>
      <c r="G1884" s="65">
        <v>395.1</v>
      </c>
      <c r="H1884" s="67">
        <f t="shared" si="87"/>
        <v>282.3</v>
      </c>
      <c r="I1884" s="53"/>
      <c r="J1884" s="66"/>
      <c r="K1884" s="66"/>
    </row>
    <row r="1885" spans="1:11" ht="14.25" customHeight="1">
      <c r="A1885" s="64">
        <v>18830</v>
      </c>
      <c r="B1885" s="64">
        <v>4</v>
      </c>
      <c r="C1885" s="64">
        <f t="shared" si="88"/>
        <v>112.8</v>
      </c>
      <c r="D1885" s="64">
        <f t="shared" si="89"/>
        <v>112.8</v>
      </c>
      <c r="E1885" s="65">
        <v>286.45</v>
      </c>
      <c r="F1885" s="65">
        <v>395.25</v>
      </c>
      <c r="G1885" s="65">
        <v>395.25</v>
      </c>
      <c r="H1885" s="67">
        <f t="shared" si="87"/>
        <v>282.45</v>
      </c>
      <c r="I1885" s="53"/>
      <c r="J1885" s="66"/>
      <c r="K1885" s="66"/>
    </row>
    <row r="1886" spans="1:11" ht="14.25" customHeight="1">
      <c r="A1886" s="64">
        <v>18840</v>
      </c>
      <c r="B1886" s="64">
        <v>4</v>
      </c>
      <c r="C1886" s="64">
        <f t="shared" si="88"/>
        <v>112.8</v>
      </c>
      <c r="D1886" s="64">
        <f t="shared" si="89"/>
        <v>112.8</v>
      </c>
      <c r="E1886" s="65">
        <v>286.60000000000002</v>
      </c>
      <c r="F1886" s="65">
        <v>395.40000000000003</v>
      </c>
      <c r="G1886" s="65">
        <v>395.40000000000003</v>
      </c>
      <c r="H1886" s="67">
        <f t="shared" si="87"/>
        <v>282.60000000000002</v>
      </c>
      <c r="I1886" s="53"/>
      <c r="J1886" s="66"/>
      <c r="K1886" s="66"/>
    </row>
    <row r="1887" spans="1:11" ht="14.25" customHeight="1">
      <c r="A1887" s="64">
        <v>18850</v>
      </c>
      <c r="B1887" s="64">
        <v>4</v>
      </c>
      <c r="C1887" s="64">
        <f t="shared" si="88"/>
        <v>112.8</v>
      </c>
      <c r="D1887" s="64">
        <f t="shared" si="89"/>
        <v>112.8</v>
      </c>
      <c r="E1887" s="65">
        <v>286.75</v>
      </c>
      <c r="F1887" s="65">
        <v>395.55</v>
      </c>
      <c r="G1887" s="65">
        <v>395.55</v>
      </c>
      <c r="H1887" s="67">
        <f t="shared" si="87"/>
        <v>282.75</v>
      </c>
      <c r="I1887" s="53"/>
      <c r="J1887" s="66"/>
      <c r="K1887" s="66"/>
    </row>
    <row r="1888" spans="1:11" ht="14.25" customHeight="1">
      <c r="A1888" s="64">
        <v>18860</v>
      </c>
      <c r="B1888" s="64">
        <v>4</v>
      </c>
      <c r="C1888" s="64">
        <f t="shared" si="88"/>
        <v>112.8</v>
      </c>
      <c r="D1888" s="64">
        <f t="shared" si="89"/>
        <v>112.8</v>
      </c>
      <c r="E1888" s="65">
        <v>286.89999999999998</v>
      </c>
      <c r="F1888" s="65">
        <v>395.7</v>
      </c>
      <c r="G1888" s="65">
        <v>395.7</v>
      </c>
      <c r="H1888" s="67">
        <f t="shared" si="87"/>
        <v>282.89999999999998</v>
      </c>
      <c r="I1888" s="53"/>
      <c r="J1888" s="66"/>
      <c r="K1888" s="66"/>
    </row>
    <row r="1889" spans="1:11" ht="14.25" customHeight="1">
      <c r="A1889" s="64">
        <v>18870</v>
      </c>
      <c r="B1889" s="64">
        <v>4</v>
      </c>
      <c r="C1889" s="64">
        <f t="shared" si="88"/>
        <v>112.8</v>
      </c>
      <c r="D1889" s="64">
        <f t="shared" si="89"/>
        <v>112.8</v>
      </c>
      <c r="E1889" s="65">
        <v>287.05</v>
      </c>
      <c r="F1889" s="65">
        <v>395.85</v>
      </c>
      <c r="G1889" s="65">
        <v>395.85</v>
      </c>
      <c r="H1889" s="67">
        <f t="shared" si="87"/>
        <v>283.05</v>
      </c>
      <c r="I1889" s="53"/>
      <c r="J1889" s="66"/>
      <c r="K1889" s="66"/>
    </row>
    <row r="1890" spans="1:11" ht="14.25" customHeight="1">
      <c r="A1890" s="64">
        <v>18880</v>
      </c>
      <c r="B1890" s="64">
        <v>4</v>
      </c>
      <c r="C1890" s="64">
        <f t="shared" si="88"/>
        <v>112.8</v>
      </c>
      <c r="D1890" s="64">
        <f t="shared" si="89"/>
        <v>112.8</v>
      </c>
      <c r="E1890" s="65">
        <v>287.2</v>
      </c>
      <c r="F1890" s="65">
        <v>396</v>
      </c>
      <c r="G1890" s="65">
        <v>396</v>
      </c>
      <c r="H1890" s="67">
        <f t="shared" si="87"/>
        <v>283.2</v>
      </c>
      <c r="I1890" s="53"/>
      <c r="J1890" s="66"/>
      <c r="K1890" s="66"/>
    </row>
    <row r="1891" spans="1:11" ht="14.25" customHeight="1">
      <c r="A1891" s="64">
        <v>18890</v>
      </c>
      <c r="B1891" s="64">
        <v>4</v>
      </c>
      <c r="C1891" s="64">
        <f t="shared" si="88"/>
        <v>112.8</v>
      </c>
      <c r="D1891" s="64">
        <f t="shared" si="89"/>
        <v>112.8</v>
      </c>
      <c r="E1891" s="65">
        <v>287.35000000000002</v>
      </c>
      <c r="F1891" s="65">
        <v>396.15000000000003</v>
      </c>
      <c r="G1891" s="65">
        <v>396.15000000000003</v>
      </c>
      <c r="H1891" s="67">
        <f t="shared" si="87"/>
        <v>283.35000000000002</v>
      </c>
      <c r="I1891" s="53"/>
      <c r="J1891" s="66"/>
      <c r="K1891" s="66"/>
    </row>
    <row r="1892" spans="1:11" ht="14.25" customHeight="1">
      <c r="A1892" s="64">
        <v>18900</v>
      </c>
      <c r="B1892" s="64">
        <v>4</v>
      </c>
      <c r="C1892" s="64">
        <f t="shared" si="88"/>
        <v>112.8</v>
      </c>
      <c r="D1892" s="64">
        <f t="shared" si="89"/>
        <v>112.8</v>
      </c>
      <c r="E1892" s="65">
        <v>287.5</v>
      </c>
      <c r="F1892" s="65">
        <v>396.3</v>
      </c>
      <c r="G1892" s="65">
        <v>396.3</v>
      </c>
      <c r="H1892" s="67">
        <f t="shared" si="87"/>
        <v>283.5</v>
      </c>
      <c r="I1892" s="53"/>
      <c r="J1892" s="66"/>
      <c r="K1892" s="66"/>
    </row>
    <row r="1893" spans="1:11" ht="14.25" customHeight="1">
      <c r="A1893" s="64">
        <v>18910</v>
      </c>
      <c r="B1893" s="64">
        <v>4</v>
      </c>
      <c r="C1893" s="64">
        <f t="shared" si="88"/>
        <v>112.8</v>
      </c>
      <c r="D1893" s="64">
        <f t="shared" si="89"/>
        <v>112.8</v>
      </c>
      <c r="E1893" s="65">
        <v>287.64999999999998</v>
      </c>
      <c r="F1893" s="65">
        <v>396.45</v>
      </c>
      <c r="G1893" s="65">
        <v>396.45</v>
      </c>
      <c r="H1893" s="67">
        <f t="shared" si="87"/>
        <v>283.64999999999998</v>
      </c>
      <c r="I1893" s="53"/>
      <c r="J1893" s="66"/>
      <c r="K1893" s="66"/>
    </row>
    <row r="1894" spans="1:11" ht="14.25" customHeight="1">
      <c r="A1894" s="64">
        <v>18920</v>
      </c>
      <c r="B1894" s="64">
        <v>4</v>
      </c>
      <c r="C1894" s="64">
        <f t="shared" si="88"/>
        <v>112.8</v>
      </c>
      <c r="D1894" s="64">
        <f t="shared" si="89"/>
        <v>112.8</v>
      </c>
      <c r="E1894" s="65">
        <v>287.8</v>
      </c>
      <c r="F1894" s="65">
        <v>396.6</v>
      </c>
      <c r="G1894" s="65">
        <v>396.6</v>
      </c>
      <c r="H1894" s="67">
        <f t="shared" si="87"/>
        <v>283.8</v>
      </c>
      <c r="I1894" s="53"/>
      <c r="J1894" s="66"/>
      <c r="K1894" s="66"/>
    </row>
    <row r="1895" spans="1:11" ht="14.25" customHeight="1">
      <c r="A1895" s="64">
        <v>18930</v>
      </c>
      <c r="B1895" s="64">
        <v>4</v>
      </c>
      <c r="C1895" s="64">
        <f t="shared" si="88"/>
        <v>112.8</v>
      </c>
      <c r="D1895" s="64">
        <f t="shared" si="89"/>
        <v>112.8</v>
      </c>
      <c r="E1895" s="65">
        <v>287.95</v>
      </c>
      <c r="F1895" s="65">
        <v>396.75</v>
      </c>
      <c r="G1895" s="65">
        <v>396.75</v>
      </c>
      <c r="H1895" s="67">
        <f t="shared" si="87"/>
        <v>283.95</v>
      </c>
      <c r="I1895" s="53"/>
      <c r="J1895" s="66"/>
      <c r="K1895" s="66"/>
    </row>
    <row r="1896" spans="1:11" ht="14.25" customHeight="1">
      <c r="A1896" s="64">
        <v>18940</v>
      </c>
      <c r="B1896" s="64">
        <v>4</v>
      </c>
      <c r="C1896" s="64">
        <f t="shared" si="88"/>
        <v>112.8</v>
      </c>
      <c r="D1896" s="64">
        <f t="shared" si="89"/>
        <v>112.8</v>
      </c>
      <c r="E1896" s="65">
        <v>288.10000000000002</v>
      </c>
      <c r="F1896" s="65">
        <v>396.90000000000003</v>
      </c>
      <c r="G1896" s="65">
        <v>396.90000000000003</v>
      </c>
      <c r="H1896" s="67">
        <f t="shared" si="87"/>
        <v>284.10000000000002</v>
      </c>
      <c r="I1896" s="53"/>
      <c r="J1896" s="66"/>
      <c r="K1896" s="66"/>
    </row>
    <row r="1897" spans="1:11" ht="14.25" customHeight="1">
      <c r="A1897" s="64">
        <v>18950</v>
      </c>
      <c r="B1897" s="64">
        <v>4</v>
      </c>
      <c r="C1897" s="64">
        <f t="shared" si="88"/>
        <v>112.8</v>
      </c>
      <c r="D1897" s="64">
        <f t="shared" si="89"/>
        <v>112.8</v>
      </c>
      <c r="E1897" s="65">
        <v>288.25</v>
      </c>
      <c r="F1897" s="65">
        <v>397.05</v>
      </c>
      <c r="G1897" s="65">
        <v>397.05</v>
      </c>
      <c r="H1897" s="67">
        <f t="shared" si="87"/>
        <v>284.25</v>
      </c>
      <c r="I1897" s="53"/>
      <c r="J1897" s="66"/>
      <c r="K1897" s="66"/>
    </row>
    <row r="1898" spans="1:11" ht="14.25" customHeight="1">
      <c r="A1898" s="64">
        <v>18960</v>
      </c>
      <c r="B1898" s="64">
        <v>4</v>
      </c>
      <c r="C1898" s="64">
        <f t="shared" si="88"/>
        <v>112.8</v>
      </c>
      <c r="D1898" s="64">
        <f t="shared" si="89"/>
        <v>112.8</v>
      </c>
      <c r="E1898" s="65">
        <v>288.39999999999998</v>
      </c>
      <c r="F1898" s="65">
        <v>397.2</v>
      </c>
      <c r="G1898" s="65">
        <v>397.2</v>
      </c>
      <c r="H1898" s="67">
        <f t="shared" si="87"/>
        <v>284.39999999999998</v>
      </c>
      <c r="I1898" s="53"/>
      <c r="J1898" s="66"/>
      <c r="K1898" s="66"/>
    </row>
    <row r="1899" spans="1:11" ht="14.25" customHeight="1">
      <c r="A1899" s="64">
        <v>18970</v>
      </c>
      <c r="B1899" s="64">
        <v>4</v>
      </c>
      <c r="C1899" s="64">
        <f t="shared" si="88"/>
        <v>112.8</v>
      </c>
      <c r="D1899" s="64">
        <f t="shared" si="89"/>
        <v>112.8</v>
      </c>
      <c r="E1899" s="65">
        <v>288.55</v>
      </c>
      <c r="F1899" s="65">
        <v>397.35</v>
      </c>
      <c r="G1899" s="65">
        <v>397.35</v>
      </c>
      <c r="H1899" s="67">
        <f t="shared" si="87"/>
        <v>284.55</v>
      </c>
      <c r="I1899" s="53"/>
      <c r="J1899" s="66"/>
      <c r="K1899" s="66"/>
    </row>
    <row r="1900" spans="1:11" ht="14.25" customHeight="1">
      <c r="A1900" s="64">
        <v>18980</v>
      </c>
      <c r="B1900" s="64">
        <v>4</v>
      </c>
      <c r="C1900" s="64">
        <f t="shared" si="88"/>
        <v>112.8</v>
      </c>
      <c r="D1900" s="64">
        <f t="shared" si="89"/>
        <v>112.8</v>
      </c>
      <c r="E1900" s="65">
        <v>288.7</v>
      </c>
      <c r="F1900" s="65">
        <v>397.5</v>
      </c>
      <c r="G1900" s="65">
        <v>397.5</v>
      </c>
      <c r="H1900" s="67">
        <f t="shared" si="87"/>
        <v>284.7</v>
      </c>
      <c r="I1900" s="53"/>
      <c r="J1900" s="66"/>
      <c r="K1900" s="66"/>
    </row>
    <row r="1901" spans="1:11" ht="14.25" customHeight="1">
      <c r="A1901" s="64">
        <v>18990</v>
      </c>
      <c r="B1901" s="64">
        <v>4</v>
      </c>
      <c r="C1901" s="64">
        <f t="shared" si="88"/>
        <v>112.8</v>
      </c>
      <c r="D1901" s="64">
        <f t="shared" si="89"/>
        <v>112.8</v>
      </c>
      <c r="E1901" s="65">
        <v>288.85000000000002</v>
      </c>
      <c r="F1901" s="65">
        <v>397.65000000000003</v>
      </c>
      <c r="G1901" s="65">
        <v>397.65000000000003</v>
      </c>
      <c r="H1901" s="67">
        <f t="shared" si="87"/>
        <v>284.85000000000002</v>
      </c>
      <c r="I1901" s="53"/>
      <c r="J1901" s="66"/>
      <c r="K1901" s="66"/>
    </row>
    <row r="1902" spans="1:11" ht="14.25" customHeight="1">
      <c r="A1902" s="64">
        <v>19000</v>
      </c>
      <c r="B1902" s="64">
        <v>4</v>
      </c>
      <c r="C1902" s="64">
        <f t="shared" si="88"/>
        <v>112.8</v>
      </c>
      <c r="D1902" s="64">
        <f t="shared" si="89"/>
        <v>112.8</v>
      </c>
      <c r="E1902" s="65">
        <v>289</v>
      </c>
      <c r="F1902" s="65">
        <v>397.8</v>
      </c>
      <c r="G1902" s="65">
        <v>397.8</v>
      </c>
      <c r="H1902" s="67">
        <f t="shared" si="87"/>
        <v>285</v>
      </c>
      <c r="I1902" s="53"/>
      <c r="J1902" s="66"/>
      <c r="K1902" s="66"/>
    </row>
    <row r="1903" spans="1:11" ht="14.25" customHeight="1">
      <c r="A1903" s="64">
        <v>19010</v>
      </c>
      <c r="B1903" s="64">
        <v>4</v>
      </c>
      <c r="C1903" s="64">
        <f t="shared" si="88"/>
        <v>114.3</v>
      </c>
      <c r="D1903" s="64">
        <f t="shared" si="89"/>
        <v>114.3</v>
      </c>
      <c r="E1903" s="65">
        <v>289.14999999999998</v>
      </c>
      <c r="F1903" s="65">
        <v>399.45</v>
      </c>
      <c r="G1903" s="65">
        <v>399.45</v>
      </c>
      <c r="H1903" s="67">
        <f t="shared" si="87"/>
        <v>285.14999999999998</v>
      </c>
      <c r="I1903" s="53"/>
      <c r="J1903" s="66"/>
      <c r="K1903" s="66"/>
    </row>
    <row r="1904" spans="1:11" ht="14.25" customHeight="1">
      <c r="A1904" s="64">
        <v>19020</v>
      </c>
      <c r="B1904" s="64">
        <v>4</v>
      </c>
      <c r="C1904" s="64">
        <f t="shared" si="88"/>
        <v>114.3</v>
      </c>
      <c r="D1904" s="64">
        <f t="shared" si="89"/>
        <v>114.3</v>
      </c>
      <c r="E1904" s="65">
        <v>289.3</v>
      </c>
      <c r="F1904" s="65">
        <v>399.6</v>
      </c>
      <c r="G1904" s="65">
        <v>399.6</v>
      </c>
      <c r="H1904" s="67">
        <f t="shared" si="87"/>
        <v>285.3</v>
      </c>
      <c r="I1904" s="53"/>
      <c r="J1904" s="66"/>
      <c r="K1904" s="66"/>
    </row>
    <row r="1905" spans="1:11" ht="14.25" customHeight="1">
      <c r="A1905" s="64">
        <v>19030</v>
      </c>
      <c r="B1905" s="64">
        <v>4</v>
      </c>
      <c r="C1905" s="64">
        <f t="shared" si="88"/>
        <v>114.3</v>
      </c>
      <c r="D1905" s="64">
        <f t="shared" si="89"/>
        <v>114.3</v>
      </c>
      <c r="E1905" s="65">
        <v>289.45</v>
      </c>
      <c r="F1905" s="65">
        <v>399.75</v>
      </c>
      <c r="G1905" s="65">
        <v>399.75</v>
      </c>
      <c r="H1905" s="67">
        <f t="shared" si="87"/>
        <v>285.45</v>
      </c>
      <c r="I1905" s="53"/>
      <c r="J1905" s="66"/>
      <c r="K1905" s="66"/>
    </row>
    <row r="1906" spans="1:11" ht="14.25" customHeight="1">
      <c r="A1906" s="64">
        <v>19040</v>
      </c>
      <c r="B1906" s="64">
        <v>4</v>
      </c>
      <c r="C1906" s="64">
        <f t="shared" si="88"/>
        <v>114.3</v>
      </c>
      <c r="D1906" s="64">
        <f t="shared" si="89"/>
        <v>114.3</v>
      </c>
      <c r="E1906" s="65">
        <v>289.60000000000002</v>
      </c>
      <c r="F1906" s="65">
        <v>399.90000000000003</v>
      </c>
      <c r="G1906" s="65">
        <v>399.90000000000003</v>
      </c>
      <c r="H1906" s="67">
        <f t="shared" si="87"/>
        <v>285.60000000000002</v>
      </c>
      <c r="I1906" s="53"/>
      <c r="J1906" s="66"/>
      <c r="K1906" s="66"/>
    </row>
    <row r="1907" spans="1:11" ht="14.25" customHeight="1">
      <c r="A1907" s="64">
        <v>19050</v>
      </c>
      <c r="B1907" s="64">
        <v>4</v>
      </c>
      <c r="C1907" s="64">
        <f t="shared" si="88"/>
        <v>114.3</v>
      </c>
      <c r="D1907" s="64">
        <f t="shared" si="89"/>
        <v>114.3</v>
      </c>
      <c r="E1907" s="65">
        <v>289.75</v>
      </c>
      <c r="F1907" s="65">
        <v>400.05</v>
      </c>
      <c r="G1907" s="65">
        <v>400.05</v>
      </c>
      <c r="H1907" s="67">
        <f t="shared" si="87"/>
        <v>285.75</v>
      </c>
      <c r="I1907" s="53"/>
      <c r="J1907" s="66"/>
      <c r="K1907" s="66"/>
    </row>
    <row r="1908" spans="1:11" ht="14.25" customHeight="1">
      <c r="A1908" s="64">
        <v>19060</v>
      </c>
      <c r="B1908" s="64">
        <v>4</v>
      </c>
      <c r="C1908" s="64">
        <f t="shared" si="88"/>
        <v>114.3</v>
      </c>
      <c r="D1908" s="64">
        <f t="shared" si="89"/>
        <v>114.3</v>
      </c>
      <c r="E1908" s="65">
        <v>289.89999999999998</v>
      </c>
      <c r="F1908" s="65">
        <v>400.2</v>
      </c>
      <c r="G1908" s="65">
        <v>400.2</v>
      </c>
      <c r="H1908" s="67">
        <f t="shared" si="87"/>
        <v>285.89999999999998</v>
      </c>
      <c r="I1908" s="53"/>
      <c r="J1908" s="66"/>
      <c r="K1908" s="66"/>
    </row>
    <row r="1909" spans="1:11" ht="14.25" customHeight="1">
      <c r="A1909" s="64">
        <v>19070</v>
      </c>
      <c r="B1909" s="64">
        <v>4</v>
      </c>
      <c r="C1909" s="64">
        <f t="shared" si="88"/>
        <v>114.3</v>
      </c>
      <c r="D1909" s="64">
        <f t="shared" si="89"/>
        <v>114.3</v>
      </c>
      <c r="E1909" s="65">
        <v>290.05</v>
      </c>
      <c r="F1909" s="65">
        <v>400.35</v>
      </c>
      <c r="G1909" s="65">
        <v>400.35</v>
      </c>
      <c r="H1909" s="67">
        <f t="shared" si="87"/>
        <v>286.05</v>
      </c>
      <c r="I1909" s="53"/>
      <c r="J1909" s="66"/>
      <c r="K1909" s="66"/>
    </row>
    <row r="1910" spans="1:11" ht="14.25" customHeight="1">
      <c r="A1910" s="64">
        <v>19080</v>
      </c>
      <c r="B1910" s="64">
        <v>4</v>
      </c>
      <c r="C1910" s="64">
        <f t="shared" si="88"/>
        <v>114.3</v>
      </c>
      <c r="D1910" s="64">
        <f t="shared" si="89"/>
        <v>114.3</v>
      </c>
      <c r="E1910" s="65">
        <v>290.2</v>
      </c>
      <c r="F1910" s="65">
        <v>400.5</v>
      </c>
      <c r="G1910" s="65">
        <v>400.5</v>
      </c>
      <c r="H1910" s="67">
        <f t="shared" si="87"/>
        <v>286.2</v>
      </c>
      <c r="I1910" s="53"/>
      <c r="J1910" s="66"/>
      <c r="K1910" s="66"/>
    </row>
    <row r="1911" spans="1:11" ht="14.25" customHeight="1">
      <c r="A1911" s="64">
        <v>19090</v>
      </c>
      <c r="B1911" s="64">
        <v>4</v>
      </c>
      <c r="C1911" s="64">
        <f t="shared" si="88"/>
        <v>114.3</v>
      </c>
      <c r="D1911" s="64">
        <f t="shared" si="89"/>
        <v>114.3</v>
      </c>
      <c r="E1911" s="65">
        <v>290.35000000000002</v>
      </c>
      <c r="F1911" s="65">
        <v>400.65000000000003</v>
      </c>
      <c r="G1911" s="65">
        <v>400.65000000000003</v>
      </c>
      <c r="H1911" s="67">
        <f t="shared" si="87"/>
        <v>286.35000000000002</v>
      </c>
      <c r="I1911" s="53"/>
      <c r="J1911" s="66"/>
      <c r="K1911" s="66"/>
    </row>
    <row r="1912" spans="1:11" ht="14.25" customHeight="1">
      <c r="A1912" s="64">
        <v>19100</v>
      </c>
      <c r="B1912" s="64">
        <v>4</v>
      </c>
      <c r="C1912" s="64">
        <f t="shared" si="88"/>
        <v>114.3</v>
      </c>
      <c r="D1912" s="64">
        <f t="shared" si="89"/>
        <v>114.3</v>
      </c>
      <c r="E1912" s="65">
        <v>290.5</v>
      </c>
      <c r="F1912" s="65">
        <v>400.8</v>
      </c>
      <c r="G1912" s="65">
        <v>400.8</v>
      </c>
      <c r="H1912" s="67">
        <f t="shared" si="87"/>
        <v>286.5</v>
      </c>
      <c r="I1912" s="53"/>
      <c r="J1912" s="66"/>
      <c r="K1912" s="66"/>
    </row>
    <row r="1913" spans="1:11" ht="14.25" customHeight="1">
      <c r="A1913" s="64">
        <v>19110</v>
      </c>
      <c r="B1913" s="64">
        <v>4</v>
      </c>
      <c r="C1913" s="64">
        <f t="shared" si="88"/>
        <v>114.3</v>
      </c>
      <c r="D1913" s="64">
        <f t="shared" si="89"/>
        <v>114.3</v>
      </c>
      <c r="E1913" s="65">
        <v>290.64999999999998</v>
      </c>
      <c r="F1913" s="65">
        <v>400.95</v>
      </c>
      <c r="G1913" s="65">
        <v>400.95</v>
      </c>
      <c r="H1913" s="67">
        <f t="shared" si="87"/>
        <v>286.64999999999998</v>
      </c>
      <c r="I1913" s="53"/>
      <c r="J1913" s="66"/>
      <c r="K1913" s="66"/>
    </row>
    <row r="1914" spans="1:11" ht="14.25" customHeight="1">
      <c r="A1914" s="64">
        <v>19120</v>
      </c>
      <c r="B1914" s="64">
        <v>4</v>
      </c>
      <c r="C1914" s="64">
        <f t="shared" si="88"/>
        <v>114.3</v>
      </c>
      <c r="D1914" s="64">
        <f t="shared" si="89"/>
        <v>114.3</v>
      </c>
      <c r="E1914" s="65">
        <v>290.8</v>
      </c>
      <c r="F1914" s="65">
        <v>401.1</v>
      </c>
      <c r="G1914" s="65">
        <v>401.1</v>
      </c>
      <c r="H1914" s="67">
        <f t="shared" si="87"/>
        <v>286.8</v>
      </c>
      <c r="I1914" s="53"/>
      <c r="J1914" s="66"/>
      <c r="K1914" s="66"/>
    </row>
    <row r="1915" spans="1:11" ht="14.25" customHeight="1">
      <c r="A1915" s="64">
        <v>19130</v>
      </c>
      <c r="B1915" s="64">
        <v>4</v>
      </c>
      <c r="C1915" s="64">
        <f t="shared" si="88"/>
        <v>114.3</v>
      </c>
      <c r="D1915" s="64">
        <f t="shared" si="89"/>
        <v>114.3</v>
      </c>
      <c r="E1915" s="65">
        <v>290.95</v>
      </c>
      <c r="F1915" s="65">
        <v>401.25</v>
      </c>
      <c r="G1915" s="65">
        <v>401.25</v>
      </c>
      <c r="H1915" s="67">
        <f t="shared" si="87"/>
        <v>286.95</v>
      </c>
      <c r="I1915" s="53"/>
      <c r="J1915" s="66"/>
      <c r="K1915" s="66"/>
    </row>
    <row r="1916" spans="1:11" ht="14.25" customHeight="1">
      <c r="A1916" s="64">
        <v>19140</v>
      </c>
      <c r="B1916" s="64">
        <v>4</v>
      </c>
      <c r="C1916" s="64">
        <f t="shared" si="88"/>
        <v>114.3</v>
      </c>
      <c r="D1916" s="64">
        <f t="shared" si="89"/>
        <v>114.3</v>
      </c>
      <c r="E1916" s="65">
        <v>291.10000000000002</v>
      </c>
      <c r="F1916" s="65">
        <v>401.40000000000003</v>
      </c>
      <c r="G1916" s="65">
        <v>401.40000000000003</v>
      </c>
      <c r="H1916" s="67">
        <f t="shared" si="87"/>
        <v>287.10000000000002</v>
      </c>
      <c r="I1916" s="53"/>
      <c r="J1916" s="66"/>
      <c r="K1916" s="66"/>
    </row>
    <row r="1917" spans="1:11" ht="14.25" customHeight="1">
      <c r="A1917" s="64">
        <v>19150</v>
      </c>
      <c r="B1917" s="64">
        <v>4</v>
      </c>
      <c r="C1917" s="64">
        <f t="shared" si="88"/>
        <v>114.3</v>
      </c>
      <c r="D1917" s="64">
        <f t="shared" si="89"/>
        <v>114.3</v>
      </c>
      <c r="E1917" s="65">
        <v>291.25</v>
      </c>
      <c r="F1917" s="65">
        <v>401.55</v>
      </c>
      <c r="G1917" s="65">
        <v>401.55</v>
      </c>
      <c r="H1917" s="67">
        <f t="shared" si="87"/>
        <v>287.25</v>
      </c>
      <c r="I1917" s="53"/>
      <c r="J1917" s="66"/>
      <c r="K1917" s="66"/>
    </row>
    <row r="1918" spans="1:11" ht="14.25" customHeight="1">
      <c r="A1918" s="64">
        <v>19160</v>
      </c>
      <c r="B1918" s="64">
        <v>4</v>
      </c>
      <c r="C1918" s="64">
        <f t="shared" si="88"/>
        <v>114.3</v>
      </c>
      <c r="D1918" s="64">
        <f t="shared" si="89"/>
        <v>114.3</v>
      </c>
      <c r="E1918" s="65">
        <v>291.39999999999998</v>
      </c>
      <c r="F1918" s="65">
        <v>401.7</v>
      </c>
      <c r="G1918" s="65">
        <v>401.7</v>
      </c>
      <c r="H1918" s="67">
        <f t="shared" si="87"/>
        <v>287.39999999999998</v>
      </c>
      <c r="I1918" s="53"/>
      <c r="J1918" s="66"/>
      <c r="K1918" s="66"/>
    </row>
    <row r="1919" spans="1:11" ht="14.25" customHeight="1">
      <c r="A1919" s="64">
        <v>19170</v>
      </c>
      <c r="B1919" s="64">
        <v>4</v>
      </c>
      <c r="C1919" s="64">
        <f t="shared" si="88"/>
        <v>114.3</v>
      </c>
      <c r="D1919" s="64">
        <f t="shared" si="89"/>
        <v>114.3</v>
      </c>
      <c r="E1919" s="65">
        <v>291.55</v>
      </c>
      <c r="F1919" s="65">
        <v>401.85</v>
      </c>
      <c r="G1919" s="65">
        <v>401.85</v>
      </c>
      <c r="H1919" s="67">
        <f t="shared" si="87"/>
        <v>287.55</v>
      </c>
      <c r="I1919" s="53"/>
      <c r="J1919" s="66"/>
      <c r="K1919" s="66"/>
    </row>
    <row r="1920" spans="1:11" ht="14.25" customHeight="1">
      <c r="A1920" s="64">
        <v>19180</v>
      </c>
      <c r="B1920" s="64">
        <v>4</v>
      </c>
      <c r="C1920" s="64">
        <f t="shared" si="88"/>
        <v>114.3</v>
      </c>
      <c r="D1920" s="64">
        <f t="shared" si="89"/>
        <v>114.3</v>
      </c>
      <c r="E1920" s="65">
        <v>291.7</v>
      </c>
      <c r="F1920" s="65">
        <v>402</v>
      </c>
      <c r="G1920" s="65">
        <v>402</v>
      </c>
      <c r="H1920" s="67">
        <f t="shared" si="87"/>
        <v>287.7</v>
      </c>
      <c r="I1920" s="53"/>
      <c r="J1920" s="66"/>
      <c r="K1920" s="66"/>
    </row>
    <row r="1921" spans="1:11" ht="14.25" customHeight="1">
      <c r="A1921" s="64">
        <v>19190</v>
      </c>
      <c r="B1921" s="64">
        <v>4</v>
      </c>
      <c r="C1921" s="64">
        <f t="shared" si="88"/>
        <v>114.3</v>
      </c>
      <c r="D1921" s="64">
        <f t="shared" si="89"/>
        <v>114.3</v>
      </c>
      <c r="E1921" s="65">
        <v>291.85000000000002</v>
      </c>
      <c r="F1921" s="65">
        <v>402.15000000000003</v>
      </c>
      <c r="G1921" s="65">
        <v>402.15000000000003</v>
      </c>
      <c r="H1921" s="67">
        <f t="shared" si="87"/>
        <v>287.85000000000002</v>
      </c>
      <c r="I1921" s="53"/>
      <c r="J1921" s="66"/>
      <c r="K1921" s="66"/>
    </row>
    <row r="1922" spans="1:11" ht="14.25" customHeight="1">
      <c r="A1922" s="64">
        <v>19200</v>
      </c>
      <c r="B1922" s="64">
        <v>4</v>
      </c>
      <c r="C1922" s="64">
        <f t="shared" si="88"/>
        <v>114.3</v>
      </c>
      <c r="D1922" s="64">
        <f t="shared" si="89"/>
        <v>114.3</v>
      </c>
      <c r="E1922" s="65">
        <v>292</v>
      </c>
      <c r="F1922" s="65">
        <v>402.3</v>
      </c>
      <c r="G1922" s="65">
        <v>402.3</v>
      </c>
      <c r="H1922" s="67">
        <f t="shared" si="87"/>
        <v>288</v>
      </c>
      <c r="I1922" s="53"/>
      <c r="J1922" s="66"/>
      <c r="K1922" s="66"/>
    </row>
    <row r="1923" spans="1:11" ht="14.25" customHeight="1">
      <c r="A1923" s="64">
        <v>19210</v>
      </c>
      <c r="B1923" s="64">
        <v>4</v>
      </c>
      <c r="C1923" s="64">
        <f t="shared" si="88"/>
        <v>114.3</v>
      </c>
      <c r="D1923" s="64">
        <f t="shared" si="89"/>
        <v>114.3</v>
      </c>
      <c r="E1923" s="65">
        <v>292.14999999999998</v>
      </c>
      <c r="F1923" s="65">
        <v>402.45</v>
      </c>
      <c r="G1923" s="65">
        <v>402.45</v>
      </c>
      <c r="H1923" s="67">
        <f t="shared" ref="H1923:H1986" si="90">0.15*A1923/10</f>
        <v>288.14999999999998</v>
      </c>
      <c r="I1923" s="53"/>
      <c r="J1923" s="66"/>
      <c r="K1923" s="66"/>
    </row>
    <row r="1924" spans="1:11" ht="14.25" customHeight="1">
      <c r="A1924" s="64">
        <v>19220</v>
      </c>
      <c r="B1924" s="64">
        <v>4</v>
      </c>
      <c r="C1924" s="64">
        <f t="shared" ref="C1924:C1987" si="91">IF(A1924&lt;1000,4.8,4.8+ROUNDUP((A1924-1000)/250,0)*1.5)</f>
        <v>114.3</v>
      </c>
      <c r="D1924" s="64">
        <f t="shared" ref="D1924:D1987" si="92">IF(A1924&lt;1000,4.8,4.8+ROUNDUP((A1924-1000)/250,0)*1.5)</f>
        <v>114.3</v>
      </c>
      <c r="E1924" s="65">
        <v>292.3</v>
      </c>
      <c r="F1924" s="65">
        <v>402.6</v>
      </c>
      <c r="G1924" s="65">
        <v>402.6</v>
      </c>
      <c r="H1924" s="67">
        <f t="shared" si="90"/>
        <v>288.3</v>
      </c>
      <c r="I1924" s="53"/>
      <c r="J1924" s="66"/>
      <c r="K1924" s="66"/>
    </row>
    <row r="1925" spans="1:11" ht="14.25" customHeight="1">
      <c r="A1925" s="64">
        <v>19230</v>
      </c>
      <c r="B1925" s="64">
        <v>4</v>
      </c>
      <c r="C1925" s="64">
        <f t="shared" si="91"/>
        <v>114.3</v>
      </c>
      <c r="D1925" s="64">
        <f t="shared" si="92"/>
        <v>114.3</v>
      </c>
      <c r="E1925" s="65">
        <v>292.45</v>
      </c>
      <c r="F1925" s="65">
        <v>402.75</v>
      </c>
      <c r="G1925" s="65">
        <v>402.75</v>
      </c>
      <c r="H1925" s="67">
        <f t="shared" si="90"/>
        <v>288.45</v>
      </c>
      <c r="I1925" s="53"/>
      <c r="J1925" s="66"/>
      <c r="K1925" s="66"/>
    </row>
    <row r="1926" spans="1:11" ht="14.25" customHeight="1">
      <c r="A1926" s="64">
        <v>19240</v>
      </c>
      <c r="B1926" s="64">
        <v>4</v>
      </c>
      <c r="C1926" s="64">
        <f t="shared" si="91"/>
        <v>114.3</v>
      </c>
      <c r="D1926" s="64">
        <f t="shared" si="92"/>
        <v>114.3</v>
      </c>
      <c r="E1926" s="65">
        <v>292.60000000000002</v>
      </c>
      <c r="F1926" s="65">
        <v>402.90000000000003</v>
      </c>
      <c r="G1926" s="65">
        <v>402.90000000000003</v>
      </c>
      <c r="H1926" s="67">
        <f t="shared" si="90"/>
        <v>288.60000000000002</v>
      </c>
      <c r="I1926" s="53"/>
      <c r="J1926" s="66"/>
      <c r="K1926" s="66"/>
    </row>
    <row r="1927" spans="1:11" ht="14.25" customHeight="1">
      <c r="A1927" s="64">
        <v>19250</v>
      </c>
      <c r="B1927" s="64">
        <v>4</v>
      </c>
      <c r="C1927" s="64">
        <f t="shared" si="91"/>
        <v>114.3</v>
      </c>
      <c r="D1927" s="64">
        <f t="shared" si="92"/>
        <v>114.3</v>
      </c>
      <c r="E1927" s="65">
        <v>292.75</v>
      </c>
      <c r="F1927" s="65">
        <v>403.05</v>
      </c>
      <c r="G1927" s="65">
        <v>403.05</v>
      </c>
      <c r="H1927" s="67">
        <f t="shared" si="90"/>
        <v>288.75</v>
      </c>
      <c r="I1927" s="53"/>
      <c r="J1927" s="66"/>
      <c r="K1927" s="66"/>
    </row>
    <row r="1928" spans="1:11" ht="14.25" customHeight="1">
      <c r="A1928" s="64">
        <v>19260</v>
      </c>
      <c r="B1928" s="64">
        <v>4</v>
      </c>
      <c r="C1928" s="64">
        <f t="shared" si="91"/>
        <v>115.8</v>
      </c>
      <c r="D1928" s="64">
        <f t="shared" si="92"/>
        <v>115.8</v>
      </c>
      <c r="E1928" s="65">
        <v>292.89999999999998</v>
      </c>
      <c r="F1928" s="65">
        <v>404.7</v>
      </c>
      <c r="G1928" s="65">
        <v>404.7</v>
      </c>
      <c r="H1928" s="67">
        <f t="shared" si="90"/>
        <v>288.89999999999998</v>
      </c>
      <c r="I1928" s="53"/>
      <c r="J1928" s="66"/>
      <c r="K1928" s="66"/>
    </row>
    <row r="1929" spans="1:11" ht="14.25" customHeight="1">
      <c r="A1929" s="64">
        <v>19270</v>
      </c>
      <c r="B1929" s="64">
        <v>4</v>
      </c>
      <c r="C1929" s="64">
        <f t="shared" si="91"/>
        <v>115.8</v>
      </c>
      <c r="D1929" s="64">
        <f t="shared" si="92"/>
        <v>115.8</v>
      </c>
      <c r="E1929" s="65">
        <v>293.05</v>
      </c>
      <c r="F1929" s="65">
        <v>404.85</v>
      </c>
      <c r="G1929" s="65">
        <v>404.85</v>
      </c>
      <c r="H1929" s="67">
        <f t="shared" si="90"/>
        <v>289.05</v>
      </c>
      <c r="I1929" s="53"/>
      <c r="J1929" s="66"/>
      <c r="K1929" s="66"/>
    </row>
    <row r="1930" spans="1:11" ht="14.25" customHeight="1">
      <c r="A1930" s="64">
        <v>19280</v>
      </c>
      <c r="B1930" s="64">
        <v>4</v>
      </c>
      <c r="C1930" s="64">
        <f t="shared" si="91"/>
        <v>115.8</v>
      </c>
      <c r="D1930" s="64">
        <f t="shared" si="92"/>
        <v>115.8</v>
      </c>
      <c r="E1930" s="65">
        <v>293.2</v>
      </c>
      <c r="F1930" s="65">
        <v>405</v>
      </c>
      <c r="G1930" s="65">
        <v>405</v>
      </c>
      <c r="H1930" s="67">
        <f t="shared" si="90"/>
        <v>289.2</v>
      </c>
      <c r="I1930" s="53"/>
      <c r="J1930" s="66"/>
      <c r="K1930" s="66"/>
    </row>
    <row r="1931" spans="1:11" ht="14.25" customHeight="1">
      <c r="A1931" s="64">
        <v>19290</v>
      </c>
      <c r="B1931" s="64">
        <v>4</v>
      </c>
      <c r="C1931" s="64">
        <f t="shared" si="91"/>
        <v>115.8</v>
      </c>
      <c r="D1931" s="64">
        <f t="shared" si="92"/>
        <v>115.8</v>
      </c>
      <c r="E1931" s="65">
        <v>293.35000000000002</v>
      </c>
      <c r="F1931" s="65">
        <v>405.15000000000003</v>
      </c>
      <c r="G1931" s="65">
        <v>405.15000000000003</v>
      </c>
      <c r="H1931" s="67">
        <f t="shared" si="90"/>
        <v>289.35000000000002</v>
      </c>
      <c r="I1931" s="53"/>
      <c r="J1931" s="66"/>
      <c r="K1931" s="66"/>
    </row>
    <row r="1932" spans="1:11" ht="14.25" customHeight="1">
      <c r="A1932" s="64">
        <v>19300</v>
      </c>
      <c r="B1932" s="64">
        <v>4</v>
      </c>
      <c r="C1932" s="64">
        <f t="shared" si="91"/>
        <v>115.8</v>
      </c>
      <c r="D1932" s="64">
        <f t="shared" si="92"/>
        <v>115.8</v>
      </c>
      <c r="E1932" s="65">
        <v>293.5</v>
      </c>
      <c r="F1932" s="65">
        <v>405.3</v>
      </c>
      <c r="G1932" s="65">
        <v>405.3</v>
      </c>
      <c r="H1932" s="67">
        <f t="shared" si="90"/>
        <v>289.5</v>
      </c>
      <c r="I1932" s="53"/>
      <c r="J1932" s="66"/>
      <c r="K1932" s="66"/>
    </row>
    <row r="1933" spans="1:11" ht="14.25" customHeight="1">
      <c r="A1933" s="64">
        <v>19310</v>
      </c>
      <c r="B1933" s="64">
        <v>4</v>
      </c>
      <c r="C1933" s="64">
        <f t="shared" si="91"/>
        <v>115.8</v>
      </c>
      <c r="D1933" s="64">
        <f t="shared" si="92"/>
        <v>115.8</v>
      </c>
      <c r="E1933" s="65">
        <v>293.64999999999998</v>
      </c>
      <c r="F1933" s="65">
        <v>405.45</v>
      </c>
      <c r="G1933" s="65">
        <v>405.45</v>
      </c>
      <c r="H1933" s="67">
        <f t="shared" si="90"/>
        <v>289.64999999999998</v>
      </c>
      <c r="I1933" s="53"/>
      <c r="J1933" s="66"/>
      <c r="K1933" s="66"/>
    </row>
    <row r="1934" spans="1:11" ht="14.25" customHeight="1">
      <c r="A1934" s="64">
        <v>19320</v>
      </c>
      <c r="B1934" s="64">
        <v>4</v>
      </c>
      <c r="C1934" s="64">
        <f t="shared" si="91"/>
        <v>115.8</v>
      </c>
      <c r="D1934" s="64">
        <f t="shared" si="92"/>
        <v>115.8</v>
      </c>
      <c r="E1934" s="65">
        <v>293.8</v>
      </c>
      <c r="F1934" s="65">
        <v>405.6</v>
      </c>
      <c r="G1934" s="65">
        <v>405.6</v>
      </c>
      <c r="H1934" s="67">
        <f t="shared" si="90"/>
        <v>289.8</v>
      </c>
      <c r="I1934" s="53"/>
      <c r="J1934" s="66"/>
      <c r="K1934" s="66"/>
    </row>
    <row r="1935" spans="1:11" ht="14.25" customHeight="1">
      <c r="A1935" s="64">
        <v>19330</v>
      </c>
      <c r="B1935" s="64">
        <v>4</v>
      </c>
      <c r="C1935" s="64">
        <f t="shared" si="91"/>
        <v>115.8</v>
      </c>
      <c r="D1935" s="64">
        <f t="shared" si="92"/>
        <v>115.8</v>
      </c>
      <c r="E1935" s="65">
        <v>293.95</v>
      </c>
      <c r="F1935" s="65">
        <v>405.75</v>
      </c>
      <c r="G1935" s="65">
        <v>405.75</v>
      </c>
      <c r="H1935" s="67">
        <f t="shared" si="90"/>
        <v>289.95</v>
      </c>
      <c r="I1935" s="53"/>
      <c r="J1935" s="66"/>
      <c r="K1935" s="66"/>
    </row>
    <row r="1936" spans="1:11" ht="14.25" customHeight="1">
      <c r="A1936" s="64">
        <v>19340</v>
      </c>
      <c r="B1936" s="64">
        <v>4</v>
      </c>
      <c r="C1936" s="64">
        <f t="shared" si="91"/>
        <v>115.8</v>
      </c>
      <c r="D1936" s="64">
        <f t="shared" si="92"/>
        <v>115.8</v>
      </c>
      <c r="E1936" s="65">
        <v>294.10000000000002</v>
      </c>
      <c r="F1936" s="65">
        <v>405.90000000000003</v>
      </c>
      <c r="G1936" s="65">
        <v>405.90000000000003</v>
      </c>
      <c r="H1936" s="67">
        <f t="shared" si="90"/>
        <v>290.10000000000002</v>
      </c>
      <c r="I1936" s="53"/>
      <c r="J1936" s="66"/>
      <c r="K1936" s="66"/>
    </row>
    <row r="1937" spans="1:11" ht="14.25" customHeight="1">
      <c r="A1937" s="64">
        <v>19350</v>
      </c>
      <c r="B1937" s="64">
        <v>4</v>
      </c>
      <c r="C1937" s="64">
        <f t="shared" si="91"/>
        <v>115.8</v>
      </c>
      <c r="D1937" s="64">
        <f t="shared" si="92"/>
        <v>115.8</v>
      </c>
      <c r="E1937" s="65">
        <v>294.25</v>
      </c>
      <c r="F1937" s="65">
        <v>406.05</v>
      </c>
      <c r="G1937" s="65">
        <v>406.05</v>
      </c>
      <c r="H1937" s="67">
        <f t="shared" si="90"/>
        <v>290.25</v>
      </c>
      <c r="I1937" s="53"/>
      <c r="J1937" s="66"/>
      <c r="K1937" s="66"/>
    </row>
    <row r="1938" spans="1:11" ht="14.25" customHeight="1">
      <c r="A1938" s="64">
        <v>19360</v>
      </c>
      <c r="B1938" s="64">
        <v>4</v>
      </c>
      <c r="C1938" s="64">
        <f t="shared" si="91"/>
        <v>115.8</v>
      </c>
      <c r="D1938" s="64">
        <f t="shared" si="92"/>
        <v>115.8</v>
      </c>
      <c r="E1938" s="65">
        <v>294.39999999999998</v>
      </c>
      <c r="F1938" s="65">
        <v>406.2</v>
      </c>
      <c r="G1938" s="65">
        <v>406.2</v>
      </c>
      <c r="H1938" s="67">
        <f t="shared" si="90"/>
        <v>290.39999999999998</v>
      </c>
      <c r="I1938" s="53"/>
      <c r="J1938" s="66"/>
      <c r="K1938" s="66"/>
    </row>
    <row r="1939" spans="1:11" ht="14.25" customHeight="1">
      <c r="A1939" s="64">
        <v>19370</v>
      </c>
      <c r="B1939" s="64">
        <v>4</v>
      </c>
      <c r="C1939" s="64">
        <f t="shared" si="91"/>
        <v>115.8</v>
      </c>
      <c r="D1939" s="64">
        <f t="shared" si="92"/>
        <v>115.8</v>
      </c>
      <c r="E1939" s="65">
        <v>294.55</v>
      </c>
      <c r="F1939" s="65">
        <v>406.35</v>
      </c>
      <c r="G1939" s="65">
        <v>406.35</v>
      </c>
      <c r="H1939" s="67">
        <f t="shared" si="90"/>
        <v>290.55</v>
      </c>
      <c r="I1939" s="53"/>
      <c r="J1939" s="66"/>
      <c r="K1939" s="66"/>
    </row>
    <row r="1940" spans="1:11" ht="14.25" customHeight="1">
      <c r="A1940" s="64">
        <v>19380</v>
      </c>
      <c r="B1940" s="64">
        <v>4</v>
      </c>
      <c r="C1940" s="64">
        <f t="shared" si="91"/>
        <v>115.8</v>
      </c>
      <c r="D1940" s="64">
        <f t="shared" si="92"/>
        <v>115.8</v>
      </c>
      <c r="E1940" s="65">
        <v>294.7</v>
      </c>
      <c r="F1940" s="65">
        <v>406.5</v>
      </c>
      <c r="G1940" s="65">
        <v>406.5</v>
      </c>
      <c r="H1940" s="67">
        <f t="shared" si="90"/>
        <v>290.7</v>
      </c>
      <c r="I1940" s="53"/>
      <c r="J1940" s="66"/>
      <c r="K1940" s="66"/>
    </row>
    <row r="1941" spans="1:11" ht="14.25" customHeight="1">
      <c r="A1941" s="64">
        <v>19390</v>
      </c>
      <c r="B1941" s="64">
        <v>4</v>
      </c>
      <c r="C1941" s="64">
        <f t="shared" si="91"/>
        <v>115.8</v>
      </c>
      <c r="D1941" s="64">
        <f t="shared" si="92"/>
        <v>115.8</v>
      </c>
      <c r="E1941" s="65">
        <v>294.85000000000002</v>
      </c>
      <c r="F1941" s="65">
        <v>406.65000000000003</v>
      </c>
      <c r="G1941" s="65">
        <v>406.65000000000003</v>
      </c>
      <c r="H1941" s="67">
        <f t="shared" si="90"/>
        <v>290.85000000000002</v>
      </c>
      <c r="I1941" s="53"/>
      <c r="J1941" s="66"/>
      <c r="K1941" s="66"/>
    </row>
    <row r="1942" spans="1:11" ht="14.25" customHeight="1">
      <c r="A1942" s="64">
        <v>19400</v>
      </c>
      <c r="B1942" s="64">
        <v>4</v>
      </c>
      <c r="C1942" s="64">
        <f t="shared" si="91"/>
        <v>115.8</v>
      </c>
      <c r="D1942" s="64">
        <f t="shared" si="92"/>
        <v>115.8</v>
      </c>
      <c r="E1942" s="65">
        <v>295</v>
      </c>
      <c r="F1942" s="65">
        <v>406.8</v>
      </c>
      <c r="G1942" s="65">
        <v>406.8</v>
      </c>
      <c r="H1942" s="67">
        <f t="shared" si="90"/>
        <v>291</v>
      </c>
      <c r="I1942" s="53"/>
      <c r="J1942" s="66"/>
      <c r="K1942" s="66"/>
    </row>
    <row r="1943" spans="1:11" ht="14.25" customHeight="1">
      <c r="A1943" s="64">
        <v>19410</v>
      </c>
      <c r="B1943" s="64">
        <v>4</v>
      </c>
      <c r="C1943" s="64">
        <f t="shared" si="91"/>
        <v>115.8</v>
      </c>
      <c r="D1943" s="64">
        <f t="shared" si="92"/>
        <v>115.8</v>
      </c>
      <c r="E1943" s="65">
        <v>295.14999999999998</v>
      </c>
      <c r="F1943" s="65">
        <v>406.95</v>
      </c>
      <c r="G1943" s="65">
        <v>406.95</v>
      </c>
      <c r="H1943" s="67">
        <f t="shared" si="90"/>
        <v>291.14999999999998</v>
      </c>
      <c r="I1943" s="53"/>
      <c r="J1943" s="66"/>
      <c r="K1943" s="66"/>
    </row>
    <row r="1944" spans="1:11" ht="14.25" customHeight="1">
      <c r="A1944" s="64">
        <v>19420</v>
      </c>
      <c r="B1944" s="64">
        <v>4</v>
      </c>
      <c r="C1944" s="64">
        <f t="shared" si="91"/>
        <v>115.8</v>
      </c>
      <c r="D1944" s="64">
        <f t="shared" si="92"/>
        <v>115.8</v>
      </c>
      <c r="E1944" s="65">
        <v>295.3</v>
      </c>
      <c r="F1944" s="65">
        <v>407.1</v>
      </c>
      <c r="G1944" s="65">
        <v>407.1</v>
      </c>
      <c r="H1944" s="67">
        <f t="shared" si="90"/>
        <v>291.3</v>
      </c>
      <c r="I1944" s="53"/>
      <c r="J1944" s="66"/>
      <c r="K1944" s="66"/>
    </row>
    <row r="1945" spans="1:11" ht="14.25" customHeight="1">
      <c r="A1945" s="64">
        <v>19430</v>
      </c>
      <c r="B1945" s="64">
        <v>4</v>
      </c>
      <c r="C1945" s="64">
        <f t="shared" si="91"/>
        <v>115.8</v>
      </c>
      <c r="D1945" s="64">
        <f t="shared" si="92"/>
        <v>115.8</v>
      </c>
      <c r="E1945" s="65">
        <v>295.45</v>
      </c>
      <c r="F1945" s="65">
        <v>407.25</v>
      </c>
      <c r="G1945" s="65">
        <v>407.25</v>
      </c>
      <c r="H1945" s="67">
        <f t="shared" si="90"/>
        <v>291.45</v>
      </c>
      <c r="I1945" s="53"/>
      <c r="J1945" s="66"/>
      <c r="K1945" s="66"/>
    </row>
    <row r="1946" spans="1:11" ht="14.25" customHeight="1">
      <c r="A1946" s="64">
        <v>19440</v>
      </c>
      <c r="B1946" s="64">
        <v>4</v>
      </c>
      <c r="C1946" s="64">
        <f t="shared" si="91"/>
        <v>115.8</v>
      </c>
      <c r="D1946" s="64">
        <f t="shared" si="92"/>
        <v>115.8</v>
      </c>
      <c r="E1946" s="65">
        <v>295.60000000000002</v>
      </c>
      <c r="F1946" s="65">
        <v>407.40000000000003</v>
      </c>
      <c r="G1946" s="65">
        <v>407.40000000000003</v>
      </c>
      <c r="H1946" s="67">
        <f t="shared" si="90"/>
        <v>291.60000000000002</v>
      </c>
      <c r="I1946" s="53"/>
      <c r="J1946" s="66"/>
      <c r="K1946" s="66"/>
    </row>
    <row r="1947" spans="1:11" ht="14.25" customHeight="1">
      <c r="A1947" s="64">
        <v>19450</v>
      </c>
      <c r="B1947" s="64">
        <v>4</v>
      </c>
      <c r="C1947" s="64">
        <f t="shared" si="91"/>
        <v>115.8</v>
      </c>
      <c r="D1947" s="64">
        <f t="shared" si="92"/>
        <v>115.8</v>
      </c>
      <c r="E1947" s="65">
        <v>295.75</v>
      </c>
      <c r="F1947" s="65">
        <v>407.55</v>
      </c>
      <c r="G1947" s="65">
        <v>407.55</v>
      </c>
      <c r="H1947" s="67">
        <f t="shared" si="90"/>
        <v>291.75</v>
      </c>
      <c r="I1947" s="53"/>
      <c r="J1947" s="66"/>
      <c r="K1947" s="66"/>
    </row>
    <row r="1948" spans="1:11" ht="14.25" customHeight="1">
      <c r="A1948" s="64">
        <v>19460</v>
      </c>
      <c r="B1948" s="64">
        <v>4</v>
      </c>
      <c r="C1948" s="64">
        <f t="shared" si="91"/>
        <v>115.8</v>
      </c>
      <c r="D1948" s="64">
        <f t="shared" si="92"/>
        <v>115.8</v>
      </c>
      <c r="E1948" s="65">
        <v>295.89999999999998</v>
      </c>
      <c r="F1948" s="65">
        <v>407.7</v>
      </c>
      <c r="G1948" s="65">
        <v>407.7</v>
      </c>
      <c r="H1948" s="67">
        <f t="shared" si="90"/>
        <v>291.89999999999998</v>
      </c>
      <c r="I1948" s="53"/>
      <c r="J1948" s="66"/>
      <c r="K1948" s="66"/>
    </row>
    <row r="1949" spans="1:11" ht="14.25" customHeight="1">
      <c r="A1949" s="64">
        <v>19470</v>
      </c>
      <c r="B1949" s="64">
        <v>4</v>
      </c>
      <c r="C1949" s="64">
        <f t="shared" si="91"/>
        <v>115.8</v>
      </c>
      <c r="D1949" s="64">
        <f t="shared" si="92"/>
        <v>115.8</v>
      </c>
      <c r="E1949" s="65">
        <v>296.05</v>
      </c>
      <c r="F1949" s="65">
        <v>407.85</v>
      </c>
      <c r="G1949" s="65">
        <v>407.85</v>
      </c>
      <c r="H1949" s="67">
        <f t="shared" si="90"/>
        <v>292.05</v>
      </c>
      <c r="I1949" s="53"/>
      <c r="J1949" s="66"/>
      <c r="K1949" s="66"/>
    </row>
    <row r="1950" spans="1:11" ht="14.25" customHeight="1">
      <c r="A1950" s="64">
        <v>19480</v>
      </c>
      <c r="B1950" s="64">
        <v>4</v>
      </c>
      <c r="C1950" s="64">
        <f t="shared" si="91"/>
        <v>115.8</v>
      </c>
      <c r="D1950" s="64">
        <f t="shared" si="92"/>
        <v>115.8</v>
      </c>
      <c r="E1950" s="65">
        <v>296.2</v>
      </c>
      <c r="F1950" s="65">
        <v>408</v>
      </c>
      <c r="G1950" s="65">
        <v>408</v>
      </c>
      <c r="H1950" s="67">
        <f t="shared" si="90"/>
        <v>292.2</v>
      </c>
      <c r="I1950" s="53"/>
      <c r="J1950" s="66"/>
      <c r="K1950" s="66"/>
    </row>
    <row r="1951" spans="1:11" ht="14.25" customHeight="1">
      <c r="A1951" s="64">
        <v>19490</v>
      </c>
      <c r="B1951" s="64">
        <v>4</v>
      </c>
      <c r="C1951" s="64">
        <f t="shared" si="91"/>
        <v>115.8</v>
      </c>
      <c r="D1951" s="64">
        <f t="shared" si="92"/>
        <v>115.8</v>
      </c>
      <c r="E1951" s="65">
        <v>296.35000000000002</v>
      </c>
      <c r="F1951" s="65">
        <v>408.15000000000003</v>
      </c>
      <c r="G1951" s="65">
        <v>408.15000000000003</v>
      </c>
      <c r="H1951" s="67">
        <f t="shared" si="90"/>
        <v>292.35000000000002</v>
      </c>
      <c r="I1951" s="53"/>
      <c r="J1951" s="66"/>
      <c r="K1951" s="66"/>
    </row>
    <row r="1952" spans="1:11" ht="14.25" customHeight="1">
      <c r="A1952" s="64">
        <v>19500</v>
      </c>
      <c r="B1952" s="64">
        <v>4</v>
      </c>
      <c r="C1952" s="64">
        <f t="shared" si="91"/>
        <v>115.8</v>
      </c>
      <c r="D1952" s="64">
        <f t="shared" si="92"/>
        <v>115.8</v>
      </c>
      <c r="E1952" s="65">
        <v>296.5</v>
      </c>
      <c r="F1952" s="65">
        <v>408.3</v>
      </c>
      <c r="G1952" s="65">
        <v>408.3</v>
      </c>
      <c r="H1952" s="67">
        <f t="shared" si="90"/>
        <v>292.5</v>
      </c>
      <c r="I1952" s="53"/>
      <c r="J1952" s="66"/>
      <c r="K1952" s="66"/>
    </row>
    <row r="1953" spans="1:11" ht="14.25" customHeight="1">
      <c r="A1953" s="64">
        <v>19510</v>
      </c>
      <c r="B1953" s="64">
        <v>4</v>
      </c>
      <c r="C1953" s="64">
        <f t="shared" si="91"/>
        <v>117.3</v>
      </c>
      <c r="D1953" s="64">
        <f t="shared" si="92"/>
        <v>117.3</v>
      </c>
      <c r="E1953" s="65">
        <v>296.64999999999998</v>
      </c>
      <c r="F1953" s="65">
        <v>409.95</v>
      </c>
      <c r="G1953" s="65">
        <v>409.95</v>
      </c>
      <c r="H1953" s="67">
        <f t="shared" si="90"/>
        <v>292.64999999999998</v>
      </c>
      <c r="I1953" s="53"/>
      <c r="J1953" s="66"/>
      <c r="K1953" s="66"/>
    </row>
    <row r="1954" spans="1:11" ht="14.25" customHeight="1">
      <c r="A1954" s="64">
        <v>19520</v>
      </c>
      <c r="B1954" s="64">
        <v>4</v>
      </c>
      <c r="C1954" s="64">
        <f t="shared" si="91"/>
        <v>117.3</v>
      </c>
      <c r="D1954" s="64">
        <f t="shared" si="92"/>
        <v>117.3</v>
      </c>
      <c r="E1954" s="65">
        <v>296.8</v>
      </c>
      <c r="F1954" s="65">
        <v>410.1</v>
      </c>
      <c r="G1954" s="65">
        <v>410.1</v>
      </c>
      <c r="H1954" s="67">
        <f t="shared" si="90"/>
        <v>292.8</v>
      </c>
      <c r="I1954" s="53"/>
      <c r="J1954" s="66"/>
      <c r="K1954" s="66"/>
    </row>
    <row r="1955" spans="1:11" ht="14.25" customHeight="1">
      <c r="A1955" s="64">
        <v>19530</v>
      </c>
      <c r="B1955" s="64">
        <v>4</v>
      </c>
      <c r="C1955" s="64">
        <f t="shared" si="91"/>
        <v>117.3</v>
      </c>
      <c r="D1955" s="64">
        <f t="shared" si="92"/>
        <v>117.3</v>
      </c>
      <c r="E1955" s="65">
        <v>296.95</v>
      </c>
      <c r="F1955" s="65">
        <v>410.25</v>
      </c>
      <c r="G1955" s="65">
        <v>410.25</v>
      </c>
      <c r="H1955" s="67">
        <f t="shared" si="90"/>
        <v>292.95</v>
      </c>
      <c r="I1955" s="53"/>
      <c r="J1955" s="66"/>
      <c r="K1955" s="66"/>
    </row>
    <row r="1956" spans="1:11" ht="14.25" customHeight="1">
      <c r="A1956" s="64">
        <v>19540</v>
      </c>
      <c r="B1956" s="64">
        <v>4</v>
      </c>
      <c r="C1956" s="64">
        <f t="shared" si="91"/>
        <v>117.3</v>
      </c>
      <c r="D1956" s="64">
        <f t="shared" si="92"/>
        <v>117.3</v>
      </c>
      <c r="E1956" s="65">
        <v>297.10000000000002</v>
      </c>
      <c r="F1956" s="65">
        <v>410.40000000000003</v>
      </c>
      <c r="G1956" s="65">
        <v>410.40000000000003</v>
      </c>
      <c r="H1956" s="67">
        <f t="shared" si="90"/>
        <v>293.10000000000002</v>
      </c>
      <c r="I1956" s="53"/>
      <c r="J1956" s="66"/>
      <c r="K1956" s="66"/>
    </row>
    <row r="1957" spans="1:11" ht="14.25" customHeight="1">
      <c r="A1957" s="64">
        <v>19550</v>
      </c>
      <c r="B1957" s="64">
        <v>4</v>
      </c>
      <c r="C1957" s="64">
        <f t="shared" si="91"/>
        <v>117.3</v>
      </c>
      <c r="D1957" s="64">
        <f t="shared" si="92"/>
        <v>117.3</v>
      </c>
      <c r="E1957" s="65">
        <v>297.25</v>
      </c>
      <c r="F1957" s="65">
        <v>410.55</v>
      </c>
      <c r="G1957" s="65">
        <v>410.55</v>
      </c>
      <c r="H1957" s="67">
        <f t="shared" si="90"/>
        <v>293.25</v>
      </c>
      <c r="I1957" s="53"/>
      <c r="J1957" s="66"/>
      <c r="K1957" s="66"/>
    </row>
    <row r="1958" spans="1:11" ht="14.25" customHeight="1">
      <c r="A1958" s="64">
        <v>19560</v>
      </c>
      <c r="B1958" s="64">
        <v>4</v>
      </c>
      <c r="C1958" s="64">
        <f t="shared" si="91"/>
        <v>117.3</v>
      </c>
      <c r="D1958" s="64">
        <f t="shared" si="92"/>
        <v>117.3</v>
      </c>
      <c r="E1958" s="65">
        <v>297.39999999999998</v>
      </c>
      <c r="F1958" s="65">
        <v>410.7</v>
      </c>
      <c r="G1958" s="65">
        <v>410.7</v>
      </c>
      <c r="H1958" s="67">
        <f t="shared" si="90"/>
        <v>293.39999999999998</v>
      </c>
      <c r="I1958" s="53"/>
      <c r="J1958" s="66"/>
      <c r="K1958" s="66"/>
    </row>
    <row r="1959" spans="1:11" ht="14.25" customHeight="1">
      <c r="A1959" s="64">
        <v>19570</v>
      </c>
      <c r="B1959" s="64">
        <v>4</v>
      </c>
      <c r="C1959" s="64">
        <f t="shared" si="91"/>
        <v>117.3</v>
      </c>
      <c r="D1959" s="64">
        <f t="shared" si="92"/>
        <v>117.3</v>
      </c>
      <c r="E1959" s="65">
        <v>297.55</v>
      </c>
      <c r="F1959" s="65">
        <v>410.85</v>
      </c>
      <c r="G1959" s="65">
        <v>410.85</v>
      </c>
      <c r="H1959" s="67">
        <f t="shared" si="90"/>
        <v>293.55</v>
      </c>
      <c r="I1959" s="53"/>
      <c r="J1959" s="66"/>
      <c r="K1959" s="66"/>
    </row>
    <row r="1960" spans="1:11" ht="14.25" customHeight="1">
      <c r="A1960" s="64">
        <v>19580</v>
      </c>
      <c r="B1960" s="64">
        <v>4</v>
      </c>
      <c r="C1960" s="64">
        <f t="shared" si="91"/>
        <v>117.3</v>
      </c>
      <c r="D1960" s="64">
        <f t="shared" si="92"/>
        <v>117.3</v>
      </c>
      <c r="E1960" s="65">
        <v>297.7</v>
      </c>
      <c r="F1960" s="65">
        <v>411</v>
      </c>
      <c r="G1960" s="65">
        <v>411</v>
      </c>
      <c r="H1960" s="67">
        <f t="shared" si="90"/>
        <v>293.7</v>
      </c>
      <c r="I1960" s="53"/>
      <c r="J1960" s="66"/>
      <c r="K1960" s="66"/>
    </row>
    <row r="1961" spans="1:11" ht="14.25" customHeight="1">
      <c r="A1961" s="64">
        <v>19590</v>
      </c>
      <c r="B1961" s="64">
        <v>4</v>
      </c>
      <c r="C1961" s="64">
        <f t="shared" si="91"/>
        <v>117.3</v>
      </c>
      <c r="D1961" s="64">
        <f t="shared" si="92"/>
        <v>117.3</v>
      </c>
      <c r="E1961" s="65">
        <v>297.85000000000002</v>
      </c>
      <c r="F1961" s="65">
        <v>411.15000000000003</v>
      </c>
      <c r="G1961" s="65">
        <v>411.15000000000003</v>
      </c>
      <c r="H1961" s="67">
        <f t="shared" si="90"/>
        <v>293.85000000000002</v>
      </c>
      <c r="I1961" s="53"/>
      <c r="J1961" s="66"/>
      <c r="K1961" s="66"/>
    </row>
    <row r="1962" spans="1:11" ht="14.25" customHeight="1">
      <c r="A1962" s="64">
        <v>19600</v>
      </c>
      <c r="B1962" s="64">
        <v>4</v>
      </c>
      <c r="C1962" s="64">
        <f t="shared" si="91"/>
        <v>117.3</v>
      </c>
      <c r="D1962" s="64">
        <f t="shared" si="92"/>
        <v>117.3</v>
      </c>
      <c r="E1962" s="65">
        <v>298</v>
      </c>
      <c r="F1962" s="65">
        <v>411.3</v>
      </c>
      <c r="G1962" s="65">
        <v>411.3</v>
      </c>
      <c r="H1962" s="67">
        <f t="shared" si="90"/>
        <v>294</v>
      </c>
      <c r="I1962" s="53"/>
      <c r="J1962" s="66"/>
      <c r="K1962" s="66"/>
    </row>
    <row r="1963" spans="1:11" ht="14.25" customHeight="1">
      <c r="A1963" s="64">
        <v>19610</v>
      </c>
      <c r="B1963" s="64">
        <v>4</v>
      </c>
      <c r="C1963" s="64">
        <f t="shared" si="91"/>
        <v>117.3</v>
      </c>
      <c r="D1963" s="64">
        <f t="shared" si="92"/>
        <v>117.3</v>
      </c>
      <c r="E1963" s="65">
        <v>298.14999999999998</v>
      </c>
      <c r="F1963" s="65">
        <v>411.45</v>
      </c>
      <c r="G1963" s="65">
        <v>411.45</v>
      </c>
      <c r="H1963" s="67">
        <f t="shared" si="90"/>
        <v>294.14999999999998</v>
      </c>
      <c r="I1963" s="53"/>
      <c r="J1963" s="66"/>
      <c r="K1963" s="66"/>
    </row>
    <row r="1964" spans="1:11" ht="14.25" customHeight="1">
      <c r="A1964" s="64">
        <v>19620</v>
      </c>
      <c r="B1964" s="64">
        <v>4</v>
      </c>
      <c r="C1964" s="64">
        <f t="shared" si="91"/>
        <v>117.3</v>
      </c>
      <c r="D1964" s="64">
        <f t="shared" si="92"/>
        <v>117.3</v>
      </c>
      <c r="E1964" s="65">
        <v>298.3</v>
      </c>
      <c r="F1964" s="65">
        <v>411.6</v>
      </c>
      <c r="G1964" s="65">
        <v>411.6</v>
      </c>
      <c r="H1964" s="67">
        <f t="shared" si="90"/>
        <v>294.3</v>
      </c>
      <c r="I1964" s="53"/>
      <c r="J1964" s="66"/>
      <c r="K1964" s="66"/>
    </row>
    <row r="1965" spans="1:11" ht="14.25" customHeight="1">
      <c r="A1965" s="64">
        <v>19630</v>
      </c>
      <c r="B1965" s="64">
        <v>4</v>
      </c>
      <c r="C1965" s="64">
        <f t="shared" si="91"/>
        <v>117.3</v>
      </c>
      <c r="D1965" s="64">
        <f t="shared" si="92"/>
        <v>117.3</v>
      </c>
      <c r="E1965" s="65">
        <v>298.45</v>
      </c>
      <c r="F1965" s="65">
        <v>411.75</v>
      </c>
      <c r="G1965" s="65">
        <v>411.75</v>
      </c>
      <c r="H1965" s="67">
        <f t="shared" si="90"/>
        <v>294.45</v>
      </c>
      <c r="I1965" s="53"/>
      <c r="J1965" s="66"/>
      <c r="K1965" s="66"/>
    </row>
    <row r="1966" spans="1:11" ht="14.25" customHeight="1">
      <c r="A1966" s="64">
        <v>19640</v>
      </c>
      <c r="B1966" s="64">
        <v>4</v>
      </c>
      <c r="C1966" s="64">
        <f t="shared" si="91"/>
        <v>117.3</v>
      </c>
      <c r="D1966" s="64">
        <f t="shared" si="92"/>
        <v>117.3</v>
      </c>
      <c r="E1966" s="65">
        <v>298.60000000000002</v>
      </c>
      <c r="F1966" s="65">
        <v>411.90000000000003</v>
      </c>
      <c r="G1966" s="65">
        <v>411.90000000000003</v>
      </c>
      <c r="H1966" s="67">
        <f t="shared" si="90"/>
        <v>294.60000000000002</v>
      </c>
      <c r="I1966" s="53"/>
      <c r="J1966" s="66"/>
      <c r="K1966" s="66"/>
    </row>
    <row r="1967" spans="1:11" ht="14.25" customHeight="1">
      <c r="A1967" s="64">
        <v>19650</v>
      </c>
      <c r="B1967" s="64">
        <v>4</v>
      </c>
      <c r="C1967" s="64">
        <f t="shared" si="91"/>
        <v>117.3</v>
      </c>
      <c r="D1967" s="64">
        <f t="shared" si="92"/>
        <v>117.3</v>
      </c>
      <c r="E1967" s="65">
        <v>298.75</v>
      </c>
      <c r="F1967" s="65">
        <v>412.05</v>
      </c>
      <c r="G1967" s="65">
        <v>412.05</v>
      </c>
      <c r="H1967" s="67">
        <f t="shared" si="90"/>
        <v>294.75</v>
      </c>
      <c r="I1967" s="53"/>
      <c r="J1967" s="66"/>
      <c r="K1967" s="66"/>
    </row>
    <row r="1968" spans="1:11" ht="14.25" customHeight="1">
      <c r="A1968" s="64">
        <v>19660</v>
      </c>
      <c r="B1968" s="64">
        <v>4</v>
      </c>
      <c r="C1968" s="64">
        <f t="shared" si="91"/>
        <v>117.3</v>
      </c>
      <c r="D1968" s="64">
        <f t="shared" si="92"/>
        <v>117.3</v>
      </c>
      <c r="E1968" s="65">
        <v>298.89999999999998</v>
      </c>
      <c r="F1968" s="65">
        <v>412.2</v>
      </c>
      <c r="G1968" s="65">
        <v>412.2</v>
      </c>
      <c r="H1968" s="67">
        <f t="shared" si="90"/>
        <v>294.89999999999998</v>
      </c>
      <c r="I1968" s="53"/>
      <c r="J1968" s="66"/>
      <c r="K1968" s="66"/>
    </row>
    <row r="1969" spans="1:11" ht="14.25" customHeight="1">
      <c r="A1969" s="64">
        <v>19670</v>
      </c>
      <c r="B1969" s="64">
        <v>4</v>
      </c>
      <c r="C1969" s="64">
        <f t="shared" si="91"/>
        <v>117.3</v>
      </c>
      <c r="D1969" s="64">
        <f t="shared" si="92"/>
        <v>117.3</v>
      </c>
      <c r="E1969" s="65">
        <v>299.05</v>
      </c>
      <c r="F1969" s="65">
        <v>412.35</v>
      </c>
      <c r="G1969" s="65">
        <v>412.35</v>
      </c>
      <c r="H1969" s="67">
        <f t="shared" si="90"/>
        <v>295.05</v>
      </c>
      <c r="I1969" s="53"/>
      <c r="J1969" s="66"/>
      <c r="K1969" s="66"/>
    </row>
    <row r="1970" spans="1:11" ht="14.25" customHeight="1">
      <c r="A1970" s="64">
        <v>19680</v>
      </c>
      <c r="B1970" s="64">
        <v>4</v>
      </c>
      <c r="C1970" s="64">
        <f t="shared" si="91"/>
        <v>117.3</v>
      </c>
      <c r="D1970" s="64">
        <f t="shared" si="92"/>
        <v>117.3</v>
      </c>
      <c r="E1970" s="65">
        <v>299.2</v>
      </c>
      <c r="F1970" s="65">
        <v>412.5</v>
      </c>
      <c r="G1970" s="65">
        <v>412.5</v>
      </c>
      <c r="H1970" s="67">
        <f t="shared" si="90"/>
        <v>295.2</v>
      </c>
      <c r="I1970" s="53"/>
      <c r="J1970" s="66"/>
      <c r="K1970" s="66"/>
    </row>
    <row r="1971" spans="1:11" ht="14.25" customHeight="1">
      <c r="A1971" s="64">
        <v>19690</v>
      </c>
      <c r="B1971" s="64">
        <v>4</v>
      </c>
      <c r="C1971" s="64">
        <f t="shared" si="91"/>
        <v>117.3</v>
      </c>
      <c r="D1971" s="64">
        <f t="shared" si="92"/>
        <v>117.3</v>
      </c>
      <c r="E1971" s="65">
        <v>299.35000000000002</v>
      </c>
      <c r="F1971" s="65">
        <v>412.65000000000003</v>
      </c>
      <c r="G1971" s="65">
        <v>412.65000000000003</v>
      </c>
      <c r="H1971" s="67">
        <f t="shared" si="90"/>
        <v>295.35000000000002</v>
      </c>
      <c r="I1971" s="53"/>
      <c r="J1971" s="66"/>
      <c r="K1971" s="66"/>
    </row>
    <row r="1972" spans="1:11" ht="14.25" customHeight="1">
      <c r="A1972" s="64">
        <v>19700</v>
      </c>
      <c r="B1972" s="64">
        <v>4</v>
      </c>
      <c r="C1972" s="64">
        <f t="shared" si="91"/>
        <v>117.3</v>
      </c>
      <c r="D1972" s="64">
        <f t="shared" si="92"/>
        <v>117.3</v>
      </c>
      <c r="E1972" s="65">
        <v>299.5</v>
      </c>
      <c r="F1972" s="65">
        <v>412.8</v>
      </c>
      <c r="G1972" s="65">
        <v>412.8</v>
      </c>
      <c r="H1972" s="67">
        <f t="shared" si="90"/>
        <v>295.5</v>
      </c>
      <c r="I1972" s="53"/>
      <c r="J1972" s="66"/>
      <c r="K1972" s="66"/>
    </row>
    <row r="1973" spans="1:11" ht="14.25" customHeight="1">
      <c r="A1973" s="64">
        <v>19710</v>
      </c>
      <c r="B1973" s="64">
        <v>4</v>
      </c>
      <c r="C1973" s="64">
        <f t="shared" si="91"/>
        <v>117.3</v>
      </c>
      <c r="D1973" s="64">
        <f t="shared" si="92"/>
        <v>117.3</v>
      </c>
      <c r="E1973" s="65">
        <v>299.64999999999998</v>
      </c>
      <c r="F1973" s="65">
        <v>412.95</v>
      </c>
      <c r="G1973" s="65">
        <v>412.95</v>
      </c>
      <c r="H1973" s="67">
        <f t="shared" si="90"/>
        <v>295.64999999999998</v>
      </c>
      <c r="I1973" s="53"/>
      <c r="J1973" s="66"/>
      <c r="K1973" s="66"/>
    </row>
    <row r="1974" spans="1:11" ht="14.25" customHeight="1">
      <c r="A1974" s="64">
        <v>19720</v>
      </c>
      <c r="B1974" s="64">
        <v>4</v>
      </c>
      <c r="C1974" s="64">
        <f t="shared" si="91"/>
        <v>117.3</v>
      </c>
      <c r="D1974" s="64">
        <f t="shared" si="92"/>
        <v>117.3</v>
      </c>
      <c r="E1974" s="65">
        <v>299.8</v>
      </c>
      <c r="F1974" s="65">
        <v>413.1</v>
      </c>
      <c r="G1974" s="65">
        <v>413.1</v>
      </c>
      <c r="H1974" s="67">
        <f t="shared" si="90"/>
        <v>295.8</v>
      </c>
      <c r="I1974" s="53"/>
      <c r="J1974" s="66"/>
      <c r="K1974" s="66"/>
    </row>
    <row r="1975" spans="1:11" ht="14.25" customHeight="1">
      <c r="A1975" s="64">
        <v>19730</v>
      </c>
      <c r="B1975" s="64">
        <v>4</v>
      </c>
      <c r="C1975" s="64">
        <f t="shared" si="91"/>
        <v>117.3</v>
      </c>
      <c r="D1975" s="64">
        <f t="shared" si="92"/>
        <v>117.3</v>
      </c>
      <c r="E1975" s="65">
        <v>299.95</v>
      </c>
      <c r="F1975" s="65">
        <v>413.25</v>
      </c>
      <c r="G1975" s="65">
        <v>413.25</v>
      </c>
      <c r="H1975" s="67">
        <f t="shared" si="90"/>
        <v>295.95</v>
      </c>
      <c r="I1975" s="53"/>
      <c r="J1975" s="66"/>
      <c r="K1975" s="66"/>
    </row>
    <row r="1976" spans="1:11" ht="14.25" customHeight="1">
      <c r="A1976" s="64">
        <v>19740</v>
      </c>
      <c r="B1976" s="64">
        <v>4</v>
      </c>
      <c r="C1976" s="64">
        <f t="shared" si="91"/>
        <v>117.3</v>
      </c>
      <c r="D1976" s="64">
        <f t="shared" si="92"/>
        <v>117.3</v>
      </c>
      <c r="E1976" s="65">
        <v>300.10000000000002</v>
      </c>
      <c r="F1976" s="65">
        <v>413.40000000000003</v>
      </c>
      <c r="G1976" s="65">
        <v>413.40000000000003</v>
      </c>
      <c r="H1976" s="67">
        <f t="shared" si="90"/>
        <v>296.10000000000002</v>
      </c>
      <c r="I1976" s="53"/>
      <c r="J1976" s="66"/>
      <c r="K1976" s="66"/>
    </row>
    <row r="1977" spans="1:11" ht="14.25" customHeight="1">
      <c r="A1977" s="64">
        <v>19750</v>
      </c>
      <c r="B1977" s="64">
        <v>4</v>
      </c>
      <c r="C1977" s="64">
        <f t="shared" si="91"/>
        <v>117.3</v>
      </c>
      <c r="D1977" s="64">
        <f t="shared" si="92"/>
        <v>117.3</v>
      </c>
      <c r="E1977" s="65">
        <v>300.25</v>
      </c>
      <c r="F1977" s="65">
        <v>413.55</v>
      </c>
      <c r="G1977" s="65">
        <v>413.55</v>
      </c>
      <c r="H1977" s="67">
        <f t="shared" si="90"/>
        <v>296.25</v>
      </c>
      <c r="I1977" s="53"/>
      <c r="J1977" s="66"/>
      <c r="K1977" s="66"/>
    </row>
    <row r="1978" spans="1:11" ht="14.25" customHeight="1">
      <c r="A1978" s="64">
        <v>19760</v>
      </c>
      <c r="B1978" s="64">
        <v>4</v>
      </c>
      <c r="C1978" s="64">
        <f t="shared" si="91"/>
        <v>118.8</v>
      </c>
      <c r="D1978" s="64">
        <f t="shared" si="92"/>
        <v>118.8</v>
      </c>
      <c r="E1978" s="65">
        <v>300.39999999999998</v>
      </c>
      <c r="F1978" s="65">
        <v>415.2</v>
      </c>
      <c r="G1978" s="65">
        <v>415.2</v>
      </c>
      <c r="H1978" s="67">
        <f t="shared" si="90"/>
        <v>296.39999999999998</v>
      </c>
      <c r="I1978" s="53"/>
      <c r="J1978" s="66"/>
      <c r="K1978" s="66"/>
    </row>
    <row r="1979" spans="1:11" ht="14.25" customHeight="1">
      <c r="A1979" s="64">
        <v>19770</v>
      </c>
      <c r="B1979" s="64">
        <v>4</v>
      </c>
      <c r="C1979" s="64">
        <f t="shared" si="91"/>
        <v>118.8</v>
      </c>
      <c r="D1979" s="64">
        <f t="shared" si="92"/>
        <v>118.8</v>
      </c>
      <c r="E1979" s="65">
        <v>300.55</v>
      </c>
      <c r="F1979" s="65">
        <v>415.35</v>
      </c>
      <c r="G1979" s="65">
        <v>415.35</v>
      </c>
      <c r="H1979" s="67">
        <f t="shared" si="90"/>
        <v>296.55</v>
      </c>
      <c r="I1979" s="53"/>
      <c r="J1979" s="66"/>
      <c r="K1979" s="66"/>
    </row>
    <row r="1980" spans="1:11" ht="14.25" customHeight="1">
      <c r="A1980" s="64">
        <v>19780</v>
      </c>
      <c r="B1980" s="64">
        <v>4</v>
      </c>
      <c r="C1980" s="64">
        <f t="shared" si="91"/>
        <v>118.8</v>
      </c>
      <c r="D1980" s="64">
        <f t="shared" si="92"/>
        <v>118.8</v>
      </c>
      <c r="E1980" s="65">
        <v>300.7</v>
      </c>
      <c r="F1980" s="65">
        <v>415.5</v>
      </c>
      <c r="G1980" s="65">
        <v>415.5</v>
      </c>
      <c r="H1980" s="67">
        <f t="shared" si="90"/>
        <v>296.7</v>
      </c>
      <c r="I1980" s="53"/>
      <c r="J1980" s="66"/>
      <c r="K1980" s="66"/>
    </row>
    <row r="1981" spans="1:11" ht="14.25" customHeight="1">
      <c r="A1981" s="64">
        <v>19790</v>
      </c>
      <c r="B1981" s="64">
        <v>4</v>
      </c>
      <c r="C1981" s="64">
        <f t="shared" si="91"/>
        <v>118.8</v>
      </c>
      <c r="D1981" s="64">
        <f t="shared" si="92"/>
        <v>118.8</v>
      </c>
      <c r="E1981" s="65">
        <v>300.85000000000002</v>
      </c>
      <c r="F1981" s="65">
        <v>415.65000000000003</v>
      </c>
      <c r="G1981" s="65">
        <v>415.65000000000003</v>
      </c>
      <c r="H1981" s="67">
        <f t="shared" si="90"/>
        <v>296.85000000000002</v>
      </c>
      <c r="I1981" s="53"/>
      <c r="J1981" s="66"/>
      <c r="K1981" s="66"/>
    </row>
    <row r="1982" spans="1:11" ht="14.25" customHeight="1">
      <c r="A1982" s="64">
        <v>19800</v>
      </c>
      <c r="B1982" s="64">
        <v>4</v>
      </c>
      <c r="C1982" s="64">
        <f t="shared" si="91"/>
        <v>118.8</v>
      </c>
      <c r="D1982" s="64">
        <f t="shared" si="92"/>
        <v>118.8</v>
      </c>
      <c r="E1982" s="65">
        <v>301</v>
      </c>
      <c r="F1982" s="65">
        <v>415.8</v>
      </c>
      <c r="G1982" s="65">
        <v>415.8</v>
      </c>
      <c r="H1982" s="67">
        <f t="shared" si="90"/>
        <v>297</v>
      </c>
      <c r="I1982" s="53"/>
      <c r="J1982" s="66"/>
      <c r="K1982" s="66"/>
    </row>
    <row r="1983" spans="1:11" ht="14.25" customHeight="1">
      <c r="A1983" s="64">
        <v>19810</v>
      </c>
      <c r="B1983" s="64">
        <v>4</v>
      </c>
      <c r="C1983" s="64">
        <f t="shared" si="91"/>
        <v>118.8</v>
      </c>
      <c r="D1983" s="64">
        <f t="shared" si="92"/>
        <v>118.8</v>
      </c>
      <c r="E1983" s="65">
        <v>301.14999999999998</v>
      </c>
      <c r="F1983" s="65">
        <v>415.95</v>
      </c>
      <c r="G1983" s="65">
        <v>415.95</v>
      </c>
      <c r="H1983" s="67">
        <f t="shared" si="90"/>
        <v>297.14999999999998</v>
      </c>
      <c r="I1983" s="53"/>
      <c r="J1983" s="66"/>
      <c r="K1983" s="66"/>
    </row>
    <row r="1984" spans="1:11" ht="14.25" customHeight="1">
      <c r="A1984" s="64">
        <v>19820</v>
      </c>
      <c r="B1984" s="64">
        <v>4</v>
      </c>
      <c r="C1984" s="64">
        <f t="shared" si="91"/>
        <v>118.8</v>
      </c>
      <c r="D1984" s="64">
        <f t="shared" si="92"/>
        <v>118.8</v>
      </c>
      <c r="E1984" s="65">
        <v>301.3</v>
      </c>
      <c r="F1984" s="65">
        <v>416.1</v>
      </c>
      <c r="G1984" s="65">
        <v>416.1</v>
      </c>
      <c r="H1984" s="67">
        <f t="shared" si="90"/>
        <v>297.3</v>
      </c>
      <c r="I1984" s="53"/>
      <c r="J1984" s="66"/>
      <c r="K1984" s="66"/>
    </row>
    <row r="1985" spans="1:11" ht="14.25" customHeight="1">
      <c r="A1985" s="64">
        <v>19830</v>
      </c>
      <c r="B1985" s="64">
        <v>4</v>
      </c>
      <c r="C1985" s="64">
        <f t="shared" si="91"/>
        <v>118.8</v>
      </c>
      <c r="D1985" s="64">
        <f t="shared" si="92"/>
        <v>118.8</v>
      </c>
      <c r="E1985" s="65">
        <v>301.45</v>
      </c>
      <c r="F1985" s="65">
        <v>416.25</v>
      </c>
      <c r="G1985" s="65">
        <v>416.25</v>
      </c>
      <c r="H1985" s="67">
        <f t="shared" si="90"/>
        <v>297.45</v>
      </c>
      <c r="I1985" s="53"/>
      <c r="J1985" s="66"/>
      <c r="K1985" s="66"/>
    </row>
    <row r="1986" spans="1:11" ht="14.25" customHeight="1">
      <c r="A1986" s="64">
        <v>19840</v>
      </c>
      <c r="B1986" s="64">
        <v>4</v>
      </c>
      <c r="C1986" s="64">
        <f t="shared" si="91"/>
        <v>118.8</v>
      </c>
      <c r="D1986" s="64">
        <f t="shared" si="92"/>
        <v>118.8</v>
      </c>
      <c r="E1986" s="65">
        <v>301.60000000000002</v>
      </c>
      <c r="F1986" s="65">
        <v>416.40000000000003</v>
      </c>
      <c r="G1986" s="65">
        <v>416.40000000000003</v>
      </c>
      <c r="H1986" s="67">
        <f t="shared" si="90"/>
        <v>297.60000000000002</v>
      </c>
      <c r="I1986" s="53"/>
      <c r="J1986" s="66"/>
      <c r="K1986" s="66"/>
    </row>
    <row r="1987" spans="1:11" ht="14.25" customHeight="1">
      <c r="A1987" s="64">
        <v>19850</v>
      </c>
      <c r="B1987" s="64">
        <v>4</v>
      </c>
      <c r="C1987" s="64">
        <f t="shared" si="91"/>
        <v>118.8</v>
      </c>
      <c r="D1987" s="64">
        <f t="shared" si="92"/>
        <v>118.8</v>
      </c>
      <c r="E1987" s="65">
        <v>301.75</v>
      </c>
      <c r="F1987" s="65">
        <v>416.55</v>
      </c>
      <c r="G1987" s="65">
        <v>416.55</v>
      </c>
      <c r="H1987" s="67">
        <f t="shared" ref="H1987:H2050" si="93">0.15*A1987/10</f>
        <v>297.75</v>
      </c>
      <c r="I1987" s="53"/>
      <c r="J1987" s="66"/>
      <c r="K1987" s="66"/>
    </row>
    <row r="1988" spans="1:11" ht="14.25" customHeight="1">
      <c r="A1988" s="64">
        <v>19860</v>
      </c>
      <c r="B1988" s="64">
        <v>4</v>
      </c>
      <c r="C1988" s="64">
        <f t="shared" ref="C1988:C2051" si="94">IF(A1988&lt;1000,4.8,4.8+ROUNDUP((A1988-1000)/250,0)*1.5)</f>
        <v>118.8</v>
      </c>
      <c r="D1988" s="64">
        <f t="shared" ref="D1988:D2051" si="95">IF(A1988&lt;1000,4.8,4.8+ROUNDUP((A1988-1000)/250,0)*1.5)</f>
        <v>118.8</v>
      </c>
      <c r="E1988" s="65">
        <v>301.89999999999998</v>
      </c>
      <c r="F1988" s="65">
        <v>416.7</v>
      </c>
      <c r="G1988" s="65">
        <v>416.7</v>
      </c>
      <c r="H1988" s="67">
        <f t="shared" si="93"/>
        <v>297.89999999999998</v>
      </c>
      <c r="I1988" s="53"/>
      <c r="J1988" s="66"/>
      <c r="K1988" s="66"/>
    </row>
    <row r="1989" spans="1:11" ht="14.25" customHeight="1">
      <c r="A1989" s="64">
        <v>19870</v>
      </c>
      <c r="B1989" s="64">
        <v>4</v>
      </c>
      <c r="C1989" s="64">
        <f t="shared" si="94"/>
        <v>118.8</v>
      </c>
      <c r="D1989" s="64">
        <f t="shared" si="95"/>
        <v>118.8</v>
      </c>
      <c r="E1989" s="65">
        <v>302.05</v>
      </c>
      <c r="F1989" s="65">
        <v>416.85</v>
      </c>
      <c r="G1989" s="65">
        <v>416.85</v>
      </c>
      <c r="H1989" s="67">
        <f t="shared" si="93"/>
        <v>298.05</v>
      </c>
      <c r="I1989" s="53"/>
      <c r="J1989" s="66"/>
      <c r="K1989" s="66"/>
    </row>
    <row r="1990" spans="1:11" ht="14.25" customHeight="1">
      <c r="A1990" s="64">
        <v>19880</v>
      </c>
      <c r="B1990" s="64">
        <v>4</v>
      </c>
      <c r="C1990" s="64">
        <f t="shared" si="94"/>
        <v>118.8</v>
      </c>
      <c r="D1990" s="64">
        <f t="shared" si="95"/>
        <v>118.8</v>
      </c>
      <c r="E1990" s="65">
        <v>302.2</v>
      </c>
      <c r="F1990" s="65">
        <v>417</v>
      </c>
      <c r="G1990" s="65">
        <v>417</v>
      </c>
      <c r="H1990" s="67">
        <f t="shared" si="93"/>
        <v>298.2</v>
      </c>
      <c r="I1990" s="53"/>
      <c r="J1990" s="66"/>
      <c r="K1990" s="66"/>
    </row>
    <row r="1991" spans="1:11" ht="14.25" customHeight="1">
      <c r="A1991" s="64">
        <v>19890</v>
      </c>
      <c r="B1991" s="64">
        <v>4</v>
      </c>
      <c r="C1991" s="64">
        <f t="shared" si="94"/>
        <v>118.8</v>
      </c>
      <c r="D1991" s="64">
        <f t="shared" si="95"/>
        <v>118.8</v>
      </c>
      <c r="E1991" s="65">
        <v>302.35000000000002</v>
      </c>
      <c r="F1991" s="65">
        <v>417.15000000000003</v>
      </c>
      <c r="G1991" s="65">
        <v>417.15000000000003</v>
      </c>
      <c r="H1991" s="67">
        <f t="shared" si="93"/>
        <v>298.35000000000002</v>
      </c>
      <c r="I1991" s="53"/>
      <c r="J1991" s="66"/>
      <c r="K1991" s="66"/>
    </row>
    <row r="1992" spans="1:11" ht="14.25" customHeight="1">
      <c r="A1992" s="64">
        <v>19900</v>
      </c>
      <c r="B1992" s="64">
        <v>4</v>
      </c>
      <c r="C1992" s="64">
        <f t="shared" si="94"/>
        <v>118.8</v>
      </c>
      <c r="D1992" s="64">
        <f t="shared" si="95"/>
        <v>118.8</v>
      </c>
      <c r="E1992" s="65">
        <v>302.5</v>
      </c>
      <c r="F1992" s="65">
        <v>417.3</v>
      </c>
      <c r="G1992" s="65">
        <v>417.3</v>
      </c>
      <c r="H1992" s="67">
        <f t="shared" si="93"/>
        <v>298.5</v>
      </c>
      <c r="I1992" s="53"/>
      <c r="J1992" s="66"/>
      <c r="K1992" s="66"/>
    </row>
    <row r="1993" spans="1:11" ht="14.25" customHeight="1">
      <c r="A1993" s="64">
        <v>19910</v>
      </c>
      <c r="B1993" s="64">
        <v>4</v>
      </c>
      <c r="C1993" s="64">
        <f t="shared" si="94"/>
        <v>118.8</v>
      </c>
      <c r="D1993" s="64">
        <f t="shared" si="95"/>
        <v>118.8</v>
      </c>
      <c r="E1993" s="65">
        <v>302.64999999999998</v>
      </c>
      <c r="F1993" s="65">
        <v>417.45</v>
      </c>
      <c r="G1993" s="65">
        <v>417.45</v>
      </c>
      <c r="H1993" s="67">
        <f t="shared" si="93"/>
        <v>298.64999999999998</v>
      </c>
      <c r="I1993" s="53"/>
      <c r="J1993" s="66"/>
      <c r="K1993" s="66"/>
    </row>
    <row r="1994" spans="1:11" ht="14.25" customHeight="1">
      <c r="A1994" s="64">
        <v>19920</v>
      </c>
      <c r="B1994" s="64">
        <v>4</v>
      </c>
      <c r="C1994" s="64">
        <f t="shared" si="94"/>
        <v>118.8</v>
      </c>
      <c r="D1994" s="64">
        <f t="shared" si="95"/>
        <v>118.8</v>
      </c>
      <c r="E1994" s="65">
        <v>302.8</v>
      </c>
      <c r="F1994" s="65">
        <v>417.6</v>
      </c>
      <c r="G1994" s="65">
        <v>417.6</v>
      </c>
      <c r="H1994" s="67">
        <f t="shared" si="93"/>
        <v>298.8</v>
      </c>
      <c r="I1994" s="53"/>
      <c r="J1994" s="66"/>
      <c r="K1994" s="66"/>
    </row>
    <row r="1995" spans="1:11" ht="14.25" customHeight="1">
      <c r="A1995" s="64">
        <v>19930</v>
      </c>
      <c r="B1995" s="64">
        <v>4</v>
      </c>
      <c r="C1995" s="64">
        <f t="shared" si="94"/>
        <v>118.8</v>
      </c>
      <c r="D1995" s="64">
        <f t="shared" si="95"/>
        <v>118.8</v>
      </c>
      <c r="E1995" s="65">
        <v>302.95</v>
      </c>
      <c r="F1995" s="65">
        <v>417.75</v>
      </c>
      <c r="G1995" s="65">
        <v>417.75</v>
      </c>
      <c r="H1995" s="67">
        <f t="shared" si="93"/>
        <v>298.95</v>
      </c>
      <c r="I1995" s="53"/>
      <c r="J1995" s="66"/>
      <c r="K1995" s="66"/>
    </row>
    <row r="1996" spans="1:11" ht="14.25" customHeight="1">
      <c r="A1996" s="64">
        <v>19940</v>
      </c>
      <c r="B1996" s="64">
        <v>4</v>
      </c>
      <c r="C1996" s="64">
        <f t="shared" si="94"/>
        <v>118.8</v>
      </c>
      <c r="D1996" s="64">
        <f t="shared" si="95"/>
        <v>118.8</v>
      </c>
      <c r="E1996" s="65">
        <v>303.10000000000002</v>
      </c>
      <c r="F1996" s="65">
        <v>417.90000000000003</v>
      </c>
      <c r="G1996" s="65">
        <v>417.90000000000003</v>
      </c>
      <c r="H1996" s="67">
        <f t="shared" si="93"/>
        <v>299.10000000000002</v>
      </c>
      <c r="I1996" s="53"/>
      <c r="J1996" s="66"/>
      <c r="K1996" s="66"/>
    </row>
    <row r="1997" spans="1:11" ht="14.25" customHeight="1">
      <c r="A1997" s="64">
        <v>19950</v>
      </c>
      <c r="B1997" s="64">
        <v>4</v>
      </c>
      <c r="C1997" s="64">
        <f t="shared" si="94"/>
        <v>118.8</v>
      </c>
      <c r="D1997" s="64">
        <f t="shared" si="95"/>
        <v>118.8</v>
      </c>
      <c r="E1997" s="65">
        <v>303.25</v>
      </c>
      <c r="F1997" s="65">
        <v>418.05</v>
      </c>
      <c r="G1997" s="65">
        <v>418.05</v>
      </c>
      <c r="H1997" s="67">
        <f t="shared" si="93"/>
        <v>299.25</v>
      </c>
      <c r="I1997" s="53"/>
      <c r="J1997" s="66"/>
      <c r="K1997" s="66"/>
    </row>
    <row r="1998" spans="1:11" ht="14.25" customHeight="1">
      <c r="A1998" s="64">
        <v>19960</v>
      </c>
      <c r="B1998" s="64">
        <v>4</v>
      </c>
      <c r="C1998" s="64">
        <f t="shared" si="94"/>
        <v>118.8</v>
      </c>
      <c r="D1998" s="64">
        <f t="shared" si="95"/>
        <v>118.8</v>
      </c>
      <c r="E1998" s="65">
        <v>303.39999999999998</v>
      </c>
      <c r="F1998" s="65">
        <v>418.2</v>
      </c>
      <c r="G1998" s="65">
        <v>418.2</v>
      </c>
      <c r="H1998" s="67">
        <f t="shared" si="93"/>
        <v>299.39999999999998</v>
      </c>
      <c r="I1998" s="53"/>
      <c r="J1998" s="66"/>
      <c r="K1998" s="66"/>
    </row>
    <row r="1999" spans="1:11" ht="14.25" customHeight="1">
      <c r="A1999" s="64">
        <v>19970</v>
      </c>
      <c r="B1999" s="64">
        <v>4</v>
      </c>
      <c r="C1999" s="64">
        <f t="shared" si="94"/>
        <v>118.8</v>
      </c>
      <c r="D1999" s="64">
        <f t="shared" si="95"/>
        <v>118.8</v>
      </c>
      <c r="E1999" s="65">
        <v>303.55</v>
      </c>
      <c r="F1999" s="65">
        <v>418.35</v>
      </c>
      <c r="G1999" s="65">
        <v>418.35</v>
      </c>
      <c r="H1999" s="67">
        <f t="shared" si="93"/>
        <v>299.55</v>
      </c>
      <c r="I1999" s="53"/>
      <c r="J1999" s="66"/>
      <c r="K1999" s="66"/>
    </row>
    <row r="2000" spans="1:11" ht="14.25" customHeight="1">
      <c r="A2000" s="64">
        <v>19980</v>
      </c>
      <c r="B2000" s="64">
        <v>4</v>
      </c>
      <c r="C2000" s="64">
        <f t="shared" si="94"/>
        <v>118.8</v>
      </c>
      <c r="D2000" s="64">
        <f t="shared" si="95"/>
        <v>118.8</v>
      </c>
      <c r="E2000" s="65">
        <v>303.7</v>
      </c>
      <c r="F2000" s="65">
        <v>418.5</v>
      </c>
      <c r="G2000" s="65">
        <v>418.5</v>
      </c>
      <c r="H2000" s="67">
        <f t="shared" si="93"/>
        <v>299.7</v>
      </c>
      <c r="I2000" s="53"/>
      <c r="J2000" s="66"/>
      <c r="K2000" s="66"/>
    </row>
    <row r="2001" spans="1:11" ht="14.25" customHeight="1">
      <c r="A2001" s="64">
        <v>19990</v>
      </c>
      <c r="B2001" s="64">
        <v>4</v>
      </c>
      <c r="C2001" s="64">
        <f t="shared" si="94"/>
        <v>118.8</v>
      </c>
      <c r="D2001" s="64">
        <f t="shared" si="95"/>
        <v>118.8</v>
      </c>
      <c r="E2001" s="65">
        <v>303.85000000000002</v>
      </c>
      <c r="F2001" s="65">
        <v>418.65000000000003</v>
      </c>
      <c r="G2001" s="65">
        <v>418.65000000000003</v>
      </c>
      <c r="H2001" s="67">
        <f t="shared" si="93"/>
        <v>299.85000000000002</v>
      </c>
      <c r="I2001" s="53"/>
      <c r="J2001" s="66"/>
      <c r="K2001" s="66"/>
    </row>
    <row r="2002" spans="1:11" ht="14.25" customHeight="1">
      <c r="A2002" s="64">
        <v>20000</v>
      </c>
      <c r="B2002" s="64">
        <v>4</v>
      </c>
      <c r="C2002" s="64">
        <f t="shared" si="94"/>
        <v>118.8</v>
      </c>
      <c r="D2002" s="64">
        <f t="shared" si="95"/>
        <v>118.8</v>
      </c>
      <c r="E2002" s="65">
        <v>304</v>
      </c>
      <c r="F2002" s="65">
        <v>418.8</v>
      </c>
      <c r="G2002" s="65">
        <v>418.8</v>
      </c>
      <c r="H2002" s="67">
        <f t="shared" si="93"/>
        <v>300</v>
      </c>
      <c r="I2002" s="53"/>
      <c r="J2002" s="66"/>
      <c r="K2002" s="66"/>
    </row>
    <row r="2003" spans="1:11" ht="14.25" customHeight="1">
      <c r="A2003" s="64">
        <v>20010</v>
      </c>
      <c r="B2003" s="64">
        <v>4</v>
      </c>
      <c r="C2003" s="64">
        <f t="shared" si="94"/>
        <v>120.3</v>
      </c>
      <c r="D2003" s="64">
        <f t="shared" si="95"/>
        <v>120.3</v>
      </c>
      <c r="E2003" s="65">
        <v>304.14999999999998</v>
      </c>
      <c r="F2003" s="65">
        <v>420.45</v>
      </c>
      <c r="G2003" s="65">
        <v>420.45</v>
      </c>
      <c r="H2003" s="67">
        <f t="shared" si="93"/>
        <v>300.14999999999998</v>
      </c>
      <c r="I2003" s="53"/>
      <c r="J2003" s="66"/>
      <c r="K2003" s="66"/>
    </row>
    <row r="2004" spans="1:11" ht="14.25" customHeight="1">
      <c r="A2004" s="64">
        <v>20020</v>
      </c>
      <c r="B2004" s="64">
        <v>4</v>
      </c>
      <c r="C2004" s="64">
        <f t="shared" si="94"/>
        <v>120.3</v>
      </c>
      <c r="D2004" s="64">
        <f t="shared" si="95"/>
        <v>120.3</v>
      </c>
      <c r="E2004" s="65">
        <v>304.3</v>
      </c>
      <c r="F2004" s="65">
        <v>420.6</v>
      </c>
      <c r="G2004" s="65">
        <v>420.6</v>
      </c>
      <c r="H2004" s="67">
        <f t="shared" si="93"/>
        <v>300.3</v>
      </c>
      <c r="I2004" s="53"/>
      <c r="J2004" s="66"/>
      <c r="K2004" s="66"/>
    </row>
    <row r="2005" spans="1:11" ht="14.25" customHeight="1">
      <c r="A2005" s="64">
        <v>20030</v>
      </c>
      <c r="B2005" s="64">
        <v>4</v>
      </c>
      <c r="C2005" s="64">
        <f t="shared" si="94"/>
        <v>120.3</v>
      </c>
      <c r="D2005" s="64">
        <f t="shared" si="95"/>
        <v>120.3</v>
      </c>
      <c r="E2005" s="65">
        <v>304.45</v>
      </c>
      <c r="F2005" s="65">
        <v>420.75</v>
      </c>
      <c r="G2005" s="65">
        <v>420.75</v>
      </c>
      <c r="H2005" s="67">
        <f t="shared" si="93"/>
        <v>300.45</v>
      </c>
      <c r="I2005" s="53"/>
      <c r="J2005" s="66"/>
      <c r="K2005" s="66"/>
    </row>
    <row r="2006" spans="1:11" ht="14.25" customHeight="1">
      <c r="A2006" s="64">
        <v>20040</v>
      </c>
      <c r="B2006" s="64">
        <v>4</v>
      </c>
      <c r="C2006" s="64">
        <f t="shared" si="94"/>
        <v>120.3</v>
      </c>
      <c r="D2006" s="64">
        <f t="shared" si="95"/>
        <v>120.3</v>
      </c>
      <c r="E2006" s="65">
        <v>304.60000000000002</v>
      </c>
      <c r="F2006" s="65">
        <v>420.90000000000003</v>
      </c>
      <c r="G2006" s="65">
        <v>420.90000000000003</v>
      </c>
      <c r="H2006" s="67">
        <f t="shared" si="93"/>
        <v>300.60000000000002</v>
      </c>
      <c r="I2006" s="53"/>
      <c r="J2006" s="66"/>
      <c r="K2006" s="66"/>
    </row>
    <row r="2007" spans="1:11" ht="14.25" customHeight="1">
      <c r="A2007" s="64">
        <v>20050</v>
      </c>
      <c r="B2007" s="64">
        <v>4</v>
      </c>
      <c r="C2007" s="64">
        <f t="shared" si="94"/>
        <v>120.3</v>
      </c>
      <c r="D2007" s="64">
        <f t="shared" si="95"/>
        <v>120.3</v>
      </c>
      <c r="E2007" s="65">
        <v>304.75</v>
      </c>
      <c r="F2007" s="65">
        <v>421.05</v>
      </c>
      <c r="G2007" s="65">
        <v>421.05</v>
      </c>
      <c r="H2007" s="67">
        <f t="shared" si="93"/>
        <v>300.75</v>
      </c>
      <c r="I2007" s="53"/>
      <c r="J2007" s="66"/>
      <c r="K2007" s="66"/>
    </row>
    <row r="2008" spans="1:11" ht="14.25" customHeight="1">
      <c r="A2008" s="64">
        <v>20060</v>
      </c>
      <c r="B2008" s="64">
        <v>4</v>
      </c>
      <c r="C2008" s="64">
        <f t="shared" si="94"/>
        <v>120.3</v>
      </c>
      <c r="D2008" s="64">
        <f t="shared" si="95"/>
        <v>120.3</v>
      </c>
      <c r="E2008" s="65">
        <v>304.89999999999998</v>
      </c>
      <c r="F2008" s="65">
        <v>421.2</v>
      </c>
      <c r="G2008" s="65">
        <v>421.2</v>
      </c>
      <c r="H2008" s="67">
        <f t="shared" si="93"/>
        <v>300.89999999999998</v>
      </c>
      <c r="I2008" s="53"/>
      <c r="J2008" s="66"/>
      <c r="K2008" s="66"/>
    </row>
    <row r="2009" spans="1:11" ht="14.25" customHeight="1">
      <c r="A2009" s="64">
        <v>20070</v>
      </c>
      <c r="B2009" s="64">
        <v>4</v>
      </c>
      <c r="C2009" s="64">
        <f t="shared" si="94"/>
        <v>120.3</v>
      </c>
      <c r="D2009" s="64">
        <f t="shared" si="95"/>
        <v>120.3</v>
      </c>
      <c r="E2009" s="65">
        <v>305.05</v>
      </c>
      <c r="F2009" s="65">
        <v>421.35</v>
      </c>
      <c r="G2009" s="65">
        <v>421.35</v>
      </c>
      <c r="H2009" s="67">
        <f t="shared" si="93"/>
        <v>301.05</v>
      </c>
      <c r="I2009" s="53"/>
      <c r="J2009" s="66"/>
      <c r="K2009" s="66"/>
    </row>
    <row r="2010" spans="1:11" ht="14.25" customHeight="1">
      <c r="A2010" s="64">
        <v>20080</v>
      </c>
      <c r="B2010" s="64">
        <v>4</v>
      </c>
      <c r="C2010" s="64">
        <f t="shared" si="94"/>
        <v>120.3</v>
      </c>
      <c r="D2010" s="64">
        <f t="shared" si="95"/>
        <v>120.3</v>
      </c>
      <c r="E2010" s="65">
        <v>305.2</v>
      </c>
      <c r="F2010" s="65">
        <v>421.5</v>
      </c>
      <c r="G2010" s="65">
        <v>421.5</v>
      </c>
      <c r="H2010" s="67">
        <f t="shared" si="93"/>
        <v>301.2</v>
      </c>
      <c r="I2010" s="53"/>
      <c r="J2010" s="66"/>
      <c r="K2010" s="66"/>
    </row>
    <row r="2011" spans="1:11" ht="14.25" customHeight="1">
      <c r="A2011" s="64">
        <v>20090</v>
      </c>
      <c r="B2011" s="64">
        <v>4</v>
      </c>
      <c r="C2011" s="64">
        <f t="shared" si="94"/>
        <v>120.3</v>
      </c>
      <c r="D2011" s="64">
        <f t="shared" si="95"/>
        <v>120.3</v>
      </c>
      <c r="E2011" s="65">
        <v>305.35000000000002</v>
      </c>
      <c r="F2011" s="65">
        <v>421.65000000000003</v>
      </c>
      <c r="G2011" s="65">
        <v>421.65000000000003</v>
      </c>
      <c r="H2011" s="67">
        <f t="shared" si="93"/>
        <v>301.35000000000002</v>
      </c>
      <c r="I2011" s="53"/>
      <c r="J2011" s="66"/>
      <c r="K2011" s="66"/>
    </row>
    <row r="2012" spans="1:11" ht="14.25" customHeight="1">
      <c r="A2012" s="64">
        <v>20100</v>
      </c>
      <c r="B2012" s="64">
        <v>4</v>
      </c>
      <c r="C2012" s="64">
        <f t="shared" si="94"/>
        <v>120.3</v>
      </c>
      <c r="D2012" s="64">
        <f t="shared" si="95"/>
        <v>120.3</v>
      </c>
      <c r="E2012" s="65">
        <v>305.5</v>
      </c>
      <c r="F2012" s="65">
        <v>421.8</v>
      </c>
      <c r="G2012" s="65">
        <v>421.8</v>
      </c>
      <c r="H2012" s="67">
        <f t="shared" si="93"/>
        <v>301.5</v>
      </c>
      <c r="I2012" s="53"/>
      <c r="J2012" s="66"/>
      <c r="K2012" s="66"/>
    </row>
    <row r="2013" spans="1:11" ht="14.25" customHeight="1">
      <c r="A2013" s="64">
        <v>20110</v>
      </c>
      <c r="B2013" s="64">
        <v>4</v>
      </c>
      <c r="C2013" s="64">
        <f t="shared" si="94"/>
        <v>120.3</v>
      </c>
      <c r="D2013" s="64">
        <f t="shared" si="95"/>
        <v>120.3</v>
      </c>
      <c r="E2013" s="65">
        <v>305.64999999999998</v>
      </c>
      <c r="F2013" s="65">
        <v>421.95</v>
      </c>
      <c r="G2013" s="65">
        <v>421.95</v>
      </c>
      <c r="H2013" s="67">
        <f t="shared" si="93"/>
        <v>301.64999999999998</v>
      </c>
      <c r="I2013" s="53"/>
      <c r="J2013" s="66"/>
      <c r="K2013" s="66"/>
    </row>
    <row r="2014" spans="1:11" ht="14.25" customHeight="1">
      <c r="A2014" s="64">
        <v>20120</v>
      </c>
      <c r="B2014" s="64">
        <v>4</v>
      </c>
      <c r="C2014" s="64">
        <f t="shared" si="94"/>
        <v>120.3</v>
      </c>
      <c r="D2014" s="64">
        <f t="shared" si="95"/>
        <v>120.3</v>
      </c>
      <c r="E2014" s="65">
        <v>305.8</v>
      </c>
      <c r="F2014" s="65">
        <v>422.1</v>
      </c>
      <c r="G2014" s="65">
        <v>422.1</v>
      </c>
      <c r="H2014" s="67">
        <f t="shared" si="93"/>
        <v>301.8</v>
      </c>
      <c r="I2014" s="53"/>
      <c r="J2014" s="66"/>
      <c r="K2014" s="66"/>
    </row>
    <row r="2015" spans="1:11" ht="14.25" customHeight="1">
      <c r="A2015" s="64">
        <v>20130</v>
      </c>
      <c r="B2015" s="64">
        <v>4</v>
      </c>
      <c r="C2015" s="64">
        <f t="shared" si="94"/>
        <v>120.3</v>
      </c>
      <c r="D2015" s="64">
        <f t="shared" si="95"/>
        <v>120.3</v>
      </c>
      <c r="E2015" s="65">
        <v>305.95</v>
      </c>
      <c r="F2015" s="65">
        <v>422.25</v>
      </c>
      <c r="G2015" s="65">
        <v>422.25</v>
      </c>
      <c r="H2015" s="67">
        <f t="shared" si="93"/>
        <v>301.95</v>
      </c>
      <c r="I2015" s="53"/>
      <c r="J2015" s="66"/>
      <c r="K2015" s="66"/>
    </row>
    <row r="2016" spans="1:11" ht="14.25" customHeight="1">
      <c r="A2016" s="64">
        <v>20140</v>
      </c>
      <c r="B2016" s="64">
        <v>4</v>
      </c>
      <c r="C2016" s="64">
        <f t="shared" si="94"/>
        <v>120.3</v>
      </c>
      <c r="D2016" s="64">
        <f t="shared" si="95"/>
        <v>120.3</v>
      </c>
      <c r="E2016" s="65">
        <v>306.10000000000002</v>
      </c>
      <c r="F2016" s="65">
        <v>422.40000000000003</v>
      </c>
      <c r="G2016" s="65">
        <v>422.40000000000003</v>
      </c>
      <c r="H2016" s="67">
        <f t="shared" si="93"/>
        <v>302.10000000000002</v>
      </c>
      <c r="I2016" s="53"/>
      <c r="J2016" s="66"/>
      <c r="K2016" s="66"/>
    </row>
    <row r="2017" spans="1:11" ht="14.25" customHeight="1">
      <c r="A2017" s="64">
        <v>20150</v>
      </c>
      <c r="B2017" s="64">
        <v>4</v>
      </c>
      <c r="C2017" s="64">
        <f t="shared" si="94"/>
        <v>120.3</v>
      </c>
      <c r="D2017" s="64">
        <f t="shared" si="95"/>
        <v>120.3</v>
      </c>
      <c r="E2017" s="65">
        <v>306.25</v>
      </c>
      <c r="F2017" s="65">
        <v>422.55</v>
      </c>
      <c r="G2017" s="65">
        <v>422.55</v>
      </c>
      <c r="H2017" s="67">
        <f t="shared" si="93"/>
        <v>302.25</v>
      </c>
      <c r="I2017" s="53"/>
      <c r="J2017" s="66"/>
      <c r="K2017" s="66"/>
    </row>
    <row r="2018" spans="1:11" ht="14.25" customHeight="1">
      <c r="A2018" s="64">
        <v>20160</v>
      </c>
      <c r="B2018" s="64">
        <v>4</v>
      </c>
      <c r="C2018" s="64">
        <f t="shared" si="94"/>
        <v>120.3</v>
      </c>
      <c r="D2018" s="64">
        <f t="shared" si="95"/>
        <v>120.3</v>
      </c>
      <c r="E2018" s="65">
        <v>306.39999999999998</v>
      </c>
      <c r="F2018" s="65">
        <v>422.7</v>
      </c>
      <c r="G2018" s="65">
        <v>422.7</v>
      </c>
      <c r="H2018" s="67">
        <f t="shared" si="93"/>
        <v>302.39999999999998</v>
      </c>
      <c r="I2018" s="53"/>
      <c r="J2018" s="66"/>
      <c r="K2018" s="66"/>
    </row>
    <row r="2019" spans="1:11" ht="14.25" customHeight="1">
      <c r="A2019" s="64">
        <v>20170</v>
      </c>
      <c r="B2019" s="64">
        <v>4</v>
      </c>
      <c r="C2019" s="64">
        <f t="shared" si="94"/>
        <v>120.3</v>
      </c>
      <c r="D2019" s="64">
        <f t="shared" si="95"/>
        <v>120.3</v>
      </c>
      <c r="E2019" s="65">
        <v>306.55</v>
      </c>
      <c r="F2019" s="65">
        <v>422.85</v>
      </c>
      <c r="G2019" s="65">
        <v>422.85</v>
      </c>
      <c r="H2019" s="67">
        <f t="shared" si="93"/>
        <v>302.55</v>
      </c>
      <c r="I2019" s="53"/>
      <c r="J2019" s="66"/>
      <c r="K2019" s="66"/>
    </row>
    <row r="2020" spans="1:11" ht="14.25" customHeight="1">
      <c r="A2020" s="64">
        <v>20180</v>
      </c>
      <c r="B2020" s="64">
        <v>4</v>
      </c>
      <c r="C2020" s="64">
        <f t="shared" si="94"/>
        <v>120.3</v>
      </c>
      <c r="D2020" s="64">
        <f t="shared" si="95"/>
        <v>120.3</v>
      </c>
      <c r="E2020" s="65">
        <v>306.7</v>
      </c>
      <c r="F2020" s="65">
        <v>423</v>
      </c>
      <c r="G2020" s="65">
        <v>423</v>
      </c>
      <c r="H2020" s="67">
        <f t="shared" si="93"/>
        <v>302.7</v>
      </c>
      <c r="I2020" s="53"/>
      <c r="J2020" s="66"/>
      <c r="K2020" s="66"/>
    </row>
    <row r="2021" spans="1:11" ht="14.25" customHeight="1">
      <c r="A2021" s="64">
        <v>20190</v>
      </c>
      <c r="B2021" s="64">
        <v>4</v>
      </c>
      <c r="C2021" s="64">
        <f t="shared" si="94"/>
        <v>120.3</v>
      </c>
      <c r="D2021" s="64">
        <f t="shared" si="95"/>
        <v>120.3</v>
      </c>
      <c r="E2021" s="65">
        <v>306.85000000000002</v>
      </c>
      <c r="F2021" s="65">
        <v>423.15000000000003</v>
      </c>
      <c r="G2021" s="65">
        <v>423.15000000000003</v>
      </c>
      <c r="H2021" s="67">
        <f t="shared" si="93"/>
        <v>302.85000000000002</v>
      </c>
      <c r="I2021" s="53"/>
      <c r="J2021" s="66"/>
      <c r="K2021" s="66"/>
    </row>
    <row r="2022" spans="1:11" ht="14.25" customHeight="1">
      <c r="A2022" s="64">
        <v>20200</v>
      </c>
      <c r="B2022" s="64">
        <v>4</v>
      </c>
      <c r="C2022" s="64">
        <f t="shared" si="94"/>
        <v>120.3</v>
      </c>
      <c r="D2022" s="64">
        <f t="shared" si="95"/>
        <v>120.3</v>
      </c>
      <c r="E2022" s="65">
        <v>307</v>
      </c>
      <c r="F2022" s="65">
        <v>423.3</v>
      </c>
      <c r="G2022" s="65">
        <v>423.3</v>
      </c>
      <c r="H2022" s="67">
        <f t="shared" si="93"/>
        <v>303</v>
      </c>
      <c r="I2022" s="53"/>
      <c r="J2022" s="66"/>
      <c r="K2022" s="66"/>
    </row>
    <row r="2023" spans="1:11" ht="14.25" customHeight="1">
      <c r="A2023" s="64">
        <v>20210</v>
      </c>
      <c r="B2023" s="64">
        <v>4</v>
      </c>
      <c r="C2023" s="64">
        <f t="shared" si="94"/>
        <v>120.3</v>
      </c>
      <c r="D2023" s="64">
        <f t="shared" si="95"/>
        <v>120.3</v>
      </c>
      <c r="E2023" s="65">
        <v>307.14999999999998</v>
      </c>
      <c r="F2023" s="65">
        <v>423.45</v>
      </c>
      <c r="G2023" s="65">
        <v>423.45</v>
      </c>
      <c r="H2023" s="67">
        <f t="shared" si="93"/>
        <v>303.14999999999998</v>
      </c>
      <c r="I2023" s="53"/>
      <c r="J2023" s="66"/>
      <c r="K2023" s="66"/>
    </row>
    <row r="2024" spans="1:11" ht="14.25" customHeight="1">
      <c r="A2024" s="64">
        <v>20220</v>
      </c>
      <c r="B2024" s="64">
        <v>4</v>
      </c>
      <c r="C2024" s="64">
        <f t="shared" si="94"/>
        <v>120.3</v>
      </c>
      <c r="D2024" s="64">
        <f t="shared" si="95"/>
        <v>120.3</v>
      </c>
      <c r="E2024" s="65">
        <v>307.3</v>
      </c>
      <c r="F2024" s="65">
        <v>423.6</v>
      </c>
      <c r="G2024" s="65">
        <v>423.6</v>
      </c>
      <c r="H2024" s="67">
        <f t="shared" si="93"/>
        <v>303.3</v>
      </c>
      <c r="I2024" s="53"/>
      <c r="J2024" s="66"/>
      <c r="K2024" s="66"/>
    </row>
    <row r="2025" spans="1:11" ht="14.25" customHeight="1">
      <c r="A2025" s="64">
        <v>20230</v>
      </c>
      <c r="B2025" s="64">
        <v>4</v>
      </c>
      <c r="C2025" s="64">
        <f t="shared" si="94"/>
        <v>120.3</v>
      </c>
      <c r="D2025" s="64">
        <f t="shared" si="95"/>
        <v>120.3</v>
      </c>
      <c r="E2025" s="65">
        <v>307.45</v>
      </c>
      <c r="F2025" s="65">
        <v>423.75</v>
      </c>
      <c r="G2025" s="65">
        <v>423.75</v>
      </c>
      <c r="H2025" s="67">
        <f t="shared" si="93"/>
        <v>303.45</v>
      </c>
      <c r="I2025" s="53"/>
      <c r="J2025" s="66"/>
      <c r="K2025" s="66"/>
    </row>
    <row r="2026" spans="1:11" ht="14.25" customHeight="1">
      <c r="A2026" s="64">
        <v>20240</v>
      </c>
      <c r="B2026" s="64">
        <v>4</v>
      </c>
      <c r="C2026" s="64">
        <f t="shared" si="94"/>
        <v>120.3</v>
      </c>
      <c r="D2026" s="64">
        <f t="shared" si="95"/>
        <v>120.3</v>
      </c>
      <c r="E2026" s="65">
        <v>307.60000000000002</v>
      </c>
      <c r="F2026" s="65">
        <v>423.90000000000003</v>
      </c>
      <c r="G2026" s="65">
        <v>423.90000000000003</v>
      </c>
      <c r="H2026" s="67">
        <f t="shared" si="93"/>
        <v>303.60000000000002</v>
      </c>
      <c r="I2026" s="53"/>
      <c r="J2026" s="66"/>
      <c r="K2026" s="66"/>
    </row>
    <row r="2027" spans="1:11" ht="14.25" customHeight="1">
      <c r="A2027" s="64">
        <v>20250</v>
      </c>
      <c r="B2027" s="64">
        <v>4</v>
      </c>
      <c r="C2027" s="64">
        <f t="shared" si="94"/>
        <v>120.3</v>
      </c>
      <c r="D2027" s="64">
        <f t="shared" si="95"/>
        <v>120.3</v>
      </c>
      <c r="E2027" s="65">
        <v>307.75</v>
      </c>
      <c r="F2027" s="65">
        <v>424.05</v>
      </c>
      <c r="G2027" s="65">
        <v>424.05</v>
      </c>
      <c r="H2027" s="67">
        <f t="shared" si="93"/>
        <v>303.75</v>
      </c>
      <c r="I2027" s="53"/>
      <c r="J2027" s="66"/>
      <c r="K2027" s="66"/>
    </row>
    <row r="2028" spans="1:11" ht="14.25" customHeight="1">
      <c r="A2028" s="64">
        <v>20260</v>
      </c>
      <c r="B2028" s="64">
        <v>4</v>
      </c>
      <c r="C2028" s="64">
        <f t="shared" si="94"/>
        <v>121.8</v>
      </c>
      <c r="D2028" s="64">
        <f t="shared" si="95"/>
        <v>121.8</v>
      </c>
      <c r="E2028" s="65">
        <v>307.89999999999998</v>
      </c>
      <c r="F2028" s="65">
        <v>425.7</v>
      </c>
      <c r="G2028" s="65">
        <v>425.7</v>
      </c>
      <c r="H2028" s="67">
        <f t="shared" si="93"/>
        <v>303.89999999999998</v>
      </c>
      <c r="I2028" s="53"/>
      <c r="J2028" s="66"/>
      <c r="K2028" s="66"/>
    </row>
    <row r="2029" spans="1:11" ht="14.25" customHeight="1">
      <c r="A2029" s="64">
        <v>20270</v>
      </c>
      <c r="B2029" s="64">
        <v>4</v>
      </c>
      <c r="C2029" s="64">
        <f t="shared" si="94"/>
        <v>121.8</v>
      </c>
      <c r="D2029" s="64">
        <f t="shared" si="95"/>
        <v>121.8</v>
      </c>
      <c r="E2029" s="65">
        <v>308.05</v>
      </c>
      <c r="F2029" s="65">
        <v>425.85</v>
      </c>
      <c r="G2029" s="65">
        <v>425.85</v>
      </c>
      <c r="H2029" s="67">
        <f t="shared" si="93"/>
        <v>304.05</v>
      </c>
      <c r="I2029" s="53"/>
      <c r="J2029" s="66"/>
      <c r="K2029" s="66"/>
    </row>
    <row r="2030" spans="1:11" ht="14.25" customHeight="1">
      <c r="A2030" s="64">
        <v>20280</v>
      </c>
      <c r="B2030" s="64">
        <v>4</v>
      </c>
      <c r="C2030" s="64">
        <f t="shared" si="94"/>
        <v>121.8</v>
      </c>
      <c r="D2030" s="64">
        <f t="shared" si="95"/>
        <v>121.8</v>
      </c>
      <c r="E2030" s="65">
        <v>308.2</v>
      </c>
      <c r="F2030" s="65">
        <v>426</v>
      </c>
      <c r="G2030" s="65">
        <v>426</v>
      </c>
      <c r="H2030" s="67">
        <f t="shared" si="93"/>
        <v>304.2</v>
      </c>
      <c r="I2030" s="53"/>
      <c r="J2030" s="66"/>
      <c r="K2030" s="66"/>
    </row>
    <row r="2031" spans="1:11" ht="14.25" customHeight="1">
      <c r="A2031" s="64">
        <v>20290</v>
      </c>
      <c r="B2031" s="64">
        <v>4</v>
      </c>
      <c r="C2031" s="64">
        <f t="shared" si="94"/>
        <v>121.8</v>
      </c>
      <c r="D2031" s="64">
        <f t="shared" si="95"/>
        <v>121.8</v>
      </c>
      <c r="E2031" s="65">
        <v>308.35000000000002</v>
      </c>
      <c r="F2031" s="65">
        <v>426.15000000000003</v>
      </c>
      <c r="G2031" s="65">
        <v>426.15000000000003</v>
      </c>
      <c r="H2031" s="67">
        <f t="shared" si="93"/>
        <v>304.35000000000002</v>
      </c>
      <c r="I2031" s="53"/>
      <c r="J2031" s="66"/>
      <c r="K2031" s="66"/>
    </row>
    <row r="2032" spans="1:11" ht="14.25" customHeight="1">
      <c r="A2032" s="64">
        <v>20300</v>
      </c>
      <c r="B2032" s="64">
        <v>4</v>
      </c>
      <c r="C2032" s="64">
        <f t="shared" si="94"/>
        <v>121.8</v>
      </c>
      <c r="D2032" s="64">
        <f t="shared" si="95"/>
        <v>121.8</v>
      </c>
      <c r="E2032" s="65">
        <v>308.5</v>
      </c>
      <c r="F2032" s="65">
        <v>426.3</v>
      </c>
      <c r="G2032" s="65">
        <v>426.3</v>
      </c>
      <c r="H2032" s="67">
        <f t="shared" si="93"/>
        <v>304.5</v>
      </c>
      <c r="I2032" s="53"/>
      <c r="J2032" s="66"/>
      <c r="K2032" s="66"/>
    </row>
    <row r="2033" spans="1:11" ht="14.25" customHeight="1">
      <c r="A2033" s="64">
        <v>20310</v>
      </c>
      <c r="B2033" s="64">
        <v>4</v>
      </c>
      <c r="C2033" s="64">
        <f t="shared" si="94"/>
        <v>121.8</v>
      </c>
      <c r="D2033" s="64">
        <f t="shared" si="95"/>
        <v>121.8</v>
      </c>
      <c r="E2033" s="65">
        <v>308.64999999999998</v>
      </c>
      <c r="F2033" s="65">
        <v>426.45</v>
      </c>
      <c r="G2033" s="65">
        <v>426.45</v>
      </c>
      <c r="H2033" s="67">
        <f t="shared" si="93"/>
        <v>304.64999999999998</v>
      </c>
      <c r="I2033" s="53"/>
      <c r="J2033" s="66"/>
      <c r="K2033" s="66"/>
    </row>
    <row r="2034" spans="1:11" ht="14.25" customHeight="1">
      <c r="A2034" s="64">
        <v>20320</v>
      </c>
      <c r="B2034" s="64">
        <v>4</v>
      </c>
      <c r="C2034" s="64">
        <f t="shared" si="94"/>
        <v>121.8</v>
      </c>
      <c r="D2034" s="64">
        <f t="shared" si="95"/>
        <v>121.8</v>
      </c>
      <c r="E2034" s="65">
        <v>308.8</v>
      </c>
      <c r="F2034" s="65">
        <v>426.6</v>
      </c>
      <c r="G2034" s="65">
        <v>426.6</v>
      </c>
      <c r="H2034" s="67">
        <f t="shared" si="93"/>
        <v>304.8</v>
      </c>
      <c r="I2034" s="53"/>
      <c r="J2034" s="66"/>
      <c r="K2034" s="66"/>
    </row>
    <row r="2035" spans="1:11" ht="14.25" customHeight="1">
      <c r="A2035" s="64">
        <v>20330</v>
      </c>
      <c r="B2035" s="64">
        <v>4</v>
      </c>
      <c r="C2035" s="64">
        <f t="shared" si="94"/>
        <v>121.8</v>
      </c>
      <c r="D2035" s="64">
        <f t="shared" si="95"/>
        <v>121.8</v>
      </c>
      <c r="E2035" s="65">
        <v>308.95</v>
      </c>
      <c r="F2035" s="65">
        <v>426.75</v>
      </c>
      <c r="G2035" s="65">
        <v>426.75</v>
      </c>
      <c r="H2035" s="67">
        <f t="shared" si="93"/>
        <v>304.95</v>
      </c>
      <c r="I2035" s="53"/>
      <c r="J2035" s="66"/>
      <c r="K2035" s="66"/>
    </row>
    <row r="2036" spans="1:11" ht="14.25" customHeight="1">
      <c r="A2036" s="64">
        <v>20340</v>
      </c>
      <c r="B2036" s="64">
        <v>4</v>
      </c>
      <c r="C2036" s="64">
        <f t="shared" si="94"/>
        <v>121.8</v>
      </c>
      <c r="D2036" s="64">
        <f t="shared" si="95"/>
        <v>121.8</v>
      </c>
      <c r="E2036" s="65">
        <v>309.10000000000002</v>
      </c>
      <c r="F2036" s="65">
        <v>426.90000000000003</v>
      </c>
      <c r="G2036" s="65">
        <v>426.90000000000003</v>
      </c>
      <c r="H2036" s="67">
        <f t="shared" si="93"/>
        <v>305.10000000000002</v>
      </c>
      <c r="I2036" s="53"/>
      <c r="J2036" s="66"/>
      <c r="K2036" s="66"/>
    </row>
    <row r="2037" spans="1:11" ht="14.25" customHeight="1">
      <c r="A2037" s="64">
        <v>20350</v>
      </c>
      <c r="B2037" s="64">
        <v>4</v>
      </c>
      <c r="C2037" s="64">
        <f t="shared" si="94"/>
        <v>121.8</v>
      </c>
      <c r="D2037" s="64">
        <f t="shared" si="95"/>
        <v>121.8</v>
      </c>
      <c r="E2037" s="65">
        <v>309.25</v>
      </c>
      <c r="F2037" s="65">
        <v>427.05</v>
      </c>
      <c r="G2037" s="65">
        <v>427.05</v>
      </c>
      <c r="H2037" s="67">
        <f t="shared" si="93"/>
        <v>305.25</v>
      </c>
      <c r="I2037" s="53"/>
      <c r="J2037" s="66"/>
      <c r="K2037" s="66"/>
    </row>
    <row r="2038" spans="1:11" ht="14.25" customHeight="1">
      <c r="A2038" s="64">
        <v>20360</v>
      </c>
      <c r="B2038" s="64">
        <v>4</v>
      </c>
      <c r="C2038" s="64">
        <f t="shared" si="94"/>
        <v>121.8</v>
      </c>
      <c r="D2038" s="64">
        <f t="shared" si="95"/>
        <v>121.8</v>
      </c>
      <c r="E2038" s="65">
        <v>309.39999999999998</v>
      </c>
      <c r="F2038" s="65">
        <v>427.2</v>
      </c>
      <c r="G2038" s="65">
        <v>427.2</v>
      </c>
      <c r="H2038" s="67">
        <f t="shared" si="93"/>
        <v>305.39999999999998</v>
      </c>
      <c r="I2038" s="53"/>
      <c r="J2038" s="66"/>
      <c r="K2038" s="66"/>
    </row>
    <row r="2039" spans="1:11" ht="14.25" customHeight="1">
      <c r="A2039" s="64">
        <v>20370</v>
      </c>
      <c r="B2039" s="64">
        <v>4</v>
      </c>
      <c r="C2039" s="64">
        <f t="shared" si="94"/>
        <v>121.8</v>
      </c>
      <c r="D2039" s="64">
        <f t="shared" si="95"/>
        <v>121.8</v>
      </c>
      <c r="E2039" s="65">
        <v>309.55</v>
      </c>
      <c r="F2039" s="65">
        <v>427.35</v>
      </c>
      <c r="G2039" s="65">
        <v>427.35</v>
      </c>
      <c r="H2039" s="67">
        <f t="shared" si="93"/>
        <v>305.55</v>
      </c>
      <c r="I2039" s="53"/>
      <c r="J2039" s="66"/>
      <c r="K2039" s="66"/>
    </row>
    <row r="2040" spans="1:11" ht="14.25" customHeight="1">
      <c r="A2040" s="64">
        <v>20380</v>
      </c>
      <c r="B2040" s="64">
        <v>4</v>
      </c>
      <c r="C2040" s="64">
        <f t="shared" si="94"/>
        <v>121.8</v>
      </c>
      <c r="D2040" s="64">
        <f t="shared" si="95"/>
        <v>121.8</v>
      </c>
      <c r="E2040" s="65">
        <v>309.7</v>
      </c>
      <c r="F2040" s="65">
        <v>427.5</v>
      </c>
      <c r="G2040" s="65">
        <v>427.5</v>
      </c>
      <c r="H2040" s="67">
        <f t="shared" si="93"/>
        <v>305.7</v>
      </c>
      <c r="I2040" s="53"/>
      <c r="J2040" s="66"/>
      <c r="K2040" s="66"/>
    </row>
    <row r="2041" spans="1:11" ht="14.25" customHeight="1">
      <c r="A2041" s="64">
        <v>20390</v>
      </c>
      <c r="B2041" s="64">
        <v>4</v>
      </c>
      <c r="C2041" s="64">
        <f t="shared" si="94"/>
        <v>121.8</v>
      </c>
      <c r="D2041" s="64">
        <f t="shared" si="95"/>
        <v>121.8</v>
      </c>
      <c r="E2041" s="65">
        <v>309.85000000000002</v>
      </c>
      <c r="F2041" s="65">
        <v>427.65000000000003</v>
      </c>
      <c r="G2041" s="65">
        <v>427.65000000000003</v>
      </c>
      <c r="H2041" s="67">
        <f t="shared" si="93"/>
        <v>305.85000000000002</v>
      </c>
      <c r="I2041" s="53"/>
      <c r="J2041" s="66"/>
      <c r="K2041" s="66"/>
    </row>
    <row r="2042" spans="1:11" ht="14.25" customHeight="1">
      <c r="A2042" s="64">
        <v>20400</v>
      </c>
      <c r="B2042" s="64">
        <v>4</v>
      </c>
      <c r="C2042" s="64">
        <f t="shared" si="94"/>
        <v>121.8</v>
      </c>
      <c r="D2042" s="64">
        <f t="shared" si="95"/>
        <v>121.8</v>
      </c>
      <c r="E2042" s="65">
        <v>310</v>
      </c>
      <c r="F2042" s="65">
        <v>427.8</v>
      </c>
      <c r="G2042" s="65">
        <v>427.8</v>
      </c>
      <c r="H2042" s="67">
        <f t="shared" si="93"/>
        <v>306</v>
      </c>
      <c r="I2042" s="53"/>
      <c r="J2042" s="66"/>
      <c r="K2042" s="66"/>
    </row>
    <row r="2043" spans="1:11" ht="14.25" customHeight="1">
      <c r="A2043" s="64">
        <v>20410</v>
      </c>
      <c r="B2043" s="64">
        <v>4</v>
      </c>
      <c r="C2043" s="64">
        <f t="shared" si="94"/>
        <v>121.8</v>
      </c>
      <c r="D2043" s="64">
        <f t="shared" si="95"/>
        <v>121.8</v>
      </c>
      <c r="E2043" s="65">
        <v>310.14999999999998</v>
      </c>
      <c r="F2043" s="65">
        <v>427.95</v>
      </c>
      <c r="G2043" s="65">
        <v>427.95</v>
      </c>
      <c r="H2043" s="67">
        <f t="shared" si="93"/>
        <v>306.14999999999998</v>
      </c>
      <c r="I2043" s="53"/>
      <c r="J2043" s="66"/>
      <c r="K2043" s="66"/>
    </row>
    <row r="2044" spans="1:11" ht="14.25" customHeight="1">
      <c r="A2044" s="64">
        <v>20420</v>
      </c>
      <c r="B2044" s="64">
        <v>4</v>
      </c>
      <c r="C2044" s="64">
        <f t="shared" si="94"/>
        <v>121.8</v>
      </c>
      <c r="D2044" s="64">
        <f t="shared" si="95"/>
        <v>121.8</v>
      </c>
      <c r="E2044" s="65">
        <v>310.3</v>
      </c>
      <c r="F2044" s="65">
        <v>428.1</v>
      </c>
      <c r="G2044" s="65">
        <v>428.1</v>
      </c>
      <c r="H2044" s="67">
        <f t="shared" si="93"/>
        <v>306.3</v>
      </c>
      <c r="I2044" s="53"/>
      <c r="J2044" s="66"/>
      <c r="K2044" s="66"/>
    </row>
    <row r="2045" spans="1:11" ht="14.25" customHeight="1">
      <c r="A2045" s="64">
        <v>20430</v>
      </c>
      <c r="B2045" s="64">
        <v>4</v>
      </c>
      <c r="C2045" s="64">
        <f t="shared" si="94"/>
        <v>121.8</v>
      </c>
      <c r="D2045" s="64">
        <f t="shared" si="95"/>
        <v>121.8</v>
      </c>
      <c r="E2045" s="65">
        <v>310.45</v>
      </c>
      <c r="F2045" s="65">
        <v>428.25</v>
      </c>
      <c r="G2045" s="65">
        <v>428.25</v>
      </c>
      <c r="H2045" s="67">
        <f t="shared" si="93"/>
        <v>306.45</v>
      </c>
      <c r="I2045" s="53"/>
      <c r="J2045" s="66"/>
      <c r="K2045" s="66"/>
    </row>
    <row r="2046" spans="1:11" ht="14.25" customHeight="1">
      <c r="A2046" s="64">
        <v>20440</v>
      </c>
      <c r="B2046" s="64">
        <v>4</v>
      </c>
      <c r="C2046" s="64">
        <f t="shared" si="94"/>
        <v>121.8</v>
      </c>
      <c r="D2046" s="64">
        <f t="shared" si="95"/>
        <v>121.8</v>
      </c>
      <c r="E2046" s="65">
        <v>310.60000000000002</v>
      </c>
      <c r="F2046" s="65">
        <v>428.40000000000003</v>
      </c>
      <c r="G2046" s="65">
        <v>428.40000000000003</v>
      </c>
      <c r="H2046" s="67">
        <f t="shared" si="93"/>
        <v>306.60000000000002</v>
      </c>
      <c r="I2046" s="53"/>
      <c r="J2046" s="66"/>
      <c r="K2046" s="66"/>
    </row>
    <row r="2047" spans="1:11" ht="14.25" customHeight="1">
      <c r="A2047" s="64">
        <v>20450</v>
      </c>
      <c r="B2047" s="64">
        <v>4</v>
      </c>
      <c r="C2047" s="64">
        <f t="shared" si="94"/>
        <v>121.8</v>
      </c>
      <c r="D2047" s="64">
        <f t="shared" si="95"/>
        <v>121.8</v>
      </c>
      <c r="E2047" s="65">
        <v>310.75</v>
      </c>
      <c r="F2047" s="65">
        <v>428.55</v>
      </c>
      <c r="G2047" s="65">
        <v>428.55</v>
      </c>
      <c r="H2047" s="67">
        <f t="shared" si="93"/>
        <v>306.75</v>
      </c>
      <c r="I2047" s="53"/>
      <c r="J2047" s="66"/>
      <c r="K2047" s="66"/>
    </row>
    <row r="2048" spans="1:11" ht="14.25" customHeight="1">
      <c r="A2048" s="64">
        <v>20460</v>
      </c>
      <c r="B2048" s="64">
        <v>4</v>
      </c>
      <c r="C2048" s="64">
        <f t="shared" si="94"/>
        <v>121.8</v>
      </c>
      <c r="D2048" s="64">
        <f t="shared" si="95"/>
        <v>121.8</v>
      </c>
      <c r="E2048" s="65">
        <v>310.89999999999998</v>
      </c>
      <c r="F2048" s="65">
        <v>428.7</v>
      </c>
      <c r="G2048" s="65">
        <v>428.7</v>
      </c>
      <c r="H2048" s="67">
        <f t="shared" si="93"/>
        <v>306.89999999999998</v>
      </c>
      <c r="I2048" s="53"/>
      <c r="J2048" s="66"/>
      <c r="K2048" s="66"/>
    </row>
    <row r="2049" spans="1:11" ht="14.25" customHeight="1">
      <c r="A2049" s="64">
        <v>20470</v>
      </c>
      <c r="B2049" s="64">
        <v>4</v>
      </c>
      <c r="C2049" s="64">
        <f t="shared" si="94"/>
        <v>121.8</v>
      </c>
      <c r="D2049" s="64">
        <f t="shared" si="95"/>
        <v>121.8</v>
      </c>
      <c r="E2049" s="65">
        <v>311.05</v>
      </c>
      <c r="F2049" s="65">
        <v>428.85</v>
      </c>
      <c r="G2049" s="65">
        <v>428.85</v>
      </c>
      <c r="H2049" s="67">
        <f t="shared" si="93"/>
        <v>307.05</v>
      </c>
      <c r="I2049" s="53"/>
      <c r="J2049" s="66"/>
      <c r="K2049" s="66"/>
    </row>
    <row r="2050" spans="1:11" ht="14.25" customHeight="1">
      <c r="A2050" s="64">
        <v>20480</v>
      </c>
      <c r="B2050" s="64">
        <v>4</v>
      </c>
      <c r="C2050" s="64">
        <f t="shared" si="94"/>
        <v>121.8</v>
      </c>
      <c r="D2050" s="64">
        <f t="shared" si="95"/>
        <v>121.8</v>
      </c>
      <c r="E2050" s="65">
        <v>311.2</v>
      </c>
      <c r="F2050" s="65">
        <v>429</v>
      </c>
      <c r="G2050" s="65">
        <v>429</v>
      </c>
      <c r="H2050" s="67">
        <f t="shared" si="93"/>
        <v>307.2</v>
      </c>
      <c r="I2050" s="53"/>
      <c r="J2050" s="66"/>
      <c r="K2050" s="66"/>
    </row>
    <row r="2051" spans="1:11" ht="14.25" customHeight="1">
      <c r="A2051" s="64">
        <v>20490</v>
      </c>
      <c r="B2051" s="64">
        <v>4</v>
      </c>
      <c r="C2051" s="64">
        <f t="shared" si="94"/>
        <v>121.8</v>
      </c>
      <c r="D2051" s="64">
        <f t="shared" si="95"/>
        <v>121.8</v>
      </c>
      <c r="E2051" s="65">
        <v>311.35000000000002</v>
      </c>
      <c r="F2051" s="65">
        <v>429.15000000000003</v>
      </c>
      <c r="G2051" s="65">
        <v>429.15000000000003</v>
      </c>
      <c r="H2051" s="67">
        <f t="shared" ref="H2051:H2114" si="96">0.15*A2051/10</f>
        <v>307.35000000000002</v>
      </c>
      <c r="I2051" s="53"/>
      <c r="J2051" s="66"/>
      <c r="K2051" s="66"/>
    </row>
    <row r="2052" spans="1:11" ht="14.25" customHeight="1">
      <c r="A2052" s="64">
        <v>20500</v>
      </c>
      <c r="B2052" s="64">
        <v>4</v>
      </c>
      <c r="C2052" s="64">
        <f t="shared" ref="C2052:C2115" si="97">IF(A2052&lt;1000,4.8,4.8+ROUNDUP((A2052-1000)/250,0)*1.5)</f>
        <v>121.8</v>
      </c>
      <c r="D2052" s="64">
        <f t="shared" ref="D2052:D2115" si="98">IF(A2052&lt;1000,4.8,4.8+ROUNDUP((A2052-1000)/250,0)*1.5)</f>
        <v>121.8</v>
      </c>
      <c r="E2052" s="65">
        <v>311.5</v>
      </c>
      <c r="F2052" s="65">
        <v>429.3</v>
      </c>
      <c r="G2052" s="65">
        <v>429.3</v>
      </c>
      <c r="H2052" s="67">
        <f t="shared" si="96"/>
        <v>307.5</v>
      </c>
      <c r="I2052" s="53"/>
      <c r="J2052" s="66"/>
      <c r="K2052" s="66"/>
    </row>
    <row r="2053" spans="1:11" ht="14.25" customHeight="1">
      <c r="A2053" s="64">
        <v>20510</v>
      </c>
      <c r="B2053" s="64">
        <v>4</v>
      </c>
      <c r="C2053" s="64">
        <f t="shared" si="97"/>
        <v>123.3</v>
      </c>
      <c r="D2053" s="64">
        <f t="shared" si="98"/>
        <v>123.3</v>
      </c>
      <c r="E2053" s="65">
        <v>311.64999999999998</v>
      </c>
      <c r="F2053" s="65">
        <v>430.95</v>
      </c>
      <c r="G2053" s="65">
        <v>430.95</v>
      </c>
      <c r="H2053" s="67">
        <f t="shared" si="96"/>
        <v>307.64999999999998</v>
      </c>
      <c r="I2053" s="53"/>
      <c r="J2053" s="66"/>
      <c r="K2053" s="66"/>
    </row>
    <row r="2054" spans="1:11" ht="14.25" customHeight="1">
      <c r="A2054" s="64">
        <v>20520</v>
      </c>
      <c r="B2054" s="64">
        <v>4</v>
      </c>
      <c r="C2054" s="64">
        <f t="shared" si="97"/>
        <v>123.3</v>
      </c>
      <c r="D2054" s="64">
        <f t="shared" si="98"/>
        <v>123.3</v>
      </c>
      <c r="E2054" s="65">
        <v>311.8</v>
      </c>
      <c r="F2054" s="65">
        <v>431.1</v>
      </c>
      <c r="G2054" s="65">
        <v>431.1</v>
      </c>
      <c r="H2054" s="67">
        <f t="shared" si="96"/>
        <v>307.8</v>
      </c>
      <c r="I2054" s="53"/>
      <c r="J2054" s="66"/>
      <c r="K2054" s="66"/>
    </row>
    <row r="2055" spans="1:11" ht="14.25" customHeight="1">
      <c r="A2055" s="64">
        <v>20530</v>
      </c>
      <c r="B2055" s="64">
        <v>4</v>
      </c>
      <c r="C2055" s="64">
        <f t="shared" si="97"/>
        <v>123.3</v>
      </c>
      <c r="D2055" s="64">
        <f t="shared" si="98"/>
        <v>123.3</v>
      </c>
      <c r="E2055" s="65">
        <v>311.95</v>
      </c>
      <c r="F2055" s="65">
        <v>431.25</v>
      </c>
      <c r="G2055" s="65">
        <v>431.25</v>
      </c>
      <c r="H2055" s="67">
        <f t="shared" si="96"/>
        <v>307.95</v>
      </c>
      <c r="I2055" s="53"/>
      <c r="J2055" s="66"/>
      <c r="K2055" s="66"/>
    </row>
    <row r="2056" spans="1:11" ht="14.25" customHeight="1">
      <c r="A2056" s="64">
        <v>20540</v>
      </c>
      <c r="B2056" s="64">
        <v>4</v>
      </c>
      <c r="C2056" s="64">
        <f t="shared" si="97"/>
        <v>123.3</v>
      </c>
      <c r="D2056" s="64">
        <f t="shared" si="98"/>
        <v>123.3</v>
      </c>
      <c r="E2056" s="65">
        <v>312.10000000000002</v>
      </c>
      <c r="F2056" s="65">
        <v>431.40000000000003</v>
      </c>
      <c r="G2056" s="65">
        <v>431.40000000000003</v>
      </c>
      <c r="H2056" s="67">
        <f t="shared" si="96"/>
        <v>308.10000000000002</v>
      </c>
      <c r="I2056" s="53"/>
      <c r="J2056" s="66"/>
      <c r="K2056" s="66"/>
    </row>
    <row r="2057" spans="1:11" ht="14.25" customHeight="1">
      <c r="A2057" s="64">
        <v>20550</v>
      </c>
      <c r="B2057" s="64">
        <v>4</v>
      </c>
      <c r="C2057" s="64">
        <f t="shared" si="97"/>
        <v>123.3</v>
      </c>
      <c r="D2057" s="64">
        <f t="shared" si="98"/>
        <v>123.3</v>
      </c>
      <c r="E2057" s="65">
        <v>312.25</v>
      </c>
      <c r="F2057" s="65">
        <v>431.55</v>
      </c>
      <c r="G2057" s="65">
        <v>431.55</v>
      </c>
      <c r="H2057" s="67">
        <f t="shared" si="96"/>
        <v>308.25</v>
      </c>
      <c r="I2057" s="53"/>
      <c r="J2057" s="66"/>
      <c r="K2057" s="66"/>
    </row>
    <row r="2058" spans="1:11" ht="14.25" customHeight="1">
      <c r="A2058" s="64">
        <v>20560</v>
      </c>
      <c r="B2058" s="64">
        <v>4</v>
      </c>
      <c r="C2058" s="64">
        <f t="shared" si="97"/>
        <v>123.3</v>
      </c>
      <c r="D2058" s="64">
        <f t="shared" si="98"/>
        <v>123.3</v>
      </c>
      <c r="E2058" s="65">
        <v>312.39999999999998</v>
      </c>
      <c r="F2058" s="65">
        <v>431.7</v>
      </c>
      <c r="G2058" s="65">
        <v>431.7</v>
      </c>
      <c r="H2058" s="67">
        <f t="shared" si="96"/>
        <v>308.39999999999998</v>
      </c>
      <c r="I2058" s="53"/>
      <c r="J2058" s="66"/>
      <c r="K2058" s="66"/>
    </row>
    <row r="2059" spans="1:11" ht="14.25" customHeight="1">
      <c r="A2059" s="64">
        <v>20570</v>
      </c>
      <c r="B2059" s="64">
        <v>4</v>
      </c>
      <c r="C2059" s="64">
        <f t="shared" si="97"/>
        <v>123.3</v>
      </c>
      <c r="D2059" s="64">
        <f t="shared" si="98"/>
        <v>123.3</v>
      </c>
      <c r="E2059" s="65">
        <v>312.55</v>
      </c>
      <c r="F2059" s="65">
        <v>431.85</v>
      </c>
      <c r="G2059" s="65">
        <v>431.85</v>
      </c>
      <c r="H2059" s="67">
        <f t="shared" si="96"/>
        <v>308.55</v>
      </c>
      <c r="I2059" s="53"/>
      <c r="J2059" s="66"/>
      <c r="K2059" s="66"/>
    </row>
    <row r="2060" spans="1:11" ht="14.25" customHeight="1">
      <c r="A2060" s="64">
        <v>20580</v>
      </c>
      <c r="B2060" s="64">
        <v>4</v>
      </c>
      <c r="C2060" s="64">
        <f t="shared" si="97"/>
        <v>123.3</v>
      </c>
      <c r="D2060" s="64">
        <f t="shared" si="98"/>
        <v>123.3</v>
      </c>
      <c r="E2060" s="65">
        <v>312.7</v>
      </c>
      <c r="F2060" s="65">
        <v>432</v>
      </c>
      <c r="G2060" s="65">
        <v>432</v>
      </c>
      <c r="H2060" s="67">
        <f t="shared" si="96"/>
        <v>308.7</v>
      </c>
      <c r="I2060" s="53"/>
      <c r="J2060" s="66"/>
      <c r="K2060" s="66"/>
    </row>
    <row r="2061" spans="1:11" ht="14.25" customHeight="1">
      <c r="A2061" s="64">
        <v>20590</v>
      </c>
      <c r="B2061" s="64">
        <v>4</v>
      </c>
      <c r="C2061" s="64">
        <f t="shared" si="97"/>
        <v>123.3</v>
      </c>
      <c r="D2061" s="64">
        <f t="shared" si="98"/>
        <v>123.3</v>
      </c>
      <c r="E2061" s="65">
        <v>312.85000000000002</v>
      </c>
      <c r="F2061" s="65">
        <v>432.15000000000003</v>
      </c>
      <c r="G2061" s="65">
        <v>432.15000000000003</v>
      </c>
      <c r="H2061" s="67">
        <f t="shared" si="96"/>
        <v>308.85000000000002</v>
      </c>
      <c r="I2061" s="53"/>
      <c r="J2061" s="66"/>
      <c r="K2061" s="66"/>
    </row>
    <row r="2062" spans="1:11" ht="14.25" customHeight="1">
      <c r="A2062" s="64">
        <v>20600</v>
      </c>
      <c r="B2062" s="64">
        <v>4</v>
      </c>
      <c r="C2062" s="64">
        <f t="shared" si="97"/>
        <v>123.3</v>
      </c>
      <c r="D2062" s="64">
        <f t="shared" si="98"/>
        <v>123.3</v>
      </c>
      <c r="E2062" s="65">
        <v>313</v>
      </c>
      <c r="F2062" s="65">
        <v>432.3</v>
      </c>
      <c r="G2062" s="65">
        <v>432.3</v>
      </c>
      <c r="H2062" s="67">
        <f t="shared" si="96"/>
        <v>309</v>
      </c>
      <c r="I2062" s="53"/>
      <c r="J2062" s="66"/>
      <c r="K2062" s="66"/>
    </row>
    <row r="2063" spans="1:11" ht="14.25" customHeight="1">
      <c r="A2063" s="64">
        <v>20610</v>
      </c>
      <c r="B2063" s="64">
        <v>4</v>
      </c>
      <c r="C2063" s="64">
        <f t="shared" si="97"/>
        <v>123.3</v>
      </c>
      <c r="D2063" s="64">
        <f t="shared" si="98"/>
        <v>123.3</v>
      </c>
      <c r="E2063" s="65">
        <v>313.14999999999998</v>
      </c>
      <c r="F2063" s="65">
        <v>432.45</v>
      </c>
      <c r="G2063" s="65">
        <v>432.45</v>
      </c>
      <c r="H2063" s="67">
        <f t="shared" si="96"/>
        <v>309.14999999999998</v>
      </c>
      <c r="I2063" s="53"/>
      <c r="J2063" s="66"/>
      <c r="K2063" s="66"/>
    </row>
    <row r="2064" spans="1:11" ht="14.25" customHeight="1">
      <c r="A2064" s="64">
        <v>20620</v>
      </c>
      <c r="B2064" s="64">
        <v>4</v>
      </c>
      <c r="C2064" s="64">
        <f t="shared" si="97"/>
        <v>123.3</v>
      </c>
      <c r="D2064" s="64">
        <f t="shared" si="98"/>
        <v>123.3</v>
      </c>
      <c r="E2064" s="65">
        <v>313.3</v>
      </c>
      <c r="F2064" s="65">
        <v>432.6</v>
      </c>
      <c r="G2064" s="65">
        <v>432.6</v>
      </c>
      <c r="H2064" s="67">
        <f t="shared" si="96"/>
        <v>309.3</v>
      </c>
      <c r="I2064" s="53"/>
      <c r="J2064" s="66"/>
      <c r="K2064" s="66"/>
    </row>
    <row r="2065" spans="1:11" ht="14.25" customHeight="1">
      <c r="A2065" s="64">
        <v>20630</v>
      </c>
      <c r="B2065" s="64">
        <v>4</v>
      </c>
      <c r="C2065" s="64">
        <f t="shared" si="97"/>
        <v>123.3</v>
      </c>
      <c r="D2065" s="64">
        <f t="shared" si="98"/>
        <v>123.3</v>
      </c>
      <c r="E2065" s="65">
        <v>313.45</v>
      </c>
      <c r="F2065" s="65">
        <v>432.75</v>
      </c>
      <c r="G2065" s="65">
        <v>432.75</v>
      </c>
      <c r="H2065" s="67">
        <f t="shared" si="96"/>
        <v>309.45</v>
      </c>
      <c r="I2065" s="53"/>
      <c r="J2065" s="66"/>
      <c r="K2065" s="66"/>
    </row>
    <row r="2066" spans="1:11" ht="14.25" customHeight="1">
      <c r="A2066" s="64">
        <v>20640</v>
      </c>
      <c r="B2066" s="64">
        <v>4</v>
      </c>
      <c r="C2066" s="64">
        <f t="shared" si="97"/>
        <v>123.3</v>
      </c>
      <c r="D2066" s="64">
        <f t="shared" si="98"/>
        <v>123.3</v>
      </c>
      <c r="E2066" s="65">
        <v>313.60000000000002</v>
      </c>
      <c r="F2066" s="65">
        <v>432.90000000000003</v>
      </c>
      <c r="G2066" s="65">
        <v>432.90000000000003</v>
      </c>
      <c r="H2066" s="67">
        <f t="shared" si="96"/>
        <v>309.60000000000002</v>
      </c>
      <c r="I2066" s="53"/>
      <c r="J2066" s="66"/>
      <c r="K2066" s="66"/>
    </row>
    <row r="2067" spans="1:11" ht="14.25" customHeight="1">
      <c r="A2067" s="64">
        <v>20650</v>
      </c>
      <c r="B2067" s="64">
        <v>4</v>
      </c>
      <c r="C2067" s="64">
        <f t="shared" si="97"/>
        <v>123.3</v>
      </c>
      <c r="D2067" s="64">
        <f t="shared" si="98"/>
        <v>123.3</v>
      </c>
      <c r="E2067" s="65">
        <v>313.75</v>
      </c>
      <c r="F2067" s="65">
        <v>433.05</v>
      </c>
      <c r="G2067" s="65">
        <v>433.05</v>
      </c>
      <c r="H2067" s="67">
        <f t="shared" si="96"/>
        <v>309.75</v>
      </c>
      <c r="I2067" s="53"/>
      <c r="J2067" s="66"/>
      <c r="K2067" s="66"/>
    </row>
    <row r="2068" spans="1:11" ht="14.25" customHeight="1">
      <c r="A2068" s="64">
        <v>20660</v>
      </c>
      <c r="B2068" s="64">
        <v>4</v>
      </c>
      <c r="C2068" s="64">
        <f t="shared" si="97"/>
        <v>123.3</v>
      </c>
      <c r="D2068" s="64">
        <f t="shared" si="98"/>
        <v>123.3</v>
      </c>
      <c r="E2068" s="65">
        <v>313.89999999999998</v>
      </c>
      <c r="F2068" s="65">
        <v>433.2</v>
      </c>
      <c r="G2068" s="65">
        <v>433.2</v>
      </c>
      <c r="H2068" s="67">
        <f t="shared" si="96"/>
        <v>309.89999999999998</v>
      </c>
      <c r="I2068" s="53"/>
      <c r="J2068" s="66"/>
      <c r="K2068" s="66"/>
    </row>
    <row r="2069" spans="1:11" ht="14.25" customHeight="1">
      <c r="A2069" s="64">
        <v>20670</v>
      </c>
      <c r="B2069" s="64">
        <v>4</v>
      </c>
      <c r="C2069" s="64">
        <f t="shared" si="97"/>
        <v>123.3</v>
      </c>
      <c r="D2069" s="64">
        <f t="shared" si="98"/>
        <v>123.3</v>
      </c>
      <c r="E2069" s="65">
        <v>314.05</v>
      </c>
      <c r="F2069" s="65">
        <v>433.35</v>
      </c>
      <c r="G2069" s="65">
        <v>433.35</v>
      </c>
      <c r="H2069" s="67">
        <f t="shared" si="96"/>
        <v>310.05</v>
      </c>
      <c r="I2069" s="53"/>
      <c r="J2069" s="66"/>
      <c r="K2069" s="66"/>
    </row>
    <row r="2070" spans="1:11" ht="14.25" customHeight="1">
      <c r="A2070" s="64">
        <v>20680</v>
      </c>
      <c r="B2070" s="64">
        <v>4</v>
      </c>
      <c r="C2070" s="64">
        <f t="shared" si="97"/>
        <v>123.3</v>
      </c>
      <c r="D2070" s="64">
        <f t="shared" si="98"/>
        <v>123.3</v>
      </c>
      <c r="E2070" s="65">
        <v>314.2</v>
      </c>
      <c r="F2070" s="65">
        <v>433.5</v>
      </c>
      <c r="G2070" s="65">
        <v>433.5</v>
      </c>
      <c r="H2070" s="67">
        <f t="shared" si="96"/>
        <v>310.2</v>
      </c>
      <c r="I2070" s="53"/>
      <c r="J2070" s="66"/>
      <c r="K2070" s="66"/>
    </row>
    <row r="2071" spans="1:11" ht="14.25" customHeight="1">
      <c r="A2071" s="64">
        <v>20690</v>
      </c>
      <c r="B2071" s="64">
        <v>4</v>
      </c>
      <c r="C2071" s="64">
        <f t="shared" si="97"/>
        <v>123.3</v>
      </c>
      <c r="D2071" s="64">
        <f t="shared" si="98"/>
        <v>123.3</v>
      </c>
      <c r="E2071" s="65">
        <v>314.35000000000002</v>
      </c>
      <c r="F2071" s="65">
        <v>433.65000000000003</v>
      </c>
      <c r="G2071" s="65">
        <v>433.65000000000003</v>
      </c>
      <c r="H2071" s="67">
        <f t="shared" si="96"/>
        <v>310.35000000000002</v>
      </c>
      <c r="I2071" s="53"/>
      <c r="J2071" s="66"/>
      <c r="K2071" s="66"/>
    </row>
    <row r="2072" spans="1:11" ht="14.25" customHeight="1">
      <c r="A2072" s="64">
        <v>20700</v>
      </c>
      <c r="B2072" s="64">
        <v>4</v>
      </c>
      <c r="C2072" s="64">
        <f t="shared" si="97"/>
        <v>123.3</v>
      </c>
      <c r="D2072" s="64">
        <f t="shared" si="98"/>
        <v>123.3</v>
      </c>
      <c r="E2072" s="65">
        <v>314.5</v>
      </c>
      <c r="F2072" s="65">
        <v>433.8</v>
      </c>
      <c r="G2072" s="65">
        <v>433.8</v>
      </c>
      <c r="H2072" s="67">
        <f t="shared" si="96"/>
        <v>310.5</v>
      </c>
      <c r="I2072" s="53"/>
      <c r="J2072" s="66"/>
      <c r="K2072" s="66"/>
    </row>
    <row r="2073" spans="1:11" ht="14.25" customHeight="1">
      <c r="A2073" s="64">
        <v>20710</v>
      </c>
      <c r="B2073" s="64">
        <v>4</v>
      </c>
      <c r="C2073" s="64">
        <f t="shared" si="97"/>
        <v>123.3</v>
      </c>
      <c r="D2073" s="64">
        <f t="shared" si="98"/>
        <v>123.3</v>
      </c>
      <c r="E2073" s="65">
        <v>314.64999999999998</v>
      </c>
      <c r="F2073" s="65">
        <v>433.95</v>
      </c>
      <c r="G2073" s="65">
        <v>433.95</v>
      </c>
      <c r="H2073" s="67">
        <f t="shared" si="96"/>
        <v>310.64999999999998</v>
      </c>
      <c r="I2073" s="53"/>
      <c r="J2073" s="66"/>
      <c r="K2073" s="66"/>
    </row>
    <row r="2074" spans="1:11" ht="14.25" customHeight="1">
      <c r="A2074" s="64">
        <v>20720</v>
      </c>
      <c r="B2074" s="64">
        <v>4</v>
      </c>
      <c r="C2074" s="64">
        <f t="shared" si="97"/>
        <v>123.3</v>
      </c>
      <c r="D2074" s="64">
        <f t="shared" si="98"/>
        <v>123.3</v>
      </c>
      <c r="E2074" s="65">
        <v>314.8</v>
      </c>
      <c r="F2074" s="65">
        <v>434.1</v>
      </c>
      <c r="G2074" s="65">
        <v>434.1</v>
      </c>
      <c r="H2074" s="67">
        <f t="shared" si="96"/>
        <v>310.8</v>
      </c>
      <c r="I2074" s="53"/>
      <c r="J2074" s="66"/>
      <c r="K2074" s="66"/>
    </row>
    <row r="2075" spans="1:11" ht="14.25" customHeight="1">
      <c r="A2075" s="64">
        <v>20730</v>
      </c>
      <c r="B2075" s="64">
        <v>4</v>
      </c>
      <c r="C2075" s="64">
        <f t="shared" si="97"/>
        <v>123.3</v>
      </c>
      <c r="D2075" s="64">
        <f t="shared" si="98"/>
        <v>123.3</v>
      </c>
      <c r="E2075" s="65">
        <v>314.95</v>
      </c>
      <c r="F2075" s="65">
        <v>434.25</v>
      </c>
      <c r="G2075" s="65">
        <v>434.25</v>
      </c>
      <c r="H2075" s="67">
        <f t="shared" si="96"/>
        <v>310.95</v>
      </c>
      <c r="I2075" s="53"/>
      <c r="J2075" s="66"/>
      <c r="K2075" s="66"/>
    </row>
    <row r="2076" spans="1:11" ht="14.25" customHeight="1">
      <c r="A2076" s="64">
        <v>20740</v>
      </c>
      <c r="B2076" s="64">
        <v>4</v>
      </c>
      <c r="C2076" s="64">
        <f t="shared" si="97"/>
        <v>123.3</v>
      </c>
      <c r="D2076" s="64">
        <f t="shared" si="98"/>
        <v>123.3</v>
      </c>
      <c r="E2076" s="65">
        <v>315.10000000000002</v>
      </c>
      <c r="F2076" s="65">
        <v>434.40000000000003</v>
      </c>
      <c r="G2076" s="65">
        <v>434.40000000000003</v>
      </c>
      <c r="H2076" s="67">
        <f t="shared" si="96"/>
        <v>311.10000000000002</v>
      </c>
      <c r="I2076" s="53"/>
      <c r="J2076" s="66"/>
      <c r="K2076" s="66"/>
    </row>
    <row r="2077" spans="1:11" ht="14.25" customHeight="1">
      <c r="A2077" s="64">
        <v>20750</v>
      </c>
      <c r="B2077" s="64">
        <v>4</v>
      </c>
      <c r="C2077" s="64">
        <f t="shared" si="97"/>
        <v>123.3</v>
      </c>
      <c r="D2077" s="64">
        <f t="shared" si="98"/>
        <v>123.3</v>
      </c>
      <c r="E2077" s="65">
        <v>315.25</v>
      </c>
      <c r="F2077" s="65">
        <v>434.55</v>
      </c>
      <c r="G2077" s="65">
        <v>434.55</v>
      </c>
      <c r="H2077" s="67">
        <f t="shared" si="96"/>
        <v>311.25</v>
      </c>
      <c r="I2077" s="53"/>
      <c r="J2077" s="66"/>
      <c r="K2077" s="66"/>
    </row>
    <row r="2078" spans="1:11" ht="14.25" customHeight="1">
      <c r="A2078" s="64">
        <v>20760</v>
      </c>
      <c r="B2078" s="64">
        <v>4</v>
      </c>
      <c r="C2078" s="64">
        <f t="shared" si="97"/>
        <v>124.8</v>
      </c>
      <c r="D2078" s="64">
        <f t="shared" si="98"/>
        <v>124.8</v>
      </c>
      <c r="E2078" s="65">
        <v>315.39999999999998</v>
      </c>
      <c r="F2078" s="65">
        <v>436.2</v>
      </c>
      <c r="G2078" s="65">
        <v>436.2</v>
      </c>
      <c r="H2078" s="67">
        <f t="shared" si="96"/>
        <v>311.39999999999998</v>
      </c>
      <c r="I2078" s="53"/>
      <c r="J2078" s="66"/>
      <c r="K2078" s="66"/>
    </row>
    <row r="2079" spans="1:11" ht="14.25" customHeight="1">
      <c r="A2079" s="64">
        <v>20770</v>
      </c>
      <c r="B2079" s="64">
        <v>4</v>
      </c>
      <c r="C2079" s="64">
        <f t="shared" si="97"/>
        <v>124.8</v>
      </c>
      <c r="D2079" s="64">
        <f t="shared" si="98"/>
        <v>124.8</v>
      </c>
      <c r="E2079" s="65">
        <v>315.55</v>
      </c>
      <c r="F2079" s="65">
        <v>436.35</v>
      </c>
      <c r="G2079" s="65">
        <v>436.35</v>
      </c>
      <c r="H2079" s="67">
        <f t="shared" si="96"/>
        <v>311.55</v>
      </c>
      <c r="I2079" s="53"/>
      <c r="J2079" s="66"/>
      <c r="K2079" s="66"/>
    </row>
    <row r="2080" spans="1:11" ht="14.25" customHeight="1">
      <c r="A2080" s="64">
        <v>20780</v>
      </c>
      <c r="B2080" s="64">
        <v>4</v>
      </c>
      <c r="C2080" s="64">
        <f t="shared" si="97"/>
        <v>124.8</v>
      </c>
      <c r="D2080" s="64">
        <f t="shared" si="98"/>
        <v>124.8</v>
      </c>
      <c r="E2080" s="65">
        <v>315.7</v>
      </c>
      <c r="F2080" s="65">
        <v>436.5</v>
      </c>
      <c r="G2080" s="65">
        <v>436.5</v>
      </c>
      <c r="H2080" s="67">
        <f t="shared" si="96"/>
        <v>311.7</v>
      </c>
      <c r="I2080" s="53"/>
      <c r="J2080" s="66"/>
      <c r="K2080" s="66"/>
    </row>
    <row r="2081" spans="1:11" ht="14.25" customHeight="1">
      <c r="A2081" s="64">
        <v>20790</v>
      </c>
      <c r="B2081" s="64">
        <v>4</v>
      </c>
      <c r="C2081" s="64">
        <f t="shared" si="97"/>
        <v>124.8</v>
      </c>
      <c r="D2081" s="64">
        <f t="shared" si="98"/>
        <v>124.8</v>
      </c>
      <c r="E2081" s="65">
        <v>315.85000000000002</v>
      </c>
      <c r="F2081" s="65">
        <v>436.65000000000003</v>
      </c>
      <c r="G2081" s="65">
        <v>436.65000000000003</v>
      </c>
      <c r="H2081" s="67">
        <f t="shared" si="96"/>
        <v>311.85000000000002</v>
      </c>
      <c r="I2081" s="53"/>
      <c r="J2081" s="66"/>
      <c r="K2081" s="66"/>
    </row>
    <row r="2082" spans="1:11" ht="14.25" customHeight="1">
      <c r="A2082" s="64">
        <v>20800</v>
      </c>
      <c r="B2082" s="64">
        <v>4</v>
      </c>
      <c r="C2082" s="64">
        <f t="shared" si="97"/>
        <v>124.8</v>
      </c>
      <c r="D2082" s="64">
        <f t="shared" si="98"/>
        <v>124.8</v>
      </c>
      <c r="E2082" s="65">
        <v>316</v>
      </c>
      <c r="F2082" s="65">
        <v>436.8</v>
      </c>
      <c r="G2082" s="65">
        <v>436.8</v>
      </c>
      <c r="H2082" s="67">
        <f t="shared" si="96"/>
        <v>312</v>
      </c>
      <c r="I2082" s="53"/>
      <c r="J2082" s="66"/>
      <c r="K2082" s="66"/>
    </row>
    <row r="2083" spans="1:11" ht="14.25" customHeight="1">
      <c r="A2083" s="64">
        <v>20810</v>
      </c>
      <c r="B2083" s="64">
        <v>4</v>
      </c>
      <c r="C2083" s="64">
        <f t="shared" si="97"/>
        <v>124.8</v>
      </c>
      <c r="D2083" s="64">
        <f t="shared" si="98"/>
        <v>124.8</v>
      </c>
      <c r="E2083" s="65">
        <v>316.14999999999998</v>
      </c>
      <c r="F2083" s="65">
        <v>436.95</v>
      </c>
      <c r="G2083" s="65">
        <v>436.95</v>
      </c>
      <c r="H2083" s="67">
        <f t="shared" si="96"/>
        <v>312.14999999999998</v>
      </c>
      <c r="I2083" s="53"/>
      <c r="J2083" s="66"/>
      <c r="K2083" s="66"/>
    </row>
    <row r="2084" spans="1:11" ht="14.25" customHeight="1">
      <c r="A2084" s="64">
        <v>20820</v>
      </c>
      <c r="B2084" s="64">
        <v>4</v>
      </c>
      <c r="C2084" s="64">
        <f t="shared" si="97"/>
        <v>124.8</v>
      </c>
      <c r="D2084" s="64">
        <f t="shared" si="98"/>
        <v>124.8</v>
      </c>
      <c r="E2084" s="65">
        <v>316.3</v>
      </c>
      <c r="F2084" s="65">
        <v>437.1</v>
      </c>
      <c r="G2084" s="65">
        <v>437.1</v>
      </c>
      <c r="H2084" s="67">
        <f t="shared" si="96"/>
        <v>312.3</v>
      </c>
      <c r="I2084" s="53"/>
      <c r="J2084" s="66"/>
      <c r="K2084" s="66"/>
    </row>
    <row r="2085" spans="1:11" ht="14.25" customHeight="1">
      <c r="A2085" s="64">
        <v>20830</v>
      </c>
      <c r="B2085" s="64">
        <v>4</v>
      </c>
      <c r="C2085" s="64">
        <f t="shared" si="97"/>
        <v>124.8</v>
      </c>
      <c r="D2085" s="64">
        <f t="shared" si="98"/>
        <v>124.8</v>
      </c>
      <c r="E2085" s="65">
        <v>316.45</v>
      </c>
      <c r="F2085" s="65">
        <v>437.25</v>
      </c>
      <c r="G2085" s="65">
        <v>437.25</v>
      </c>
      <c r="H2085" s="67">
        <f t="shared" si="96"/>
        <v>312.45</v>
      </c>
      <c r="I2085" s="53"/>
      <c r="J2085" s="66"/>
      <c r="K2085" s="66"/>
    </row>
    <row r="2086" spans="1:11" ht="14.25" customHeight="1">
      <c r="A2086" s="64">
        <v>20840</v>
      </c>
      <c r="B2086" s="64">
        <v>4</v>
      </c>
      <c r="C2086" s="64">
        <f t="shared" si="97"/>
        <v>124.8</v>
      </c>
      <c r="D2086" s="64">
        <f t="shared" si="98"/>
        <v>124.8</v>
      </c>
      <c r="E2086" s="65">
        <v>316.60000000000002</v>
      </c>
      <c r="F2086" s="65">
        <v>437.40000000000003</v>
      </c>
      <c r="G2086" s="65">
        <v>437.40000000000003</v>
      </c>
      <c r="H2086" s="67">
        <f t="shared" si="96"/>
        <v>312.60000000000002</v>
      </c>
      <c r="I2086" s="53"/>
      <c r="J2086" s="66"/>
      <c r="K2086" s="66"/>
    </row>
    <row r="2087" spans="1:11" ht="14.25" customHeight="1">
      <c r="A2087" s="64">
        <v>20850</v>
      </c>
      <c r="B2087" s="64">
        <v>4</v>
      </c>
      <c r="C2087" s="64">
        <f t="shared" si="97"/>
        <v>124.8</v>
      </c>
      <c r="D2087" s="64">
        <f t="shared" si="98"/>
        <v>124.8</v>
      </c>
      <c r="E2087" s="65">
        <v>316.75</v>
      </c>
      <c r="F2087" s="65">
        <v>437.55</v>
      </c>
      <c r="G2087" s="65">
        <v>437.55</v>
      </c>
      <c r="H2087" s="67">
        <f t="shared" si="96"/>
        <v>312.75</v>
      </c>
      <c r="I2087" s="53"/>
      <c r="J2087" s="66"/>
      <c r="K2087" s="66"/>
    </row>
    <row r="2088" spans="1:11" ht="14.25" customHeight="1">
      <c r="A2088" s="64">
        <v>20860</v>
      </c>
      <c r="B2088" s="64">
        <v>4</v>
      </c>
      <c r="C2088" s="64">
        <f t="shared" si="97"/>
        <v>124.8</v>
      </c>
      <c r="D2088" s="64">
        <f t="shared" si="98"/>
        <v>124.8</v>
      </c>
      <c r="E2088" s="65">
        <v>316.89999999999998</v>
      </c>
      <c r="F2088" s="65">
        <v>437.7</v>
      </c>
      <c r="G2088" s="65">
        <v>437.7</v>
      </c>
      <c r="H2088" s="67">
        <f t="shared" si="96"/>
        <v>312.89999999999998</v>
      </c>
      <c r="I2088" s="53"/>
      <c r="J2088" s="66"/>
      <c r="K2088" s="66"/>
    </row>
    <row r="2089" spans="1:11" ht="14.25" customHeight="1">
      <c r="A2089" s="64">
        <v>20870</v>
      </c>
      <c r="B2089" s="64">
        <v>4</v>
      </c>
      <c r="C2089" s="64">
        <f t="shared" si="97"/>
        <v>124.8</v>
      </c>
      <c r="D2089" s="64">
        <f t="shared" si="98"/>
        <v>124.8</v>
      </c>
      <c r="E2089" s="65">
        <v>317.05</v>
      </c>
      <c r="F2089" s="65">
        <v>437.85</v>
      </c>
      <c r="G2089" s="65">
        <v>437.85</v>
      </c>
      <c r="H2089" s="67">
        <f t="shared" si="96"/>
        <v>313.05</v>
      </c>
      <c r="I2089" s="53"/>
      <c r="J2089" s="66"/>
      <c r="K2089" s="66"/>
    </row>
    <row r="2090" spans="1:11" ht="14.25" customHeight="1">
      <c r="A2090" s="64">
        <v>20880</v>
      </c>
      <c r="B2090" s="64">
        <v>4</v>
      </c>
      <c r="C2090" s="64">
        <f t="shared" si="97"/>
        <v>124.8</v>
      </c>
      <c r="D2090" s="64">
        <f t="shared" si="98"/>
        <v>124.8</v>
      </c>
      <c r="E2090" s="65">
        <v>317.2</v>
      </c>
      <c r="F2090" s="65">
        <v>438</v>
      </c>
      <c r="G2090" s="65">
        <v>438</v>
      </c>
      <c r="H2090" s="67">
        <f t="shared" si="96"/>
        <v>313.2</v>
      </c>
      <c r="I2090" s="53"/>
      <c r="J2090" s="66"/>
      <c r="K2090" s="66"/>
    </row>
    <row r="2091" spans="1:11" ht="14.25" customHeight="1">
      <c r="A2091" s="64">
        <v>20890</v>
      </c>
      <c r="B2091" s="64">
        <v>4</v>
      </c>
      <c r="C2091" s="64">
        <f t="shared" si="97"/>
        <v>124.8</v>
      </c>
      <c r="D2091" s="64">
        <f t="shared" si="98"/>
        <v>124.8</v>
      </c>
      <c r="E2091" s="65">
        <v>317.35000000000002</v>
      </c>
      <c r="F2091" s="65">
        <v>438.15000000000003</v>
      </c>
      <c r="G2091" s="65">
        <v>438.15000000000003</v>
      </c>
      <c r="H2091" s="67">
        <f t="shared" si="96"/>
        <v>313.35000000000002</v>
      </c>
      <c r="I2091" s="53"/>
      <c r="J2091" s="66"/>
      <c r="K2091" s="66"/>
    </row>
    <row r="2092" spans="1:11" ht="14.25" customHeight="1">
      <c r="A2092" s="64">
        <v>20900</v>
      </c>
      <c r="B2092" s="64">
        <v>4</v>
      </c>
      <c r="C2092" s="64">
        <f t="shared" si="97"/>
        <v>124.8</v>
      </c>
      <c r="D2092" s="64">
        <f t="shared" si="98"/>
        <v>124.8</v>
      </c>
      <c r="E2092" s="65">
        <v>317.5</v>
      </c>
      <c r="F2092" s="65">
        <v>438.3</v>
      </c>
      <c r="G2092" s="65">
        <v>438.3</v>
      </c>
      <c r="H2092" s="67">
        <f t="shared" si="96"/>
        <v>313.5</v>
      </c>
      <c r="I2092" s="53"/>
      <c r="J2092" s="66"/>
      <c r="K2092" s="66"/>
    </row>
    <row r="2093" spans="1:11" ht="14.25" customHeight="1">
      <c r="A2093" s="64">
        <v>20910</v>
      </c>
      <c r="B2093" s="64">
        <v>4</v>
      </c>
      <c r="C2093" s="64">
        <f t="shared" si="97"/>
        <v>124.8</v>
      </c>
      <c r="D2093" s="64">
        <f t="shared" si="98"/>
        <v>124.8</v>
      </c>
      <c r="E2093" s="65">
        <v>317.64999999999998</v>
      </c>
      <c r="F2093" s="65">
        <v>438.45</v>
      </c>
      <c r="G2093" s="65">
        <v>438.45</v>
      </c>
      <c r="H2093" s="67">
        <f t="shared" si="96"/>
        <v>313.64999999999998</v>
      </c>
      <c r="I2093" s="53"/>
      <c r="J2093" s="66"/>
      <c r="K2093" s="66"/>
    </row>
    <row r="2094" spans="1:11" ht="14.25" customHeight="1">
      <c r="A2094" s="64">
        <v>20920</v>
      </c>
      <c r="B2094" s="64">
        <v>4</v>
      </c>
      <c r="C2094" s="64">
        <f t="shared" si="97"/>
        <v>124.8</v>
      </c>
      <c r="D2094" s="64">
        <f t="shared" si="98"/>
        <v>124.8</v>
      </c>
      <c r="E2094" s="65">
        <v>317.8</v>
      </c>
      <c r="F2094" s="65">
        <v>438.6</v>
      </c>
      <c r="G2094" s="65">
        <v>438.6</v>
      </c>
      <c r="H2094" s="67">
        <f t="shared" si="96"/>
        <v>313.8</v>
      </c>
      <c r="I2094" s="53"/>
      <c r="J2094" s="66"/>
      <c r="K2094" s="66"/>
    </row>
    <row r="2095" spans="1:11" ht="14.25" customHeight="1">
      <c r="A2095" s="64">
        <v>20930</v>
      </c>
      <c r="B2095" s="64">
        <v>4</v>
      </c>
      <c r="C2095" s="64">
        <f t="shared" si="97"/>
        <v>124.8</v>
      </c>
      <c r="D2095" s="64">
        <f t="shared" si="98"/>
        <v>124.8</v>
      </c>
      <c r="E2095" s="65">
        <v>317.95</v>
      </c>
      <c r="F2095" s="65">
        <v>438.75</v>
      </c>
      <c r="G2095" s="65">
        <v>438.75</v>
      </c>
      <c r="H2095" s="67">
        <f t="shared" si="96"/>
        <v>313.95</v>
      </c>
      <c r="I2095" s="53"/>
      <c r="J2095" s="66"/>
      <c r="K2095" s="66"/>
    </row>
    <row r="2096" spans="1:11" ht="14.25" customHeight="1">
      <c r="A2096" s="64">
        <v>20940</v>
      </c>
      <c r="B2096" s="64">
        <v>4</v>
      </c>
      <c r="C2096" s="64">
        <f t="shared" si="97"/>
        <v>124.8</v>
      </c>
      <c r="D2096" s="64">
        <f t="shared" si="98"/>
        <v>124.8</v>
      </c>
      <c r="E2096" s="65">
        <v>318.10000000000002</v>
      </c>
      <c r="F2096" s="65">
        <v>438.90000000000003</v>
      </c>
      <c r="G2096" s="65">
        <v>438.90000000000003</v>
      </c>
      <c r="H2096" s="67">
        <f t="shared" si="96"/>
        <v>314.10000000000002</v>
      </c>
      <c r="I2096" s="53"/>
      <c r="J2096" s="66"/>
      <c r="K2096" s="66"/>
    </row>
    <row r="2097" spans="1:11" ht="14.25" customHeight="1">
      <c r="A2097" s="64">
        <v>20950</v>
      </c>
      <c r="B2097" s="64">
        <v>4</v>
      </c>
      <c r="C2097" s="64">
        <f t="shared" si="97"/>
        <v>124.8</v>
      </c>
      <c r="D2097" s="64">
        <f t="shared" si="98"/>
        <v>124.8</v>
      </c>
      <c r="E2097" s="65">
        <v>318.25</v>
      </c>
      <c r="F2097" s="65">
        <v>439.05</v>
      </c>
      <c r="G2097" s="65">
        <v>439.05</v>
      </c>
      <c r="H2097" s="67">
        <f t="shared" si="96"/>
        <v>314.25</v>
      </c>
      <c r="I2097" s="53"/>
      <c r="J2097" s="66"/>
      <c r="K2097" s="66"/>
    </row>
    <row r="2098" spans="1:11" ht="14.25" customHeight="1">
      <c r="A2098" s="64">
        <v>20960</v>
      </c>
      <c r="B2098" s="64">
        <v>4</v>
      </c>
      <c r="C2098" s="64">
        <f t="shared" si="97"/>
        <v>124.8</v>
      </c>
      <c r="D2098" s="64">
        <f t="shared" si="98"/>
        <v>124.8</v>
      </c>
      <c r="E2098" s="65">
        <v>318.39999999999998</v>
      </c>
      <c r="F2098" s="65">
        <v>439.2</v>
      </c>
      <c r="G2098" s="65">
        <v>439.2</v>
      </c>
      <c r="H2098" s="67">
        <f t="shared" si="96"/>
        <v>314.39999999999998</v>
      </c>
      <c r="I2098" s="53"/>
      <c r="J2098" s="66"/>
      <c r="K2098" s="66"/>
    </row>
    <row r="2099" spans="1:11" ht="14.25" customHeight="1">
      <c r="A2099" s="64">
        <v>20970</v>
      </c>
      <c r="B2099" s="64">
        <v>4</v>
      </c>
      <c r="C2099" s="64">
        <f t="shared" si="97"/>
        <v>124.8</v>
      </c>
      <c r="D2099" s="64">
        <f t="shared" si="98"/>
        <v>124.8</v>
      </c>
      <c r="E2099" s="65">
        <v>318.55</v>
      </c>
      <c r="F2099" s="65">
        <v>439.35</v>
      </c>
      <c r="G2099" s="65">
        <v>439.35</v>
      </c>
      <c r="H2099" s="67">
        <f t="shared" si="96"/>
        <v>314.55</v>
      </c>
      <c r="I2099" s="53"/>
      <c r="J2099" s="66"/>
      <c r="K2099" s="66"/>
    </row>
    <row r="2100" spans="1:11" ht="14.25" customHeight="1">
      <c r="A2100" s="64">
        <v>20980</v>
      </c>
      <c r="B2100" s="64">
        <v>4</v>
      </c>
      <c r="C2100" s="64">
        <f t="shared" si="97"/>
        <v>124.8</v>
      </c>
      <c r="D2100" s="64">
        <f t="shared" si="98"/>
        <v>124.8</v>
      </c>
      <c r="E2100" s="65">
        <v>318.7</v>
      </c>
      <c r="F2100" s="65">
        <v>439.5</v>
      </c>
      <c r="G2100" s="65">
        <v>439.5</v>
      </c>
      <c r="H2100" s="67">
        <f t="shared" si="96"/>
        <v>314.7</v>
      </c>
      <c r="I2100" s="53"/>
      <c r="J2100" s="66"/>
      <c r="K2100" s="66"/>
    </row>
    <row r="2101" spans="1:11" ht="14.25" customHeight="1">
      <c r="A2101" s="64">
        <v>20990</v>
      </c>
      <c r="B2101" s="64">
        <v>4</v>
      </c>
      <c r="C2101" s="64">
        <f t="shared" si="97"/>
        <v>124.8</v>
      </c>
      <c r="D2101" s="64">
        <f t="shared" si="98"/>
        <v>124.8</v>
      </c>
      <c r="E2101" s="65">
        <v>318.85000000000002</v>
      </c>
      <c r="F2101" s="65">
        <v>439.65000000000003</v>
      </c>
      <c r="G2101" s="65">
        <v>439.65000000000003</v>
      </c>
      <c r="H2101" s="67">
        <f t="shared" si="96"/>
        <v>314.85000000000002</v>
      </c>
      <c r="I2101" s="53"/>
      <c r="J2101" s="66"/>
      <c r="K2101" s="66"/>
    </row>
    <row r="2102" spans="1:11" ht="14.25" customHeight="1">
      <c r="A2102" s="64">
        <v>21000</v>
      </c>
      <c r="B2102" s="64">
        <v>4</v>
      </c>
      <c r="C2102" s="64">
        <f t="shared" si="97"/>
        <v>124.8</v>
      </c>
      <c r="D2102" s="64">
        <f t="shared" si="98"/>
        <v>124.8</v>
      </c>
      <c r="E2102" s="65">
        <v>319</v>
      </c>
      <c r="F2102" s="65">
        <v>439.8</v>
      </c>
      <c r="G2102" s="65">
        <v>439.8</v>
      </c>
      <c r="H2102" s="67">
        <f t="shared" si="96"/>
        <v>315</v>
      </c>
      <c r="I2102" s="53"/>
      <c r="J2102" s="66"/>
      <c r="K2102" s="66"/>
    </row>
    <row r="2103" spans="1:11" ht="14.25" customHeight="1">
      <c r="A2103" s="64">
        <v>21010</v>
      </c>
      <c r="B2103" s="64">
        <v>4</v>
      </c>
      <c r="C2103" s="64">
        <f t="shared" si="97"/>
        <v>126.3</v>
      </c>
      <c r="D2103" s="64">
        <f t="shared" si="98"/>
        <v>126.3</v>
      </c>
      <c r="E2103" s="65">
        <v>319.14999999999998</v>
      </c>
      <c r="F2103" s="65">
        <v>441.45</v>
      </c>
      <c r="G2103" s="65">
        <v>441.45</v>
      </c>
      <c r="H2103" s="67">
        <f t="shared" si="96"/>
        <v>315.14999999999998</v>
      </c>
      <c r="I2103" s="53"/>
      <c r="J2103" s="66"/>
      <c r="K2103" s="66"/>
    </row>
    <row r="2104" spans="1:11" ht="14.25" customHeight="1">
      <c r="A2104" s="64">
        <v>21020</v>
      </c>
      <c r="B2104" s="64">
        <v>4</v>
      </c>
      <c r="C2104" s="64">
        <f t="shared" si="97"/>
        <v>126.3</v>
      </c>
      <c r="D2104" s="64">
        <f t="shared" si="98"/>
        <v>126.3</v>
      </c>
      <c r="E2104" s="65">
        <v>319.3</v>
      </c>
      <c r="F2104" s="65">
        <v>441.6</v>
      </c>
      <c r="G2104" s="65">
        <v>441.6</v>
      </c>
      <c r="H2104" s="67">
        <f t="shared" si="96"/>
        <v>315.3</v>
      </c>
      <c r="I2104" s="53"/>
      <c r="J2104" s="66"/>
      <c r="K2104" s="66"/>
    </row>
    <row r="2105" spans="1:11" ht="14.25" customHeight="1">
      <c r="A2105" s="64">
        <v>21030</v>
      </c>
      <c r="B2105" s="64">
        <v>4</v>
      </c>
      <c r="C2105" s="64">
        <f t="shared" si="97"/>
        <v>126.3</v>
      </c>
      <c r="D2105" s="64">
        <f t="shared" si="98"/>
        <v>126.3</v>
      </c>
      <c r="E2105" s="65">
        <v>319.45</v>
      </c>
      <c r="F2105" s="65">
        <v>441.75</v>
      </c>
      <c r="G2105" s="65">
        <v>441.75</v>
      </c>
      <c r="H2105" s="67">
        <f t="shared" si="96"/>
        <v>315.45</v>
      </c>
      <c r="I2105" s="53"/>
      <c r="J2105" s="66"/>
      <c r="K2105" s="66"/>
    </row>
    <row r="2106" spans="1:11" ht="14.25" customHeight="1">
      <c r="A2106" s="64">
        <v>21040</v>
      </c>
      <c r="B2106" s="64">
        <v>4</v>
      </c>
      <c r="C2106" s="64">
        <f t="shared" si="97"/>
        <v>126.3</v>
      </c>
      <c r="D2106" s="64">
        <f t="shared" si="98"/>
        <v>126.3</v>
      </c>
      <c r="E2106" s="65">
        <v>319.60000000000002</v>
      </c>
      <c r="F2106" s="65">
        <v>441.90000000000003</v>
      </c>
      <c r="G2106" s="65">
        <v>441.90000000000003</v>
      </c>
      <c r="H2106" s="67">
        <f t="shared" si="96"/>
        <v>315.60000000000002</v>
      </c>
      <c r="I2106" s="53"/>
      <c r="J2106" s="66"/>
      <c r="K2106" s="66"/>
    </row>
    <row r="2107" spans="1:11" ht="14.25" customHeight="1">
      <c r="A2107" s="64">
        <v>21050</v>
      </c>
      <c r="B2107" s="64">
        <v>4</v>
      </c>
      <c r="C2107" s="64">
        <f t="shared" si="97"/>
        <v>126.3</v>
      </c>
      <c r="D2107" s="64">
        <f t="shared" si="98"/>
        <v>126.3</v>
      </c>
      <c r="E2107" s="65">
        <v>319.75</v>
      </c>
      <c r="F2107" s="65">
        <v>442.05</v>
      </c>
      <c r="G2107" s="65">
        <v>442.05</v>
      </c>
      <c r="H2107" s="67">
        <f t="shared" si="96"/>
        <v>315.75</v>
      </c>
      <c r="I2107" s="53"/>
      <c r="J2107" s="66"/>
      <c r="K2107" s="66"/>
    </row>
    <row r="2108" spans="1:11" ht="14.25" customHeight="1">
      <c r="A2108" s="64">
        <v>21060</v>
      </c>
      <c r="B2108" s="64">
        <v>4</v>
      </c>
      <c r="C2108" s="64">
        <f t="shared" si="97"/>
        <v>126.3</v>
      </c>
      <c r="D2108" s="64">
        <f t="shared" si="98"/>
        <v>126.3</v>
      </c>
      <c r="E2108" s="65">
        <v>319.89999999999998</v>
      </c>
      <c r="F2108" s="65">
        <v>442.2</v>
      </c>
      <c r="G2108" s="65">
        <v>442.2</v>
      </c>
      <c r="H2108" s="67">
        <f t="shared" si="96"/>
        <v>315.89999999999998</v>
      </c>
      <c r="I2108" s="53"/>
      <c r="J2108" s="66"/>
      <c r="K2108" s="66"/>
    </row>
    <row r="2109" spans="1:11" ht="14.25" customHeight="1">
      <c r="A2109" s="64">
        <v>21070</v>
      </c>
      <c r="B2109" s="64">
        <v>4</v>
      </c>
      <c r="C2109" s="64">
        <f t="shared" si="97"/>
        <v>126.3</v>
      </c>
      <c r="D2109" s="64">
        <f t="shared" si="98"/>
        <v>126.3</v>
      </c>
      <c r="E2109" s="65">
        <v>320.05</v>
      </c>
      <c r="F2109" s="65">
        <v>442.35</v>
      </c>
      <c r="G2109" s="65">
        <v>442.35</v>
      </c>
      <c r="H2109" s="67">
        <f t="shared" si="96"/>
        <v>316.05</v>
      </c>
      <c r="I2109" s="53"/>
      <c r="J2109" s="66"/>
      <c r="K2109" s="66"/>
    </row>
    <row r="2110" spans="1:11" ht="14.25" customHeight="1">
      <c r="A2110" s="64">
        <v>21080</v>
      </c>
      <c r="B2110" s="64">
        <v>4</v>
      </c>
      <c r="C2110" s="64">
        <f t="shared" si="97"/>
        <v>126.3</v>
      </c>
      <c r="D2110" s="64">
        <f t="shared" si="98"/>
        <v>126.3</v>
      </c>
      <c r="E2110" s="65">
        <v>320.2</v>
      </c>
      <c r="F2110" s="65">
        <v>442.5</v>
      </c>
      <c r="G2110" s="65">
        <v>442.5</v>
      </c>
      <c r="H2110" s="67">
        <f t="shared" si="96"/>
        <v>316.2</v>
      </c>
      <c r="I2110" s="53"/>
      <c r="J2110" s="66"/>
      <c r="K2110" s="66"/>
    </row>
    <row r="2111" spans="1:11" ht="14.25" customHeight="1">
      <c r="A2111" s="64">
        <v>21090</v>
      </c>
      <c r="B2111" s="64">
        <v>4</v>
      </c>
      <c r="C2111" s="64">
        <f t="shared" si="97"/>
        <v>126.3</v>
      </c>
      <c r="D2111" s="64">
        <f t="shared" si="98"/>
        <v>126.3</v>
      </c>
      <c r="E2111" s="65">
        <v>320.35000000000002</v>
      </c>
      <c r="F2111" s="65">
        <v>442.65000000000003</v>
      </c>
      <c r="G2111" s="65">
        <v>442.65000000000003</v>
      </c>
      <c r="H2111" s="67">
        <f t="shared" si="96"/>
        <v>316.35000000000002</v>
      </c>
      <c r="I2111" s="53"/>
      <c r="J2111" s="66"/>
      <c r="K2111" s="66"/>
    </row>
    <row r="2112" spans="1:11" ht="14.25" customHeight="1">
      <c r="A2112" s="64">
        <v>21100</v>
      </c>
      <c r="B2112" s="64">
        <v>4</v>
      </c>
      <c r="C2112" s="64">
        <f t="shared" si="97"/>
        <v>126.3</v>
      </c>
      <c r="D2112" s="64">
        <f t="shared" si="98"/>
        <v>126.3</v>
      </c>
      <c r="E2112" s="65">
        <v>320.5</v>
      </c>
      <c r="F2112" s="65">
        <v>442.8</v>
      </c>
      <c r="G2112" s="65">
        <v>442.8</v>
      </c>
      <c r="H2112" s="67">
        <f t="shared" si="96"/>
        <v>316.5</v>
      </c>
      <c r="I2112" s="53"/>
      <c r="J2112" s="66"/>
      <c r="K2112" s="66"/>
    </row>
    <row r="2113" spans="1:11" ht="14.25" customHeight="1">
      <c r="A2113" s="64">
        <v>21110</v>
      </c>
      <c r="B2113" s="64">
        <v>4</v>
      </c>
      <c r="C2113" s="64">
        <f t="shared" si="97"/>
        <v>126.3</v>
      </c>
      <c r="D2113" s="64">
        <f t="shared" si="98"/>
        <v>126.3</v>
      </c>
      <c r="E2113" s="65">
        <v>320.64999999999998</v>
      </c>
      <c r="F2113" s="65">
        <v>442.95</v>
      </c>
      <c r="G2113" s="65">
        <v>442.95</v>
      </c>
      <c r="H2113" s="67">
        <f t="shared" si="96"/>
        <v>316.64999999999998</v>
      </c>
      <c r="I2113" s="53"/>
      <c r="J2113" s="66"/>
      <c r="K2113" s="66"/>
    </row>
    <row r="2114" spans="1:11" ht="14.25" customHeight="1">
      <c r="A2114" s="64">
        <v>21120</v>
      </c>
      <c r="B2114" s="64">
        <v>4</v>
      </c>
      <c r="C2114" s="64">
        <f t="shared" si="97"/>
        <v>126.3</v>
      </c>
      <c r="D2114" s="64">
        <f t="shared" si="98"/>
        <v>126.3</v>
      </c>
      <c r="E2114" s="65">
        <v>320.8</v>
      </c>
      <c r="F2114" s="65">
        <v>443.1</v>
      </c>
      <c r="G2114" s="65">
        <v>443.1</v>
      </c>
      <c r="H2114" s="67">
        <f t="shared" si="96"/>
        <v>316.8</v>
      </c>
      <c r="I2114" s="53"/>
      <c r="J2114" s="66"/>
      <c r="K2114" s="66"/>
    </row>
    <row r="2115" spans="1:11" ht="14.25" customHeight="1">
      <c r="A2115" s="64">
        <v>21130</v>
      </c>
      <c r="B2115" s="64">
        <v>4</v>
      </c>
      <c r="C2115" s="64">
        <f t="shared" si="97"/>
        <v>126.3</v>
      </c>
      <c r="D2115" s="64">
        <f t="shared" si="98"/>
        <v>126.3</v>
      </c>
      <c r="E2115" s="65">
        <v>320.95</v>
      </c>
      <c r="F2115" s="65">
        <v>443.25</v>
      </c>
      <c r="G2115" s="65">
        <v>443.25</v>
      </c>
      <c r="H2115" s="67">
        <f t="shared" ref="H2115:H2178" si="99">0.15*A2115/10</f>
        <v>316.95</v>
      </c>
      <c r="I2115" s="53"/>
      <c r="J2115" s="66"/>
      <c r="K2115" s="66"/>
    </row>
    <row r="2116" spans="1:11" ht="14.25" customHeight="1">
      <c r="A2116" s="64">
        <v>21140</v>
      </c>
      <c r="B2116" s="64">
        <v>4</v>
      </c>
      <c r="C2116" s="64">
        <f t="shared" ref="C2116:C2179" si="100">IF(A2116&lt;1000,4.8,4.8+ROUNDUP((A2116-1000)/250,0)*1.5)</f>
        <v>126.3</v>
      </c>
      <c r="D2116" s="64">
        <f t="shared" ref="D2116:D2179" si="101">IF(A2116&lt;1000,4.8,4.8+ROUNDUP((A2116-1000)/250,0)*1.5)</f>
        <v>126.3</v>
      </c>
      <c r="E2116" s="65">
        <v>321.10000000000002</v>
      </c>
      <c r="F2116" s="65">
        <v>443.40000000000003</v>
      </c>
      <c r="G2116" s="65">
        <v>443.40000000000003</v>
      </c>
      <c r="H2116" s="67">
        <f t="shared" si="99"/>
        <v>317.10000000000002</v>
      </c>
      <c r="I2116" s="53"/>
      <c r="J2116" s="66"/>
      <c r="K2116" s="66"/>
    </row>
    <row r="2117" spans="1:11" ht="14.25" customHeight="1">
      <c r="A2117" s="64">
        <v>21150</v>
      </c>
      <c r="B2117" s="64">
        <v>4</v>
      </c>
      <c r="C2117" s="64">
        <f t="shared" si="100"/>
        <v>126.3</v>
      </c>
      <c r="D2117" s="64">
        <f t="shared" si="101"/>
        <v>126.3</v>
      </c>
      <c r="E2117" s="65">
        <v>321.25</v>
      </c>
      <c r="F2117" s="65">
        <v>443.55</v>
      </c>
      <c r="G2117" s="65">
        <v>443.55</v>
      </c>
      <c r="H2117" s="67">
        <f t="shared" si="99"/>
        <v>317.25</v>
      </c>
      <c r="I2117" s="53"/>
      <c r="J2117" s="66"/>
      <c r="K2117" s="66"/>
    </row>
    <row r="2118" spans="1:11" ht="14.25" customHeight="1">
      <c r="A2118" s="64">
        <v>21160</v>
      </c>
      <c r="B2118" s="64">
        <v>4</v>
      </c>
      <c r="C2118" s="64">
        <f t="shared" si="100"/>
        <v>126.3</v>
      </c>
      <c r="D2118" s="64">
        <f t="shared" si="101"/>
        <v>126.3</v>
      </c>
      <c r="E2118" s="65">
        <v>321.39999999999998</v>
      </c>
      <c r="F2118" s="65">
        <v>443.7</v>
      </c>
      <c r="G2118" s="65">
        <v>443.7</v>
      </c>
      <c r="H2118" s="67">
        <f t="shared" si="99"/>
        <v>317.39999999999998</v>
      </c>
      <c r="I2118" s="53"/>
      <c r="J2118" s="66"/>
      <c r="K2118" s="66"/>
    </row>
    <row r="2119" spans="1:11" ht="14.25" customHeight="1">
      <c r="A2119" s="64">
        <v>21170</v>
      </c>
      <c r="B2119" s="64">
        <v>4</v>
      </c>
      <c r="C2119" s="64">
        <f t="shared" si="100"/>
        <v>126.3</v>
      </c>
      <c r="D2119" s="64">
        <f t="shared" si="101"/>
        <v>126.3</v>
      </c>
      <c r="E2119" s="65">
        <v>321.55</v>
      </c>
      <c r="F2119" s="65">
        <v>443.85</v>
      </c>
      <c r="G2119" s="65">
        <v>443.85</v>
      </c>
      <c r="H2119" s="67">
        <f t="shared" si="99"/>
        <v>317.55</v>
      </c>
      <c r="I2119" s="53"/>
      <c r="J2119" s="66"/>
      <c r="K2119" s="66"/>
    </row>
    <row r="2120" spans="1:11" ht="14.25" customHeight="1">
      <c r="A2120" s="64">
        <v>21180</v>
      </c>
      <c r="B2120" s="64">
        <v>4</v>
      </c>
      <c r="C2120" s="64">
        <f t="shared" si="100"/>
        <v>126.3</v>
      </c>
      <c r="D2120" s="64">
        <f t="shared" si="101"/>
        <v>126.3</v>
      </c>
      <c r="E2120" s="65">
        <v>321.7</v>
      </c>
      <c r="F2120" s="65">
        <v>444</v>
      </c>
      <c r="G2120" s="65">
        <v>444</v>
      </c>
      <c r="H2120" s="67">
        <f t="shared" si="99"/>
        <v>317.7</v>
      </c>
      <c r="I2120" s="53"/>
      <c r="J2120" s="66"/>
      <c r="K2120" s="66"/>
    </row>
    <row r="2121" spans="1:11" ht="14.25" customHeight="1">
      <c r="A2121" s="64">
        <v>21190</v>
      </c>
      <c r="B2121" s="64">
        <v>4</v>
      </c>
      <c r="C2121" s="64">
        <f t="shared" si="100"/>
        <v>126.3</v>
      </c>
      <c r="D2121" s="64">
        <f t="shared" si="101"/>
        <v>126.3</v>
      </c>
      <c r="E2121" s="65">
        <v>321.85000000000002</v>
      </c>
      <c r="F2121" s="65">
        <v>444.15000000000003</v>
      </c>
      <c r="G2121" s="65">
        <v>444.15000000000003</v>
      </c>
      <c r="H2121" s="67">
        <f t="shared" si="99"/>
        <v>317.85000000000002</v>
      </c>
      <c r="I2121" s="53"/>
      <c r="J2121" s="66"/>
      <c r="K2121" s="66"/>
    </row>
    <row r="2122" spans="1:11" ht="14.25" customHeight="1">
      <c r="A2122" s="64">
        <v>21200</v>
      </c>
      <c r="B2122" s="64">
        <v>4</v>
      </c>
      <c r="C2122" s="64">
        <f t="shared" si="100"/>
        <v>126.3</v>
      </c>
      <c r="D2122" s="64">
        <f t="shared" si="101"/>
        <v>126.3</v>
      </c>
      <c r="E2122" s="65">
        <v>322</v>
      </c>
      <c r="F2122" s="65">
        <v>444.3</v>
      </c>
      <c r="G2122" s="65">
        <v>444.3</v>
      </c>
      <c r="H2122" s="67">
        <f t="shared" si="99"/>
        <v>318</v>
      </c>
      <c r="I2122" s="53"/>
      <c r="J2122" s="66"/>
      <c r="K2122" s="66"/>
    </row>
    <row r="2123" spans="1:11" ht="14.25" customHeight="1">
      <c r="A2123" s="64">
        <v>21210</v>
      </c>
      <c r="B2123" s="64">
        <v>4</v>
      </c>
      <c r="C2123" s="64">
        <f t="shared" si="100"/>
        <v>126.3</v>
      </c>
      <c r="D2123" s="64">
        <f t="shared" si="101"/>
        <v>126.3</v>
      </c>
      <c r="E2123" s="65">
        <v>322.14999999999998</v>
      </c>
      <c r="F2123" s="65">
        <v>444.45</v>
      </c>
      <c r="G2123" s="65">
        <v>444.45</v>
      </c>
      <c r="H2123" s="67">
        <f t="shared" si="99"/>
        <v>318.14999999999998</v>
      </c>
      <c r="I2123" s="53"/>
      <c r="J2123" s="66"/>
      <c r="K2123" s="66"/>
    </row>
    <row r="2124" spans="1:11" ht="14.25" customHeight="1">
      <c r="A2124" s="64">
        <v>21220</v>
      </c>
      <c r="B2124" s="64">
        <v>4</v>
      </c>
      <c r="C2124" s="64">
        <f t="shared" si="100"/>
        <v>126.3</v>
      </c>
      <c r="D2124" s="64">
        <f t="shared" si="101"/>
        <v>126.3</v>
      </c>
      <c r="E2124" s="65">
        <v>322.3</v>
      </c>
      <c r="F2124" s="65">
        <v>444.6</v>
      </c>
      <c r="G2124" s="65">
        <v>444.6</v>
      </c>
      <c r="H2124" s="67">
        <f t="shared" si="99"/>
        <v>318.3</v>
      </c>
      <c r="I2124" s="53"/>
      <c r="J2124" s="66"/>
      <c r="K2124" s="66"/>
    </row>
    <row r="2125" spans="1:11" ht="14.25" customHeight="1">
      <c r="A2125" s="64">
        <v>21230</v>
      </c>
      <c r="B2125" s="64">
        <v>4</v>
      </c>
      <c r="C2125" s="64">
        <f t="shared" si="100"/>
        <v>126.3</v>
      </c>
      <c r="D2125" s="64">
        <f t="shared" si="101"/>
        <v>126.3</v>
      </c>
      <c r="E2125" s="65">
        <v>322.45</v>
      </c>
      <c r="F2125" s="65">
        <v>444.75</v>
      </c>
      <c r="G2125" s="65">
        <v>444.75</v>
      </c>
      <c r="H2125" s="67">
        <f t="shared" si="99"/>
        <v>318.45</v>
      </c>
      <c r="I2125" s="53"/>
      <c r="J2125" s="66"/>
      <c r="K2125" s="66"/>
    </row>
    <row r="2126" spans="1:11" ht="14.25" customHeight="1">
      <c r="A2126" s="64">
        <v>21240</v>
      </c>
      <c r="B2126" s="64">
        <v>4</v>
      </c>
      <c r="C2126" s="64">
        <f t="shared" si="100"/>
        <v>126.3</v>
      </c>
      <c r="D2126" s="64">
        <f t="shared" si="101"/>
        <v>126.3</v>
      </c>
      <c r="E2126" s="65">
        <v>322.60000000000002</v>
      </c>
      <c r="F2126" s="65">
        <v>444.90000000000003</v>
      </c>
      <c r="G2126" s="65">
        <v>444.90000000000003</v>
      </c>
      <c r="H2126" s="67">
        <f t="shared" si="99"/>
        <v>318.60000000000002</v>
      </c>
      <c r="I2126" s="53"/>
      <c r="J2126" s="66"/>
      <c r="K2126" s="66"/>
    </row>
    <row r="2127" spans="1:11" ht="14.25" customHeight="1">
      <c r="A2127" s="64">
        <v>21250</v>
      </c>
      <c r="B2127" s="64">
        <v>4</v>
      </c>
      <c r="C2127" s="64">
        <f t="shared" si="100"/>
        <v>126.3</v>
      </c>
      <c r="D2127" s="64">
        <f t="shared" si="101"/>
        <v>126.3</v>
      </c>
      <c r="E2127" s="65">
        <v>322.75</v>
      </c>
      <c r="F2127" s="65">
        <v>445.05</v>
      </c>
      <c r="G2127" s="65">
        <v>445.05</v>
      </c>
      <c r="H2127" s="67">
        <f t="shared" si="99"/>
        <v>318.75</v>
      </c>
      <c r="I2127" s="53"/>
      <c r="J2127" s="66"/>
      <c r="K2127" s="66"/>
    </row>
    <row r="2128" spans="1:11" ht="14.25" customHeight="1">
      <c r="A2128" s="64">
        <v>21260</v>
      </c>
      <c r="B2128" s="64">
        <v>4</v>
      </c>
      <c r="C2128" s="64">
        <f t="shared" si="100"/>
        <v>127.8</v>
      </c>
      <c r="D2128" s="64">
        <f t="shared" si="101"/>
        <v>127.8</v>
      </c>
      <c r="E2128" s="65">
        <v>322.89999999999998</v>
      </c>
      <c r="F2128" s="65">
        <v>446.7</v>
      </c>
      <c r="G2128" s="65">
        <v>446.7</v>
      </c>
      <c r="H2128" s="67">
        <f t="shared" si="99"/>
        <v>318.89999999999998</v>
      </c>
      <c r="I2128" s="53"/>
      <c r="J2128" s="66"/>
      <c r="K2128" s="66"/>
    </row>
    <row r="2129" spans="1:11" ht="14.25" customHeight="1">
      <c r="A2129" s="64">
        <v>21270</v>
      </c>
      <c r="B2129" s="64">
        <v>4</v>
      </c>
      <c r="C2129" s="64">
        <f t="shared" si="100"/>
        <v>127.8</v>
      </c>
      <c r="D2129" s="64">
        <f t="shared" si="101"/>
        <v>127.8</v>
      </c>
      <c r="E2129" s="65">
        <v>323.05</v>
      </c>
      <c r="F2129" s="65">
        <v>446.85</v>
      </c>
      <c r="G2129" s="65">
        <v>446.85</v>
      </c>
      <c r="H2129" s="67">
        <f t="shared" si="99"/>
        <v>319.05</v>
      </c>
      <c r="I2129" s="53"/>
      <c r="J2129" s="66"/>
      <c r="K2129" s="66"/>
    </row>
    <row r="2130" spans="1:11" ht="14.25" customHeight="1">
      <c r="A2130" s="64">
        <v>21280</v>
      </c>
      <c r="B2130" s="64">
        <v>4</v>
      </c>
      <c r="C2130" s="64">
        <f t="shared" si="100"/>
        <v>127.8</v>
      </c>
      <c r="D2130" s="64">
        <f t="shared" si="101"/>
        <v>127.8</v>
      </c>
      <c r="E2130" s="65">
        <v>323.2</v>
      </c>
      <c r="F2130" s="65">
        <v>447</v>
      </c>
      <c r="G2130" s="65">
        <v>447</v>
      </c>
      <c r="H2130" s="67">
        <f t="shared" si="99"/>
        <v>319.2</v>
      </c>
      <c r="I2130" s="53"/>
      <c r="J2130" s="66"/>
      <c r="K2130" s="66"/>
    </row>
    <row r="2131" spans="1:11" ht="14.25" customHeight="1">
      <c r="A2131" s="64">
        <v>21290</v>
      </c>
      <c r="B2131" s="64">
        <v>4</v>
      </c>
      <c r="C2131" s="64">
        <f t="shared" si="100"/>
        <v>127.8</v>
      </c>
      <c r="D2131" s="64">
        <f t="shared" si="101"/>
        <v>127.8</v>
      </c>
      <c r="E2131" s="65">
        <v>323.35000000000002</v>
      </c>
      <c r="F2131" s="65">
        <v>447.15000000000003</v>
      </c>
      <c r="G2131" s="65">
        <v>447.15000000000003</v>
      </c>
      <c r="H2131" s="67">
        <f t="shared" si="99"/>
        <v>319.35000000000002</v>
      </c>
      <c r="I2131" s="53"/>
      <c r="J2131" s="66"/>
      <c r="K2131" s="66"/>
    </row>
    <row r="2132" spans="1:11" ht="14.25" customHeight="1">
      <c r="A2132" s="64">
        <v>21300</v>
      </c>
      <c r="B2132" s="64">
        <v>4</v>
      </c>
      <c r="C2132" s="64">
        <f t="shared" si="100"/>
        <v>127.8</v>
      </c>
      <c r="D2132" s="64">
        <f t="shared" si="101"/>
        <v>127.8</v>
      </c>
      <c r="E2132" s="65">
        <v>323.5</v>
      </c>
      <c r="F2132" s="65">
        <v>447.3</v>
      </c>
      <c r="G2132" s="65">
        <v>447.3</v>
      </c>
      <c r="H2132" s="67">
        <f t="shared" si="99"/>
        <v>319.5</v>
      </c>
      <c r="I2132" s="53"/>
      <c r="J2132" s="66"/>
      <c r="K2132" s="66"/>
    </row>
    <row r="2133" spans="1:11" ht="14.25" customHeight="1">
      <c r="A2133" s="64">
        <v>21310</v>
      </c>
      <c r="B2133" s="64">
        <v>4</v>
      </c>
      <c r="C2133" s="64">
        <f t="shared" si="100"/>
        <v>127.8</v>
      </c>
      <c r="D2133" s="64">
        <f t="shared" si="101"/>
        <v>127.8</v>
      </c>
      <c r="E2133" s="65">
        <v>323.64999999999998</v>
      </c>
      <c r="F2133" s="65">
        <v>447.45</v>
      </c>
      <c r="G2133" s="65">
        <v>447.45</v>
      </c>
      <c r="H2133" s="67">
        <f t="shared" si="99"/>
        <v>319.64999999999998</v>
      </c>
      <c r="I2133" s="53"/>
      <c r="J2133" s="66"/>
      <c r="K2133" s="66"/>
    </row>
    <row r="2134" spans="1:11" ht="14.25" customHeight="1">
      <c r="A2134" s="64">
        <v>21320</v>
      </c>
      <c r="B2134" s="64">
        <v>4</v>
      </c>
      <c r="C2134" s="64">
        <f t="shared" si="100"/>
        <v>127.8</v>
      </c>
      <c r="D2134" s="64">
        <f t="shared" si="101"/>
        <v>127.8</v>
      </c>
      <c r="E2134" s="65">
        <v>323.8</v>
      </c>
      <c r="F2134" s="65">
        <v>447.6</v>
      </c>
      <c r="G2134" s="65">
        <v>447.6</v>
      </c>
      <c r="H2134" s="67">
        <f t="shared" si="99"/>
        <v>319.8</v>
      </c>
      <c r="I2134" s="53"/>
      <c r="J2134" s="66"/>
      <c r="K2134" s="66"/>
    </row>
    <row r="2135" spans="1:11" ht="14.25" customHeight="1">
      <c r="A2135" s="64">
        <v>21330</v>
      </c>
      <c r="B2135" s="64">
        <v>4</v>
      </c>
      <c r="C2135" s="64">
        <f t="shared" si="100"/>
        <v>127.8</v>
      </c>
      <c r="D2135" s="64">
        <f t="shared" si="101"/>
        <v>127.8</v>
      </c>
      <c r="E2135" s="65">
        <v>323.95</v>
      </c>
      <c r="F2135" s="65">
        <v>447.75</v>
      </c>
      <c r="G2135" s="65">
        <v>447.75</v>
      </c>
      <c r="H2135" s="67">
        <f t="shared" si="99"/>
        <v>319.95</v>
      </c>
      <c r="I2135" s="53"/>
      <c r="J2135" s="66"/>
      <c r="K2135" s="66"/>
    </row>
    <row r="2136" spans="1:11" ht="14.25" customHeight="1">
      <c r="A2136" s="64">
        <v>21340</v>
      </c>
      <c r="B2136" s="64">
        <v>4</v>
      </c>
      <c r="C2136" s="64">
        <f t="shared" si="100"/>
        <v>127.8</v>
      </c>
      <c r="D2136" s="64">
        <f t="shared" si="101"/>
        <v>127.8</v>
      </c>
      <c r="E2136" s="65">
        <v>324.10000000000002</v>
      </c>
      <c r="F2136" s="65">
        <v>447.90000000000003</v>
      </c>
      <c r="G2136" s="65">
        <v>447.90000000000003</v>
      </c>
      <c r="H2136" s="67">
        <f t="shared" si="99"/>
        <v>320.10000000000002</v>
      </c>
      <c r="I2136" s="53"/>
      <c r="J2136" s="66"/>
      <c r="K2136" s="66"/>
    </row>
    <row r="2137" spans="1:11" ht="14.25" customHeight="1">
      <c r="A2137" s="64">
        <v>21350</v>
      </c>
      <c r="B2137" s="64">
        <v>4</v>
      </c>
      <c r="C2137" s="64">
        <f t="shared" si="100"/>
        <v>127.8</v>
      </c>
      <c r="D2137" s="64">
        <f t="shared" si="101"/>
        <v>127.8</v>
      </c>
      <c r="E2137" s="65">
        <v>324.25</v>
      </c>
      <c r="F2137" s="65">
        <v>448.05</v>
      </c>
      <c r="G2137" s="65">
        <v>448.05</v>
      </c>
      <c r="H2137" s="67">
        <f t="shared" si="99"/>
        <v>320.25</v>
      </c>
      <c r="I2137" s="53"/>
      <c r="J2137" s="66"/>
      <c r="K2137" s="66"/>
    </row>
    <row r="2138" spans="1:11" ht="14.25" customHeight="1">
      <c r="A2138" s="64">
        <v>21360</v>
      </c>
      <c r="B2138" s="64">
        <v>4</v>
      </c>
      <c r="C2138" s="64">
        <f t="shared" si="100"/>
        <v>127.8</v>
      </c>
      <c r="D2138" s="64">
        <f t="shared" si="101"/>
        <v>127.8</v>
      </c>
      <c r="E2138" s="65">
        <v>324.39999999999998</v>
      </c>
      <c r="F2138" s="65">
        <v>448.2</v>
      </c>
      <c r="G2138" s="65">
        <v>448.2</v>
      </c>
      <c r="H2138" s="67">
        <f t="shared" si="99"/>
        <v>320.39999999999998</v>
      </c>
      <c r="I2138" s="53"/>
      <c r="J2138" s="66"/>
      <c r="K2138" s="66"/>
    </row>
    <row r="2139" spans="1:11" ht="14.25" customHeight="1">
      <c r="A2139" s="64">
        <v>21370</v>
      </c>
      <c r="B2139" s="64">
        <v>4</v>
      </c>
      <c r="C2139" s="64">
        <f t="shared" si="100"/>
        <v>127.8</v>
      </c>
      <c r="D2139" s="64">
        <f t="shared" si="101"/>
        <v>127.8</v>
      </c>
      <c r="E2139" s="65">
        <v>324.55</v>
      </c>
      <c r="F2139" s="65">
        <v>448.35</v>
      </c>
      <c r="G2139" s="65">
        <v>448.35</v>
      </c>
      <c r="H2139" s="67">
        <f t="shared" si="99"/>
        <v>320.55</v>
      </c>
      <c r="I2139" s="53"/>
      <c r="J2139" s="66"/>
      <c r="K2139" s="66"/>
    </row>
    <row r="2140" spans="1:11" ht="14.25" customHeight="1">
      <c r="A2140" s="64">
        <v>21380</v>
      </c>
      <c r="B2140" s="64">
        <v>4</v>
      </c>
      <c r="C2140" s="64">
        <f t="shared" si="100"/>
        <v>127.8</v>
      </c>
      <c r="D2140" s="64">
        <f t="shared" si="101"/>
        <v>127.8</v>
      </c>
      <c r="E2140" s="65">
        <v>324.7</v>
      </c>
      <c r="F2140" s="65">
        <v>448.5</v>
      </c>
      <c r="G2140" s="65">
        <v>448.5</v>
      </c>
      <c r="H2140" s="67">
        <f t="shared" si="99"/>
        <v>320.7</v>
      </c>
      <c r="I2140" s="53"/>
      <c r="J2140" s="66"/>
      <c r="K2140" s="66"/>
    </row>
    <row r="2141" spans="1:11" ht="14.25" customHeight="1">
      <c r="A2141" s="64">
        <v>21390</v>
      </c>
      <c r="B2141" s="64">
        <v>4</v>
      </c>
      <c r="C2141" s="64">
        <f t="shared" si="100"/>
        <v>127.8</v>
      </c>
      <c r="D2141" s="64">
        <f t="shared" si="101"/>
        <v>127.8</v>
      </c>
      <c r="E2141" s="65">
        <v>324.85000000000002</v>
      </c>
      <c r="F2141" s="65">
        <v>448.65000000000003</v>
      </c>
      <c r="G2141" s="65">
        <v>448.65000000000003</v>
      </c>
      <c r="H2141" s="67">
        <f t="shared" si="99"/>
        <v>320.85000000000002</v>
      </c>
      <c r="I2141" s="53"/>
      <c r="J2141" s="66"/>
      <c r="K2141" s="66"/>
    </row>
    <row r="2142" spans="1:11" ht="14.25" customHeight="1">
      <c r="A2142" s="64">
        <v>21400</v>
      </c>
      <c r="B2142" s="64">
        <v>4</v>
      </c>
      <c r="C2142" s="64">
        <f t="shared" si="100"/>
        <v>127.8</v>
      </c>
      <c r="D2142" s="64">
        <f t="shared" si="101"/>
        <v>127.8</v>
      </c>
      <c r="E2142" s="65">
        <v>325</v>
      </c>
      <c r="F2142" s="65">
        <v>448.8</v>
      </c>
      <c r="G2142" s="65">
        <v>448.8</v>
      </c>
      <c r="H2142" s="67">
        <f t="shared" si="99"/>
        <v>321</v>
      </c>
      <c r="I2142" s="53"/>
      <c r="J2142" s="66"/>
      <c r="K2142" s="66"/>
    </row>
    <row r="2143" spans="1:11" ht="14.25" customHeight="1">
      <c r="A2143" s="64">
        <v>21410</v>
      </c>
      <c r="B2143" s="64">
        <v>4</v>
      </c>
      <c r="C2143" s="64">
        <f t="shared" si="100"/>
        <v>127.8</v>
      </c>
      <c r="D2143" s="64">
        <f t="shared" si="101"/>
        <v>127.8</v>
      </c>
      <c r="E2143" s="65">
        <v>325.14999999999998</v>
      </c>
      <c r="F2143" s="65">
        <v>448.95</v>
      </c>
      <c r="G2143" s="65">
        <v>448.95</v>
      </c>
      <c r="H2143" s="67">
        <f t="shared" si="99"/>
        <v>321.14999999999998</v>
      </c>
      <c r="I2143" s="53"/>
      <c r="J2143" s="66"/>
      <c r="K2143" s="66"/>
    </row>
    <row r="2144" spans="1:11" ht="14.25" customHeight="1">
      <c r="A2144" s="64">
        <v>21420</v>
      </c>
      <c r="B2144" s="64">
        <v>4</v>
      </c>
      <c r="C2144" s="64">
        <f t="shared" si="100"/>
        <v>127.8</v>
      </c>
      <c r="D2144" s="64">
        <f t="shared" si="101"/>
        <v>127.8</v>
      </c>
      <c r="E2144" s="65">
        <v>325.3</v>
      </c>
      <c r="F2144" s="65">
        <v>449.1</v>
      </c>
      <c r="G2144" s="65">
        <v>449.1</v>
      </c>
      <c r="H2144" s="67">
        <f t="shared" si="99"/>
        <v>321.3</v>
      </c>
      <c r="I2144" s="53"/>
      <c r="J2144" s="66"/>
      <c r="K2144" s="66"/>
    </row>
    <row r="2145" spans="1:11" ht="14.25" customHeight="1">
      <c r="A2145" s="64">
        <v>21430</v>
      </c>
      <c r="B2145" s="64">
        <v>4</v>
      </c>
      <c r="C2145" s="64">
        <f t="shared" si="100"/>
        <v>127.8</v>
      </c>
      <c r="D2145" s="64">
        <f t="shared" si="101"/>
        <v>127.8</v>
      </c>
      <c r="E2145" s="65">
        <v>325.45</v>
      </c>
      <c r="F2145" s="65">
        <v>449.25</v>
      </c>
      <c r="G2145" s="65">
        <v>449.25</v>
      </c>
      <c r="H2145" s="67">
        <f t="shared" si="99"/>
        <v>321.45</v>
      </c>
      <c r="I2145" s="53"/>
      <c r="J2145" s="66"/>
      <c r="K2145" s="66"/>
    </row>
    <row r="2146" spans="1:11" ht="14.25" customHeight="1">
      <c r="A2146" s="64">
        <v>21440</v>
      </c>
      <c r="B2146" s="64">
        <v>4</v>
      </c>
      <c r="C2146" s="64">
        <f t="shared" si="100"/>
        <v>127.8</v>
      </c>
      <c r="D2146" s="64">
        <f t="shared" si="101"/>
        <v>127.8</v>
      </c>
      <c r="E2146" s="65">
        <v>325.60000000000002</v>
      </c>
      <c r="F2146" s="65">
        <v>449.40000000000003</v>
      </c>
      <c r="G2146" s="65">
        <v>449.40000000000003</v>
      </c>
      <c r="H2146" s="67">
        <f t="shared" si="99"/>
        <v>321.60000000000002</v>
      </c>
      <c r="I2146" s="53"/>
      <c r="J2146" s="66"/>
      <c r="K2146" s="66"/>
    </row>
    <row r="2147" spans="1:11" ht="14.25" customHeight="1">
      <c r="A2147" s="64">
        <v>21450</v>
      </c>
      <c r="B2147" s="64">
        <v>4</v>
      </c>
      <c r="C2147" s="64">
        <f t="shared" si="100"/>
        <v>127.8</v>
      </c>
      <c r="D2147" s="64">
        <f t="shared" si="101"/>
        <v>127.8</v>
      </c>
      <c r="E2147" s="65">
        <v>325.75</v>
      </c>
      <c r="F2147" s="65">
        <v>449.55</v>
      </c>
      <c r="G2147" s="65">
        <v>449.55</v>
      </c>
      <c r="H2147" s="67">
        <f t="shared" si="99"/>
        <v>321.75</v>
      </c>
      <c r="I2147" s="53"/>
      <c r="J2147" s="66"/>
      <c r="K2147" s="66"/>
    </row>
    <row r="2148" spans="1:11" ht="14.25" customHeight="1">
      <c r="A2148" s="64">
        <v>21460</v>
      </c>
      <c r="B2148" s="64">
        <v>4</v>
      </c>
      <c r="C2148" s="64">
        <f t="shared" si="100"/>
        <v>127.8</v>
      </c>
      <c r="D2148" s="64">
        <f t="shared" si="101"/>
        <v>127.8</v>
      </c>
      <c r="E2148" s="65">
        <v>325.89999999999998</v>
      </c>
      <c r="F2148" s="65">
        <v>449.7</v>
      </c>
      <c r="G2148" s="65">
        <v>449.7</v>
      </c>
      <c r="H2148" s="67">
        <f t="shared" si="99"/>
        <v>321.89999999999998</v>
      </c>
      <c r="I2148" s="53"/>
      <c r="J2148" s="66"/>
      <c r="K2148" s="66"/>
    </row>
    <row r="2149" spans="1:11" ht="14.25" customHeight="1">
      <c r="A2149" s="64">
        <v>21470</v>
      </c>
      <c r="B2149" s="64">
        <v>4</v>
      </c>
      <c r="C2149" s="64">
        <f t="shared" si="100"/>
        <v>127.8</v>
      </c>
      <c r="D2149" s="64">
        <f t="shared" si="101"/>
        <v>127.8</v>
      </c>
      <c r="E2149" s="65">
        <v>326.05</v>
      </c>
      <c r="F2149" s="65">
        <v>449.85</v>
      </c>
      <c r="G2149" s="65">
        <v>449.85</v>
      </c>
      <c r="H2149" s="67">
        <f t="shared" si="99"/>
        <v>322.05</v>
      </c>
      <c r="I2149" s="53"/>
      <c r="J2149" s="66"/>
      <c r="K2149" s="66"/>
    </row>
    <row r="2150" spans="1:11" ht="14.25" customHeight="1">
      <c r="A2150" s="64">
        <v>21480</v>
      </c>
      <c r="B2150" s="64">
        <v>4</v>
      </c>
      <c r="C2150" s="64">
        <f t="shared" si="100"/>
        <v>127.8</v>
      </c>
      <c r="D2150" s="64">
        <f t="shared" si="101"/>
        <v>127.8</v>
      </c>
      <c r="E2150" s="65">
        <v>326.2</v>
      </c>
      <c r="F2150" s="65">
        <v>450</v>
      </c>
      <c r="G2150" s="65">
        <v>450</v>
      </c>
      <c r="H2150" s="67">
        <f t="shared" si="99"/>
        <v>322.2</v>
      </c>
      <c r="I2150" s="53"/>
      <c r="J2150" s="66"/>
      <c r="K2150" s="66"/>
    </row>
    <row r="2151" spans="1:11" ht="14.25" customHeight="1">
      <c r="A2151" s="64">
        <v>21490</v>
      </c>
      <c r="B2151" s="64">
        <v>4</v>
      </c>
      <c r="C2151" s="64">
        <f t="shared" si="100"/>
        <v>127.8</v>
      </c>
      <c r="D2151" s="64">
        <f t="shared" si="101"/>
        <v>127.8</v>
      </c>
      <c r="E2151" s="65">
        <v>326.35000000000002</v>
      </c>
      <c r="F2151" s="65">
        <v>450.15000000000003</v>
      </c>
      <c r="G2151" s="65">
        <v>450.15000000000003</v>
      </c>
      <c r="H2151" s="67">
        <f t="shared" si="99"/>
        <v>322.35000000000002</v>
      </c>
      <c r="I2151" s="53"/>
      <c r="J2151" s="66"/>
      <c r="K2151" s="66"/>
    </row>
    <row r="2152" spans="1:11" ht="14.25" customHeight="1">
      <c r="A2152" s="64">
        <v>21500</v>
      </c>
      <c r="B2152" s="64">
        <v>4</v>
      </c>
      <c r="C2152" s="64">
        <f t="shared" si="100"/>
        <v>127.8</v>
      </c>
      <c r="D2152" s="64">
        <f t="shared" si="101"/>
        <v>127.8</v>
      </c>
      <c r="E2152" s="65">
        <v>326.5</v>
      </c>
      <c r="F2152" s="65">
        <v>450.3</v>
      </c>
      <c r="G2152" s="65">
        <v>450.3</v>
      </c>
      <c r="H2152" s="67">
        <f t="shared" si="99"/>
        <v>322.5</v>
      </c>
      <c r="I2152" s="53"/>
      <c r="J2152" s="66"/>
      <c r="K2152" s="66"/>
    </row>
    <row r="2153" spans="1:11" ht="14.25" customHeight="1">
      <c r="A2153" s="64">
        <v>21510</v>
      </c>
      <c r="B2153" s="64">
        <v>4</v>
      </c>
      <c r="C2153" s="64">
        <f t="shared" si="100"/>
        <v>129.30000000000001</v>
      </c>
      <c r="D2153" s="64">
        <f t="shared" si="101"/>
        <v>129.30000000000001</v>
      </c>
      <c r="E2153" s="65">
        <v>326.64999999999998</v>
      </c>
      <c r="F2153" s="65">
        <v>451.95</v>
      </c>
      <c r="G2153" s="65">
        <v>451.95</v>
      </c>
      <c r="H2153" s="67">
        <f t="shared" si="99"/>
        <v>322.64999999999998</v>
      </c>
      <c r="I2153" s="53"/>
      <c r="J2153" s="66"/>
      <c r="K2153" s="66"/>
    </row>
    <row r="2154" spans="1:11" ht="14.25" customHeight="1">
      <c r="A2154" s="64">
        <v>21520</v>
      </c>
      <c r="B2154" s="64">
        <v>4</v>
      </c>
      <c r="C2154" s="64">
        <f t="shared" si="100"/>
        <v>129.30000000000001</v>
      </c>
      <c r="D2154" s="64">
        <f t="shared" si="101"/>
        <v>129.30000000000001</v>
      </c>
      <c r="E2154" s="65">
        <v>326.8</v>
      </c>
      <c r="F2154" s="65">
        <v>452.1</v>
      </c>
      <c r="G2154" s="65">
        <v>452.1</v>
      </c>
      <c r="H2154" s="67">
        <f t="shared" si="99"/>
        <v>322.8</v>
      </c>
      <c r="I2154" s="53"/>
      <c r="J2154" s="66"/>
      <c r="K2154" s="66"/>
    </row>
    <row r="2155" spans="1:11" ht="14.25" customHeight="1">
      <c r="A2155" s="64">
        <v>21530</v>
      </c>
      <c r="B2155" s="64">
        <v>4</v>
      </c>
      <c r="C2155" s="64">
        <f t="shared" si="100"/>
        <v>129.30000000000001</v>
      </c>
      <c r="D2155" s="64">
        <f t="shared" si="101"/>
        <v>129.30000000000001</v>
      </c>
      <c r="E2155" s="65">
        <v>326.95</v>
      </c>
      <c r="F2155" s="65">
        <v>452.25</v>
      </c>
      <c r="G2155" s="65">
        <v>452.25</v>
      </c>
      <c r="H2155" s="67">
        <f t="shared" si="99"/>
        <v>322.95</v>
      </c>
      <c r="I2155" s="53"/>
      <c r="J2155" s="66"/>
      <c r="K2155" s="66"/>
    </row>
    <row r="2156" spans="1:11" ht="14.25" customHeight="1">
      <c r="A2156" s="64">
        <v>21540</v>
      </c>
      <c r="B2156" s="64">
        <v>4</v>
      </c>
      <c r="C2156" s="64">
        <f t="shared" si="100"/>
        <v>129.30000000000001</v>
      </c>
      <c r="D2156" s="64">
        <f t="shared" si="101"/>
        <v>129.30000000000001</v>
      </c>
      <c r="E2156" s="65">
        <v>327.10000000000002</v>
      </c>
      <c r="F2156" s="65">
        <v>452.40000000000003</v>
      </c>
      <c r="G2156" s="65">
        <v>452.40000000000003</v>
      </c>
      <c r="H2156" s="67">
        <f t="shared" si="99"/>
        <v>323.10000000000002</v>
      </c>
      <c r="I2156" s="53"/>
      <c r="J2156" s="66"/>
      <c r="K2156" s="66"/>
    </row>
    <row r="2157" spans="1:11" ht="14.25" customHeight="1">
      <c r="A2157" s="64">
        <v>21550</v>
      </c>
      <c r="B2157" s="64">
        <v>4</v>
      </c>
      <c r="C2157" s="64">
        <f t="shared" si="100"/>
        <v>129.30000000000001</v>
      </c>
      <c r="D2157" s="64">
        <f t="shared" si="101"/>
        <v>129.30000000000001</v>
      </c>
      <c r="E2157" s="65">
        <v>327.25</v>
      </c>
      <c r="F2157" s="65">
        <v>452.55</v>
      </c>
      <c r="G2157" s="65">
        <v>452.55</v>
      </c>
      <c r="H2157" s="67">
        <f t="shared" si="99"/>
        <v>323.25</v>
      </c>
      <c r="I2157" s="53"/>
      <c r="J2157" s="66"/>
      <c r="K2157" s="66"/>
    </row>
    <row r="2158" spans="1:11" ht="14.25" customHeight="1">
      <c r="A2158" s="64">
        <v>21560</v>
      </c>
      <c r="B2158" s="64">
        <v>4</v>
      </c>
      <c r="C2158" s="64">
        <f t="shared" si="100"/>
        <v>129.30000000000001</v>
      </c>
      <c r="D2158" s="64">
        <f t="shared" si="101"/>
        <v>129.30000000000001</v>
      </c>
      <c r="E2158" s="65">
        <v>327.39999999999998</v>
      </c>
      <c r="F2158" s="65">
        <v>452.7</v>
      </c>
      <c r="G2158" s="65">
        <v>452.7</v>
      </c>
      <c r="H2158" s="67">
        <f t="shared" si="99"/>
        <v>323.39999999999998</v>
      </c>
      <c r="I2158" s="53"/>
      <c r="J2158" s="66"/>
      <c r="K2158" s="66"/>
    </row>
    <row r="2159" spans="1:11" ht="14.25" customHeight="1">
      <c r="A2159" s="64">
        <v>21570</v>
      </c>
      <c r="B2159" s="64">
        <v>4</v>
      </c>
      <c r="C2159" s="64">
        <f t="shared" si="100"/>
        <v>129.30000000000001</v>
      </c>
      <c r="D2159" s="64">
        <f t="shared" si="101"/>
        <v>129.30000000000001</v>
      </c>
      <c r="E2159" s="65">
        <v>327.55</v>
      </c>
      <c r="F2159" s="65">
        <v>452.85</v>
      </c>
      <c r="G2159" s="65">
        <v>452.85</v>
      </c>
      <c r="H2159" s="67">
        <f t="shared" si="99"/>
        <v>323.55</v>
      </c>
      <c r="I2159" s="53"/>
      <c r="J2159" s="66"/>
      <c r="K2159" s="66"/>
    </row>
    <row r="2160" spans="1:11" ht="14.25" customHeight="1">
      <c r="A2160" s="64">
        <v>21580</v>
      </c>
      <c r="B2160" s="64">
        <v>4</v>
      </c>
      <c r="C2160" s="64">
        <f t="shared" si="100"/>
        <v>129.30000000000001</v>
      </c>
      <c r="D2160" s="64">
        <f t="shared" si="101"/>
        <v>129.30000000000001</v>
      </c>
      <c r="E2160" s="65">
        <v>327.7</v>
      </c>
      <c r="F2160" s="65">
        <v>453</v>
      </c>
      <c r="G2160" s="65">
        <v>453</v>
      </c>
      <c r="H2160" s="67">
        <f t="shared" si="99"/>
        <v>323.7</v>
      </c>
      <c r="I2160" s="53"/>
      <c r="J2160" s="66"/>
      <c r="K2160" s="66"/>
    </row>
    <row r="2161" spans="1:11" ht="14.25" customHeight="1">
      <c r="A2161" s="64">
        <v>21590</v>
      </c>
      <c r="B2161" s="64">
        <v>4</v>
      </c>
      <c r="C2161" s="64">
        <f t="shared" si="100"/>
        <v>129.30000000000001</v>
      </c>
      <c r="D2161" s="64">
        <f t="shared" si="101"/>
        <v>129.30000000000001</v>
      </c>
      <c r="E2161" s="65">
        <v>327.85</v>
      </c>
      <c r="F2161" s="65">
        <v>453.15000000000003</v>
      </c>
      <c r="G2161" s="65">
        <v>453.15000000000003</v>
      </c>
      <c r="H2161" s="67">
        <f t="shared" si="99"/>
        <v>323.85000000000002</v>
      </c>
      <c r="I2161" s="53"/>
      <c r="J2161" s="66"/>
      <c r="K2161" s="66"/>
    </row>
    <row r="2162" spans="1:11" ht="14.25" customHeight="1">
      <c r="A2162" s="64">
        <v>21600</v>
      </c>
      <c r="B2162" s="64">
        <v>4</v>
      </c>
      <c r="C2162" s="64">
        <f t="shared" si="100"/>
        <v>129.30000000000001</v>
      </c>
      <c r="D2162" s="64">
        <f t="shared" si="101"/>
        <v>129.30000000000001</v>
      </c>
      <c r="E2162" s="65">
        <v>328</v>
      </c>
      <c r="F2162" s="65">
        <v>453.3</v>
      </c>
      <c r="G2162" s="65">
        <v>453.3</v>
      </c>
      <c r="H2162" s="67">
        <f t="shared" si="99"/>
        <v>324</v>
      </c>
      <c r="I2162" s="53"/>
      <c r="J2162" s="66"/>
      <c r="K2162" s="66"/>
    </row>
    <row r="2163" spans="1:11" ht="14.25" customHeight="1">
      <c r="A2163" s="64">
        <v>21610</v>
      </c>
      <c r="B2163" s="64">
        <v>4</v>
      </c>
      <c r="C2163" s="64">
        <f t="shared" si="100"/>
        <v>129.30000000000001</v>
      </c>
      <c r="D2163" s="64">
        <f t="shared" si="101"/>
        <v>129.30000000000001</v>
      </c>
      <c r="E2163" s="65">
        <v>328.15</v>
      </c>
      <c r="F2163" s="65">
        <v>453.45</v>
      </c>
      <c r="G2163" s="65">
        <v>453.45</v>
      </c>
      <c r="H2163" s="67">
        <f t="shared" si="99"/>
        <v>324.14999999999998</v>
      </c>
      <c r="I2163" s="53"/>
      <c r="J2163" s="66"/>
      <c r="K2163" s="66"/>
    </row>
    <row r="2164" spans="1:11" ht="14.25" customHeight="1">
      <c r="A2164" s="64">
        <v>21620</v>
      </c>
      <c r="B2164" s="64">
        <v>4</v>
      </c>
      <c r="C2164" s="64">
        <f t="shared" si="100"/>
        <v>129.30000000000001</v>
      </c>
      <c r="D2164" s="64">
        <f t="shared" si="101"/>
        <v>129.30000000000001</v>
      </c>
      <c r="E2164" s="65">
        <v>328.3</v>
      </c>
      <c r="F2164" s="65">
        <v>453.6</v>
      </c>
      <c r="G2164" s="65">
        <v>453.6</v>
      </c>
      <c r="H2164" s="67">
        <f t="shared" si="99"/>
        <v>324.3</v>
      </c>
      <c r="I2164" s="53"/>
      <c r="J2164" s="66"/>
      <c r="K2164" s="66"/>
    </row>
    <row r="2165" spans="1:11" ht="14.25" customHeight="1">
      <c r="A2165" s="64">
        <v>21630</v>
      </c>
      <c r="B2165" s="64">
        <v>4</v>
      </c>
      <c r="C2165" s="64">
        <f t="shared" si="100"/>
        <v>129.30000000000001</v>
      </c>
      <c r="D2165" s="64">
        <f t="shared" si="101"/>
        <v>129.30000000000001</v>
      </c>
      <c r="E2165" s="65">
        <v>328.45</v>
      </c>
      <c r="F2165" s="65">
        <v>453.75</v>
      </c>
      <c r="G2165" s="65">
        <v>453.75</v>
      </c>
      <c r="H2165" s="67">
        <f t="shared" si="99"/>
        <v>324.45</v>
      </c>
      <c r="I2165" s="53"/>
      <c r="J2165" s="66"/>
      <c r="K2165" s="66"/>
    </row>
    <row r="2166" spans="1:11" ht="14.25" customHeight="1">
      <c r="A2166" s="64">
        <v>21640</v>
      </c>
      <c r="B2166" s="64">
        <v>4</v>
      </c>
      <c r="C2166" s="64">
        <f t="shared" si="100"/>
        <v>129.30000000000001</v>
      </c>
      <c r="D2166" s="64">
        <f t="shared" si="101"/>
        <v>129.30000000000001</v>
      </c>
      <c r="E2166" s="65">
        <v>328.6</v>
      </c>
      <c r="F2166" s="65">
        <v>453.90000000000003</v>
      </c>
      <c r="G2166" s="65">
        <v>453.90000000000003</v>
      </c>
      <c r="H2166" s="67">
        <f t="shared" si="99"/>
        <v>324.60000000000002</v>
      </c>
      <c r="I2166" s="53"/>
      <c r="J2166" s="66"/>
      <c r="K2166" s="66"/>
    </row>
    <row r="2167" spans="1:11" ht="14.25" customHeight="1">
      <c r="A2167" s="64">
        <v>21650</v>
      </c>
      <c r="B2167" s="64">
        <v>4</v>
      </c>
      <c r="C2167" s="64">
        <f t="shared" si="100"/>
        <v>129.30000000000001</v>
      </c>
      <c r="D2167" s="64">
        <f t="shared" si="101"/>
        <v>129.30000000000001</v>
      </c>
      <c r="E2167" s="65">
        <v>328.75</v>
      </c>
      <c r="F2167" s="65">
        <v>454.05</v>
      </c>
      <c r="G2167" s="65">
        <v>454.05</v>
      </c>
      <c r="H2167" s="67">
        <f t="shared" si="99"/>
        <v>324.75</v>
      </c>
      <c r="I2167" s="53"/>
      <c r="J2167" s="66"/>
      <c r="K2167" s="66"/>
    </row>
    <row r="2168" spans="1:11" ht="14.25" customHeight="1">
      <c r="A2168" s="64">
        <v>21660</v>
      </c>
      <c r="B2168" s="64">
        <v>4</v>
      </c>
      <c r="C2168" s="64">
        <f t="shared" si="100"/>
        <v>129.30000000000001</v>
      </c>
      <c r="D2168" s="64">
        <f t="shared" si="101"/>
        <v>129.30000000000001</v>
      </c>
      <c r="E2168" s="65">
        <v>328.9</v>
      </c>
      <c r="F2168" s="65">
        <v>454.2</v>
      </c>
      <c r="G2168" s="65">
        <v>454.2</v>
      </c>
      <c r="H2168" s="67">
        <f t="shared" si="99"/>
        <v>324.89999999999998</v>
      </c>
      <c r="I2168" s="53"/>
      <c r="J2168" s="66"/>
      <c r="K2168" s="66"/>
    </row>
    <row r="2169" spans="1:11" ht="14.25" customHeight="1">
      <c r="A2169" s="64">
        <v>21670</v>
      </c>
      <c r="B2169" s="64">
        <v>4</v>
      </c>
      <c r="C2169" s="64">
        <f t="shared" si="100"/>
        <v>129.30000000000001</v>
      </c>
      <c r="D2169" s="64">
        <f t="shared" si="101"/>
        <v>129.30000000000001</v>
      </c>
      <c r="E2169" s="65">
        <v>329.05</v>
      </c>
      <c r="F2169" s="65">
        <v>454.35</v>
      </c>
      <c r="G2169" s="65">
        <v>454.35</v>
      </c>
      <c r="H2169" s="67">
        <f t="shared" si="99"/>
        <v>325.05</v>
      </c>
      <c r="I2169" s="53"/>
      <c r="J2169" s="66"/>
      <c r="K2169" s="66"/>
    </row>
    <row r="2170" spans="1:11" ht="14.25" customHeight="1">
      <c r="A2170" s="64">
        <v>21680</v>
      </c>
      <c r="B2170" s="64">
        <v>4</v>
      </c>
      <c r="C2170" s="64">
        <f t="shared" si="100"/>
        <v>129.30000000000001</v>
      </c>
      <c r="D2170" s="64">
        <f t="shared" si="101"/>
        <v>129.30000000000001</v>
      </c>
      <c r="E2170" s="65">
        <v>329.2</v>
      </c>
      <c r="F2170" s="65">
        <v>454.5</v>
      </c>
      <c r="G2170" s="65">
        <v>454.5</v>
      </c>
      <c r="H2170" s="67">
        <f t="shared" si="99"/>
        <v>325.2</v>
      </c>
      <c r="I2170" s="53"/>
      <c r="J2170" s="66"/>
      <c r="K2170" s="66"/>
    </row>
    <row r="2171" spans="1:11" ht="14.25" customHeight="1">
      <c r="A2171" s="64">
        <v>21690</v>
      </c>
      <c r="B2171" s="64">
        <v>4</v>
      </c>
      <c r="C2171" s="64">
        <f t="shared" si="100"/>
        <v>129.30000000000001</v>
      </c>
      <c r="D2171" s="64">
        <f t="shared" si="101"/>
        <v>129.30000000000001</v>
      </c>
      <c r="E2171" s="65">
        <v>329.35</v>
      </c>
      <c r="F2171" s="65">
        <v>454.65000000000003</v>
      </c>
      <c r="G2171" s="65">
        <v>454.65000000000003</v>
      </c>
      <c r="H2171" s="67">
        <f t="shared" si="99"/>
        <v>325.35000000000002</v>
      </c>
      <c r="I2171" s="53"/>
      <c r="J2171" s="66"/>
      <c r="K2171" s="66"/>
    </row>
    <row r="2172" spans="1:11" ht="14.25" customHeight="1">
      <c r="A2172" s="64">
        <v>21700</v>
      </c>
      <c r="B2172" s="64">
        <v>4</v>
      </c>
      <c r="C2172" s="64">
        <f t="shared" si="100"/>
        <v>129.30000000000001</v>
      </c>
      <c r="D2172" s="64">
        <f t="shared" si="101"/>
        <v>129.30000000000001</v>
      </c>
      <c r="E2172" s="65">
        <v>329.5</v>
      </c>
      <c r="F2172" s="65">
        <v>454.8</v>
      </c>
      <c r="G2172" s="65">
        <v>454.8</v>
      </c>
      <c r="H2172" s="67">
        <f t="shared" si="99"/>
        <v>325.5</v>
      </c>
      <c r="I2172" s="53"/>
      <c r="J2172" s="66"/>
      <c r="K2172" s="66"/>
    </row>
    <row r="2173" spans="1:11" ht="14.25" customHeight="1">
      <c r="A2173" s="64">
        <v>21710</v>
      </c>
      <c r="B2173" s="64">
        <v>4</v>
      </c>
      <c r="C2173" s="64">
        <f t="shared" si="100"/>
        <v>129.30000000000001</v>
      </c>
      <c r="D2173" s="64">
        <f t="shared" si="101"/>
        <v>129.30000000000001</v>
      </c>
      <c r="E2173" s="65">
        <v>329.65</v>
      </c>
      <c r="F2173" s="65">
        <v>454.95</v>
      </c>
      <c r="G2173" s="65">
        <v>454.95</v>
      </c>
      <c r="H2173" s="67">
        <f t="shared" si="99"/>
        <v>325.64999999999998</v>
      </c>
      <c r="I2173" s="53"/>
      <c r="J2173" s="66"/>
      <c r="K2173" s="66"/>
    </row>
    <row r="2174" spans="1:11" ht="14.25" customHeight="1">
      <c r="A2174" s="64">
        <v>21720</v>
      </c>
      <c r="B2174" s="64">
        <v>4</v>
      </c>
      <c r="C2174" s="64">
        <f t="shared" si="100"/>
        <v>129.30000000000001</v>
      </c>
      <c r="D2174" s="64">
        <f t="shared" si="101"/>
        <v>129.30000000000001</v>
      </c>
      <c r="E2174" s="65">
        <v>329.8</v>
      </c>
      <c r="F2174" s="65">
        <v>455.1</v>
      </c>
      <c r="G2174" s="65">
        <v>455.1</v>
      </c>
      <c r="H2174" s="67">
        <f t="shared" si="99"/>
        <v>325.8</v>
      </c>
      <c r="I2174" s="53"/>
      <c r="J2174" s="66"/>
      <c r="K2174" s="66"/>
    </row>
    <row r="2175" spans="1:11" ht="14.25" customHeight="1">
      <c r="A2175" s="64">
        <v>21730</v>
      </c>
      <c r="B2175" s="64">
        <v>4</v>
      </c>
      <c r="C2175" s="64">
        <f t="shared" si="100"/>
        <v>129.30000000000001</v>
      </c>
      <c r="D2175" s="64">
        <f t="shared" si="101"/>
        <v>129.30000000000001</v>
      </c>
      <c r="E2175" s="65">
        <v>329.95</v>
      </c>
      <c r="F2175" s="65">
        <v>455.25</v>
      </c>
      <c r="G2175" s="65">
        <v>455.25</v>
      </c>
      <c r="H2175" s="67">
        <f t="shared" si="99"/>
        <v>325.95</v>
      </c>
      <c r="I2175" s="53"/>
      <c r="J2175" s="66"/>
      <c r="K2175" s="66"/>
    </row>
    <row r="2176" spans="1:11" ht="14.25" customHeight="1">
      <c r="A2176" s="64">
        <v>21740</v>
      </c>
      <c r="B2176" s="64">
        <v>4</v>
      </c>
      <c r="C2176" s="64">
        <f t="shared" si="100"/>
        <v>129.30000000000001</v>
      </c>
      <c r="D2176" s="64">
        <f t="shared" si="101"/>
        <v>129.30000000000001</v>
      </c>
      <c r="E2176" s="65">
        <v>330.1</v>
      </c>
      <c r="F2176" s="65">
        <v>455.40000000000003</v>
      </c>
      <c r="G2176" s="65">
        <v>455.40000000000003</v>
      </c>
      <c r="H2176" s="67">
        <f t="shared" si="99"/>
        <v>326.10000000000002</v>
      </c>
      <c r="I2176" s="53"/>
      <c r="J2176" s="66"/>
      <c r="K2176" s="66"/>
    </row>
    <row r="2177" spans="1:11" ht="14.25" customHeight="1">
      <c r="A2177" s="64">
        <v>21750</v>
      </c>
      <c r="B2177" s="64">
        <v>4</v>
      </c>
      <c r="C2177" s="64">
        <f t="shared" si="100"/>
        <v>129.30000000000001</v>
      </c>
      <c r="D2177" s="64">
        <f t="shared" si="101"/>
        <v>129.30000000000001</v>
      </c>
      <c r="E2177" s="65">
        <v>330.25</v>
      </c>
      <c r="F2177" s="65">
        <v>455.55</v>
      </c>
      <c r="G2177" s="65">
        <v>455.55</v>
      </c>
      <c r="H2177" s="67">
        <f t="shared" si="99"/>
        <v>326.25</v>
      </c>
      <c r="I2177" s="53"/>
      <c r="J2177" s="66"/>
      <c r="K2177" s="66"/>
    </row>
    <row r="2178" spans="1:11" ht="14.25" customHeight="1">
      <c r="A2178" s="64">
        <v>21760</v>
      </c>
      <c r="B2178" s="64">
        <v>4</v>
      </c>
      <c r="C2178" s="64">
        <f t="shared" si="100"/>
        <v>130.80000000000001</v>
      </c>
      <c r="D2178" s="64">
        <f t="shared" si="101"/>
        <v>130.80000000000001</v>
      </c>
      <c r="E2178" s="65">
        <v>330.4</v>
      </c>
      <c r="F2178" s="65">
        <v>457.2</v>
      </c>
      <c r="G2178" s="65">
        <v>457.2</v>
      </c>
      <c r="H2178" s="67">
        <f t="shared" si="99"/>
        <v>326.39999999999998</v>
      </c>
      <c r="I2178" s="53"/>
      <c r="J2178" s="66"/>
      <c r="K2178" s="66"/>
    </row>
    <row r="2179" spans="1:11" ht="14.25" customHeight="1">
      <c r="A2179" s="64">
        <v>21770</v>
      </c>
      <c r="B2179" s="64">
        <v>4</v>
      </c>
      <c r="C2179" s="64">
        <f t="shared" si="100"/>
        <v>130.80000000000001</v>
      </c>
      <c r="D2179" s="64">
        <f t="shared" si="101"/>
        <v>130.80000000000001</v>
      </c>
      <c r="E2179" s="65">
        <v>330.55</v>
      </c>
      <c r="F2179" s="65">
        <v>457.35</v>
      </c>
      <c r="G2179" s="65">
        <v>457.35</v>
      </c>
      <c r="H2179" s="67">
        <f t="shared" ref="H2179:H2242" si="102">0.15*A2179/10</f>
        <v>326.55</v>
      </c>
      <c r="I2179" s="53"/>
      <c r="J2179" s="66"/>
      <c r="K2179" s="66"/>
    </row>
    <row r="2180" spans="1:11" ht="14.25" customHeight="1">
      <c r="A2180" s="64">
        <v>21780</v>
      </c>
      <c r="B2180" s="64">
        <v>4</v>
      </c>
      <c r="C2180" s="64">
        <f t="shared" ref="C2180:C2243" si="103">IF(A2180&lt;1000,4.8,4.8+ROUNDUP((A2180-1000)/250,0)*1.5)</f>
        <v>130.80000000000001</v>
      </c>
      <c r="D2180" s="64">
        <f t="shared" ref="D2180:D2243" si="104">IF(A2180&lt;1000,4.8,4.8+ROUNDUP((A2180-1000)/250,0)*1.5)</f>
        <v>130.80000000000001</v>
      </c>
      <c r="E2180" s="65">
        <v>330.7</v>
      </c>
      <c r="F2180" s="65">
        <v>457.5</v>
      </c>
      <c r="G2180" s="65">
        <v>457.5</v>
      </c>
      <c r="H2180" s="67">
        <f t="shared" si="102"/>
        <v>326.7</v>
      </c>
      <c r="I2180" s="53"/>
      <c r="J2180" s="66"/>
      <c r="K2180" s="66"/>
    </row>
    <row r="2181" spans="1:11" ht="14.25" customHeight="1">
      <c r="A2181" s="64">
        <v>21790</v>
      </c>
      <c r="B2181" s="64">
        <v>4</v>
      </c>
      <c r="C2181" s="64">
        <f t="shared" si="103"/>
        <v>130.80000000000001</v>
      </c>
      <c r="D2181" s="64">
        <f t="shared" si="104"/>
        <v>130.80000000000001</v>
      </c>
      <c r="E2181" s="65">
        <v>330.85</v>
      </c>
      <c r="F2181" s="65">
        <v>457.65000000000003</v>
      </c>
      <c r="G2181" s="65">
        <v>457.65000000000003</v>
      </c>
      <c r="H2181" s="67">
        <f t="shared" si="102"/>
        <v>326.85000000000002</v>
      </c>
      <c r="I2181" s="53"/>
      <c r="J2181" s="66"/>
      <c r="K2181" s="66"/>
    </row>
    <row r="2182" spans="1:11" ht="14.25" customHeight="1">
      <c r="A2182" s="64">
        <v>21800</v>
      </c>
      <c r="B2182" s="64">
        <v>4</v>
      </c>
      <c r="C2182" s="64">
        <f t="shared" si="103"/>
        <v>130.80000000000001</v>
      </c>
      <c r="D2182" s="64">
        <f t="shared" si="104"/>
        <v>130.80000000000001</v>
      </c>
      <c r="E2182" s="65">
        <v>331</v>
      </c>
      <c r="F2182" s="65">
        <v>457.8</v>
      </c>
      <c r="G2182" s="65">
        <v>457.8</v>
      </c>
      <c r="H2182" s="67">
        <f t="shared" si="102"/>
        <v>327</v>
      </c>
      <c r="I2182" s="53"/>
      <c r="J2182" s="66"/>
      <c r="K2182" s="66"/>
    </row>
    <row r="2183" spans="1:11" ht="14.25" customHeight="1">
      <c r="A2183" s="64">
        <v>21810</v>
      </c>
      <c r="B2183" s="64">
        <v>4</v>
      </c>
      <c r="C2183" s="64">
        <f t="shared" si="103"/>
        <v>130.80000000000001</v>
      </c>
      <c r="D2183" s="64">
        <f t="shared" si="104"/>
        <v>130.80000000000001</v>
      </c>
      <c r="E2183" s="65">
        <v>331.15</v>
      </c>
      <c r="F2183" s="65">
        <v>457.95</v>
      </c>
      <c r="G2183" s="65">
        <v>457.95</v>
      </c>
      <c r="H2183" s="67">
        <f t="shared" si="102"/>
        <v>327.14999999999998</v>
      </c>
      <c r="I2183" s="53"/>
      <c r="J2183" s="66"/>
      <c r="K2183" s="66"/>
    </row>
    <row r="2184" spans="1:11" ht="14.25" customHeight="1">
      <c r="A2184" s="64">
        <v>21820</v>
      </c>
      <c r="B2184" s="64">
        <v>4</v>
      </c>
      <c r="C2184" s="64">
        <f t="shared" si="103"/>
        <v>130.80000000000001</v>
      </c>
      <c r="D2184" s="64">
        <f t="shared" si="104"/>
        <v>130.80000000000001</v>
      </c>
      <c r="E2184" s="65">
        <v>331.3</v>
      </c>
      <c r="F2184" s="65">
        <v>458.1</v>
      </c>
      <c r="G2184" s="65">
        <v>458.1</v>
      </c>
      <c r="H2184" s="67">
        <f t="shared" si="102"/>
        <v>327.3</v>
      </c>
      <c r="I2184" s="53"/>
      <c r="J2184" s="66"/>
      <c r="K2184" s="66"/>
    </row>
    <row r="2185" spans="1:11" ht="14.25" customHeight="1">
      <c r="A2185" s="64">
        <v>21830</v>
      </c>
      <c r="B2185" s="64">
        <v>4</v>
      </c>
      <c r="C2185" s="64">
        <f t="shared" si="103"/>
        <v>130.80000000000001</v>
      </c>
      <c r="D2185" s="64">
        <f t="shared" si="104"/>
        <v>130.80000000000001</v>
      </c>
      <c r="E2185" s="65">
        <v>331.45</v>
      </c>
      <c r="F2185" s="65">
        <v>458.25</v>
      </c>
      <c r="G2185" s="65">
        <v>458.25</v>
      </c>
      <c r="H2185" s="67">
        <f t="shared" si="102"/>
        <v>327.45</v>
      </c>
      <c r="I2185" s="53"/>
      <c r="J2185" s="66"/>
      <c r="K2185" s="66"/>
    </row>
    <row r="2186" spans="1:11" ht="14.25" customHeight="1">
      <c r="A2186" s="64">
        <v>21840</v>
      </c>
      <c r="B2186" s="64">
        <v>4</v>
      </c>
      <c r="C2186" s="64">
        <f t="shared" si="103"/>
        <v>130.80000000000001</v>
      </c>
      <c r="D2186" s="64">
        <f t="shared" si="104"/>
        <v>130.80000000000001</v>
      </c>
      <c r="E2186" s="65">
        <v>331.6</v>
      </c>
      <c r="F2186" s="65">
        <v>458.40000000000003</v>
      </c>
      <c r="G2186" s="65">
        <v>458.40000000000003</v>
      </c>
      <c r="H2186" s="67">
        <f t="shared" si="102"/>
        <v>327.60000000000002</v>
      </c>
      <c r="I2186" s="53"/>
      <c r="J2186" s="66"/>
      <c r="K2186" s="66"/>
    </row>
    <row r="2187" spans="1:11" ht="14.25" customHeight="1">
      <c r="A2187" s="64">
        <v>21850</v>
      </c>
      <c r="B2187" s="64">
        <v>4</v>
      </c>
      <c r="C2187" s="64">
        <f t="shared" si="103"/>
        <v>130.80000000000001</v>
      </c>
      <c r="D2187" s="64">
        <f t="shared" si="104"/>
        <v>130.80000000000001</v>
      </c>
      <c r="E2187" s="65">
        <v>331.75</v>
      </c>
      <c r="F2187" s="65">
        <v>458.55</v>
      </c>
      <c r="G2187" s="65">
        <v>458.55</v>
      </c>
      <c r="H2187" s="67">
        <f t="shared" si="102"/>
        <v>327.75</v>
      </c>
      <c r="I2187" s="53"/>
      <c r="J2187" s="66"/>
      <c r="K2187" s="66"/>
    </row>
    <row r="2188" spans="1:11" ht="14.25" customHeight="1">
      <c r="A2188" s="64">
        <v>21860</v>
      </c>
      <c r="B2188" s="64">
        <v>4</v>
      </c>
      <c r="C2188" s="64">
        <f t="shared" si="103"/>
        <v>130.80000000000001</v>
      </c>
      <c r="D2188" s="64">
        <f t="shared" si="104"/>
        <v>130.80000000000001</v>
      </c>
      <c r="E2188" s="65">
        <v>331.9</v>
      </c>
      <c r="F2188" s="65">
        <v>458.7</v>
      </c>
      <c r="G2188" s="65">
        <v>458.7</v>
      </c>
      <c r="H2188" s="67">
        <f t="shared" si="102"/>
        <v>327.9</v>
      </c>
      <c r="I2188" s="53"/>
      <c r="J2188" s="66"/>
      <c r="K2188" s="66"/>
    </row>
    <row r="2189" spans="1:11" ht="14.25" customHeight="1">
      <c r="A2189" s="64">
        <v>21870</v>
      </c>
      <c r="B2189" s="64">
        <v>4</v>
      </c>
      <c r="C2189" s="64">
        <f t="shared" si="103"/>
        <v>130.80000000000001</v>
      </c>
      <c r="D2189" s="64">
        <f t="shared" si="104"/>
        <v>130.80000000000001</v>
      </c>
      <c r="E2189" s="65">
        <v>332.05</v>
      </c>
      <c r="F2189" s="65">
        <v>458.85</v>
      </c>
      <c r="G2189" s="65">
        <v>458.85</v>
      </c>
      <c r="H2189" s="67">
        <f t="shared" si="102"/>
        <v>328.05</v>
      </c>
      <c r="I2189" s="53"/>
      <c r="J2189" s="66"/>
      <c r="K2189" s="66"/>
    </row>
    <row r="2190" spans="1:11" ht="14.25" customHeight="1">
      <c r="A2190" s="64">
        <v>21880</v>
      </c>
      <c r="B2190" s="64">
        <v>4</v>
      </c>
      <c r="C2190" s="64">
        <f t="shared" si="103"/>
        <v>130.80000000000001</v>
      </c>
      <c r="D2190" s="64">
        <f t="shared" si="104"/>
        <v>130.80000000000001</v>
      </c>
      <c r="E2190" s="65">
        <v>332.2</v>
      </c>
      <c r="F2190" s="65">
        <v>459</v>
      </c>
      <c r="G2190" s="65">
        <v>459</v>
      </c>
      <c r="H2190" s="67">
        <f t="shared" si="102"/>
        <v>328.2</v>
      </c>
      <c r="I2190" s="53"/>
      <c r="J2190" s="66"/>
      <c r="K2190" s="66"/>
    </row>
    <row r="2191" spans="1:11" ht="14.25" customHeight="1">
      <c r="A2191" s="64">
        <v>21890</v>
      </c>
      <c r="B2191" s="64">
        <v>4</v>
      </c>
      <c r="C2191" s="64">
        <f t="shared" si="103"/>
        <v>130.80000000000001</v>
      </c>
      <c r="D2191" s="64">
        <f t="shared" si="104"/>
        <v>130.80000000000001</v>
      </c>
      <c r="E2191" s="65">
        <v>332.35</v>
      </c>
      <c r="F2191" s="65">
        <v>459.15000000000003</v>
      </c>
      <c r="G2191" s="65">
        <v>459.15000000000003</v>
      </c>
      <c r="H2191" s="67">
        <f t="shared" si="102"/>
        <v>328.35</v>
      </c>
      <c r="I2191" s="53"/>
      <c r="J2191" s="66"/>
      <c r="K2191" s="66"/>
    </row>
    <row r="2192" spans="1:11" ht="14.25" customHeight="1">
      <c r="A2192" s="64">
        <v>21900</v>
      </c>
      <c r="B2192" s="64">
        <v>4</v>
      </c>
      <c r="C2192" s="64">
        <f t="shared" si="103"/>
        <v>130.80000000000001</v>
      </c>
      <c r="D2192" s="64">
        <f t="shared" si="104"/>
        <v>130.80000000000001</v>
      </c>
      <c r="E2192" s="65">
        <v>332.5</v>
      </c>
      <c r="F2192" s="65">
        <v>459.3</v>
      </c>
      <c r="G2192" s="65">
        <v>459.3</v>
      </c>
      <c r="H2192" s="67">
        <f t="shared" si="102"/>
        <v>328.5</v>
      </c>
      <c r="I2192" s="53"/>
      <c r="J2192" s="66"/>
      <c r="K2192" s="66"/>
    </row>
    <row r="2193" spans="1:11" ht="14.25" customHeight="1">
      <c r="A2193" s="64">
        <v>21910</v>
      </c>
      <c r="B2193" s="64">
        <v>4</v>
      </c>
      <c r="C2193" s="64">
        <f t="shared" si="103"/>
        <v>130.80000000000001</v>
      </c>
      <c r="D2193" s="64">
        <f t="shared" si="104"/>
        <v>130.80000000000001</v>
      </c>
      <c r="E2193" s="65">
        <v>332.65</v>
      </c>
      <c r="F2193" s="65">
        <v>459.45</v>
      </c>
      <c r="G2193" s="65">
        <v>459.45</v>
      </c>
      <c r="H2193" s="67">
        <f t="shared" si="102"/>
        <v>328.65</v>
      </c>
      <c r="I2193" s="53"/>
      <c r="J2193" s="66"/>
      <c r="K2193" s="66"/>
    </row>
    <row r="2194" spans="1:11" ht="14.25" customHeight="1">
      <c r="A2194" s="64">
        <v>21920</v>
      </c>
      <c r="B2194" s="64">
        <v>4</v>
      </c>
      <c r="C2194" s="64">
        <f t="shared" si="103"/>
        <v>130.80000000000001</v>
      </c>
      <c r="D2194" s="64">
        <f t="shared" si="104"/>
        <v>130.80000000000001</v>
      </c>
      <c r="E2194" s="65">
        <v>332.8</v>
      </c>
      <c r="F2194" s="65">
        <v>459.6</v>
      </c>
      <c r="G2194" s="65">
        <v>459.6</v>
      </c>
      <c r="H2194" s="67">
        <f t="shared" si="102"/>
        <v>328.8</v>
      </c>
      <c r="I2194" s="53"/>
      <c r="J2194" s="66"/>
      <c r="K2194" s="66"/>
    </row>
    <row r="2195" spans="1:11" ht="14.25" customHeight="1">
      <c r="A2195" s="64">
        <v>21930</v>
      </c>
      <c r="B2195" s="64">
        <v>4</v>
      </c>
      <c r="C2195" s="64">
        <f t="shared" si="103"/>
        <v>130.80000000000001</v>
      </c>
      <c r="D2195" s="64">
        <f t="shared" si="104"/>
        <v>130.80000000000001</v>
      </c>
      <c r="E2195" s="65">
        <v>332.95</v>
      </c>
      <c r="F2195" s="65">
        <v>459.75</v>
      </c>
      <c r="G2195" s="65">
        <v>459.75</v>
      </c>
      <c r="H2195" s="67">
        <f t="shared" si="102"/>
        <v>328.95</v>
      </c>
      <c r="I2195" s="53"/>
      <c r="J2195" s="66"/>
      <c r="K2195" s="66"/>
    </row>
    <row r="2196" spans="1:11" ht="14.25" customHeight="1">
      <c r="A2196" s="64">
        <v>21940</v>
      </c>
      <c r="B2196" s="64">
        <v>4</v>
      </c>
      <c r="C2196" s="64">
        <f t="shared" si="103"/>
        <v>130.80000000000001</v>
      </c>
      <c r="D2196" s="64">
        <f t="shared" si="104"/>
        <v>130.80000000000001</v>
      </c>
      <c r="E2196" s="65">
        <v>333.1</v>
      </c>
      <c r="F2196" s="65">
        <v>459.90000000000003</v>
      </c>
      <c r="G2196" s="65">
        <v>459.90000000000003</v>
      </c>
      <c r="H2196" s="67">
        <f t="shared" si="102"/>
        <v>329.1</v>
      </c>
      <c r="I2196" s="53"/>
      <c r="J2196" s="66"/>
      <c r="K2196" s="66"/>
    </row>
    <row r="2197" spans="1:11" ht="14.25" customHeight="1">
      <c r="A2197" s="64">
        <v>21950</v>
      </c>
      <c r="B2197" s="64">
        <v>4</v>
      </c>
      <c r="C2197" s="64">
        <f t="shared" si="103"/>
        <v>130.80000000000001</v>
      </c>
      <c r="D2197" s="64">
        <f t="shared" si="104"/>
        <v>130.80000000000001</v>
      </c>
      <c r="E2197" s="65">
        <v>333.25</v>
      </c>
      <c r="F2197" s="65">
        <v>460.05</v>
      </c>
      <c r="G2197" s="65">
        <v>460.05</v>
      </c>
      <c r="H2197" s="67">
        <f t="shared" si="102"/>
        <v>329.25</v>
      </c>
      <c r="I2197" s="53"/>
      <c r="J2197" s="66"/>
      <c r="K2197" s="66"/>
    </row>
    <row r="2198" spans="1:11" ht="14.25" customHeight="1">
      <c r="A2198" s="64">
        <v>21960</v>
      </c>
      <c r="B2198" s="64">
        <v>4</v>
      </c>
      <c r="C2198" s="64">
        <f t="shared" si="103"/>
        <v>130.80000000000001</v>
      </c>
      <c r="D2198" s="64">
        <f t="shared" si="104"/>
        <v>130.80000000000001</v>
      </c>
      <c r="E2198" s="65">
        <v>333.4</v>
      </c>
      <c r="F2198" s="65">
        <v>460.2</v>
      </c>
      <c r="G2198" s="65">
        <v>460.2</v>
      </c>
      <c r="H2198" s="67">
        <f t="shared" si="102"/>
        <v>329.4</v>
      </c>
      <c r="I2198" s="53"/>
      <c r="J2198" s="66"/>
      <c r="K2198" s="66"/>
    </row>
    <row r="2199" spans="1:11" ht="14.25" customHeight="1">
      <c r="A2199" s="64">
        <v>21970</v>
      </c>
      <c r="B2199" s="64">
        <v>4</v>
      </c>
      <c r="C2199" s="64">
        <f t="shared" si="103"/>
        <v>130.80000000000001</v>
      </c>
      <c r="D2199" s="64">
        <f t="shared" si="104"/>
        <v>130.80000000000001</v>
      </c>
      <c r="E2199" s="65">
        <v>333.55</v>
      </c>
      <c r="F2199" s="65">
        <v>460.35</v>
      </c>
      <c r="G2199" s="65">
        <v>460.35</v>
      </c>
      <c r="H2199" s="67">
        <f t="shared" si="102"/>
        <v>329.55</v>
      </c>
      <c r="I2199" s="53"/>
      <c r="J2199" s="66"/>
      <c r="K2199" s="66"/>
    </row>
    <row r="2200" spans="1:11" ht="14.25" customHeight="1">
      <c r="A2200" s="64">
        <v>21980</v>
      </c>
      <c r="B2200" s="64">
        <v>4</v>
      </c>
      <c r="C2200" s="64">
        <f t="shared" si="103"/>
        <v>130.80000000000001</v>
      </c>
      <c r="D2200" s="64">
        <f t="shared" si="104"/>
        <v>130.80000000000001</v>
      </c>
      <c r="E2200" s="65">
        <v>333.7</v>
      </c>
      <c r="F2200" s="65">
        <v>460.5</v>
      </c>
      <c r="G2200" s="65">
        <v>460.5</v>
      </c>
      <c r="H2200" s="67">
        <f t="shared" si="102"/>
        <v>329.7</v>
      </c>
      <c r="I2200" s="53"/>
      <c r="J2200" s="66"/>
      <c r="K2200" s="66"/>
    </row>
    <row r="2201" spans="1:11" ht="14.25" customHeight="1">
      <c r="A2201" s="64">
        <v>21990</v>
      </c>
      <c r="B2201" s="64">
        <v>4</v>
      </c>
      <c r="C2201" s="64">
        <f t="shared" si="103"/>
        <v>130.80000000000001</v>
      </c>
      <c r="D2201" s="64">
        <f t="shared" si="104"/>
        <v>130.80000000000001</v>
      </c>
      <c r="E2201" s="65">
        <v>333.85</v>
      </c>
      <c r="F2201" s="65">
        <v>460.65000000000003</v>
      </c>
      <c r="G2201" s="65">
        <v>460.65000000000003</v>
      </c>
      <c r="H2201" s="67">
        <f t="shared" si="102"/>
        <v>329.85</v>
      </c>
      <c r="I2201" s="53"/>
      <c r="J2201" s="66"/>
      <c r="K2201" s="66"/>
    </row>
    <row r="2202" spans="1:11" ht="14.25" customHeight="1">
      <c r="A2202" s="64">
        <v>22000</v>
      </c>
      <c r="B2202" s="64">
        <v>4</v>
      </c>
      <c r="C2202" s="64">
        <f t="shared" si="103"/>
        <v>130.80000000000001</v>
      </c>
      <c r="D2202" s="64">
        <f t="shared" si="104"/>
        <v>130.80000000000001</v>
      </c>
      <c r="E2202" s="65">
        <v>334</v>
      </c>
      <c r="F2202" s="65">
        <v>460.8</v>
      </c>
      <c r="G2202" s="65">
        <v>460.8</v>
      </c>
      <c r="H2202" s="67">
        <f t="shared" si="102"/>
        <v>330</v>
      </c>
      <c r="I2202" s="53"/>
      <c r="J2202" s="66"/>
      <c r="K2202" s="66"/>
    </row>
    <row r="2203" spans="1:11" ht="14.25" customHeight="1">
      <c r="A2203" s="64">
        <v>22010</v>
      </c>
      <c r="B2203" s="64">
        <v>4</v>
      </c>
      <c r="C2203" s="64">
        <f t="shared" si="103"/>
        <v>132.30000000000001</v>
      </c>
      <c r="D2203" s="64">
        <f t="shared" si="104"/>
        <v>132.30000000000001</v>
      </c>
      <c r="E2203" s="65">
        <v>334.15</v>
      </c>
      <c r="F2203" s="65">
        <v>462.45</v>
      </c>
      <c r="G2203" s="65">
        <v>462.45</v>
      </c>
      <c r="H2203" s="67">
        <f t="shared" si="102"/>
        <v>330.15</v>
      </c>
      <c r="I2203" s="53"/>
      <c r="J2203" s="66"/>
      <c r="K2203" s="66"/>
    </row>
    <row r="2204" spans="1:11" ht="14.25" customHeight="1">
      <c r="A2204" s="64">
        <v>22020</v>
      </c>
      <c r="B2204" s="64">
        <v>4</v>
      </c>
      <c r="C2204" s="64">
        <f t="shared" si="103"/>
        <v>132.30000000000001</v>
      </c>
      <c r="D2204" s="64">
        <f t="shared" si="104"/>
        <v>132.30000000000001</v>
      </c>
      <c r="E2204" s="65">
        <v>334.3</v>
      </c>
      <c r="F2204" s="65">
        <v>462.6</v>
      </c>
      <c r="G2204" s="65">
        <v>462.6</v>
      </c>
      <c r="H2204" s="67">
        <f t="shared" si="102"/>
        <v>330.3</v>
      </c>
      <c r="I2204" s="53"/>
      <c r="J2204" s="66"/>
      <c r="K2204" s="66"/>
    </row>
    <row r="2205" spans="1:11" ht="14.25" customHeight="1">
      <c r="A2205" s="64">
        <v>22030</v>
      </c>
      <c r="B2205" s="64">
        <v>4</v>
      </c>
      <c r="C2205" s="64">
        <f t="shared" si="103"/>
        <v>132.30000000000001</v>
      </c>
      <c r="D2205" s="64">
        <f t="shared" si="104"/>
        <v>132.30000000000001</v>
      </c>
      <c r="E2205" s="65">
        <v>334.45</v>
      </c>
      <c r="F2205" s="65">
        <v>462.75</v>
      </c>
      <c r="G2205" s="65">
        <v>462.75</v>
      </c>
      <c r="H2205" s="67">
        <f t="shared" si="102"/>
        <v>330.45</v>
      </c>
      <c r="I2205" s="53"/>
      <c r="J2205" s="66"/>
      <c r="K2205" s="66"/>
    </row>
    <row r="2206" spans="1:11" ht="14.25" customHeight="1">
      <c r="A2206" s="64">
        <v>22040</v>
      </c>
      <c r="B2206" s="64">
        <v>4</v>
      </c>
      <c r="C2206" s="64">
        <f t="shared" si="103"/>
        <v>132.30000000000001</v>
      </c>
      <c r="D2206" s="64">
        <f t="shared" si="104"/>
        <v>132.30000000000001</v>
      </c>
      <c r="E2206" s="65">
        <v>334.6</v>
      </c>
      <c r="F2206" s="65">
        <v>462.90000000000003</v>
      </c>
      <c r="G2206" s="65">
        <v>462.90000000000003</v>
      </c>
      <c r="H2206" s="67">
        <f t="shared" si="102"/>
        <v>330.6</v>
      </c>
      <c r="I2206" s="53"/>
      <c r="J2206" s="66"/>
      <c r="K2206" s="66"/>
    </row>
    <row r="2207" spans="1:11" ht="14.25" customHeight="1">
      <c r="A2207" s="64">
        <v>22050</v>
      </c>
      <c r="B2207" s="64">
        <v>4</v>
      </c>
      <c r="C2207" s="64">
        <f t="shared" si="103"/>
        <v>132.30000000000001</v>
      </c>
      <c r="D2207" s="64">
        <f t="shared" si="104"/>
        <v>132.30000000000001</v>
      </c>
      <c r="E2207" s="65">
        <v>334.75</v>
      </c>
      <c r="F2207" s="65">
        <v>463.05</v>
      </c>
      <c r="G2207" s="65">
        <v>463.05</v>
      </c>
      <c r="H2207" s="67">
        <f t="shared" si="102"/>
        <v>330.75</v>
      </c>
      <c r="I2207" s="53"/>
      <c r="J2207" s="66"/>
      <c r="K2207" s="66"/>
    </row>
    <row r="2208" spans="1:11" ht="14.25" customHeight="1">
      <c r="A2208" s="64">
        <v>22060</v>
      </c>
      <c r="B2208" s="64">
        <v>4</v>
      </c>
      <c r="C2208" s="64">
        <f t="shared" si="103"/>
        <v>132.30000000000001</v>
      </c>
      <c r="D2208" s="64">
        <f t="shared" si="104"/>
        <v>132.30000000000001</v>
      </c>
      <c r="E2208" s="65">
        <v>334.9</v>
      </c>
      <c r="F2208" s="65">
        <v>463.2</v>
      </c>
      <c r="G2208" s="65">
        <v>463.2</v>
      </c>
      <c r="H2208" s="67">
        <f t="shared" si="102"/>
        <v>330.9</v>
      </c>
      <c r="I2208" s="53"/>
      <c r="J2208" s="66"/>
      <c r="K2208" s="66"/>
    </row>
    <row r="2209" spans="1:11" ht="14.25" customHeight="1">
      <c r="A2209" s="64">
        <v>22070</v>
      </c>
      <c r="B2209" s="64">
        <v>4</v>
      </c>
      <c r="C2209" s="64">
        <f t="shared" si="103"/>
        <v>132.30000000000001</v>
      </c>
      <c r="D2209" s="64">
        <f t="shared" si="104"/>
        <v>132.30000000000001</v>
      </c>
      <c r="E2209" s="65">
        <v>335.05</v>
      </c>
      <c r="F2209" s="65">
        <v>463.35</v>
      </c>
      <c r="G2209" s="65">
        <v>463.35</v>
      </c>
      <c r="H2209" s="67">
        <f t="shared" si="102"/>
        <v>331.05</v>
      </c>
      <c r="I2209" s="53"/>
      <c r="J2209" s="66"/>
      <c r="K2209" s="66"/>
    </row>
    <row r="2210" spans="1:11" ht="14.25" customHeight="1">
      <c r="A2210" s="64">
        <v>22080</v>
      </c>
      <c r="B2210" s="64">
        <v>4</v>
      </c>
      <c r="C2210" s="64">
        <f t="shared" si="103"/>
        <v>132.30000000000001</v>
      </c>
      <c r="D2210" s="64">
        <f t="shared" si="104"/>
        <v>132.30000000000001</v>
      </c>
      <c r="E2210" s="65">
        <v>335.2</v>
      </c>
      <c r="F2210" s="65">
        <v>463.5</v>
      </c>
      <c r="G2210" s="65">
        <v>463.5</v>
      </c>
      <c r="H2210" s="67">
        <f t="shared" si="102"/>
        <v>331.2</v>
      </c>
      <c r="I2210" s="53"/>
      <c r="J2210" s="66"/>
      <c r="K2210" s="66"/>
    </row>
    <row r="2211" spans="1:11" ht="14.25" customHeight="1">
      <c r="A2211" s="64">
        <v>22090</v>
      </c>
      <c r="B2211" s="64">
        <v>4</v>
      </c>
      <c r="C2211" s="64">
        <f t="shared" si="103"/>
        <v>132.30000000000001</v>
      </c>
      <c r="D2211" s="64">
        <f t="shared" si="104"/>
        <v>132.30000000000001</v>
      </c>
      <c r="E2211" s="65">
        <v>335.35</v>
      </c>
      <c r="F2211" s="65">
        <v>463.65000000000003</v>
      </c>
      <c r="G2211" s="65">
        <v>463.65000000000003</v>
      </c>
      <c r="H2211" s="67">
        <f t="shared" si="102"/>
        <v>331.35</v>
      </c>
      <c r="I2211" s="53"/>
      <c r="J2211" s="66"/>
      <c r="K2211" s="66"/>
    </row>
    <row r="2212" spans="1:11" ht="14.25" customHeight="1">
      <c r="A2212" s="64">
        <v>22100</v>
      </c>
      <c r="B2212" s="64">
        <v>4</v>
      </c>
      <c r="C2212" s="64">
        <f t="shared" si="103"/>
        <v>132.30000000000001</v>
      </c>
      <c r="D2212" s="64">
        <f t="shared" si="104"/>
        <v>132.30000000000001</v>
      </c>
      <c r="E2212" s="65">
        <v>335.5</v>
      </c>
      <c r="F2212" s="65">
        <v>463.8</v>
      </c>
      <c r="G2212" s="65">
        <v>463.8</v>
      </c>
      <c r="H2212" s="67">
        <f t="shared" si="102"/>
        <v>331.5</v>
      </c>
      <c r="I2212" s="53"/>
      <c r="J2212" s="66"/>
      <c r="K2212" s="66"/>
    </row>
    <row r="2213" spans="1:11" ht="14.25" customHeight="1">
      <c r="A2213" s="64">
        <v>22110</v>
      </c>
      <c r="B2213" s="64">
        <v>4</v>
      </c>
      <c r="C2213" s="64">
        <f t="shared" si="103"/>
        <v>132.30000000000001</v>
      </c>
      <c r="D2213" s="64">
        <f t="shared" si="104"/>
        <v>132.30000000000001</v>
      </c>
      <c r="E2213" s="65">
        <v>335.65</v>
      </c>
      <c r="F2213" s="65">
        <v>463.95</v>
      </c>
      <c r="G2213" s="65">
        <v>463.95</v>
      </c>
      <c r="H2213" s="67">
        <f t="shared" si="102"/>
        <v>331.65</v>
      </c>
      <c r="I2213" s="53"/>
      <c r="J2213" s="66"/>
      <c r="K2213" s="66"/>
    </row>
    <row r="2214" spans="1:11" ht="14.25" customHeight="1">
      <c r="A2214" s="64">
        <v>22120</v>
      </c>
      <c r="B2214" s="64">
        <v>4</v>
      </c>
      <c r="C2214" s="64">
        <f t="shared" si="103"/>
        <v>132.30000000000001</v>
      </c>
      <c r="D2214" s="64">
        <f t="shared" si="104"/>
        <v>132.30000000000001</v>
      </c>
      <c r="E2214" s="65">
        <v>335.8</v>
      </c>
      <c r="F2214" s="65">
        <v>464.1</v>
      </c>
      <c r="G2214" s="65">
        <v>464.1</v>
      </c>
      <c r="H2214" s="67">
        <f t="shared" si="102"/>
        <v>331.8</v>
      </c>
      <c r="I2214" s="53"/>
      <c r="J2214" s="66"/>
      <c r="K2214" s="66"/>
    </row>
    <row r="2215" spans="1:11" ht="14.25" customHeight="1">
      <c r="A2215" s="64">
        <v>22130</v>
      </c>
      <c r="B2215" s="64">
        <v>4</v>
      </c>
      <c r="C2215" s="64">
        <f t="shared" si="103"/>
        <v>132.30000000000001</v>
      </c>
      <c r="D2215" s="64">
        <f t="shared" si="104"/>
        <v>132.30000000000001</v>
      </c>
      <c r="E2215" s="65">
        <v>335.95</v>
      </c>
      <c r="F2215" s="65">
        <v>464.25</v>
      </c>
      <c r="G2215" s="65">
        <v>464.25</v>
      </c>
      <c r="H2215" s="67">
        <f t="shared" si="102"/>
        <v>331.95</v>
      </c>
      <c r="I2215" s="53"/>
      <c r="J2215" s="66"/>
      <c r="K2215" s="66"/>
    </row>
    <row r="2216" spans="1:11" ht="14.25" customHeight="1">
      <c r="A2216" s="64">
        <v>22140</v>
      </c>
      <c r="B2216" s="64">
        <v>4</v>
      </c>
      <c r="C2216" s="64">
        <f t="shared" si="103"/>
        <v>132.30000000000001</v>
      </c>
      <c r="D2216" s="64">
        <f t="shared" si="104"/>
        <v>132.30000000000001</v>
      </c>
      <c r="E2216" s="65">
        <v>336.1</v>
      </c>
      <c r="F2216" s="65">
        <v>464.40000000000003</v>
      </c>
      <c r="G2216" s="65">
        <v>464.40000000000003</v>
      </c>
      <c r="H2216" s="67">
        <f t="shared" si="102"/>
        <v>332.1</v>
      </c>
      <c r="I2216" s="53"/>
      <c r="J2216" s="66"/>
      <c r="K2216" s="66"/>
    </row>
    <row r="2217" spans="1:11" ht="14.25" customHeight="1">
      <c r="A2217" s="64">
        <v>22150</v>
      </c>
      <c r="B2217" s="64">
        <v>4</v>
      </c>
      <c r="C2217" s="64">
        <f t="shared" si="103"/>
        <v>132.30000000000001</v>
      </c>
      <c r="D2217" s="64">
        <f t="shared" si="104"/>
        <v>132.30000000000001</v>
      </c>
      <c r="E2217" s="65">
        <v>336.25</v>
      </c>
      <c r="F2217" s="65">
        <v>464.55</v>
      </c>
      <c r="G2217" s="65">
        <v>464.55</v>
      </c>
      <c r="H2217" s="67">
        <f t="shared" si="102"/>
        <v>332.25</v>
      </c>
      <c r="I2217" s="53"/>
      <c r="J2217" s="66"/>
      <c r="K2217" s="66"/>
    </row>
    <row r="2218" spans="1:11" ht="14.25" customHeight="1">
      <c r="A2218" s="64">
        <v>22160</v>
      </c>
      <c r="B2218" s="64">
        <v>4</v>
      </c>
      <c r="C2218" s="64">
        <f t="shared" si="103"/>
        <v>132.30000000000001</v>
      </c>
      <c r="D2218" s="64">
        <f t="shared" si="104"/>
        <v>132.30000000000001</v>
      </c>
      <c r="E2218" s="65">
        <v>336.4</v>
      </c>
      <c r="F2218" s="65">
        <v>464.7</v>
      </c>
      <c r="G2218" s="65">
        <v>464.7</v>
      </c>
      <c r="H2218" s="67">
        <f t="shared" si="102"/>
        <v>332.4</v>
      </c>
      <c r="I2218" s="53"/>
      <c r="J2218" s="66"/>
      <c r="K2218" s="66"/>
    </row>
    <row r="2219" spans="1:11" ht="14.25" customHeight="1">
      <c r="A2219" s="64">
        <v>22170</v>
      </c>
      <c r="B2219" s="64">
        <v>4</v>
      </c>
      <c r="C2219" s="64">
        <f t="shared" si="103"/>
        <v>132.30000000000001</v>
      </c>
      <c r="D2219" s="64">
        <f t="shared" si="104"/>
        <v>132.30000000000001</v>
      </c>
      <c r="E2219" s="65">
        <v>336.55</v>
      </c>
      <c r="F2219" s="65">
        <v>464.85</v>
      </c>
      <c r="G2219" s="65">
        <v>464.85</v>
      </c>
      <c r="H2219" s="67">
        <f t="shared" si="102"/>
        <v>332.55</v>
      </c>
      <c r="I2219" s="53"/>
      <c r="J2219" s="66"/>
      <c r="K2219" s="66"/>
    </row>
    <row r="2220" spans="1:11" ht="14.25" customHeight="1">
      <c r="A2220" s="64">
        <v>22180</v>
      </c>
      <c r="B2220" s="64">
        <v>4</v>
      </c>
      <c r="C2220" s="64">
        <f t="shared" si="103"/>
        <v>132.30000000000001</v>
      </c>
      <c r="D2220" s="64">
        <f t="shared" si="104"/>
        <v>132.30000000000001</v>
      </c>
      <c r="E2220" s="65">
        <v>336.7</v>
      </c>
      <c r="F2220" s="65">
        <v>465</v>
      </c>
      <c r="G2220" s="65">
        <v>465</v>
      </c>
      <c r="H2220" s="67">
        <f t="shared" si="102"/>
        <v>332.7</v>
      </c>
      <c r="I2220" s="53"/>
      <c r="J2220" s="66"/>
      <c r="K2220" s="66"/>
    </row>
    <row r="2221" spans="1:11" ht="14.25" customHeight="1">
      <c r="A2221" s="64">
        <v>22190</v>
      </c>
      <c r="B2221" s="64">
        <v>4</v>
      </c>
      <c r="C2221" s="64">
        <f t="shared" si="103"/>
        <v>132.30000000000001</v>
      </c>
      <c r="D2221" s="64">
        <f t="shared" si="104"/>
        <v>132.30000000000001</v>
      </c>
      <c r="E2221" s="65">
        <v>336.85</v>
      </c>
      <c r="F2221" s="65">
        <v>465.15000000000003</v>
      </c>
      <c r="G2221" s="65">
        <v>465.15000000000003</v>
      </c>
      <c r="H2221" s="67">
        <f t="shared" si="102"/>
        <v>332.85</v>
      </c>
      <c r="I2221" s="53"/>
      <c r="J2221" s="66"/>
      <c r="K2221" s="66"/>
    </row>
    <row r="2222" spans="1:11" ht="14.25" customHeight="1">
      <c r="A2222" s="64">
        <v>22200</v>
      </c>
      <c r="B2222" s="64">
        <v>4</v>
      </c>
      <c r="C2222" s="64">
        <f t="shared" si="103"/>
        <v>132.30000000000001</v>
      </c>
      <c r="D2222" s="64">
        <f t="shared" si="104"/>
        <v>132.30000000000001</v>
      </c>
      <c r="E2222" s="65">
        <v>337</v>
      </c>
      <c r="F2222" s="65">
        <v>465.3</v>
      </c>
      <c r="G2222" s="65">
        <v>465.3</v>
      </c>
      <c r="H2222" s="67">
        <f t="shared" si="102"/>
        <v>333</v>
      </c>
      <c r="I2222" s="53"/>
      <c r="J2222" s="66"/>
      <c r="K2222" s="66"/>
    </row>
    <row r="2223" spans="1:11" ht="14.25" customHeight="1">
      <c r="A2223" s="64">
        <v>22210</v>
      </c>
      <c r="B2223" s="64">
        <v>4</v>
      </c>
      <c r="C2223" s="64">
        <f t="shared" si="103"/>
        <v>132.30000000000001</v>
      </c>
      <c r="D2223" s="64">
        <f t="shared" si="104"/>
        <v>132.30000000000001</v>
      </c>
      <c r="E2223" s="65">
        <v>337.15</v>
      </c>
      <c r="F2223" s="65">
        <v>465.45</v>
      </c>
      <c r="G2223" s="65">
        <v>465.45</v>
      </c>
      <c r="H2223" s="67">
        <f t="shared" si="102"/>
        <v>333.15</v>
      </c>
      <c r="I2223" s="53"/>
      <c r="J2223" s="66"/>
      <c r="K2223" s="66"/>
    </row>
    <row r="2224" spans="1:11" ht="14.25" customHeight="1">
      <c r="A2224" s="64">
        <v>22220</v>
      </c>
      <c r="B2224" s="64">
        <v>4</v>
      </c>
      <c r="C2224" s="64">
        <f t="shared" si="103"/>
        <v>132.30000000000001</v>
      </c>
      <c r="D2224" s="64">
        <f t="shared" si="104"/>
        <v>132.30000000000001</v>
      </c>
      <c r="E2224" s="65">
        <v>337.3</v>
      </c>
      <c r="F2224" s="65">
        <v>465.6</v>
      </c>
      <c r="G2224" s="65">
        <v>465.6</v>
      </c>
      <c r="H2224" s="67">
        <f t="shared" si="102"/>
        <v>333.3</v>
      </c>
      <c r="I2224" s="53"/>
      <c r="J2224" s="66"/>
      <c r="K2224" s="66"/>
    </row>
    <row r="2225" spans="1:11" ht="14.25" customHeight="1">
      <c r="A2225" s="64">
        <v>22230</v>
      </c>
      <c r="B2225" s="64">
        <v>4</v>
      </c>
      <c r="C2225" s="64">
        <f t="shared" si="103"/>
        <v>132.30000000000001</v>
      </c>
      <c r="D2225" s="64">
        <f t="shared" si="104"/>
        <v>132.30000000000001</v>
      </c>
      <c r="E2225" s="65">
        <v>337.45</v>
      </c>
      <c r="F2225" s="65">
        <v>465.75</v>
      </c>
      <c r="G2225" s="65">
        <v>465.75</v>
      </c>
      <c r="H2225" s="67">
        <f t="shared" si="102"/>
        <v>333.45</v>
      </c>
      <c r="I2225" s="53"/>
      <c r="J2225" s="66"/>
      <c r="K2225" s="66"/>
    </row>
    <row r="2226" spans="1:11" ht="14.25" customHeight="1">
      <c r="A2226" s="64">
        <v>22240</v>
      </c>
      <c r="B2226" s="64">
        <v>4</v>
      </c>
      <c r="C2226" s="64">
        <f t="shared" si="103"/>
        <v>132.30000000000001</v>
      </c>
      <c r="D2226" s="64">
        <f t="shared" si="104"/>
        <v>132.30000000000001</v>
      </c>
      <c r="E2226" s="65">
        <v>337.6</v>
      </c>
      <c r="F2226" s="65">
        <v>465.90000000000003</v>
      </c>
      <c r="G2226" s="65">
        <v>465.90000000000003</v>
      </c>
      <c r="H2226" s="67">
        <f t="shared" si="102"/>
        <v>333.6</v>
      </c>
      <c r="I2226" s="53"/>
      <c r="J2226" s="66"/>
      <c r="K2226" s="66"/>
    </row>
    <row r="2227" spans="1:11" ht="14.25" customHeight="1">
      <c r="A2227" s="64">
        <v>22250</v>
      </c>
      <c r="B2227" s="64">
        <v>4</v>
      </c>
      <c r="C2227" s="64">
        <f t="shared" si="103"/>
        <v>132.30000000000001</v>
      </c>
      <c r="D2227" s="64">
        <f t="shared" si="104"/>
        <v>132.30000000000001</v>
      </c>
      <c r="E2227" s="65">
        <v>337.75</v>
      </c>
      <c r="F2227" s="65">
        <v>466.05</v>
      </c>
      <c r="G2227" s="65">
        <v>466.05</v>
      </c>
      <c r="H2227" s="67">
        <f t="shared" si="102"/>
        <v>333.75</v>
      </c>
      <c r="I2227" s="53"/>
      <c r="J2227" s="66"/>
      <c r="K2227" s="66"/>
    </row>
    <row r="2228" spans="1:11" ht="14.25" customHeight="1">
      <c r="A2228" s="64">
        <v>22260</v>
      </c>
      <c r="B2228" s="64">
        <v>4</v>
      </c>
      <c r="C2228" s="64">
        <f t="shared" si="103"/>
        <v>133.80000000000001</v>
      </c>
      <c r="D2228" s="64">
        <f t="shared" si="104"/>
        <v>133.80000000000001</v>
      </c>
      <c r="E2228" s="65">
        <v>337.9</v>
      </c>
      <c r="F2228" s="65">
        <v>467.7</v>
      </c>
      <c r="G2228" s="65">
        <v>467.7</v>
      </c>
      <c r="H2228" s="67">
        <f t="shared" si="102"/>
        <v>333.9</v>
      </c>
      <c r="I2228" s="53"/>
      <c r="J2228" s="66"/>
      <c r="K2228" s="66"/>
    </row>
    <row r="2229" spans="1:11" ht="14.25" customHeight="1">
      <c r="A2229" s="64">
        <v>22270</v>
      </c>
      <c r="B2229" s="64">
        <v>4</v>
      </c>
      <c r="C2229" s="64">
        <f t="shared" si="103"/>
        <v>133.80000000000001</v>
      </c>
      <c r="D2229" s="64">
        <f t="shared" si="104"/>
        <v>133.80000000000001</v>
      </c>
      <c r="E2229" s="65">
        <v>338.05</v>
      </c>
      <c r="F2229" s="65">
        <v>467.85</v>
      </c>
      <c r="G2229" s="65">
        <v>467.85</v>
      </c>
      <c r="H2229" s="67">
        <f t="shared" si="102"/>
        <v>334.05</v>
      </c>
      <c r="I2229" s="53"/>
      <c r="J2229" s="66"/>
      <c r="K2229" s="66"/>
    </row>
    <row r="2230" spans="1:11" ht="14.25" customHeight="1">
      <c r="A2230" s="64">
        <v>22280</v>
      </c>
      <c r="B2230" s="64">
        <v>4</v>
      </c>
      <c r="C2230" s="64">
        <f t="shared" si="103"/>
        <v>133.80000000000001</v>
      </c>
      <c r="D2230" s="64">
        <f t="shared" si="104"/>
        <v>133.80000000000001</v>
      </c>
      <c r="E2230" s="65">
        <v>338.2</v>
      </c>
      <c r="F2230" s="65">
        <v>468</v>
      </c>
      <c r="G2230" s="65">
        <v>468</v>
      </c>
      <c r="H2230" s="67">
        <f t="shared" si="102"/>
        <v>334.2</v>
      </c>
      <c r="I2230" s="53"/>
      <c r="J2230" s="66"/>
      <c r="K2230" s="66"/>
    </row>
    <row r="2231" spans="1:11" ht="14.25" customHeight="1">
      <c r="A2231" s="64">
        <v>22290</v>
      </c>
      <c r="B2231" s="64">
        <v>4</v>
      </c>
      <c r="C2231" s="64">
        <f t="shared" si="103"/>
        <v>133.80000000000001</v>
      </c>
      <c r="D2231" s="64">
        <f t="shared" si="104"/>
        <v>133.80000000000001</v>
      </c>
      <c r="E2231" s="65">
        <v>338.35</v>
      </c>
      <c r="F2231" s="65">
        <v>468.15000000000003</v>
      </c>
      <c r="G2231" s="65">
        <v>468.15000000000003</v>
      </c>
      <c r="H2231" s="67">
        <f t="shared" si="102"/>
        <v>334.35</v>
      </c>
      <c r="I2231" s="53"/>
      <c r="J2231" s="66"/>
      <c r="K2231" s="66"/>
    </row>
    <row r="2232" spans="1:11" ht="14.25" customHeight="1">
      <c r="A2232" s="64">
        <v>22300</v>
      </c>
      <c r="B2232" s="64">
        <v>4</v>
      </c>
      <c r="C2232" s="64">
        <f t="shared" si="103"/>
        <v>133.80000000000001</v>
      </c>
      <c r="D2232" s="64">
        <f t="shared" si="104"/>
        <v>133.80000000000001</v>
      </c>
      <c r="E2232" s="65">
        <v>338.5</v>
      </c>
      <c r="F2232" s="65">
        <v>468.3</v>
      </c>
      <c r="G2232" s="65">
        <v>468.3</v>
      </c>
      <c r="H2232" s="67">
        <f t="shared" si="102"/>
        <v>334.5</v>
      </c>
      <c r="I2232" s="53"/>
      <c r="J2232" s="66"/>
      <c r="K2232" s="66"/>
    </row>
    <row r="2233" spans="1:11" ht="14.25" customHeight="1">
      <c r="A2233" s="64">
        <v>22310</v>
      </c>
      <c r="B2233" s="64">
        <v>4</v>
      </c>
      <c r="C2233" s="64">
        <f t="shared" si="103"/>
        <v>133.80000000000001</v>
      </c>
      <c r="D2233" s="64">
        <f t="shared" si="104"/>
        <v>133.80000000000001</v>
      </c>
      <c r="E2233" s="65">
        <v>338.65</v>
      </c>
      <c r="F2233" s="65">
        <v>468.45</v>
      </c>
      <c r="G2233" s="65">
        <v>468.45</v>
      </c>
      <c r="H2233" s="67">
        <f t="shared" si="102"/>
        <v>334.65</v>
      </c>
      <c r="I2233" s="53"/>
      <c r="J2233" s="66"/>
      <c r="K2233" s="66"/>
    </row>
    <row r="2234" spans="1:11" ht="14.25" customHeight="1">
      <c r="A2234" s="64">
        <v>22320</v>
      </c>
      <c r="B2234" s="64">
        <v>4</v>
      </c>
      <c r="C2234" s="64">
        <f t="shared" si="103"/>
        <v>133.80000000000001</v>
      </c>
      <c r="D2234" s="64">
        <f t="shared" si="104"/>
        <v>133.80000000000001</v>
      </c>
      <c r="E2234" s="65">
        <v>338.8</v>
      </c>
      <c r="F2234" s="65">
        <v>468.6</v>
      </c>
      <c r="G2234" s="65">
        <v>468.6</v>
      </c>
      <c r="H2234" s="67">
        <f t="shared" si="102"/>
        <v>334.8</v>
      </c>
      <c r="I2234" s="53"/>
      <c r="J2234" s="66"/>
      <c r="K2234" s="66"/>
    </row>
    <row r="2235" spans="1:11" ht="14.25" customHeight="1">
      <c r="A2235" s="64">
        <v>22330</v>
      </c>
      <c r="B2235" s="64">
        <v>4</v>
      </c>
      <c r="C2235" s="64">
        <f t="shared" si="103"/>
        <v>133.80000000000001</v>
      </c>
      <c r="D2235" s="64">
        <f t="shared" si="104"/>
        <v>133.80000000000001</v>
      </c>
      <c r="E2235" s="65">
        <v>338.95</v>
      </c>
      <c r="F2235" s="65">
        <v>468.75</v>
      </c>
      <c r="G2235" s="65">
        <v>468.75</v>
      </c>
      <c r="H2235" s="67">
        <f t="shared" si="102"/>
        <v>334.95</v>
      </c>
      <c r="I2235" s="53"/>
      <c r="J2235" s="66"/>
      <c r="K2235" s="66"/>
    </row>
    <row r="2236" spans="1:11" ht="14.25" customHeight="1">
      <c r="A2236" s="64">
        <v>22340</v>
      </c>
      <c r="B2236" s="64">
        <v>4</v>
      </c>
      <c r="C2236" s="64">
        <f t="shared" si="103"/>
        <v>133.80000000000001</v>
      </c>
      <c r="D2236" s="64">
        <f t="shared" si="104"/>
        <v>133.80000000000001</v>
      </c>
      <c r="E2236" s="65">
        <v>339.1</v>
      </c>
      <c r="F2236" s="65">
        <v>468.90000000000003</v>
      </c>
      <c r="G2236" s="65">
        <v>468.90000000000003</v>
      </c>
      <c r="H2236" s="67">
        <f t="shared" si="102"/>
        <v>335.1</v>
      </c>
      <c r="I2236" s="53"/>
      <c r="J2236" s="66"/>
      <c r="K2236" s="66"/>
    </row>
    <row r="2237" spans="1:11" ht="14.25" customHeight="1">
      <c r="A2237" s="64">
        <v>22350</v>
      </c>
      <c r="B2237" s="64">
        <v>4</v>
      </c>
      <c r="C2237" s="64">
        <f t="shared" si="103"/>
        <v>133.80000000000001</v>
      </c>
      <c r="D2237" s="64">
        <f t="shared" si="104"/>
        <v>133.80000000000001</v>
      </c>
      <c r="E2237" s="65">
        <v>339.25</v>
      </c>
      <c r="F2237" s="65">
        <v>469.05</v>
      </c>
      <c r="G2237" s="65">
        <v>469.05</v>
      </c>
      <c r="H2237" s="67">
        <f t="shared" si="102"/>
        <v>335.25</v>
      </c>
      <c r="I2237" s="53"/>
      <c r="J2237" s="66"/>
      <c r="K2237" s="66"/>
    </row>
    <row r="2238" spans="1:11" ht="14.25" customHeight="1">
      <c r="A2238" s="64">
        <v>22360</v>
      </c>
      <c r="B2238" s="64">
        <v>4</v>
      </c>
      <c r="C2238" s="64">
        <f t="shared" si="103"/>
        <v>133.80000000000001</v>
      </c>
      <c r="D2238" s="64">
        <f t="shared" si="104"/>
        <v>133.80000000000001</v>
      </c>
      <c r="E2238" s="65">
        <v>339.4</v>
      </c>
      <c r="F2238" s="65">
        <v>469.2</v>
      </c>
      <c r="G2238" s="65">
        <v>469.2</v>
      </c>
      <c r="H2238" s="67">
        <f t="shared" si="102"/>
        <v>335.4</v>
      </c>
      <c r="I2238" s="53"/>
      <c r="J2238" s="66"/>
      <c r="K2238" s="66"/>
    </row>
    <row r="2239" spans="1:11" ht="14.25" customHeight="1">
      <c r="A2239" s="64">
        <v>22370</v>
      </c>
      <c r="B2239" s="64">
        <v>4</v>
      </c>
      <c r="C2239" s="64">
        <f t="shared" si="103"/>
        <v>133.80000000000001</v>
      </c>
      <c r="D2239" s="64">
        <f t="shared" si="104"/>
        <v>133.80000000000001</v>
      </c>
      <c r="E2239" s="65">
        <v>339.55</v>
      </c>
      <c r="F2239" s="65">
        <v>469.35</v>
      </c>
      <c r="G2239" s="65">
        <v>469.35</v>
      </c>
      <c r="H2239" s="67">
        <f t="shared" si="102"/>
        <v>335.55</v>
      </c>
      <c r="I2239" s="53"/>
      <c r="J2239" s="66"/>
      <c r="K2239" s="66"/>
    </row>
    <row r="2240" spans="1:11" ht="14.25" customHeight="1">
      <c r="A2240" s="64">
        <v>22380</v>
      </c>
      <c r="B2240" s="64">
        <v>4</v>
      </c>
      <c r="C2240" s="64">
        <f t="shared" si="103"/>
        <v>133.80000000000001</v>
      </c>
      <c r="D2240" s="64">
        <f t="shared" si="104"/>
        <v>133.80000000000001</v>
      </c>
      <c r="E2240" s="65">
        <v>339.7</v>
      </c>
      <c r="F2240" s="65">
        <v>469.5</v>
      </c>
      <c r="G2240" s="65">
        <v>469.5</v>
      </c>
      <c r="H2240" s="67">
        <f t="shared" si="102"/>
        <v>335.7</v>
      </c>
      <c r="I2240" s="53"/>
      <c r="J2240" s="66"/>
      <c r="K2240" s="66"/>
    </row>
    <row r="2241" spans="1:11" ht="14.25" customHeight="1">
      <c r="A2241" s="64">
        <v>22390</v>
      </c>
      <c r="B2241" s="64">
        <v>4</v>
      </c>
      <c r="C2241" s="64">
        <f t="shared" si="103"/>
        <v>133.80000000000001</v>
      </c>
      <c r="D2241" s="64">
        <f t="shared" si="104"/>
        <v>133.80000000000001</v>
      </c>
      <c r="E2241" s="65">
        <v>339.85</v>
      </c>
      <c r="F2241" s="65">
        <v>469.65000000000003</v>
      </c>
      <c r="G2241" s="65">
        <v>469.65000000000003</v>
      </c>
      <c r="H2241" s="67">
        <f t="shared" si="102"/>
        <v>335.85</v>
      </c>
      <c r="I2241" s="53"/>
      <c r="J2241" s="66"/>
      <c r="K2241" s="66"/>
    </row>
    <row r="2242" spans="1:11" ht="14.25" customHeight="1">
      <c r="A2242" s="64">
        <v>22400</v>
      </c>
      <c r="B2242" s="64">
        <v>4</v>
      </c>
      <c r="C2242" s="64">
        <f t="shared" si="103"/>
        <v>133.80000000000001</v>
      </c>
      <c r="D2242" s="64">
        <f t="shared" si="104"/>
        <v>133.80000000000001</v>
      </c>
      <c r="E2242" s="65">
        <v>340</v>
      </c>
      <c r="F2242" s="65">
        <v>469.8</v>
      </c>
      <c r="G2242" s="65">
        <v>469.8</v>
      </c>
      <c r="H2242" s="67">
        <f t="shared" si="102"/>
        <v>336</v>
      </c>
      <c r="I2242" s="53"/>
      <c r="J2242" s="66"/>
      <c r="K2242" s="66"/>
    </row>
    <row r="2243" spans="1:11" ht="14.25" customHeight="1">
      <c r="A2243" s="64">
        <v>22410</v>
      </c>
      <c r="B2243" s="64">
        <v>4</v>
      </c>
      <c r="C2243" s="64">
        <f t="shared" si="103"/>
        <v>133.80000000000001</v>
      </c>
      <c r="D2243" s="64">
        <f t="shared" si="104"/>
        <v>133.80000000000001</v>
      </c>
      <c r="E2243" s="65">
        <v>340.15</v>
      </c>
      <c r="F2243" s="65">
        <v>469.95</v>
      </c>
      <c r="G2243" s="65">
        <v>469.95</v>
      </c>
      <c r="H2243" s="67">
        <f t="shared" ref="H2243:H2306" si="105">0.15*A2243/10</f>
        <v>336.15</v>
      </c>
      <c r="I2243" s="53"/>
      <c r="J2243" s="66"/>
      <c r="K2243" s="66"/>
    </row>
    <row r="2244" spans="1:11" ht="14.25" customHeight="1">
      <c r="A2244" s="64">
        <v>22420</v>
      </c>
      <c r="B2244" s="64">
        <v>4</v>
      </c>
      <c r="C2244" s="64">
        <f t="shared" ref="C2244:C2307" si="106">IF(A2244&lt;1000,4.8,4.8+ROUNDUP((A2244-1000)/250,0)*1.5)</f>
        <v>133.80000000000001</v>
      </c>
      <c r="D2244" s="64">
        <f t="shared" ref="D2244:D2307" si="107">IF(A2244&lt;1000,4.8,4.8+ROUNDUP((A2244-1000)/250,0)*1.5)</f>
        <v>133.80000000000001</v>
      </c>
      <c r="E2244" s="65">
        <v>340.3</v>
      </c>
      <c r="F2244" s="65">
        <v>470.1</v>
      </c>
      <c r="G2244" s="65">
        <v>470.1</v>
      </c>
      <c r="H2244" s="67">
        <f t="shared" si="105"/>
        <v>336.3</v>
      </c>
      <c r="I2244" s="53"/>
      <c r="J2244" s="66"/>
      <c r="K2244" s="66"/>
    </row>
    <row r="2245" spans="1:11" ht="14.25" customHeight="1">
      <c r="A2245" s="64">
        <v>22430</v>
      </c>
      <c r="B2245" s="64">
        <v>4</v>
      </c>
      <c r="C2245" s="64">
        <f t="shared" si="106"/>
        <v>133.80000000000001</v>
      </c>
      <c r="D2245" s="64">
        <f t="shared" si="107"/>
        <v>133.80000000000001</v>
      </c>
      <c r="E2245" s="65">
        <v>340.45</v>
      </c>
      <c r="F2245" s="65">
        <v>470.25</v>
      </c>
      <c r="G2245" s="65">
        <v>470.25</v>
      </c>
      <c r="H2245" s="67">
        <f t="shared" si="105"/>
        <v>336.45</v>
      </c>
      <c r="I2245" s="53"/>
      <c r="J2245" s="66"/>
      <c r="K2245" s="66"/>
    </row>
    <row r="2246" spans="1:11" ht="14.25" customHeight="1">
      <c r="A2246" s="64">
        <v>22440</v>
      </c>
      <c r="B2246" s="64">
        <v>4</v>
      </c>
      <c r="C2246" s="64">
        <f t="shared" si="106"/>
        <v>133.80000000000001</v>
      </c>
      <c r="D2246" s="64">
        <f t="shared" si="107"/>
        <v>133.80000000000001</v>
      </c>
      <c r="E2246" s="65">
        <v>340.6</v>
      </c>
      <c r="F2246" s="65">
        <v>470.40000000000003</v>
      </c>
      <c r="G2246" s="65">
        <v>470.40000000000003</v>
      </c>
      <c r="H2246" s="67">
        <f t="shared" si="105"/>
        <v>336.6</v>
      </c>
      <c r="I2246" s="53"/>
      <c r="J2246" s="66"/>
      <c r="K2246" s="66"/>
    </row>
    <row r="2247" spans="1:11" ht="14.25" customHeight="1">
      <c r="A2247" s="64">
        <v>22450</v>
      </c>
      <c r="B2247" s="64">
        <v>4</v>
      </c>
      <c r="C2247" s="64">
        <f t="shared" si="106"/>
        <v>133.80000000000001</v>
      </c>
      <c r="D2247" s="64">
        <f t="shared" si="107"/>
        <v>133.80000000000001</v>
      </c>
      <c r="E2247" s="65">
        <v>340.75</v>
      </c>
      <c r="F2247" s="65">
        <v>470.55</v>
      </c>
      <c r="G2247" s="65">
        <v>470.55</v>
      </c>
      <c r="H2247" s="67">
        <f t="shared" si="105"/>
        <v>336.75</v>
      </c>
      <c r="I2247" s="53"/>
      <c r="J2247" s="66"/>
      <c r="K2247" s="66"/>
    </row>
    <row r="2248" spans="1:11" ht="14.25" customHeight="1">
      <c r="A2248" s="64">
        <v>22460</v>
      </c>
      <c r="B2248" s="64">
        <v>4</v>
      </c>
      <c r="C2248" s="64">
        <f t="shared" si="106"/>
        <v>133.80000000000001</v>
      </c>
      <c r="D2248" s="64">
        <f t="shared" si="107"/>
        <v>133.80000000000001</v>
      </c>
      <c r="E2248" s="65">
        <v>340.9</v>
      </c>
      <c r="F2248" s="65">
        <v>470.7</v>
      </c>
      <c r="G2248" s="65">
        <v>470.7</v>
      </c>
      <c r="H2248" s="67">
        <f t="shared" si="105"/>
        <v>336.9</v>
      </c>
      <c r="I2248" s="53"/>
      <c r="J2248" s="66"/>
      <c r="K2248" s="66"/>
    </row>
    <row r="2249" spans="1:11" ht="14.25" customHeight="1">
      <c r="A2249" s="64">
        <v>22470</v>
      </c>
      <c r="B2249" s="64">
        <v>4</v>
      </c>
      <c r="C2249" s="64">
        <f t="shared" si="106"/>
        <v>133.80000000000001</v>
      </c>
      <c r="D2249" s="64">
        <f t="shared" si="107"/>
        <v>133.80000000000001</v>
      </c>
      <c r="E2249" s="65">
        <v>341.05</v>
      </c>
      <c r="F2249" s="65">
        <v>470.85</v>
      </c>
      <c r="G2249" s="65">
        <v>470.85</v>
      </c>
      <c r="H2249" s="67">
        <f t="shared" si="105"/>
        <v>337.05</v>
      </c>
      <c r="I2249" s="53"/>
      <c r="J2249" s="66"/>
      <c r="K2249" s="66"/>
    </row>
    <row r="2250" spans="1:11" ht="14.25" customHeight="1">
      <c r="A2250" s="64">
        <v>22480</v>
      </c>
      <c r="B2250" s="64">
        <v>4</v>
      </c>
      <c r="C2250" s="64">
        <f t="shared" si="106"/>
        <v>133.80000000000001</v>
      </c>
      <c r="D2250" s="64">
        <f t="shared" si="107"/>
        <v>133.80000000000001</v>
      </c>
      <c r="E2250" s="65">
        <v>341.2</v>
      </c>
      <c r="F2250" s="65">
        <v>471</v>
      </c>
      <c r="G2250" s="65">
        <v>471</v>
      </c>
      <c r="H2250" s="67">
        <f t="shared" si="105"/>
        <v>337.2</v>
      </c>
      <c r="I2250" s="53"/>
      <c r="J2250" s="66"/>
      <c r="K2250" s="66"/>
    </row>
    <row r="2251" spans="1:11" ht="14.25" customHeight="1">
      <c r="A2251" s="64">
        <v>22490</v>
      </c>
      <c r="B2251" s="64">
        <v>4</v>
      </c>
      <c r="C2251" s="64">
        <f t="shared" si="106"/>
        <v>133.80000000000001</v>
      </c>
      <c r="D2251" s="64">
        <f t="shared" si="107"/>
        <v>133.80000000000001</v>
      </c>
      <c r="E2251" s="65">
        <v>341.35</v>
      </c>
      <c r="F2251" s="65">
        <v>471.15000000000003</v>
      </c>
      <c r="G2251" s="65">
        <v>471.15000000000003</v>
      </c>
      <c r="H2251" s="67">
        <f t="shared" si="105"/>
        <v>337.35</v>
      </c>
      <c r="I2251" s="53"/>
      <c r="J2251" s="66"/>
      <c r="K2251" s="66"/>
    </row>
    <row r="2252" spans="1:11" ht="14.25" customHeight="1">
      <c r="A2252" s="64">
        <v>22500</v>
      </c>
      <c r="B2252" s="64">
        <v>4</v>
      </c>
      <c r="C2252" s="64">
        <f t="shared" si="106"/>
        <v>133.80000000000001</v>
      </c>
      <c r="D2252" s="64">
        <f t="shared" si="107"/>
        <v>133.80000000000001</v>
      </c>
      <c r="E2252" s="65">
        <v>341.5</v>
      </c>
      <c r="F2252" s="65">
        <v>471.3</v>
      </c>
      <c r="G2252" s="65">
        <v>471.3</v>
      </c>
      <c r="H2252" s="67">
        <f t="shared" si="105"/>
        <v>337.5</v>
      </c>
      <c r="I2252" s="53"/>
      <c r="J2252" s="66"/>
      <c r="K2252" s="66"/>
    </row>
    <row r="2253" spans="1:11" ht="14.25" customHeight="1">
      <c r="A2253" s="64">
        <v>22510</v>
      </c>
      <c r="B2253" s="64">
        <v>4</v>
      </c>
      <c r="C2253" s="64">
        <f t="shared" si="106"/>
        <v>135.30000000000001</v>
      </c>
      <c r="D2253" s="64">
        <f t="shared" si="107"/>
        <v>135.30000000000001</v>
      </c>
      <c r="E2253" s="65">
        <v>341.65</v>
      </c>
      <c r="F2253" s="65">
        <v>472.95</v>
      </c>
      <c r="G2253" s="65">
        <v>472.95</v>
      </c>
      <c r="H2253" s="67">
        <f t="shared" si="105"/>
        <v>337.65</v>
      </c>
      <c r="I2253" s="53"/>
      <c r="J2253" s="66"/>
      <c r="K2253" s="66"/>
    </row>
    <row r="2254" spans="1:11" ht="14.25" customHeight="1">
      <c r="A2254" s="64">
        <v>22520</v>
      </c>
      <c r="B2254" s="64">
        <v>4</v>
      </c>
      <c r="C2254" s="64">
        <f t="shared" si="106"/>
        <v>135.30000000000001</v>
      </c>
      <c r="D2254" s="64">
        <f t="shared" si="107"/>
        <v>135.30000000000001</v>
      </c>
      <c r="E2254" s="65">
        <v>341.8</v>
      </c>
      <c r="F2254" s="65">
        <v>473.1</v>
      </c>
      <c r="G2254" s="65">
        <v>473.1</v>
      </c>
      <c r="H2254" s="67">
        <f t="shared" si="105"/>
        <v>337.8</v>
      </c>
      <c r="I2254" s="53"/>
      <c r="J2254" s="66"/>
      <c r="K2254" s="66"/>
    </row>
    <row r="2255" spans="1:11" ht="14.25" customHeight="1">
      <c r="A2255" s="64">
        <v>22530</v>
      </c>
      <c r="B2255" s="64">
        <v>4</v>
      </c>
      <c r="C2255" s="64">
        <f t="shared" si="106"/>
        <v>135.30000000000001</v>
      </c>
      <c r="D2255" s="64">
        <f t="shared" si="107"/>
        <v>135.30000000000001</v>
      </c>
      <c r="E2255" s="65">
        <v>341.95</v>
      </c>
      <c r="F2255" s="65">
        <v>473.25</v>
      </c>
      <c r="G2255" s="65">
        <v>473.25</v>
      </c>
      <c r="H2255" s="67">
        <f t="shared" si="105"/>
        <v>337.95</v>
      </c>
      <c r="I2255" s="53"/>
      <c r="J2255" s="66"/>
      <c r="K2255" s="66"/>
    </row>
    <row r="2256" spans="1:11" ht="14.25" customHeight="1">
      <c r="A2256" s="64">
        <v>22540</v>
      </c>
      <c r="B2256" s="64">
        <v>4</v>
      </c>
      <c r="C2256" s="64">
        <f t="shared" si="106"/>
        <v>135.30000000000001</v>
      </c>
      <c r="D2256" s="64">
        <f t="shared" si="107"/>
        <v>135.30000000000001</v>
      </c>
      <c r="E2256" s="65">
        <v>342.1</v>
      </c>
      <c r="F2256" s="65">
        <v>473.40000000000003</v>
      </c>
      <c r="G2256" s="65">
        <v>473.40000000000003</v>
      </c>
      <c r="H2256" s="67">
        <f t="shared" si="105"/>
        <v>338.1</v>
      </c>
      <c r="I2256" s="53"/>
      <c r="J2256" s="66"/>
      <c r="K2256" s="66"/>
    </row>
    <row r="2257" spans="1:11" ht="14.25" customHeight="1">
      <c r="A2257" s="64">
        <v>22550</v>
      </c>
      <c r="B2257" s="64">
        <v>4</v>
      </c>
      <c r="C2257" s="64">
        <f t="shared" si="106"/>
        <v>135.30000000000001</v>
      </c>
      <c r="D2257" s="64">
        <f t="shared" si="107"/>
        <v>135.30000000000001</v>
      </c>
      <c r="E2257" s="65">
        <v>342.25</v>
      </c>
      <c r="F2257" s="65">
        <v>473.55</v>
      </c>
      <c r="G2257" s="65">
        <v>473.55</v>
      </c>
      <c r="H2257" s="67">
        <f t="shared" si="105"/>
        <v>338.25</v>
      </c>
      <c r="I2257" s="53"/>
      <c r="J2257" s="66"/>
      <c r="K2257" s="66"/>
    </row>
    <row r="2258" spans="1:11" ht="14.25" customHeight="1">
      <c r="A2258" s="64">
        <v>22560</v>
      </c>
      <c r="B2258" s="64">
        <v>4</v>
      </c>
      <c r="C2258" s="64">
        <f t="shared" si="106"/>
        <v>135.30000000000001</v>
      </c>
      <c r="D2258" s="64">
        <f t="shared" si="107"/>
        <v>135.30000000000001</v>
      </c>
      <c r="E2258" s="65">
        <v>342.4</v>
      </c>
      <c r="F2258" s="65">
        <v>473.7</v>
      </c>
      <c r="G2258" s="65">
        <v>473.7</v>
      </c>
      <c r="H2258" s="67">
        <f t="shared" si="105"/>
        <v>338.4</v>
      </c>
      <c r="I2258" s="53"/>
      <c r="J2258" s="66"/>
      <c r="K2258" s="66"/>
    </row>
    <row r="2259" spans="1:11" ht="14.25" customHeight="1">
      <c r="A2259" s="64">
        <v>22570</v>
      </c>
      <c r="B2259" s="64">
        <v>4</v>
      </c>
      <c r="C2259" s="64">
        <f t="shared" si="106"/>
        <v>135.30000000000001</v>
      </c>
      <c r="D2259" s="64">
        <f t="shared" si="107"/>
        <v>135.30000000000001</v>
      </c>
      <c r="E2259" s="65">
        <v>342.55</v>
      </c>
      <c r="F2259" s="65">
        <v>473.85</v>
      </c>
      <c r="G2259" s="65">
        <v>473.85</v>
      </c>
      <c r="H2259" s="67">
        <f t="shared" si="105"/>
        <v>338.55</v>
      </c>
      <c r="I2259" s="53"/>
      <c r="J2259" s="66"/>
      <c r="K2259" s="66"/>
    </row>
    <row r="2260" spans="1:11" ht="14.25" customHeight="1">
      <c r="A2260" s="64">
        <v>22580</v>
      </c>
      <c r="B2260" s="64">
        <v>4</v>
      </c>
      <c r="C2260" s="64">
        <f t="shared" si="106"/>
        <v>135.30000000000001</v>
      </c>
      <c r="D2260" s="64">
        <f t="shared" si="107"/>
        <v>135.30000000000001</v>
      </c>
      <c r="E2260" s="65">
        <v>342.7</v>
      </c>
      <c r="F2260" s="65">
        <v>474</v>
      </c>
      <c r="G2260" s="65">
        <v>474</v>
      </c>
      <c r="H2260" s="67">
        <f t="shared" si="105"/>
        <v>338.7</v>
      </c>
      <c r="I2260" s="53"/>
      <c r="J2260" s="66"/>
      <c r="K2260" s="66"/>
    </row>
    <row r="2261" spans="1:11" ht="14.25" customHeight="1">
      <c r="A2261" s="64">
        <v>22590</v>
      </c>
      <c r="B2261" s="64">
        <v>4</v>
      </c>
      <c r="C2261" s="64">
        <f t="shared" si="106"/>
        <v>135.30000000000001</v>
      </c>
      <c r="D2261" s="64">
        <f t="shared" si="107"/>
        <v>135.30000000000001</v>
      </c>
      <c r="E2261" s="65">
        <v>342.85</v>
      </c>
      <c r="F2261" s="65">
        <v>474.15000000000003</v>
      </c>
      <c r="G2261" s="65">
        <v>474.15000000000003</v>
      </c>
      <c r="H2261" s="67">
        <f t="shared" si="105"/>
        <v>338.85</v>
      </c>
      <c r="I2261" s="53"/>
      <c r="J2261" s="66"/>
      <c r="K2261" s="66"/>
    </row>
    <row r="2262" spans="1:11" ht="14.25" customHeight="1">
      <c r="A2262" s="64">
        <v>22600</v>
      </c>
      <c r="B2262" s="64">
        <v>4</v>
      </c>
      <c r="C2262" s="64">
        <f t="shared" si="106"/>
        <v>135.30000000000001</v>
      </c>
      <c r="D2262" s="64">
        <f t="shared" si="107"/>
        <v>135.30000000000001</v>
      </c>
      <c r="E2262" s="65">
        <v>343</v>
      </c>
      <c r="F2262" s="65">
        <v>474.3</v>
      </c>
      <c r="G2262" s="65">
        <v>474.3</v>
      </c>
      <c r="H2262" s="67">
        <f t="shared" si="105"/>
        <v>339</v>
      </c>
      <c r="I2262" s="53"/>
      <c r="J2262" s="66"/>
      <c r="K2262" s="66"/>
    </row>
    <row r="2263" spans="1:11" ht="14.25" customHeight="1">
      <c r="A2263" s="64">
        <v>22610</v>
      </c>
      <c r="B2263" s="64">
        <v>4</v>
      </c>
      <c r="C2263" s="64">
        <f t="shared" si="106"/>
        <v>135.30000000000001</v>
      </c>
      <c r="D2263" s="64">
        <f t="shared" si="107"/>
        <v>135.30000000000001</v>
      </c>
      <c r="E2263" s="65">
        <v>343.15</v>
      </c>
      <c r="F2263" s="65">
        <v>474.45</v>
      </c>
      <c r="G2263" s="65">
        <v>474.45</v>
      </c>
      <c r="H2263" s="67">
        <f t="shared" si="105"/>
        <v>339.15</v>
      </c>
      <c r="I2263" s="53"/>
      <c r="J2263" s="66"/>
      <c r="K2263" s="66"/>
    </row>
    <row r="2264" spans="1:11" ht="14.25" customHeight="1">
      <c r="A2264" s="64">
        <v>22620</v>
      </c>
      <c r="B2264" s="64">
        <v>4</v>
      </c>
      <c r="C2264" s="64">
        <f t="shared" si="106"/>
        <v>135.30000000000001</v>
      </c>
      <c r="D2264" s="64">
        <f t="shared" si="107"/>
        <v>135.30000000000001</v>
      </c>
      <c r="E2264" s="65">
        <v>343.3</v>
      </c>
      <c r="F2264" s="65">
        <v>474.6</v>
      </c>
      <c r="G2264" s="65">
        <v>474.6</v>
      </c>
      <c r="H2264" s="67">
        <f t="shared" si="105"/>
        <v>339.3</v>
      </c>
      <c r="I2264" s="53"/>
      <c r="J2264" s="66"/>
      <c r="K2264" s="66"/>
    </row>
    <row r="2265" spans="1:11" ht="14.25" customHeight="1">
      <c r="A2265" s="64">
        <v>22630</v>
      </c>
      <c r="B2265" s="64">
        <v>4</v>
      </c>
      <c r="C2265" s="64">
        <f t="shared" si="106"/>
        <v>135.30000000000001</v>
      </c>
      <c r="D2265" s="64">
        <f t="shared" si="107"/>
        <v>135.30000000000001</v>
      </c>
      <c r="E2265" s="65">
        <v>343.45</v>
      </c>
      <c r="F2265" s="65">
        <v>474.75</v>
      </c>
      <c r="G2265" s="65">
        <v>474.75</v>
      </c>
      <c r="H2265" s="67">
        <f t="shared" si="105"/>
        <v>339.45</v>
      </c>
      <c r="I2265" s="53"/>
      <c r="J2265" s="66"/>
      <c r="K2265" s="66"/>
    </row>
    <row r="2266" spans="1:11" ht="14.25" customHeight="1">
      <c r="A2266" s="64">
        <v>22640</v>
      </c>
      <c r="B2266" s="64">
        <v>4</v>
      </c>
      <c r="C2266" s="64">
        <f t="shared" si="106"/>
        <v>135.30000000000001</v>
      </c>
      <c r="D2266" s="64">
        <f t="shared" si="107"/>
        <v>135.30000000000001</v>
      </c>
      <c r="E2266" s="65">
        <v>343.6</v>
      </c>
      <c r="F2266" s="65">
        <v>474.90000000000003</v>
      </c>
      <c r="G2266" s="65">
        <v>474.90000000000003</v>
      </c>
      <c r="H2266" s="67">
        <f t="shared" si="105"/>
        <v>339.6</v>
      </c>
      <c r="I2266" s="53"/>
      <c r="J2266" s="66"/>
      <c r="K2266" s="66"/>
    </row>
    <row r="2267" spans="1:11" ht="14.25" customHeight="1">
      <c r="A2267" s="64">
        <v>22650</v>
      </c>
      <c r="B2267" s="64">
        <v>4</v>
      </c>
      <c r="C2267" s="64">
        <f t="shared" si="106"/>
        <v>135.30000000000001</v>
      </c>
      <c r="D2267" s="64">
        <f t="shared" si="107"/>
        <v>135.30000000000001</v>
      </c>
      <c r="E2267" s="65">
        <v>343.75</v>
      </c>
      <c r="F2267" s="65">
        <v>475.05</v>
      </c>
      <c r="G2267" s="65">
        <v>475.05</v>
      </c>
      <c r="H2267" s="67">
        <f t="shared" si="105"/>
        <v>339.75</v>
      </c>
      <c r="I2267" s="53"/>
      <c r="J2267" s="66"/>
      <c r="K2267" s="66"/>
    </row>
    <row r="2268" spans="1:11" ht="14.25" customHeight="1">
      <c r="A2268" s="64">
        <v>22660</v>
      </c>
      <c r="B2268" s="64">
        <v>4</v>
      </c>
      <c r="C2268" s="64">
        <f t="shared" si="106"/>
        <v>135.30000000000001</v>
      </c>
      <c r="D2268" s="64">
        <f t="shared" si="107"/>
        <v>135.30000000000001</v>
      </c>
      <c r="E2268" s="65">
        <v>343.9</v>
      </c>
      <c r="F2268" s="65">
        <v>475.2</v>
      </c>
      <c r="G2268" s="65">
        <v>475.2</v>
      </c>
      <c r="H2268" s="67">
        <f t="shared" si="105"/>
        <v>339.9</v>
      </c>
      <c r="I2268" s="53"/>
      <c r="J2268" s="66"/>
      <c r="K2268" s="66"/>
    </row>
    <row r="2269" spans="1:11" ht="14.25" customHeight="1">
      <c r="A2269" s="64">
        <v>22670</v>
      </c>
      <c r="B2269" s="64">
        <v>4</v>
      </c>
      <c r="C2269" s="64">
        <f t="shared" si="106"/>
        <v>135.30000000000001</v>
      </c>
      <c r="D2269" s="64">
        <f t="shared" si="107"/>
        <v>135.30000000000001</v>
      </c>
      <c r="E2269" s="65">
        <v>344.05</v>
      </c>
      <c r="F2269" s="65">
        <v>475.35</v>
      </c>
      <c r="G2269" s="65">
        <v>475.35</v>
      </c>
      <c r="H2269" s="67">
        <f t="shared" si="105"/>
        <v>340.05</v>
      </c>
      <c r="I2269" s="53"/>
      <c r="J2269" s="66"/>
      <c r="K2269" s="66"/>
    </row>
    <row r="2270" spans="1:11" ht="14.25" customHeight="1">
      <c r="A2270" s="64">
        <v>22680</v>
      </c>
      <c r="B2270" s="64">
        <v>4</v>
      </c>
      <c r="C2270" s="64">
        <f t="shared" si="106"/>
        <v>135.30000000000001</v>
      </c>
      <c r="D2270" s="64">
        <f t="shared" si="107"/>
        <v>135.30000000000001</v>
      </c>
      <c r="E2270" s="65">
        <v>344.2</v>
      </c>
      <c r="F2270" s="65">
        <v>475.5</v>
      </c>
      <c r="G2270" s="65">
        <v>475.5</v>
      </c>
      <c r="H2270" s="67">
        <f t="shared" si="105"/>
        <v>340.2</v>
      </c>
      <c r="I2270" s="53"/>
      <c r="J2270" s="66"/>
      <c r="K2270" s="66"/>
    </row>
    <row r="2271" spans="1:11" ht="14.25" customHeight="1">
      <c r="A2271" s="64">
        <v>22690</v>
      </c>
      <c r="B2271" s="64">
        <v>4</v>
      </c>
      <c r="C2271" s="64">
        <f t="shared" si="106"/>
        <v>135.30000000000001</v>
      </c>
      <c r="D2271" s="64">
        <f t="shared" si="107"/>
        <v>135.30000000000001</v>
      </c>
      <c r="E2271" s="65">
        <v>344.35</v>
      </c>
      <c r="F2271" s="65">
        <v>475.65000000000003</v>
      </c>
      <c r="G2271" s="65">
        <v>475.65000000000003</v>
      </c>
      <c r="H2271" s="67">
        <f t="shared" si="105"/>
        <v>340.35</v>
      </c>
      <c r="I2271" s="53"/>
      <c r="J2271" s="66"/>
      <c r="K2271" s="66"/>
    </row>
    <row r="2272" spans="1:11" ht="14.25" customHeight="1">
      <c r="A2272" s="64">
        <v>22700</v>
      </c>
      <c r="B2272" s="64">
        <v>4</v>
      </c>
      <c r="C2272" s="64">
        <f t="shared" si="106"/>
        <v>135.30000000000001</v>
      </c>
      <c r="D2272" s="64">
        <f t="shared" si="107"/>
        <v>135.30000000000001</v>
      </c>
      <c r="E2272" s="65">
        <v>344.5</v>
      </c>
      <c r="F2272" s="65">
        <v>475.8</v>
      </c>
      <c r="G2272" s="65">
        <v>475.8</v>
      </c>
      <c r="H2272" s="67">
        <f t="shared" si="105"/>
        <v>340.5</v>
      </c>
      <c r="I2272" s="53"/>
      <c r="J2272" s="66"/>
      <c r="K2272" s="66"/>
    </row>
    <row r="2273" spans="1:11" ht="14.25" customHeight="1">
      <c r="A2273" s="64">
        <v>22710</v>
      </c>
      <c r="B2273" s="64">
        <v>4</v>
      </c>
      <c r="C2273" s="64">
        <f t="shared" si="106"/>
        <v>135.30000000000001</v>
      </c>
      <c r="D2273" s="64">
        <f t="shared" si="107"/>
        <v>135.30000000000001</v>
      </c>
      <c r="E2273" s="65">
        <v>344.65</v>
      </c>
      <c r="F2273" s="65">
        <v>475.95</v>
      </c>
      <c r="G2273" s="65">
        <v>475.95</v>
      </c>
      <c r="H2273" s="67">
        <f t="shared" si="105"/>
        <v>340.65</v>
      </c>
      <c r="I2273" s="53"/>
      <c r="J2273" s="66"/>
      <c r="K2273" s="66"/>
    </row>
    <row r="2274" spans="1:11" ht="14.25" customHeight="1">
      <c r="A2274" s="64">
        <v>22720</v>
      </c>
      <c r="B2274" s="64">
        <v>4</v>
      </c>
      <c r="C2274" s="64">
        <f t="shared" si="106"/>
        <v>135.30000000000001</v>
      </c>
      <c r="D2274" s="64">
        <f t="shared" si="107"/>
        <v>135.30000000000001</v>
      </c>
      <c r="E2274" s="65">
        <v>344.8</v>
      </c>
      <c r="F2274" s="65">
        <v>476.1</v>
      </c>
      <c r="G2274" s="65">
        <v>476.1</v>
      </c>
      <c r="H2274" s="67">
        <f t="shared" si="105"/>
        <v>340.8</v>
      </c>
      <c r="I2274" s="53"/>
      <c r="J2274" s="66"/>
      <c r="K2274" s="66"/>
    </row>
    <row r="2275" spans="1:11" ht="14.25" customHeight="1">
      <c r="A2275" s="64">
        <v>22730</v>
      </c>
      <c r="B2275" s="64">
        <v>4</v>
      </c>
      <c r="C2275" s="64">
        <f t="shared" si="106"/>
        <v>135.30000000000001</v>
      </c>
      <c r="D2275" s="64">
        <f t="shared" si="107"/>
        <v>135.30000000000001</v>
      </c>
      <c r="E2275" s="65">
        <v>344.95</v>
      </c>
      <c r="F2275" s="65">
        <v>476.25</v>
      </c>
      <c r="G2275" s="65">
        <v>476.25</v>
      </c>
      <c r="H2275" s="67">
        <f t="shared" si="105"/>
        <v>340.95</v>
      </c>
      <c r="I2275" s="53"/>
      <c r="J2275" s="66"/>
      <c r="K2275" s="66"/>
    </row>
    <row r="2276" spans="1:11" ht="14.25" customHeight="1">
      <c r="A2276" s="64">
        <v>22740</v>
      </c>
      <c r="B2276" s="64">
        <v>4</v>
      </c>
      <c r="C2276" s="64">
        <f t="shared" si="106"/>
        <v>135.30000000000001</v>
      </c>
      <c r="D2276" s="64">
        <f t="shared" si="107"/>
        <v>135.30000000000001</v>
      </c>
      <c r="E2276" s="65">
        <v>345.1</v>
      </c>
      <c r="F2276" s="65">
        <v>476.40000000000003</v>
      </c>
      <c r="G2276" s="65">
        <v>476.40000000000003</v>
      </c>
      <c r="H2276" s="67">
        <f t="shared" si="105"/>
        <v>341.1</v>
      </c>
      <c r="I2276" s="53"/>
      <c r="J2276" s="66"/>
      <c r="K2276" s="66"/>
    </row>
    <row r="2277" spans="1:11" ht="14.25" customHeight="1">
      <c r="A2277" s="64">
        <v>22750</v>
      </c>
      <c r="B2277" s="64">
        <v>4</v>
      </c>
      <c r="C2277" s="64">
        <f t="shared" si="106"/>
        <v>135.30000000000001</v>
      </c>
      <c r="D2277" s="64">
        <f t="shared" si="107"/>
        <v>135.30000000000001</v>
      </c>
      <c r="E2277" s="65">
        <v>345.25</v>
      </c>
      <c r="F2277" s="65">
        <v>476.55</v>
      </c>
      <c r="G2277" s="65">
        <v>476.55</v>
      </c>
      <c r="H2277" s="67">
        <f t="shared" si="105"/>
        <v>341.25</v>
      </c>
      <c r="I2277" s="53"/>
      <c r="J2277" s="66"/>
      <c r="K2277" s="66"/>
    </row>
    <row r="2278" spans="1:11" ht="14.25" customHeight="1">
      <c r="A2278" s="64">
        <v>22760</v>
      </c>
      <c r="B2278" s="64">
        <v>4</v>
      </c>
      <c r="C2278" s="64">
        <f t="shared" si="106"/>
        <v>136.80000000000001</v>
      </c>
      <c r="D2278" s="64">
        <f t="shared" si="107"/>
        <v>136.80000000000001</v>
      </c>
      <c r="E2278" s="65">
        <v>345.4</v>
      </c>
      <c r="F2278" s="65">
        <v>478.2</v>
      </c>
      <c r="G2278" s="65">
        <v>478.2</v>
      </c>
      <c r="H2278" s="67">
        <f t="shared" si="105"/>
        <v>341.4</v>
      </c>
      <c r="I2278" s="53"/>
      <c r="J2278" s="66"/>
      <c r="K2278" s="66"/>
    </row>
    <row r="2279" spans="1:11" ht="14.25" customHeight="1">
      <c r="A2279" s="64">
        <v>22770</v>
      </c>
      <c r="B2279" s="64">
        <v>4</v>
      </c>
      <c r="C2279" s="64">
        <f t="shared" si="106"/>
        <v>136.80000000000001</v>
      </c>
      <c r="D2279" s="64">
        <f t="shared" si="107"/>
        <v>136.80000000000001</v>
      </c>
      <c r="E2279" s="65">
        <v>345.55</v>
      </c>
      <c r="F2279" s="65">
        <v>478.35</v>
      </c>
      <c r="G2279" s="65">
        <v>478.35</v>
      </c>
      <c r="H2279" s="67">
        <f t="shared" si="105"/>
        <v>341.55</v>
      </c>
      <c r="I2279" s="53"/>
      <c r="J2279" s="66"/>
      <c r="K2279" s="66"/>
    </row>
    <row r="2280" spans="1:11" ht="14.25" customHeight="1">
      <c r="A2280" s="64">
        <v>22780</v>
      </c>
      <c r="B2280" s="64">
        <v>4</v>
      </c>
      <c r="C2280" s="64">
        <f t="shared" si="106"/>
        <v>136.80000000000001</v>
      </c>
      <c r="D2280" s="64">
        <f t="shared" si="107"/>
        <v>136.80000000000001</v>
      </c>
      <c r="E2280" s="65">
        <v>345.7</v>
      </c>
      <c r="F2280" s="65">
        <v>478.5</v>
      </c>
      <c r="G2280" s="65">
        <v>478.5</v>
      </c>
      <c r="H2280" s="67">
        <f t="shared" si="105"/>
        <v>341.7</v>
      </c>
      <c r="I2280" s="53"/>
      <c r="J2280" s="66"/>
      <c r="K2280" s="66"/>
    </row>
    <row r="2281" spans="1:11" ht="14.25" customHeight="1">
      <c r="A2281" s="64">
        <v>22790</v>
      </c>
      <c r="B2281" s="64">
        <v>4</v>
      </c>
      <c r="C2281" s="64">
        <f t="shared" si="106"/>
        <v>136.80000000000001</v>
      </c>
      <c r="D2281" s="64">
        <f t="shared" si="107"/>
        <v>136.80000000000001</v>
      </c>
      <c r="E2281" s="65">
        <v>345.85</v>
      </c>
      <c r="F2281" s="65">
        <v>478.65000000000003</v>
      </c>
      <c r="G2281" s="65">
        <v>478.65000000000003</v>
      </c>
      <c r="H2281" s="67">
        <f t="shared" si="105"/>
        <v>341.85</v>
      </c>
      <c r="I2281" s="53"/>
      <c r="J2281" s="66"/>
      <c r="K2281" s="66"/>
    </row>
    <row r="2282" spans="1:11" ht="14.25" customHeight="1">
      <c r="A2282" s="64">
        <v>22800</v>
      </c>
      <c r="B2282" s="64">
        <v>4</v>
      </c>
      <c r="C2282" s="64">
        <f t="shared" si="106"/>
        <v>136.80000000000001</v>
      </c>
      <c r="D2282" s="64">
        <f t="shared" si="107"/>
        <v>136.80000000000001</v>
      </c>
      <c r="E2282" s="65">
        <v>346</v>
      </c>
      <c r="F2282" s="65">
        <v>478.8</v>
      </c>
      <c r="G2282" s="65">
        <v>478.8</v>
      </c>
      <c r="H2282" s="67">
        <f t="shared" si="105"/>
        <v>342</v>
      </c>
      <c r="I2282" s="53"/>
      <c r="J2282" s="66"/>
      <c r="K2282" s="66"/>
    </row>
    <row r="2283" spans="1:11" ht="14.25" customHeight="1">
      <c r="A2283" s="64">
        <v>22810</v>
      </c>
      <c r="B2283" s="64">
        <v>4</v>
      </c>
      <c r="C2283" s="64">
        <f t="shared" si="106"/>
        <v>136.80000000000001</v>
      </c>
      <c r="D2283" s="64">
        <f t="shared" si="107"/>
        <v>136.80000000000001</v>
      </c>
      <c r="E2283" s="65">
        <v>346.15</v>
      </c>
      <c r="F2283" s="65">
        <v>478.95</v>
      </c>
      <c r="G2283" s="65">
        <v>478.95</v>
      </c>
      <c r="H2283" s="67">
        <f t="shared" si="105"/>
        <v>342.15</v>
      </c>
      <c r="I2283" s="53"/>
      <c r="J2283" s="66"/>
      <c r="K2283" s="66"/>
    </row>
    <row r="2284" spans="1:11" ht="14.25" customHeight="1">
      <c r="A2284" s="64">
        <v>22820</v>
      </c>
      <c r="B2284" s="64">
        <v>4</v>
      </c>
      <c r="C2284" s="64">
        <f t="shared" si="106"/>
        <v>136.80000000000001</v>
      </c>
      <c r="D2284" s="64">
        <f t="shared" si="107"/>
        <v>136.80000000000001</v>
      </c>
      <c r="E2284" s="65">
        <v>346.3</v>
      </c>
      <c r="F2284" s="65">
        <v>479.1</v>
      </c>
      <c r="G2284" s="65">
        <v>479.1</v>
      </c>
      <c r="H2284" s="67">
        <f t="shared" si="105"/>
        <v>342.3</v>
      </c>
      <c r="I2284" s="53"/>
      <c r="J2284" s="66"/>
      <c r="K2284" s="66"/>
    </row>
    <row r="2285" spans="1:11" ht="14.25" customHeight="1">
      <c r="A2285" s="64">
        <v>22830</v>
      </c>
      <c r="B2285" s="64">
        <v>4</v>
      </c>
      <c r="C2285" s="64">
        <f t="shared" si="106"/>
        <v>136.80000000000001</v>
      </c>
      <c r="D2285" s="64">
        <f t="shared" si="107"/>
        <v>136.80000000000001</v>
      </c>
      <c r="E2285" s="65">
        <v>346.45</v>
      </c>
      <c r="F2285" s="65">
        <v>479.25</v>
      </c>
      <c r="G2285" s="65">
        <v>479.25</v>
      </c>
      <c r="H2285" s="67">
        <f t="shared" si="105"/>
        <v>342.45</v>
      </c>
      <c r="I2285" s="53"/>
      <c r="J2285" s="66"/>
      <c r="K2285" s="66"/>
    </row>
    <row r="2286" spans="1:11" ht="14.25" customHeight="1">
      <c r="A2286" s="64">
        <v>22840</v>
      </c>
      <c r="B2286" s="64">
        <v>4</v>
      </c>
      <c r="C2286" s="64">
        <f t="shared" si="106"/>
        <v>136.80000000000001</v>
      </c>
      <c r="D2286" s="64">
        <f t="shared" si="107"/>
        <v>136.80000000000001</v>
      </c>
      <c r="E2286" s="65">
        <v>346.6</v>
      </c>
      <c r="F2286" s="65">
        <v>479.40000000000003</v>
      </c>
      <c r="G2286" s="65">
        <v>479.40000000000003</v>
      </c>
      <c r="H2286" s="67">
        <f t="shared" si="105"/>
        <v>342.6</v>
      </c>
      <c r="I2286" s="53"/>
      <c r="J2286" s="66"/>
      <c r="K2286" s="66"/>
    </row>
    <row r="2287" spans="1:11" ht="14.25" customHeight="1">
      <c r="A2287" s="64">
        <v>22850</v>
      </c>
      <c r="B2287" s="64">
        <v>4</v>
      </c>
      <c r="C2287" s="64">
        <f t="shared" si="106"/>
        <v>136.80000000000001</v>
      </c>
      <c r="D2287" s="64">
        <f t="shared" si="107"/>
        <v>136.80000000000001</v>
      </c>
      <c r="E2287" s="65">
        <v>346.75</v>
      </c>
      <c r="F2287" s="65">
        <v>479.55</v>
      </c>
      <c r="G2287" s="65">
        <v>479.55</v>
      </c>
      <c r="H2287" s="67">
        <f t="shared" si="105"/>
        <v>342.75</v>
      </c>
      <c r="I2287" s="53"/>
      <c r="J2287" s="66"/>
      <c r="K2287" s="66"/>
    </row>
    <row r="2288" spans="1:11" ht="14.25" customHeight="1">
      <c r="A2288" s="64">
        <v>22860</v>
      </c>
      <c r="B2288" s="64">
        <v>4</v>
      </c>
      <c r="C2288" s="64">
        <f t="shared" si="106"/>
        <v>136.80000000000001</v>
      </c>
      <c r="D2288" s="64">
        <f t="shared" si="107"/>
        <v>136.80000000000001</v>
      </c>
      <c r="E2288" s="65">
        <v>346.9</v>
      </c>
      <c r="F2288" s="65">
        <v>479.7</v>
      </c>
      <c r="G2288" s="65">
        <v>479.7</v>
      </c>
      <c r="H2288" s="67">
        <f t="shared" si="105"/>
        <v>342.9</v>
      </c>
      <c r="I2288" s="53"/>
      <c r="J2288" s="66"/>
      <c r="K2288" s="66"/>
    </row>
    <row r="2289" spans="1:11" ht="14.25" customHeight="1">
      <c r="A2289" s="64">
        <v>22870</v>
      </c>
      <c r="B2289" s="64">
        <v>4</v>
      </c>
      <c r="C2289" s="64">
        <f t="shared" si="106"/>
        <v>136.80000000000001</v>
      </c>
      <c r="D2289" s="64">
        <f t="shared" si="107"/>
        <v>136.80000000000001</v>
      </c>
      <c r="E2289" s="65">
        <v>347.05</v>
      </c>
      <c r="F2289" s="65">
        <v>479.85</v>
      </c>
      <c r="G2289" s="65">
        <v>479.85</v>
      </c>
      <c r="H2289" s="67">
        <f t="shared" si="105"/>
        <v>343.05</v>
      </c>
      <c r="I2289" s="53"/>
      <c r="J2289" s="66"/>
      <c r="K2289" s="66"/>
    </row>
    <row r="2290" spans="1:11" ht="14.25" customHeight="1">
      <c r="A2290" s="64">
        <v>22880</v>
      </c>
      <c r="B2290" s="64">
        <v>4</v>
      </c>
      <c r="C2290" s="64">
        <f t="shared" si="106"/>
        <v>136.80000000000001</v>
      </c>
      <c r="D2290" s="64">
        <f t="shared" si="107"/>
        <v>136.80000000000001</v>
      </c>
      <c r="E2290" s="65">
        <v>347.2</v>
      </c>
      <c r="F2290" s="65">
        <v>480</v>
      </c>
      <c r="G2290" s="65">
        <v>480</v>
      </c>
      <c r="H2290" s="67">
        <f t="shared" si="105"/>
        <v>343.2</v>
      </c>
      <c r="I2290" s="53"/>
      <c r="J2290" s="66"/>
      <c r="K2290" s="66"/>
    </row>
    <row r="2291" spans="1:11" ht="14.25" customHeight="1">
      <c r="A2291" s="64">
        <v>22890</v>
      </c>
      <c r="B2291" s="64">
        <v>4</v>
      </c>
      <c r="C2291" s="64">
        <f t="shared" si="106"/>
        <v>136.80000000000001</v>
      </c>
      <c r="D2291" s="64">
        <f t="shared" si="107"/>
        <v>136.80000000000001</v>
      </c>
      <c r="E2291" s="65">
        <v>347.35</v>
      </c>
      <c r="F2291" s="65">
        <v>480.15000000000003</v>
      </c>
      <c r="G2291" s="65">
        <v>480.15000000000003</v>
      </c>
      <c r="H2291" s="67">
        <f t="shared" si="105"/>
        <v>343.35</v>
      </c>
      <c r="I2291" s="53"/>
      <c r="J2291" s="66"/>
      <c r="K2291" s="66"/>
    </row>
    <row r="2292" spans="1:11" ht="14.25" customHeight="1">
      <c r="A2292" s="64">
        <v>22900</v>
      </c>
      <c r="B2292" s="64">
        <v>4</v>
      </c>
      <c r="C2292" s="64">
        <f t="shared" si="106"/>
        <v>136.80000000000001</v>
      </c>
      <c r="D2292" s="64">
        <f t="shared" si="107"/>
        <v>136.80000000000001</v>
      </c>
      <c r="E2292" s="65">
        <v>347.5</v>
      </c>
      <c r="F2292" s="65">
        <v>480.3</v>
      </c>
      <c r="G2292" s="65">
        <v>480.3</v>
      </c>
      <c r="H2292" s="67">
        <f t="shared" si="105"/>
        <v>343.5</v>
      </c>
      <c r="I2292" s="53"/>
      <c r="J2292" s="66"/>
      <c r="K2292" s="66"/>
    </row>
    <row r="2293" spans="1:11" ht="14.25" customHeight="1">
      <c r="A2293" s="64">
        <v>22910</v>
      </c>
      <c r="B2293" s="64">
        <v>4</v>
      </c>
      <c r="C2293" s="64">
        <f t="shared" si="106"/>
        <v>136.80000000000001</v>
      </c>
      <c r="D2293" s="64">
        <f t="shared" si="107"/>
        <v>136.80000000000001</v>
      </c>
      <c r="E2293" s="65">
        <v>347.65</v>
      </c>
      <c r="F2293" s="65">
        <v>480.45</v>
      </c>
      <c r="G2293" s="65">
        <v>480.45</v>
      </c>
      <c r="H2293" s="67">
        <f t="shared" si="105"/>
        <v>343.65</v>
      </c>
      <c r="I2293" s="53"/>
      <c r="J2293" s="66"/>
      <c r="K2293" s="66"/>
    </row>
    <row r="2294" spans="1:11" ht="14.25" customHeight="1">
      <c r="A2294" s="64">
        <v>22920</v>
      </c>
      <c r="B2294" s="64">
        <v>4</v>
      </c>
      <c r="C2294" s="64">
        <f t="shared" si="106"/>
        <v>136.80000000000001</v>
      </c>
      <c r="D2294" s="64">
        <f t="shared" si="107"/>
        <v>136.80000000000001</v>
      </c>
      <c r="E2294" s="65">
        <v>347.8</v>
      </c>
      <c r="F2294" s="65">
        <v>480.6</v>
      </c>
      <c r="G2294" s="65">
        <v>480.6</v>
      </c>
      <c r="H2294" s="67">
        <f t="shared" si="105"/>
        <v>343.8</v>
      </c>
      <c r="I2294" s="53"/>
      <c r="J2294" s="66"/>
      <c r="K2294" s="66"/>
    </row>
    <row r="2295" spans="1:11" ht="14.25" customHeight="1">
      <c r="A2295" s="64">
        <v>22930</v>
      </c>
      <c r="B2295" s="64">
        <v>4</v>
      </c>
      <c r="C2295" s="64">
        <f t="shared" si="106"/>
        <v>136.80000000000001</v>
      </c>
      <c r="D2295" s="64">
        <f t="shared" si="107"/>
        <v>136.80000000000001</v>
      </c>
      <c r="E2295" s="65">
        <v>347.95</v>
      </c>
      <c r="F2295" s="65">
        <v>480.75</v>
      </c>
      <c r="G2295" s="65">
        <v>480.75</v>
      </c>
      <c r="H2295" s="67">
        <f t="shared" si="105"/>
        <v>343.95</v>
      </c>
      <c r="I2295" s="53"/>
      <c r="J2295" s="66"/>
      <c r="K2295" s="66"/>
    </row>
    <row r="2296" spans="1:11" ht="14.25" customHeight="1">
      <c r="A2296" s="64">
        <v>22940</v>
      </c>
      <c r="B2296" s="64">
        <v>4</v>
      </c>
      <c r="C2296" s="64">
        <f t="shared" si="106"/>
        <v>136.80000000000001</v>
      </c>
      <c r="D2296" s="64">
        <f t="shared" si="107"/>
        <v>136.80000000000001</v>
      </c>
      <c r="E2296" s="65">
        <v>348.1</v>
      </c>
      <c r="F2296" s="65">
        <v>480.90000000000003</v>
      </c>
      <c r="G2296" s="65">
        <v>480.90000000000003</v>
      </c>
      <c r="H2296" s="67">
        <f t="shared" si="105"/>
        <v>344.1</v>
      </c>
      <c r="I2296" s="53"/>
      <c r="J2296" s="66"/>
      <c r="K2296" s="66"/>
    </row>
    <row r="2297" spans="1:11" ht="14.25" customHeight="1">
      <c r="A2297" s="64">
        <v>22950</v>
      </c>
      <c r="B2297" s="64">
        <v>4</v>
      </c>
      <c r="C2297" s="64">
        <f t="shared" si="106"/>
        <v>136.80000000000001</v>
      </c>
      <c r="D2297" s="64">
        <f t="shared" si="107"/>
        <v>136.80000000000001</v>
      </c>
      <c r="E2297" s="65">
        <v>348.25</v>
      </c>
      <c r="F2297" s="65">
        <v>481.05</v>
      </c>
      <c r="G2297" s="65">
        <v>481.05</v>
      </c>
      <c r="H2297" s="67">
        <f t="shared" si="105"/>
        <v>344.25</v>
      </c>
      <c r="I2297" s="53"/>
      <c r="J2297" s="66"/>
      <c r="K2297" s="66"/>
    </row>
    <row r="2298" spans="1:11" ht="14.25" customHeight="1">
      <c r="A2298" s="64">
        <v>22960</v>
      </c>
      <c r="B2298" s="64">
        <v>4</v>
      </c>
      <c r="C2298" s="64">
        <f t="shared" si="106"/>
        <v>136.80000000000001</v>
      </c>
      <c r="D2298" s="64">
        <f t="shared" si="107"/>
        <v>136.80000000000001</v>
      </c>
      <c r="E2298" s="65">
        <v>348.4</v>
      </c>
      <c r="F2298" s="65">
        <v>481.2</v>
      </c>
      <c r="G2298" s="65">
        <v>481.2</v>
      </c>
      <c r="H2298" s="67">
        <f t="shared" si="105"/>
        <v>344.4</v>
      </c>
      <c r="I2298" s="53"/>
      <c r="J2298" s="66"/>
      <c r="K2298" s="66"/>
    </row>
    <row r="2299" spans="1:11" ht="14.25" customHeight="1">
      <c r="A2299" s="64">
        <v>22970</v>
      </c>
      <c r="B2299" s="64">
        <v>4</v>
      </c>
      <c r="C2299" s="64">
        <f t="shared" si="106"/>
        <v>136.80000000000001</v>
      </c>
      <c r="D2299" s="64">
        <f t="shared" si="107"/>
        <v>136.80000000000001</v>
      </c>
      <c r="E2299" s="65">
        <v>348.55</v>
      </c>
      <c r="F2299" s="65">
        <v>481.35</v>
      </c>
      <c r="G2299" s="65">
        <v>481.35</v>
      </c>
      <c r="H2299" s="67">
        <f t="shared" si="105"/>
        <v>344.55</v>
      </c>
      <c r="I2299" s="53"/>
      <c r="J2299" s="66"/>
      <c r="K2299" s="66"/>
    </row>
    <row r="2300" spans="1:11" ht="14.25" customHeight="1">
      <c r="A2300" s="64">
        <v>22980</v>
      </c>
      <c r="B2300" s="64">
        <v>4</v>
      </c>
      <c r="C2300" s="64">
        <f t="shared" si="106"/>
        <v>136.80000000000001</v>
      </c>
      <c r="D2300" s="64">
        <f t="shared" si="107"/>
        <v>136.80000000000001</v>
      </c>
      <c r="E2300" s="65">
        <v>348.7</v>
      </c>
      <c r="F2300" s="65">
        <v>481.5</v>
      </c>
      <c r="G2300" s="65">
        <v>481.5</v>
      </c>
      <c r="H2300" s="67">
        <f t="shared" si="105"/>
        <v>344.7</v>
      </c>
      <c r="I2300" s="53"/>
      <c r="J2300" s="66"/>
      <c r="K2300" s="66"/>
    </row>
    <row r="2301" spans="1:11" ht="14.25" customHeight="1">
      <c r="A2301" s="64">
        <v>22990</v>
      </c>
      <c r="B2301" s="64">
        <v>4</v>
      </c>
      <c r="C2301" s="64">
        <f t="shared" si="106"/>
        <v>136.80000000000001</v>
      </c>
      <c r="D2301" s="64">
        <f t="shared" si="107"/>
        <v>136.80000000000001</v>
      </c>
      <c r="E2301" s="65">
        <v>348.85</v>
      </c>
      <c r="F2301" s="65">
        <v>481.65000000000003</v>
      </c>
      <c r="G2301" s="65">
        <v>481.65000000000003</v>
      </c>
      <c r="H2301" s="67">
        <f t="shared" si="105"/>
        <v>344.85</v>
      </c>
      <c r="I2301" s="53"/>
      <c r="J2301" s="66"/>
      <c r="K2301" s="66"/>
    </row>
    <row r="2302" spans="1:11" ht="14.25" customHeight="1">
      <c r="A2302" s="64">
        <v>23000</v>
      </c>
      <c r="B2302" s="64">
        <v>4</v>
      </c>
      <c r="C2302" s="64">
        <f t="shared" si="106"/>
        <v>136.80000000000001</v>
      </c>
      <c r="D2302" s="64">
        <f t="shared" si="107"/>
        <v>136.80000000000001</v>
      </c>
      <c r="E2302" s="65">
        <v>349</v>
      </c>
      <c r="F2302" s="65">
        <v>481.8</v>
      </c>
      <c r="G2302" s="65">
        <v>481.8</v>
      </c>
      <c r="H2302" s="67">
        <f t="shared" si="105"/>
        <v>345</v>
      </c>
      <c r="I2302" s="53"/>
      <c r="J2302" s="66"/>
      <c r="K2302" s="66"/>
    </row>
    <row r="2303" spans="1:11" ht="14.25" customHeight="1">
      <c r="A2303" s="64">
        <v>23010</v>
      </c>
      <c r="B2303" s="64">
        <v>4</v>
      </c>
      <c r="C2303" s="64">
        <f t="shared" si="106"/>
        <v>138.30000000000001</v>
      </c>
      <c r="D2303" s="64">
        <f t="shared" si="107"/>
        <v>138.30000000000001</v>
      </c>
      <c r="E2303" s="65">
        <v>349.15</v>
      </c>
      <c r="F2303" s="65">
        <v>483.45</v>
      </c>
      <c r="G2303" s="65">
        <v>483.45</v>
      </c>
      <c r="H2303" s="67">
        <f t="shared" si="105"/>
        <v>345.15</v>
      </c>
      <c r="I2303" s="53"/>
      <c r="J2303" s="66"/>
      <c r="K2303" s="66"/>
    </row>
    <row r="2304" spans="1:11" ht="14.25" customHeight="1">
      <c r="A2304" s="64">
        <v>23020</v>
      </c>
      <c r="B2304" s="64">
        <v>4</v>
      </c>
      <c r="C2304" s="64">
        <f t="shared" si="106"/>
        <v>138.30000000000001</v>
      </c>
      <c r="D2304" s="64">
        <f t="shared" si="107"/>
        <v>138.30000000000001</v>
      </c>
      <c r="E2304" s="65">
        <v>349.3</v>
      </c>
      <c r="F2304" s="65">
        <v>483.6</v>
      </c>
      <c r="G2304" s="65">
        <v>483.6</v>
      </c>
      <c r="H2304" s="67">
        <f t="shared" si="105"/>
        <v>345.3</v>
      </c>
      <c r="I2304" s="53"/>
      <c r="J2304" s="66"/>
      <c r="K2304" s="66"/>
    </row>
    <row r="2305" spans="1:11" ht="14.25" customHeight="1">
      <c r="A2305" s="64">
        <v>23030</v>
      </c>
      <c r="B2305" s="64">
        <v>4</v>
      </c>
      <c r="C2305" s="64">
        <f t="shared" si="106"/>
        <v>138.30000000000001</v>
      </c>
      <c r="D2305" s="64">
        <f t="shared" si="107"/>
        <v>138.30000000000001</v>
      </c>
      <c r="E2305" s="65">
        <v>349.45</v>
      </c>
      <c r="F2305" s="65">
        <v>483.75</v>
      </c>
      <c r="G2305" s="65">
        <v>483.75</v>
      </c>
      <c r="H2305" s="67">
        <f t="shared" si="105"/>
        <v>345.45</v>
      </c>
      <c r="I2305" s="53"/>
      <c r="J2305" s="66"/>
      <c r="K2305" s="66"/>
    </row>
    <row r="2306" spans="1:11" ht="14.25" customHeight="1">
      <c r="A2306" s="64">
        <v>23040</v>
      </c>
      <c r="B2306" s="64">
        <v>4</v>
      </c>
      <c r="C2306" s="64">
        <f t="shared" si="106"/>
        <v>138.30000000000001</v>
      </c>
      <c r="D2306" s="64">
        <f t="shared" si="107"/>
        <v>138.30000000000001</v>
      </c>
      <c r="E2306" s="65">
        <v>349.6</v>
      </c>
      <c r="F2306" s="65">
        <v>483.90000000000003</v>
      </c>
      <c r="G2306" s="65">
        <v>483.90000000000003</v>
      </c>
      <c r="H2306" s="67">
        <f t="shared" si="105"/>
        <v>345.6</v>
      </c>
      <c r="I2306" s="53"/>
      <c r="J2306" s="66"/>
      <c r="K2306" s="66"/>
    </row>
    <row r="2307" spans="1:11" ht="14.25" customHeight="1">
      <c r="A2307" s="64">
        <v>23050</v>
      </c>
      <c r="B2307" s="64">
        <v>4</v>
      </c>
      <c r="C2307" s="64">
        <f t="shared" si="106"/>
        <v>138.30000000000001</v>
      </c>
      <c r="D2307" s="64">
        <f t="shared" si="107"/>
        <v>138.30000000000001</v>
      </c>
      <c r="E2307" s="65">
        <v>349.75</v>
      </c>
      <c r="F2307" s="65">
        <v>484.05</v>
      </c>
      <c r="G2307" s="65">
        <v>484.05</v>
      </c>
      <c r="H2307" s="67">
        <f t="shared" ref="H2307:H2370" si="108">0.15*A2307/10</f>
        <v>345.75</v>
      </c>
      <c r="I2307" s="53"/>
      <c r="J2307" s="66"/>
      <c r="K2307" s="66"/>
    </row>
    <row r="2308" spans="1:11" ht="14.25" customHeight="1">
      <c r="A2308" s="64">
        <v>23060</v>
      </c>
      <c r="B2308" s="64">
        <v>4</v>
      </c>
      <c r="C2308" s="64">
        <f t="shared" ref="C2308:C2371" si="109">IF(A2308&lt;1000,4.8,4.8+ROUNDUP((A2308-1000)/250,0)*1.5)</f>
        <v>138.30000000000001</v>
      </c>
      <c r="D2308" s="64">
        <f t="shared" ref="D2308:D2371" si="110">IF(A2308&lt;1000,4.8,4.8+ROUNDUP((A2308-1000)/250,0)*1.5)</f>
        <v>138.30000000000001</v>
      </c>
      <c r="E2308" s="65">
        <v>349.9</v>
      </c>
      <c r="F2308" s="65">
        <v>484.2</v>
      </c>
      <c r="G2308" s="65">
        <v>484.2</v>
      </c>
      <c r="H2308" s="67">
        <f t="shared" si="108"/>
        <v>345.9</v>
      </c>
      <c r="I2308" s="53"/>
      <c r="J2308" s="66"/>
      <c r="K2308" s="66"/>
    </row>
    <row r="2309" spans="1:11" ht="14.25" customHeight="1">
      <c r="A2309" s="64">
        <v>23070</v>
      </c>
      <c r="B2309" s="64">
        <v>4</v>
      </c>
      <c r="C2309" s="64">
        <f t="shared" si="109"/>
        <v>138.30000000000001</v>
      </c>
      <c r="D2309" s="64">
        <f t="shared" si="110"/>
        <v>138.30000000000001</v>
      </c>
      <c r="E2309" s="65">
        <v>350.05</v>
      </c>
      <c r="F2309" s="65">
        <v>484.35</v>
      </c>
      <c r="G2309" s="65">
        <v>484.35</v>
      </c>
      <c r="H2309" s="67">
        <f t="shared" si="108"/>
        <v>346.05</v>
      </c>
      <c r="I2309" s="53"/>
      <c r="J2309" s="66"/>
      <c r="K2309" s="66"/>
    </row>
    <row r="2310" spans="1:11" ht="14.25" customHeight="1">
      <c r="A2310" s="64">
        <v>23080</v>
      </c>
      <c r="B2310" s="64">
        <v>4</v>
      </c>
      <c r="C2310" s="64">
        <f t="shared" si="109"/>
        <v>138.30000000000001</v>
      </c>
      <c r="D2310" s="64">
        <f t="shared" si="110"/>
        <v>138.30000000000001</v>
      </c>
      <c r="E2310" s="65">
        <v>350.2</v>
      </c>
      <c r="F2310" s="65">
        <v>484.5</v>
      </c>
      <c r="G2310" s="65">
        <v>484.5</v>
      </c>
      <c r="H2310" s="67">
        <f t="shared" si="108"/>
        <v>346.2</v>
      </c>
      <c r="I2310" s="53"/>
      <c r="J2310" s="66"/>
      <c r="K2310" s="66"/>
    </row>
    <row r="2311" spans="1:11" ht="14.25" customHeight="1">
      <c r="A2311" s="64">
        <v>23090</v>
      </c>
      <c r="B2311" s="64">
        <v>4</v>
      </c>
      <c r="C2311" s="64">
        <f t="shared" si="109"/>
        <v>138.30000000000001</v>
      </c>
      <c r="D2311" s="64">
        <f t="shared" si="110"/>
        <v>138.30000000000001</v>
      </c>
      <c r="E2311" s="65">
        <v>350.35</v>
      </c>
      <c r="F2311" s="65">
        <v>484.65000000000003</v>
      </c>
      <c r="G2311" s="65">
        <v>484.65000000000003</v>
      </c>
      <c r="H2311" s="67">
        <f t="shared" si="108"/>
        <v>346.35</v>
      </c>
      <c r="I2311" s="53"/>
      <c r="J2311" s="66"/>
      <c r="K2311" s="66"/>
    </row>
    <row r="2312" spans="1:11" ht="14.25" customHeight="1">
      <c r="A2312" s="64">
        <v>23100</v>
      </c>
      <c r="B2312" s="64">
        <v>4</v>
      </c>
      <c r="C2312" s="64">
        <f t="shared" si="109"/>
        <v>138.30000000000001</v>
      </c>
      <c r="D2312" s="64">
        <f t="shared" si="110"/>
        <v>138.30000000000001</v>
      </c>
      <c r="E2312" s="65">
        <v>350.5</v>
      </c>
      <c r="F2312" s="65">
        <v>484.8</v>
      </c>
      <c r="G2312" s="65">
        <v>484.8</v>
      </c>
      <c r="H2312" s="67">
        <f t="shared" si="108"/>
        <v>346.5</v>
      </c>
      <c r="I2312" s="53"/>
      <c r="J2312" s="66"/>
      <c r="K2312" s="66"/>
    </row>
    <row r="2313" spans="1:11" ht="14.25" customHeight="1">
      <c r="A2313" s="64">
        <v>23110</v>
      </c>
      <c r="B2313" s="64">
        <v>4</v>
      </c>
      <c r="C2313" s="64">
        <f t="shared" si="109"/>
        <v>138.30000000000001</v>
      </c>
      <c r="D2313" s="64">
        <f t="shared" si="110"/>
        <v>138.30000000000001</v>
      </c>
      <c r="E2313" s="65">
        <v>350.65</v>
      </c>
      <c r="F2313" s="65">
        <v>484.95</v>
      </c>
      <c r="G2313" s="65">
        <v>484.95</v>
      </c>
      <c r="H2313" s="67">
        <f t="shared" si="108"/>
        <v>346.65</v>
      </c>
      <c r="I2313" s="53"/>
      <c r="J2313" s="66"/>
      <c r="K2313" s="66"/>
    </row>
    <row r="2314" spans="1:11" ht="14.25" customHeight="1">
      <c r="A2314" s="64">
        <v>23120</v>
      </c>
      <c r="B2314" s="64">
        <v>4</v>
      </c>
      <c r="C2314" s="64">
        <f t="shared" si="109"/>
        <v>138.30000000000001</v>
      </c>
      <c r="D2314" s="64">
        <f t="shared" si="110"/>
        <v>138.30000000000001</v>
      </c>
      <c r="E2314" s="65">
        <v>350.8</v>
      </c>
      <c r="F2314" s="65">
        <v>485.1</v>
      </c>
      <c r="G2314" s="65">
        <v>485.1</v>
      </c>
      <c r="H2314" s="67">
        <f t="shared" si="108"/>
        <v>346.8</v>
      </c>
      <c r="I2314" s="53"/>
      <c r="J2314" s="66"/>
      <c r="K2314" s="66"/>
    </row>
    <row r="2315" spans="1:11" ht="14.25" customHeight="1">
      <c r="A2315" s="64">
        <v>23130</v>
      </c>
      <c r="B2315" s="64">
        <v>4</v>
      </c>
      <c r="C2315" s="64">
        <f t="shared" si="109"/>
        <v>138.30000000000001</v>
      </c>
      <c r="D2315" s="64">
        <f t="shared" si="110"/>
        <v>138.30000000000001</v>
      </c>
      <c r="E2315" s="65">
        <v>350.95</v>
      </c>
      <c r="F2315" s="65">
        <v>485.25</v>
      </c>
      <c r="G2315" s="65">
        <v>485.25</v>
      </c>
      <c r="H2315" s="67">
        <f t="shared" si="108"/>
        <v>346.95</v>
      </c>
      <c r="I2315" s="53"/>
      <c r="J2315" s="66"/>
      <c r="K2315" s="66"/>
    </row>
    <row r="2316" spans="1:11" ht="14.25" customHeight="1">
      <c r="A2316" s="64">
        <v>23140</v>
      </c>
      <c r="B2316" s="64">
        <v>4</v>
      </c>
      <c r="C2316" s="64">
        <f t="shared" si="109"/>
        <v>138.30000000000001</v>
      </c>
      <c r="D2316" s="64">
        <f t="shared" si="110"/>
        <v>138.30000000000001</v>
      </c>
      <c r="E2316" s="65">
        <v>351.1</v>
      </c>
      <c r="F2316" s="65">
        <v>485.40000000000003</v>
      </c>
      <c r="G2316" s="65">
        <v>485.40000000000003</v>
      </c>
      <c r="H2316" s="67">
        <f t="shared" si="108"/>
        <v>347.1</v>
      </c>
      <c r="I2316" s="53"/>
      <c r="J2316" s="66"/>
      <c r="K2316" s="66"/>
    </row>
    <row r="2317" spans="1:11" ht="14.25" customHeight="1">
      <c r="A2317" s="64">
        <v>23150</v>
      </c>
      <c r="B2317" s="64">
        <v>4</v>
      </c>
      <c r="C2317" s="64">
        <f t="shared" si="109"/>
        <v>138.30000000000001</v>
      </c>
      <c r="D2317" s="64">
        <f t="shared" si="110"/>
        <v>138.30000000000001</v>
      </c>
      <c r="E2317" s="65">
        <v>351.25</v>
      </c>
      <c r="F2317" s="65">
        <v>485.55</v>
      </c>
      <c r="G2317" s="65">
        <v>485.55</v>
      </c>
      <c r="H2317" s="67">
        <f t="shared" si="108"/>
        <v>347.25</v>
      </c>
      <c r="I2317" s="53"/>
      <c r="J2317" s="66"/>
      <c r="K2317" s="66"/>
    </row>
    <row r="2318" spans="1:11" ht="14.25" customHeight="1">
      <c r="A2318" s="64">
        <v>23160</v>
      </c>
      <c r="B2318" s="64">
        <v>4</v>
      </c>
      <c r="C2318" s="64">
        <f t="shared" si="109"/>
        <v>138.30000000000001</v>
      </c>
      <c r="D2318" s="64">
        <f t="shared" si="110"/>
        <v>138.30000000000001</v>
      </c>
      <c r="E2318" s="65">
        <v>351.4</v>
      </c>
      <c r="F2318" s="65">
        <v>485.7</v>
      </c>
      <c r="G2318" s="65">
        <v>485.7</v>
      </c>
      <c r="H2318" s="67">
        <f t="shared" si="108"/>
        <v>347.4</v>
      </c>
      <c r="I2318" s="53"/>
      <c r="J2318" s="66"/>
      <c r="K2318" s="66"/>
    </row>
    <row r="2319" spans="1:11" ht="14.25" customHeight="1">
      <c r="A2319" s="64">
        <v>23170</v>
      </c>
      <c r="B2319" s="64">
        <v>4</v>
      </c>
      <c r="C2319" s="64">
        <f t="shared" si="109"/>
        <v>138.30000000000001</v>
      </c>
      <c r="D2319" s="64">
        <f t="shared" si="110"/>
        <v>138.30000000000001</v>
      </c>
      <c r="E2319" s="65">
        <v>351.55</v>
      </c>
      <c r="F2319" s="65">
        <v>485.85</v>
      </c>
      <c r="G2319" s="65">
        <v>485.85</v>
      </c>
      <c r="H2319" s="67">
        <f t="shared" si="108"/>
        <v>347.55</v>
      </c>
      <c r="I2319" s="53"/>
      <c r="J2319" s="66"/>
      <c r="K2319" s="66"/>
    </row>
    <row r="2320" spans="1:11" ht="14.25" customHeight="1">
      <c r="A2320" s="64">
        <v>23180</v>
      </c>
      <c r="B2320" s="64">
        <v>4</v>
      </c>
      <c r="C2320" s="64">
        <f t="shared" si="109"/>
        <v>138.30000000000001</v>
      </c>
      <c r="D2320" s="64">
        <f t="shared" si="110"/>
        <v>138.30000000000001</v>
      </c>
      <c r="E2320" s="65">
        <v>351.7</v>
      </c>
      <c r="F2320" s="65">
        <v>486</v>
      </c>
      <c r="G2320" s="65">
        <v>486</v>
      </c>
      <c r="H2320" s="67">
        <f t="shared" si="108"/>
        <v>347.7</v>
      </c>
      <c r="I2320" s="53"/>
      <c r="J2320" s="66"/>
      <c r="K2320" s="66"/>
    </row>
    <row r="2321" spans="1:11" ht="14.25" customHeight="1">
      <c r="A2321" s="64">
        <v>23190</v>
      </c>
      <c r="B2321" s="64">
        <v>4</v>
      </c>
      <c r="C2321" s="64">
        <f t="shared" si="109"/>
        <v>138.30000000000001</v>
      </c>
      <c r="D2321" s="64">
        <f t="shared" si="110"/>
        <v>138.30000000000001</v>
      </c>
      <c r="E2321" s="65">
        <v>351.85</v>
      </c>
      <c r="F2321" s="65">
        <v>486.15000000000003</v>
      </c>
      <c r="G2321" s="65">
        <v>486.15000000000003</v>
      </c>
      <c r="H2321" s="67">
        <f t="shared" si="108"/>
        <v>347.85</v>
      </c>
      <c r="I2321" s="53"/>
      <c r="J2321" s="66"/>
      <c r="K2321" s="66"/>
    </row>
    <row r="2322" spans="1:11" ht="14.25" customHeight="1">
      <c r="A2322" s="64">
        <v>23200</v>
      </c>
      <c r="B2322" s="64">
        <v>4</v>
      </c>
      <c r="C2322" s="64">
        <f t="shared" si="109"/>
        <v>138.30000000000001</v>
      </c>
      <c r="D2322" s="64">
        <f t="shared" si="110"/>
        <v>138.30000000000001</v>
      </c>
      <c r="E2322" s="65">
        <v>352</v>
      </c>
      <c r="F2322" s="65">
        <v>486.3</v>
      </c>
      <c r="G2322" s="65">
        <v>486.3</v>
      </c>
      <c r="H2322" s="67">
        <f t="shared" si="108"/>
        <v>348</v>
      </c>
      <c r="I2322" s="53"/>
      <c r="J2322" s="66"/>
      <c r="K2322" s="66"/>
    </row>
    <row r="2323" spans="1:11" ht="14.25" customHeight="1">
      <c r="A2323" s="64">
        <v>23210</v>
      </c>
      <c r="B2323" s="64">
        <v>4</v>
      </c>
      <c r="C2323" s="64">
        <f t="shared" si="109"/>
        <v>138.30000000000001</v>
      </c>
      <c r="D2323" s="64">
        <f t="shared" si="110"/>
        <v>138.30000000000001</v>
      </c>
      <c r="E2323" s="65">
        <v>352.15</v>
      </c>
      <c r="F2323" s="65">
        <v>486.45</v>
      </c>
      <c r="G2323" s="65">
        <v>486.45</v>
      </c>
      <c r="H2323" s="67">
        <f t="shared" si="108"/>
        <v>348.15</v>
      </c>
      <c r="I2323" s="53"/>
      <c r="J2323" s="66"/>
      <c r="K2323" s="66"/>
    </row>
    <row r="2324" spans="1:11" ht="14.25" customHeight="1">
      <c r="A2324" s="64">
        <v>23220</v>
      </c>
      <c r="B2324" s="64">
        <v>4</v>
      </c>
      <c r="C2324" s="64">
        <f t="shared" si="109"/>
        <v>138.30000000000001</v>
      </c>
      <c r="D2324" s="64">
        <f t="shared" si="110"/>
        <v>138.30000000000001</v>
      </c>
      <c r="E2324" s="65">
        <v>352.3</v>
      </c>
      <c r="F2324" s="65">
        <v>486.6</v>
      </c>
      <c r="G2324" s="65">
        <v>486.6</v>
      </c>
      <c r="H2324" s="67">
        <f t="shared" si="108"/>
        <v>348.3</v>
      </c>
      <c r="I2324" s="53"/>
      <c r="J2324" s="66"/>
      <c r="K2324" s="66"/>
    </row>
    <row r="2325" spans="1:11" ht="14.25" customHeight="1">
      <c r="A2325" s="64">
        <v>23230</v>
      </c>
      <c r="B2325" s="64">
        <v>4</v>
      </c>
      <c r="C2325" s="64">
        <f t="shared" si="109"/>
        <v>138.30000000000001</v>
      </c>
      <c r="D2325" s="64">
        <f t="shared" si="110"/>
        <v>138.30000000000001</v>
      </c>
      <c r="E2325" s="65">
        <v>352.45</v>
      </c>
      <c r="F2325" s="65">
        <v>486.75</v>
      </c>
      <c r="G2325" s="65">
        <v>486.75</v>
      </c>
      <c r="H2325" s="67">
        <f t="shared" si="108"/>
        <v>348.45</v>
      </c>
      <c r="I2325" s="53"/>
      <c r="J2325" s="66"/>
      <c r="K2325" s="66"/>
    </row>
    <row r="2326" spans="1:11" ht="14.25" customHeight="1">
      <c r="A2326" s="64">
        <v>23240</v>
      </c>
      <c r="B2326" s="64">
        <v>4</v>
      </c>
      <c r="C2326" s="64">
        <f t="shared" si="109"/>
        <v>138.30000000000001</v>
      </c>
      <c r="D2326" s="64">
        <f t="shared" si="110"/>
        <v>138.30000000000001</v>
      </c>
      <c r="E2326" s="65">
        <v>352.6</v>
      </c>
      <c r="F2326" s="65">
        <v>486.90000000000003</v>
      </c>
      <c r="G2326" s="65">
        <v>486.90000000000003</v>
      </c>
      <c r="H2326" s="67">
        <f t="shared" si="108"/>
        <v>348.6</v>
      </c>
      <c r="I2326" s="53"/>
      <c r="J2326" s="66"/>
      <c r="K2326" s="66"/>
    </row>
    <row r="2327" spans="1:11" ht="14.25" customHeight="1">
      <c r="A2327" s="64">
        <v>23250</v>
      </c>
      <c r="B2327" s="64">
        <v>4</v>
      </c>
      <c r="C2327" s="64">
        <f t="shared" si="109"/>
        <v>138.30000000000001</v>
      </c>
      <c r="D2327" s="64">
        <f t="shared" si="110"/>
        <v>138.30000000000001</v>
      </c>
      <c r="E2327" s="65">
        <v>352.75</v>
      </c>
      <c r="F2327" s="65">
        <v>487.05</v>
      </c>
      <c r="G2327" s="65">
        <v>487.05</v>
      </c>
      <c r="H2327" s="67">
        <f t="shared" si="108"/>
        <v>348.75</v>
      </c>
      <c r="I2327" s="53"/>
      <c r="J2327" s="66"/>
      <c r="K2327" s="66"/>
    </row>
    <row r="2328" spans="1:11" ht="14.25" customHeight="1">
      <c r="A2328" s="64">
        <v>23260</v>
      </c>
      <c r="B2328" s="64">
        <v>4</v>
      </c>
      <c r="C2328" s="64">
        <f t="shared" si="109"/>
        <v>139.80000000000001</v>
      </c>
      <c r="D2328" s="64">
        <f t="shared" si="110"/>
        <v>139.80000000000001</v>
      </c>
      <c r="E2328" s="65">
        <v>352.9</v>
      </c>
      <c r="F2328" s="65">
        <v>488.7</v>
      </c>
      <c r="G2328" s="65">
        <v>488.7</v>
      </c>
      <c r="H2328" s="67">
        <f t="shared" si="108"/>
        <v>348.9</v>
      </c>
      <c r="I2328" s="53"/>
      <c r="J2328" s="66"/>
      <c r="K2328" s="66"/>
    </row>
    <row r="2329" spans="1:11" ht="14.25" customHeight="1">
      <c r="A2329" s="64">
        <v>23270</v>
      </c>
      <c r="B2329" s="64">
        <v>4</v>
      </c>
      <c r="C2329" s="64">
        <f t="shared" si="109"/>
        <v>139.80000000000001</v>
      </c>
      <c r="D2329" s="64">
        <f t="shared" si="110"/>
        <v>139.80000000000001</v>
      </c>
      <c r="E2329" s="65">
        <v>353.05</v>
      </c>
      <c r="F2329" s="65">
        <v>488.85</v>
      </c>
      <c r="G2329" s="65">
        <v>488.85</v>
      </c>
      <c r="H2329" s="67">
        <f t="shared" si="108"/>
        <v>349.05</v>
      </c>
      <c r="I2329" s="53"/>
      <c r="J2329" s="66"/>
      <c r="K2329" s="66"/>
    </row>
    <row r="2330" spans="1:11" ht="14.25" customHeight="1">
      <c r="A2330" s="64">
        <v>23280</v>
      </c>
      <c r="B2330" s="64">
        <v>4</v>
      </c>
      <c r="C2330" s="64">
        <f t="shared" si="109"/>
        <v>139.80000000000001</v>
      </c>
      <c r="D2330" s="64">
        <f t="shared" si="110"/>
        <v>139.80000000000001</v>
      </c>
      <c r="E2330" s="65">
        <v>353.2</v>
      </c>
      <c r="F2330" s="65">
        <v>489</v>
      </c>
      <c r="G2330" s="65">
        <v>489</v>
      </c>
      <c r="H2330" s="67">
        <f t="shared" si="108"/>
        <v>349.2</v>
      </c>
      <c r="I2330" s="53"/>
      <c r="J2330" s="66"/>
      <c r="K2330" s="66"/>
    </row>
    <row r="2331" spans="1:11" ht="14.25" customHeight="1">
      <c r="A2331" s="64">
        <v>23290</v>
      </c>
      <c r="B2331" s="64">
        <v>4</v>
      </c>
      <c r="C2331" s="64">
        <f t="shared" si="109"/>
        <v>139.80000000000001</v>
      </c>
      <c r="D2331" s="64">
        <f t="shared" si="110"/>
        <v>139.80000000000001</v>
      </c>
      <c r="E2331" s="65">
        <v>353.35</v>
      </c>
      <c r="F2331" s="65">
        <v>489.15000000000003</v>
      </c>
      <c r="G2331" s="65">
        <v>489.15000000000003</v>
      </c>
      <c r="H2331" s="67">
        <f t="shared" si="108"/>
        <v>349.35</v>
      </c>
      <c r="I2331" s="53"/>
      <c r="J2331" s="66"/>
      <c r="K2331" s="66"/>
    </row>
    <row r="2332" spans="1:11" ht="14.25" customHeight="1">
      <c r="A2332" s="64">
        <v>23300</v>
      </c>
      <c r="B2332" s="64">
        <v>4</v>
      </c>
      <c r="C2332" s="64">
        <f t="shared" si="109"/>
        <v>139.80000000000001</v>
      </c>
      <c r="D2332" s="64">
        <f t="shared" si="110"/>
        <v>139.80000000000001</v>
      </c>
      <c r="E2332" s="65">
        <v>353.5</v>
      </c>
      <c r="F2332" s="65">
        <v>489.3</v>
      </c>
      <c r="G2332" s="65">
        <v>489.3</v>
      </c>
      <c r="H2332" s="67">
        <f t="shared" si="108"/>
        <v>349.5</v>
      </c>
      <c r="I2332" s="53"/>
      <c r="J2332" s="66"/>
      <c r="K2332" s="66"/>
    </row>
    <row r="2333" spans="1:11" ht="14.25" customHeight="1">
      <c r="A2333" s="64">
        <v>23310</v>
      </c>
      <c r="B2333" s="64">
        <v>4</v>
      </c>
      <c r="C2333" s="64">
        <f t="shared" si="109"/>
        <v>139.80000000000001</v>
      </c>
      <c r="D2333" s="64">
        <f t="shared" si="110"/>
        <v>139.80000000000001</v>
      </c>
      <c r="E2333" s="65">
        <v>353.65</v>
      </c>
      <c r="F2333" s="65">
        <v>489.45</v>
      </c>
      <c r="G2333" s="65">
        <v>489.45</v>
      </c>
      <c r="H2333" s="67">
        <f t="shared" si="108"/>
        <v>349.65</v>
      </c>
      <c r="I2333" s="53"/>
      <c r="J2333" s="66"/>
      <c r="K2333" s="66"/>
    </row>
    <row r="2334" spans="1:11" ht="14.25" customHeight="1">
      <c r="A2334" s="64">
        <v>23320</v>
      </c>
      <c r="B2334" s="64">
        <v>4</v>
      </c>
      <c r="C2334" s="64">
        <f t="shared" si="109"/>
        <v>139.80000000000001</v>
      </c>
      <c r="D2334" s="64">
        <f t="shared" si="110"/>
        <v>139.80000000000001</v>
      </c>
      <c r="E2334" s="65">
        <v>353.8</v>
      </c>
      <c r="F2334" s="65">
        <v>489.6</v>
      </c>
      <c r="G2334" s="65">
        <v>489.6</v>
      </c>
      <c r="H2334" s="67">
        <f t="shared" si="108"/>
        <v>349.8</v>
      </c>
      <c r="I2334" s="53"/>
      <c r="J2334" s="66"/>
      <c r="K2334" s="66"/>
    </row>
    <row r="2335" spans="1:11" ht="14.25" customHeight="1">
      <c r="A2335" s="64">
        <v>23330</v>
      </c>
      <c r="B2335" s="64">
        <v>4</v>
      </c>
      <c r="C2335" s="64">
        <f t="shared" si="109"/>
        <v>139.80000000000001</v>
      </c>
      <c r="D2335" s="64">
        <f t="shared" si="110"/>
        <v>139.80000000000001</v>
      </c>
      <c r="E2335" s="65">
        <v>353.95</v>
      </c>
      <c r="F2335" s="65">
        <v>489.75</v>
      </c>
      <c r="G2335" s="65">
        <v>489.75</v>
      </c>
      <c r="H2335" s="67">
        <f t="shared" si="108"/>
        <v>349.95</v>
      </c>
      <c r="I2335" s="53"/>
      <c r="J2335" s="66"/>
      <c r="K2335" s="66"/>
    </row>
    <row r="2336" spans="1:11" ht="14.25" customHeight="1">
      <c r="A2336" s="64">
        <v>23340</v>
      </c>
      <c r="B2336" s="64">
        <v>4</v>
      </c>
      <c r="C2336" s="64">
        <f t="shared" si="109"/>
        <v>139.80000000000001</v>
      </c>
      <c r="D2336" s="64">
        <f t="shared" si="110"/>
        <v>139.80000000000001</v>
      </c>
      <c r="E2336" s="65">
        <v>354.1</v>
      </c>
      <c r="F2336" s="65">
        <v>489.90000000000003</v>
      </c>
      <c r="G2336" s="65">
        <v>489.90000000000003</v>
      </c>
      <c r="H2336" s="67">
        <f t="shared" si="108"/>
        <v>350.1</v>
      </c>
      <c r="I2336" s="53"/>
      <c r="J2336" s="66"/>
      <c r="K2336" s="66"/>
    </row>
    <row r="2337" spans="1:11" ht="14.25" customHeight="1">
      <c r="A2337" s="64">
        <v>23350</v>
      </c>
      <c r="B2337" s="64">
        <v>4</v>
      </c>
      <c r="C2337" s="64">
        <f t="shared" si="109"/>
        <v>139.80000000000001</v>
      </c>
      <c r="D2337" s="64">
        <f t="shared" si="110"/>
        <v>139.80000000000001</v>
      </c>
      <c r="E2337" s="65">
        <v>354.25</v>
      </c>
      <c r="F2337" s="65">
        <v>490.05</v>
      </c>
      <c r="G2337" s="65">
        <v>490.05</v>
      </c>
      <c r="H2337" s="67">
        <f t="shared" si="108"/>
        <v>350.25</v>
      </c>
      <c r="I2337" s="53"/>
      <c r="J2337" s="66"/>
      <c r="K2337" s="66"/>
    </row>
    <row r="2338" spans="1:11" ht="14.25" customHeight="1">
      <c r="A2338" s="64">
        <v>23360</v>
      </c>
      <c r="B2338" s="64">
        <v>4</v>
      </c>
      <c r="C2338" s="64">
        <f t="shared" si="109"/>
        <v>139.80000000000001</v>
      </c>
      <c r="D2338" s="64">
        <f t="shared" si="110"/>
        <v>139.80000000000001</v>
      </c>
      <c r="E2338" s="65">
        <v>354.4</v>
      </c>
      <c r="F2338" s="65">
        <v>490.2</v>
      </c>
      <c r="G2338" s="65">
        <v>490.2</v>
      </c>
      <c r="H2338" s="67">
        <f t="shared" si="108"/>
        <v>350.4</v>
      </c>
      <c r="I2338" s="53"/>
      <c r="J2338" s="66"/>
      <c r="K2338" s="66"/>
    </row>
    <row r="2339" spans="1:11" ht="14.25" customHeight="1">
      <c r="A2339" s="64">
        <v>23370</v>
      </c>
      <c r="B2339" s="64">
        <v>4</v>
      </c>
      <c r="C2339" s="64">
        <f t="shared" si="109"/>
        <v>139.80000000000001</v>
      </c>
      <c r="D2339" s="64">
        <f t="shared" si="110"/>
        <v>139.80000000000001</v>
      </c>
      <c r="E2339" s="65">
        <v>354.55</v>
      </c>
      <c r="F2339" s="65">
        <v>490.35</v>
      </c>
      <c r="G2339" s="65">
        <v>490.35</v>
      </c>
      <c r="H2339" s="67">
        <f t="shared" si="108"/>
        <v>350.55</v>
      </c>
      <c r="I2339" s="53"/>
      <c r="J2339" s="66"/>
      <c r="K2339" s="66"/>
    </row>
    <row r="2340" spans="1:11" ht="14.25" customHeight="1">
      <c r="A2340" s="64">
        <v>23380</v>
      </c>
      <c r="B2340" s="64">
        <v>4</v>
      </c>
      <c r="C2340" s="64">
        <f t="shared" si="109"/>
        <v>139.80000000000001</v>
      </c>
      <c r="D2340" s="64">
        <f t="shared" si="110"/>
        <v>139.80000000000001</v>
      </c>
      <c r="E2340" s="65">
        <v>354.7</v>
      </c>
      <c r="F2340" s="65">
        <v>490.5</v>
      </c>
      <c r="G2340" s="65">
        <v>490.5</v>
      </c>
      <c r="H2340" s="67">
        <f t="shared" si="108"/>
        <v>350.7</v>
      </c>
      <c r="I2340" s="53"/>
      <c r="J2340" s="66"/>
      <c r="K2340" s="66"/>
    </row>
    <row r="2341" spans="1:11" ht="14.25" customHeight="1">
      <c r="A2341" s="64">
        <v>23390</v>
      </c>
      <c r="B2341" s="64">
        <v>4</v>
      </c>
      <c r="C2341" s="64">
        <f t="shared" si="109"/>
        <v>139.80000000000001</v>
      </c>
      <c r="D2341" s="64">
        <f t="shared" si="110"/>
        <v>139.80000000000001</v>
      </c>
      <c r="E2341" s="65">
        <v>354.85</v>
      </c>
      <c r="F2341" s="65">
        <v>490.65000000000003</v>
      </c>
      <c r="G2341" s="65">
        <v>490.65000000000003</v>
      </c>
      <c r="H2341" s="67">
        <f t="shared" si="108"/>
        <v>350.85</v>
      </c>
      <c r="I2341" s="53"/>
      <c r="J2341" s="66"/>
      <c r="K2341" s="66"/>
    </row>
    <row r="2342" spans="1:11" ht="14.25" customHeight="1">
      <c r="A2342" s="64">
        <v>23400</v>
      </c>
      <c r="B2342" s="64">
        <v>4</v>
      </c>
      <c r="C2342" s="64">
        <f t="shared" si="109"/>
        <v>139.80000000000001</v>
      </c>
      <c r="D2342" s="64">
        <f t="shared" si="110"/>
        <v>139.80000000000001</v>
      </c>
      <c r="E2342" s="65">
        <v>355</v>
      </c>
      <c r="F2342" s="65">
        <v>490.8</v>
      </c>
      <c r="G2342" s="65">
        <v>490.8</v>
      </c>
      <c r="H2342" s="67">
        <f t="shared" si="108"/>
        <v>351</v>
      </c>
      <c r="I2342" s="53"/>
      <c r="J2342" s="66"/>
      <c r="K2342" s="66"/>
    </row>
    <row r="2343" spans="1:11" ht="14.25" customHeight="1">
      <c r="A2343" s="64">
        <v>23410</v>
      </c>
      <c r="B2343" s="64">
        <v>4</v>
      </c>
      <c r="C2343" s="64">
        <f t="shared" si="109"/>
        <v>139.80000000000001</v>
      </c>
      <c r="D2343" s="64">
        <f t="shared" si="110"/>
        <v>139.80000000000001</v>
      </c>
      <c r="E2343" s="65">
        <v>355.15</v>
      </c>
      <c r="F2343" s="65">
        <v>490.95</v>
      </c>
      <c r="G2343" s="65">
        <v>490.95</v>
      </c>
      <c r="H2343" s="67">
        <f t="shared" si="108"/>
        <v>351.15</v>
      </c>
      <c r="I2343" s="53"/>
      <c r="J2343" s="66"/>
      <c r="K2343" s="66"/>
    </row>
    <row r="2344" spans="1:11" ht="14.25" customHeight="1">
      <c r="A2344" s="64">
        <v>23420</v>
      </c>
      <c r="B2344" s="64">
        <v>4</v>
      </c>
      <c r="C2344" s="64">
        <f t="shared" si="109"/>
        <v>139.80000000000001</v>
      </c>
      <c r="D2344" s="64">
        <f t="shared" si="110"/>
        <v>139.80000000000001</v>
      </c>
      <c r="E2344" s="65">
        <v>355.3</v>
      </c>
      <c r="F2344" s="65">
        <v>491.1</v>
      </c>
      <c r="G2344" s="65">
        <v>491.1</v>
      </c>
      <c r="H2344" s="67">
        <f t="shared" si="108"/>
        <v>351.3</v>
      </c>
      <c r="I2344" s="53"/>
      <c r="J2344" s="66"/>
      <c r="K2344" s="66"/>
    </row>
    <row r="2345" spans="1:11" ht="14.25" customHeight="1">
      <c r="A2345" s="64">
        <v>23430</v>
      </c>
      <c r="B2345" s="64">
        <v>4</v>
      </c>
      <c r="C2345" s="64">
        <f t="shared" si="109"/>
        <v>139.80000000000001</v>
      </c>
      <c r="D2345" s="64">
        <f t="shared" si="110"/>
        <v>139.80000000000001</v>
      </c>
      <c r="E2345" s="65">
        <v>355.45</v>
      </c>
      <c r="F2345" s="65">
        <v>491.25</v>
      </c>
      <c r="G2345" s="65">
        <v>491.25</v>
      </c>
      <c r="H2345" s="67">
        <f t="shared" si="108"/>
        <v>351.45</v>
      </c>
      <c r="I2345" s="53"/>
      <c r="J2345" s="66"/>
      <c r="K2345" s="66"/>
    </row>
    <row r="2346" spans="1:11" ht="14.25" customHeight="1">
      <c r="A2346" s="64">
        <v>23440</v>
      </c>
      <c r="B2346" s="64">
        <v>4</v>
      </c>
      <c r="C2346" s="64">
        <f t="shared" si="109"/>
        <v>139.80000000000001</v>
      </c>
      <c r="D2346" s="64">
        <f t="shared" si="110"/>
        <v>139.80000000000001</v>
      </c>
      <c r="E2346" s="65">
        <v>355.6</v>
      </c>
      <c r="F2346" s="65">
        <v>491.40000000000003</v>
      </c>
      <c r="G2346" s="65">
        <v>491.40000000000003</v>
      </c>
      <c r="H2346" s="67">
        <f t="shared" si="108"/>
        <v>351.6</v>
      </c>
      <c r="I2346" s="53"/>
      <c r="J2346" s="66"/>
      <c r="K2346" s="66"/>
    </row>
    <row r="2347" spans="1:11" ht="14.25" customHeight="1">
      <c r="A2347" s="64">
        <v>23450</v>
      </c>
      <c r="B2347" s="64">
        <v>4</v>
      </c>
      <c r="C2347" s="64">
        <f t="shared" si="109"/>
        <v>139.80000000000001</v>
      </c>
      <c r="D2347" s="64">
        <f t="shared" si="110"/>
        <v>139.80000000000001</v>
      </c>
      <c r="E2347" s="65">
        <v>355.75</v>
      </c>
      <c r="F2347" s="65">
        <v>491.55</v>
      </c>
      <c r="G2347" s="65">
        <v>491.55</v>
      </c>
      <c r="H2347" s="67">
        <f t="shared" si="108"/>
        <v>351.75</v>
      </c>
      <c r="I2347" s="53"/>
      <c r="J2347" s="66"/>
      <c r="K2347" s="66"/>
    </row>
    <row r="2348" spans="1:11" ht="14.25" customHeight="1">
      <c r="A2348" s="64">
        <v>23460</v>
      </c>
      <c r="B2348" s="64">
        <v>4</v>
      </c>
      <c r="C2348" s="64">
        <f t="shared" si="109"/>
        <v>139.80000000000001</v>
      </c>
      <c r="D2348" s="64">
        <f t="shared" si="110"/>
        <v>139.80000000000001</v>
      </c>
      <c r="E2348" s="65">
        <v>355.9</v>
      </c>
      <c r="F2348" s="65">
        <v>491.7</v>
      </c>
      <c r="G2348" s="65">
        <v>491.7</v>
      </c>
      <c r="H2348" s="67">
        <f t="shared" si="108"/>
        <v>351.9</v>
      </c>
      <c r="I2348" s="53"/>
      <c r="J2348" s="66"/>
      <c r="K2348" s="66"/>
    </row>
    <row r="2349" spans="1:11" ht="14.25" customHeight="1">
      <c r="A2349" s="64">
        <v>23470</v>
      </c>
      <c r="B2349" s="64">
        <v>4</v>
      </c>
      <c r="C2349" s="64">
        <f t="shared" si="109"/>
        <v>139.80000000000001</v>
      </c>
      <c r="D2349" s="64">
        <f t="shared" si="110"/>
        <v>139.80000000000001</v>
      </c>
      <c r="E2349" s="65">
        <v>356.05</v>
      </c>
      <c r="F2349" s="65">
        <v>491.85</v>
      </c>
      <c r="G2349" s="65">
        <v>491.85</v>
      </c>
      <c r="H2349" s="67">
        <f t="shared" si="108"/>
        <v>352.05</v>
      </c>
      <c r="I2349" s="53"/>
      <c r="J2349" s="66"/>
      <c r="K2349" s="66"/>
    </row>
    <row r="2350" spans="1:11" ht="14.25" customHeight="1">
      <c r="A2350" s="64">
        <v>23480</v>
      </c>
      <c r="B2350" s="64">
        <v>4</v>
      </c>
      <c r="C2350" s="64">
        <f t="shared" si="109"/>
        <v>139.80000000000001</v>
      </c>
      <c r="D2350" s="64">
        <f t="shared" si="110"/>
        <v>139.80000000000001</v>
      </c>
      <c r="E2350" s="65">
        <v>356.2</v>
      </c>
      <c r="F2350" s="65">
        <v>492</v>
      </c>
      <c r="G2350" s="65">
        <v>492</v>
      </c>
      <c r="H2350" s="67">
        <f t="shared" si="108"/>
        <v>352.2</v>
      </c>
      <c r="I2350" s="53"/>
      <c r="J2350" s="66"/>
      <c r="K2350" s="66"/>
    </row>
    <row r="2351" spans="1:11" ht="14.25" customHeight="1">
      <c r="A2351" s="64">
        <v>23490</v>
      </c>
      <c r="B2351" s="64">
        <v>4</v>
      </c>
      <c r="C2351" s="64">
        <f t="shared" si="109"/>
        <v>139.80000000000001</v>
      </c>
      <c r="D2351" s="64">
        <f t="shared" si="110"/>
        <v>139.80000000000001</v>
      </c>
      <c r="E2351" s="65">
        <v>356.35</v>
      </c>
      <c r="F2351" s="65">
        <v>492.15000000000003</v>
      </c>
      <c r="G2351" s="65">
        <v>492.15000000000003</v>
      </c>
      <c r="H2351" s="67">
        <f t="shared" si="108"/>
        <v>352.35</v>
      </c>
      <c r="I2351" s="53"/>
      <c r="J2351" s="66"/>
      <c r="K2351" s="66"/>
    </row>
    <row r="2352" spans="1:11" ht="14.25" customHeight="1">
      <c r="A2352" s="64">
        <v>23500</v>
      </c>
      <c r="B2352" s="64">
        <v>4</v>
      </c>
      <c r="C2352" s="64">
        <f t="shared" si="109"/>
        <v>139.80000000000001</v>
      </c>
      <c r="D2352" s="64">
        <f t="shared" si="110"/>
        <v>139.80000000000001</v>
      </c>
      <c r="E2352" s="65">
        <v>356.5</v>
      </c>
      <c r="F2352" s="65">
        <v>492.3</v>
      </c>
      <c r="G2352" s="65">
        <v>492.3</v>
      </c>
      <c r="H2352" s="67">
        <f t="shared" si="108"/>
        <v>352.5</v>
      </c>
      <c r="I2352" s="53"/>
      <c r="J2352" s="66"/>
      <c r="K2352" s="66"/>
    </row>
    <row r="2353" spans="1:11" ht="14.25" customHeight="1">
      <c r="A2353" s="64">
        <v>23510</v>
      </c>
      <c r="B2353" s="64">
        <v>4</v>
      </c>
      <c r="C2353" s="64">
        <f t="shared" si="109"/>
        <v>141.30000000000001</v>
      </c>
      <c r="D2353" s="64">
        <f t="shared" si="110"/>
        <v>141.30000000000001</v>
      </c>
      <c r="E2353" s="65">
        <v>356.65</v>
      </c>
      <c r="F2353" s="65">
        <v>493.95</v>
      </c>
      <c r="G2353" s="65">
        <v>493.95</v>
      </c>
      <c r="H2353" s="67">
        <f t="shared" si="108"/>
        <v>352.65</v>
      </c>
      <c r="I2353" s="53"/>
      <c r="J2353" s="66"/>
      <c r="K2353" s="66"/>
    </row>
    <row r="2354" spans="1:11" ht="14.25" customHeight="1">
      <c r="A2354" s="64">
        <v>23520</v>
      </c>
      <c r="B2354" s="64">
        <v>4</v>
      </c>
      <c r="C2354" s="64">
        <f t="shared" si="109"/>
        <v>141.30000000000001</v>
      </c>
      <c r="D2354" s="64">
        <f t="shared" si="110"/>
        <v>141.30000000000001</v>
      </c>
      <c r="E2354" s="65">
        <v>356.8</v>
      </c>
      <c r="F2354" s="65">
        <v>494.1</v>
      </c>
      <c r="G2354" s="65">
        <v>494.1</v>
      </c>
      <c r="H2354" s="67">
        <f t="shared" si="108"/>
        <v>352.8</v>
      </c>
      <c r="I2354" s="53"/>
      <c r="J2354" s="66"/>
      <c r="K2354" s="66"/>
    </row>
    <row r="2355" spans="1:11" ht="14.25" customHeight="1">
      <c r="A2355" s="64">
        <v>23530</v>
      </c>
      <c r="B2355" s="64">
        <v>4</v>
      </c>
      <c r="C2355" s="64">
        <f t="shared" si="109"/>
        <v>141.30000000000001</v>
      </c>
      <c r="D2355" s="64">
        <f t="shared" si="110"/>
        <v>141.30000000000001</v>
      </c>
      <c r="E2355" s="65">
        <v>356.95</v>
      </c>
      <c r="F2355" s="65">
        <v>494.25</v>
      </c>
      <c r="G2355" s="65">
        <v>494.25</v>
      </c>
      <c r="H2355" s="67">
        <f t="shared" si="108"/>
        <v>352.95</v>
      </c>
      <c r="I2355" s="53"/>
      <c r="J2355" s="66"/>
      <c r="K2355" s="66"/>
    </row>
    <row r="2356" spans="1:11" ht="14.25" customHeight="1">
      <c r="A2356" s="64">
        <v>23540</v>
      </c>
      <c r="B2356" s="64">
        <v>4</v>
      </c>
      <c r="C2356" s="64">
        <f t="shared" si="109"/>
        <v>141.30000000000001</v>
      </c>
      <c r="D2356" s="64">
        <f t="shared" si="110"/>
        <v>141.30000000000001</v>
      </c>
      <c r="E2356" s="65">
        <v>357.1</v>
      </c>
      <c r="F2356" s="65">
        <v>494.40000000000003</v>
      </c>
      <c r="G2356" s="65">
        <v>494.40000000000003</v>
      </c>
      <c r="H2356" s="67">
        <f t="shared" si="108"/>
        <v>353.1</v>
      </c>
      <c r="I2356" s="53"/>
      <c r="J2356" s="66"/>
      <c r="K2356" s="66"/>
    </row>
    <row r="2357" spans="1:11" ht="14.25" customHeight="1">
      <c r="A2357" s="64">
        <v>23550</v>
      </c>
      <c r="B2357" s="64">
        <v>4</v>
      </c>
      <c r="C2357" s="64">
        <f t="shared" si="109"/>
        <v>141.30000000000001</v>
      </c>
      <c r="D2357" s="64">
        <f t="shared" si="110"/>
        <v>141.30000000000001</v>
      </c>
      <c r="E2357" s="65">
        <v>357.25</v>
      </c>
      <c r="F2357" s="65">
        <v>494.55</v>
      </c>
      <c r="G2357" s="65">
        <v>494.55</v>
      </c>
      <c r="H2357" s="67">
        <f t="shared" si="108"/>
        <v>353.25</v>
      </c>
      <c r="I2357" s="53"/>
      <c r="J2357" s="66"/>
      <c r="K2357" s="66"/>
    </row>
    <row r="2358" spans="1:11" ht="14.25" customHeight="1">
      <c r="A2358" s="64">
        <v>23560</v>
      </c>
      <c r="B2358" s="64">
        <v>4</v>
      </c>
      <c r="C2358" s="64">
        <f t="shared" si="109"/>
        <v>141.30000000000001</v>
      </c>
      <c r="D2358" s="64">
        <f t="shared" si="110"/>
        <v>141.30000000000001</v>
      </c>
      <c r="E2358" s="65">
        <v>357.4</v>
      </c>
      <c r="F2358" s="65">
        <v>494.7</v>
      </c>
      <c r="G2358" s="65">
        <v>494.7</v>
      </c>
      <c r="H2358" s="67">
        <f t="shared" si="108"/>
        <v>353.4</v>
      </c>
      <c r="I2358" s="53"/>
      <c r="J2358" s="66"/>
      <c r="K2358" s="66"/>
    </row>
    <row r="2359" spans="1:11" ht="14.25" customHeight="1">
      <c r="A2359" s="64">
        <v>23570</v>
      </c>
      <c r="B2359" s="64">
        <v>4</v>
      </c>
      <c r="C2359" s="64">
        <f t="shared" si="109"/>
        <v>141.30000000000001</v>
      </c>
      <c r="D2359" s="64">
        <f t="shared" si="110"/>
        <v>141.30000000000001</v>
      </c>
      <c r="E2359" s="65">
        <v>357.55</v>
      </c>
      <c r="F2359" s="65">
        <v>494.85</v>
      </c>
      <c r="G2359" s="65">
        <v>494.85</v>
      </c>
      <c r="H2359" s="67">
        <f t="shared" si="108"/>
        <v>353.55</v>
      </c>
      <c r="I2359" s="53"/>
      <c r="J2359" s="66"/>
      <c r="K2359" s="66"/>
    </row>
    <row r="2360" spans="1:11" ht="14.25" customHeight="1">
      <c r="A2360" s="64">
        <v>23580</v>
      </c>
      <c r="B2360" s="64">
        <v>4</v>
      </c>
      <c r="C2360" s="64">
        <f t="shared" si="109"/>
        <v>141.30000000000001</v>
      </c>
      <c r="D2360" s="64">
        <f t="shared" si="110"/>
        <v>141.30000000000001</v>
      </c>
      <c r="E2360" s="65">
        <v>357.7</v>
      </c>
      <c r="F2360" s="65">
        <v>495</v>
      </c>
      <c r="G2360" s="65">
        <v>495</v>
      </c>
      <c r="H2360" s="67">
        <f t="shared" si="108"/>
        <v>353.7</v>
      </c>
      <c r="I2360" s="53"/>
      <c r="J2360" s="66"/>
      <c r="K2360" s="66"/>
    </row>
    <row r="2361" spans="1:11" ht="14.25" customHeight="1">
      <c r="A2361" s="64">
        <v>23590</v>
      </c>
      <c r="B2361" s="64">
        <v>4</v>
      </c>
      <c r="C2361" s="64">
        <f t="shared" si="109"/>
        <v>141.30000000000001</v>
      </c>
      <c r="D2361" s="64">
        <f t="shared" si="110"/>
        <v>141.30000000000001</v>
      </c>
      <c r="E2361" s="65">
        <v>357.85</v>
      </c>
      <c r="F2361" s="65">
        <v>495.15000000000003</v>
      </c>
      <c r="G2361" s="65">
        <v>495.15000000000003</v>
      </c>
      <c r="H2361" s="67">
        <f t="shared" si="108"/>
        <v>353.85</v>
      </c>
      <c r="I2361" s="53"/>
      <c r="J2361" s="66"/>
      <c r="K2361" s="66"/>
    </row>
    <row r="2362" spans="1:11" ht="14.25" customHeight="1">
      <c r="A2362" s="64">
        <v>23600</v>
      </c>
      <c r="B2362" s="64">
        <v>4</v>
      </c>
      <c r="C2362" s="64">
        <f t="shared" si="109"/>
        <v>141.30000000000001</v>
      </c>
      <c r="D2362" s="64">
        <f t="shared" si="110"/>
        <v>141.30000000000001</v>
      </c>
      <c r="E2362" s="65">
        <v>358</v>
      </c>
      <c r="F2362" s="65">
        <v>495.3</v>
      </c>
      <c r="G2362" s="65">
        <v>495.3</v>
      </c>
      <c r="H2362" s="67">
        <f t="shared" si="108"/>
        <v>354</v>
      </c>
      <c r="I2362" s="53"/>
      <c r="J2362" s="66"/>
      <c r="K2362" s="66"/>
    </row>
    <row r="2363" spans="1:11" ht="14.25" customHeight="1">
      <c r="A2363" s="64">
        <v>23610</v>
      </c>
      <c r="B2363" s="64">
        <v>4</v>
      </c>
      <c r="C2363" s="64">
        <f t="shared" si="109"/>
        <v>141.30000000000001</v>
      </c>
      <c r="D2363" s="64">
        <f t="shared" si="110"/>
        <v>141.30000000000001</v>
      </c>
      <c r="E2363" s="65">
        <v>358.15</v>
      </c>
      <c r="F2363" s="65">
        <v>495.45</v>
      </c>
      <c r="G2363" s="65">
        <v>495.45</v>
      </c>
      <c r="H2363" s="67">
        <f t="shared" si="108"/>
        <v>354.15</v>
      </c>
      <c r="I2363" s="53"/>
      <c r="J2363" s="66"/>
      <c r="K2363" s="66"/>
    </row>
    <row r="2364" spans="1:11" ht="14.25" customHeight="1">
      <c r="A2364" s="64">
        <v>23620</v>
      </c>
      <c r="B2364" s="64">
        <v>4</v>
      </c>
      <c r="C2364" s="64">
        <f t="shared" si="109"/>
        <v>141.30000000000001</v>
      </c>
      <c r="D2364" s="64">
        <f t="shared" si="110"/>
        <v>141.30000000000001</v>
      </c>
      <c r="E2364" s="65">
        <v>358.3</v>
      </c>
      <c r="F2364" s="65">
        <v>495.6</v>
      </c>
      <c r="G2364" s="65">
        <v>495.6</v>
      </c>
      <c r="H2364" s="67">
        <f t="shared" si="108"/>
        <v>354.3</v>
      </c>
      <c r="I2364" s="53"/>
      <c r="J2364" s="66"/>
      <c r="K2364" s="66"/>
    </row>
    <row r="2365" spans="1:11" ht="14.25" customHeight="1">
      <c r="A2365" s="64">
        <v>23630</v>
      </c>
      <c r="B2365" s="64">
        <v>4</v>
      </c>
      <c r="C2365" s="64">
        <f t="shared" si="109"/>
        <v>141.30000000000001</v>
      </c>
      <c r="D2365" s="64">
        <f t="shared" si="110"/>
        <v>141.30000000000001</v>
      </c>
      <c r="E2365" s="65">
        <v>358.45</v>
      </c>
      <c r="F2365" s="65">
        <v>495.75</v>
      </c>
      <c r="G2365" s="65">
        <v>495.75</v>
      </c>
      <c r="H2365" s="67">
        <f t="shared" si="108"/>
        <v>354.45</v>
      </c>
      <c r="I2365" s="53"/>
      <c r="J2365" s="66"/>
      <c r="K2365" s="66"/>
    </row>
    <row r="2366" spans="1:11" ht="14.25" customHeight="1">
      <c r="A2366" s="64">
        <v>23640</v>
      </c>
      <c r="B2366" s="64">
        <v>4</v>
      </c>
      <c r="C2366" s="64">
        <f t="shared" si="109"/>
        <v>141.30000000000001</v>
      </c>
      <c r="D2366" s="64">
        <f t="shared" si="110"/>
        <v>141.30000000000001</v>
      </c>
      <c r="E2366" s="65">
        <v>358.6</v>
      </c>
      <c r="F2366" s="65">
        <v>495.90000000000003</v>
      </c>
      <c r="G2366" s="65">
        <v>495.90000000000003</v>
      </c>
      <c r="H2366" s="67">
        <f t="shared" si="108"/>
        <v>354.6</v>
      </c>
      <c r="I2366" s="53"/>
      <c r="J2366" s="66"/>
      <c r="K2366" s="66"/>
    </row>
    <row r="2367" spans="1:11" ht="14.25" customHeight="1">
      <c r="A2367" s="64">
        <v>23650</v>
      </c>
      <c r="B2367" s="64">
        <v>4</v>
      </c>
      <c r="C2367" s="64">
        <f t="shared" si="109"/>
        <v>141.30000000000001</v>
      </c>
      <c r="D2367" s="64">
        <f t="shared" si="110"/>
        <v>141.30000000000001</v>
      </c>
      <c r="E2367" s="65">
        <v>358.75</v>
      </c>
      <c r="F2367" s="65">
        <v>496.05</v>
      </c>
      <c r="G2367" s="65">
        <v>496.05</v>
      </c>
      <c r="H2367" s="67">
        <f t="shared" si="108"/>
        <v>354.75</v>
      </c>
      <c r="I2367" s="53"/>
      <c r="J2367" s="66"/>
      <c r="K2367" s="66"/>
    </row>
    <row r="2368" spans="1:11" ht="14.25" customHeight="1">
      <c r="A2368" s="64">
        <v>23660</v>
      </c>
      <c r="B2368" s="64">
        <v>4</v>
      </c>
      <c r="C2368" s="64">
        <f t="shared" si="109"/>
        <v>141.30000000000001</v>
      </c>
      <c r="D2368" s="64">
        <f t="shared" si="110"/>
        <v>141.30000000000001</v>
      </c>
      <c r="E2368" s="65">
        <v>358.9</v>
      </c>
      <c r="F2368" s="65">
        <v>496.2</v>
      </c>
      <c r="G2368" s="65">
        <v>496.2</v>
      </c>
      <c r="H2368" s="67">
        <f t="shared" si="108"/>
        <v>354.9</v>
      </c>
      <c r="I2368" s="53"/>
      <c r="J2368" s="66"/>
      <c r="K2368" s="66"/>
    </row>
    <row r="2369" spans="1:11" ht="14.25" customHeight="1">
      <c r="A2369" s="64">
        <v>23670</v>
      </c>
      <c r="B2369" s="64">
        <v>4</v>
      </c>
      <c r="C2369" s="64">
        <f t="shared" si="109"/>
        <v>141.30000000000001</v>
      </c>
      <c r="D2369" s="64">
        <f t="shared" si="110"/>
        <v>141.30000000000001</v>
      </c>
      <c r="E2369" s="65">
        <v>359.05</v>
      </c>
      <c r="F2369" s="65">
        <v>496.35</v>
      </c>
      <c r="G2369" s="65">
        <v>496.35</v>
      </c>
      <c r="H2369" s="67">
        <f t="shared" si="108"/>
        <v>355.05</v>
      </c>
      <c r="I2369" s="53"/>
      <c r="J2369" s="66"/>
      <c r="K2369" s="66"/>
    </row>
    <row r="2370" spans="1:11" ht="14.25" customHeight="1">
      <c r="A2370" s="64">
        <v>23680</v>
      </c>
      <c r="B2370" s="64">
        <v>4</v>
      </c>
      <c r="C2370" s="64">
        <f t="shared" si="109"/>
        <v>141.30000000000001</v>
      </c>
      <c r="D2370" s="64">
        <f t="shared" si="110"/>
        <v>141.30000000000001</v>
      </c>
      <c r="E2370" s="65">
        <v>359.2</v>
      </c>
      <c r="F2370" s="65">
        <v>496.5</v>
      </c>
      <c r="G2370" s="65">
        <v>496.5</v>
      </c>
      <c r="H2370" s="67">
        <f t="shared" si="108"/>
        <v>355.2</v>
      </c>
      <c r="I2370" s="53"/>
      <c r="J2370" s="66"/>
      <c r="K2370" s="66"/>
    </row>
    <row r="2371" spans="1:11" ht="14.25" customHeight="1">
      <c r="A2371" s="64">
        <v>23690</v>
      </c>
      <c r="B2371" s="64">
        <v>4</v>
      </c>
      <c r="C2371" s="64">
        <f t="shared" si="109"/>
        <v>141.30000000000001</v>
      </c>
      <c r="D2371" s="64">
        <f t="shared" si="110"/>
        <v>141.30000000000001</v>
      </c>
      <c r="E2371" s="65">
        <v>359.35</v>
      </c>
      <c r="F2371" s="65">
        <v>496.65000000000003</v>
      </c>
      <c r="G2371" s="65">
        <v>496.65000000000003</v>
      </c>
      <c r="H2371" s="67">
        <f t="shared" ref="H2371:H2434" si="111">0.15*A2371/10</f>
        <v>355.35</v>
      </c>
      <c r="I2371" s="53"/>
      <c r="J2371" s="66"/>
      <c r="K2371" s="66"/>
    </row>
    <row r="2372" spans="1:11" ht="14.25" customHeight="1">
      <c r="A2372" s="64">
        <v>23700</v>
      </c>
      <c r="B2372" s="64">
        <v>4</v>
      </c>
      <c r="C2372" s="64">
        <f t="shared" ref="C2372:C2435" si="112">IF(A2372&lt;1000,4.8,4.8+ROUNDUP((A2372-1000)/250,0)*1.5)</f>
        <v>141.30000000000001</v>
      </c>
      <c r="D2372" s="64">
        <f t="shared" ref="D2372:D2435" si="113">IF(A2372&lt;1000,4.8,4.8+ROUNDUP((A2372-1000)/250,0)*1.5)</f>
        <v>141.30000000000001</v>
      </c>
      <c r="E2372" s="65">
        <v>359.5</v>
      </c>
      <c r="F2372" s="65">
        <v>496.8</v>
      </c>
      <c r="G2372" s="65">
        <v>496.8</v>
      </c>
      <c r="H2372" s="67">
        <f t="shared" si="111"/>
        <v>355.5</v>
      </c>
      <c r="I2372" s="53"/>
      <c r="J2372" s="66"/>
      <c r="K2372" s="66"/>
    </row>
    <row r="2373" spans="1:11" ht="14.25" customHeight="1">
      <c r="A2373" s="64">
        <v>23710</v>
      </c>
      <c r="B2373" s="64">
        <v>4</v>
      </c>
      <c r="C2373" s="64">
        <f t="shared" si="112"/>
        <v>141.30000000000001</v>
      </c>
      <c r="D2373" s="64">
        <f t="shared" si="113"/>
        <v>141.30000000000001</v>
      </c>
      <c r="E2373" s="65">
        <v>359.65</v>
      </c>
      <c r="F2373" s="65">
        <v>496.95</v>
      </c>
      <c r="G2373" s="65">
        <v>496.95</v>
      </c>
      <c r="H2373" s="67">
        <f t="shared" si="111"/>
        <v>355.65</v>
      </c>
      <c r="I2373" s="53"/>
      <c r="J2373" s="66"/>
      <c r="K2373" s="66"/>
    </row>
    <row r="2374" spans="1:11" ht="14.25" customHeight="1">
      <c r="A2374" s="64">
        <v>23720</v>
      </c>
      <c r="B2374" s="64">
        <v>4</v>
      </c>
      <c r="C2374" s="64">
        <f t="shared" si="112"/>
        <v>141.30000000000001</v>
      </c>
      <c r="D2374" s="64">
        <f t="shared" si="113"/>
        <v>141.30000000000001</v>
      </c>
      <c r="E2374" s="65">
        <v>359.8</v>
      </c>
      <c r="F2374" s="65">
        <v>497.1</v>
      </c>
      <c r="G2374" s="65">
        <v>497.1</v>
      </c>
      <c r="H2374" s="67">
        <f t="shared" si="111"/>
        <v>355.8</v>
      </c>
      <c r="I2374" s="53"/>
      <c r="J2374" s="66"/>
      <c r="K2374" s="66"/>
    </row>
    <row r="2375" spans="1:11" ht="14.25" customHeight="1">
      <c r="A2375" s="64">
        <v>23730</v>
      </c>
      <c r="B2375" s="64">
        <v>4</v>
      </c>
      <c r="C2375" s="64">
        <f t="shared" si="112"/>
        <v>141.30000000000001</v>
      </c>
      <c r="D2375" s="64">
        <f t="shared" si="113"/>
        <v>141.30000000000001</v>
      </c>
      <c r="E2375" s="65">
        <v>359.95</v>
      </c>
      <c r="F2375" s="65">
        <v>497.25</v>
      </c>
      <c r="G2375" s="65">
        <v>497.25</v>
      </c>
      <c r="H2375" s="67">
        <f t="shared" si="111"/>
        <v>355.95</v>
      </c>
      <c r="I2375" s="53"/>
      <c r="J2375" s="66"/>
      <c r="K2375" s="66"/>
    </row>
    <row r="2376" spans="1:11" ht="14.25" customHeight="1">
      <c r="A2376" s="64">
        <v>23740</v>
      </c>
      <c r="B2376" s="64">
        <v>4</v>
      </c>
      <c r="C2376" s="64">
        <f t="shared" si="112"/>
        <v>141.30000000000001</v>
      </c>
      <c r="D2376" s="64">
        <f t="shared" si="113"/>
        <v>141.30000000000001</v>
      </c>
      <c r="E2376" s="65">
        <v>360.1</v>
      </c>
      <c r="F2376" s="65">
        <v>497.40000000000003</v>
      </c>
      <c r="G2376" s="65">
        <v>497.40000000000003</v>
      </c>
      <c r="H2376" s="67">
        <f t="shared" si="111"/>
        <v>356.1</v>
      </c>
      <c r="I2376" s="53"/>
      <c r="J2376" s="66"/>
      <c r="K2376" s="66"/>
    </row>
    <row r="2377" spans="1:11" ht="14.25" customHeight="1">
      <c r="A2377" s="64">
        <v>23750</v>
      </c>
      <c r="B2377" s="64">
        <v>4</v>
      </c>
      <c r="C2377" s="64">
        <f t="shared" si="112"/>
        <v>141.30000000000001</v>
      </c>
      <c r="D2377" s="64">
        <f t="shared" si="113"/>
        <v>141.30000000000001</v>
      </c>
      <c r="E2377" s="65">
        <v>360.25</v>
      </c>
      <c r="F2377" s="65">
        <v>497.55</v>
      </c>
      <c r="G2377" s="65">
        <v>497.55</v>
      </c>
      <c r="H2377" s="67">
        <f t="shared" si="111"/>
        <v>356.25</v>
      </c>
      <c r="I2377" s="53"/>
      <c r="J2377" s="66"/>
      <c r="K2377" s="66"/>
    </row>
    <row r="2378" spans="1:11" ht="14.25" customHeight="1">
      <c r="A2378" s="64">
        <v>23760</v>
      </c>
      <c r="B2378" s="64">
        <v>4</v>
      </c>
      <c r="C2378" s="64">
        <f t="shared" si="112"/>
        <v>142.80000000000001</v>
      </c>
      <c r="D2378" s="64">
        <f t="shared" si="113"/>
        <v>142.80000000000001</v>
      </c>
      <c r="E2378" s="65">
        <v>360.4</v>
      </c>
      <c r="F2378" s="65">
        <v>499.2</v>
      </c>
      <c r="G2378" s="65">
        <v>499.2</v>
      </c>
      <c r="H2378" s="67">
        <f t="shared" si="111"/>
        <v>356.4</v>
      </c>
      <c r="I2378" s="53"/>
      <c r="J2378" s="66"/>
      <c r="K2378" s="66"/>
    </row>
    <row r="2379" spans="1:11" ht="14.25" customHeight="1">
      <c r="A2379" s="64">
        <v>23770</v>
      </c>
      <c r="B2379" s="64">
        <v>4</v>
      </c>
      <c r="C2379" s="64">
        <f t="shared" si="112"/>
        <v>142.80000000000001</v>
      </c>
      <c r="D2379" s="64">
        <f t="shared" si="113"/>
        <v>142.80000000000001</v>
      </c>
      <c r="E2379" s="65">
        <v>360.55</v>
      </c>
      <c r="F2379" s="65">
        <v>499.35</v>
      </c>
      <c r="G2379" s="65">
        <v>499.35</v>
      </c>
      <c r="H2379" s="67">
        <f t="shared" si="111"/>
        <v>356.55</v>
      </c>
      <c r="I2379" s="53"/>
      <c r="J2379" s="66"/>
      <c r="K2379" s="66"/>
    </row>
    <row r="2380" spans="1:11" ht="14.25" customHeight="1">
      <c r="A2380" s="64">
        <v>23780</v>
      </c>
      <c r="B2380" s="64">
        <v>4</v>
      </c>
      <c r="C2380" s="64">
        <f t="shared" si="112"/>
        <v>142.80000000000001</v>
      </c>
      <c r="D2380" s="64">
        <f t="shared" si="113"/>
        <v>142.80000000000001</v>
      </c>
      <c r="E2380" s="65">
        <v>360.7</v>
      </c>
      <c r="F2380" s="65">
        <v>499.5</v>
      </c>
      <c r="G2380" s="65">
        <v>499.5</v>
      </c>
      <c r="H2380" s="67">
        <f t="shared" si="111"/>
        <v>356.7</v>
      </c>
      <c r="I2380" s="53"/>
      <c r="J2380" s="66"/>
      <c r="K2380" s="66"/>
    </row>
    <row r="2381" spans="1:11" ht="14.25" customHeight="1">
      <c r="A2381" s="64">
        <v>23790</v>
      </c>
      <c r="B2381" s="64">
        <v>4</v>
      </c>
      <c r="C2381" s="64">
        <f t="shared" si="112"/>
        <v>142.80000000000001</v>
      </c>
      <c r="D2381" s="64">
        <f t="shared" si="113"/>
        <v>142.80000000000001</v>
      </c>
      <c r="E2381" s="65">
        <v>360.85</v>
      </c>
      <c r="F2381" s="65">
        <v>499.65000000000003</v>
      </c>
      <c r="G2381" s="65">
        <v>499.65000000000003</v>
      </c>
      <c r="H2381" s="67">
        <f t="shared" si="111"/>
        <v>356.85</v>
      </c>
      <c r="I2381" s="53"/>
      <c r="J2381" s="66"/>
      <c r="K2381" s="66"/>
    </row>
    <row r="2382" spans="1:11" ht="14.25" customHeight="1">
      <c r="A2382" s="64">
        <v>23800</v>
      </c>
      <c r="B2382" s="64">
        <v>4</v>
      </c>
      <c r="C2382" s="64">
        <f t="shared" si="112"/>
        <v>142.80000000000001</v>
      </c>
      <c r="D2382" s="64">
        <f t="shared" si="113"/>
        <v>142.80000000000001</v>
      </c>
      <c r="E2382" s="65">
        <v>361</v>
      </c>
      <c r="F2382" s="65">
        <v>499.8</v>
      </c>
      <c r="G2382" s="65">
        <v>499.8</v>
      </c>
      <c r="H2382" s="67">
        <f t="shared" si="111"/>
        <v>357</v>
      </c>
      <c r="I2382" s="53"/>
      <c r="J2382" s="66"/>
      <c r="K2382" s="66"/>
    </row>
    <row r="2383" spans="1:11" ht="14.25" customHeight="1">
      <c r="A2383" s="64">
        <v>23810</v>
      </c>
      <c r="B2383" s="64">
        <v>4</v>
      </c>
      <c r="C2383" s="64">
        <f t="shared" si="112"/>
        <v>142.80000000000001</v>
      </c>
      <c r="D2383" s="64">
        <f t="shared" si="113"/>
        <v>142.80000000000001</v>
      </c>
      <c r="E2383" s="65">
        <v>361.15</v>
      </c>
      <c r="F2383" s="65">
        <v>499.95</v>
      </c>
      <c r="G2383" s="65">
        <v>499.95</v>
      </c>
      <c r="H2383" s="67">
        <f t="shared" si="111"/>
        <v>357.15</v>
      </c>
      <c r="I2383" s="53"/>
      <c r="J2383" s="66"/>
      <c r="K2383" s="66"/>
    </row>
    <row r="2384" spans="1:11" ht="14.25" customHeight="1">
      <c r="A2384" s="64">
        <v>23820</v>
      </c>
      <c r="B2384" s="64">
        <v>4</v>
      </c>
      <c r="C2384" s="64">
        <f t="shared" si="112"/>
        <v>142.80000000000001</v>
      </c>
      <c r="D2384" s="64">
        <f t="shared" si="113"/>
        <v>142.80000000000001</v>
      </c>
      <c r="E2384" s="65">
        <v>361.3</v>
      </c>
      <c r="F2384" s="65">
        <v>500.1</v>
      </c>
      <c r="G2384" s="65">
        <v>500.1</v>
      </c>
      <c r="H2384" s="67">
        <f t="shared" si="111"/>
        <v>357.3</v>
      </c>
      <c r="I2384" s="53"/>
      <c r="J2384" s="66"/>
      <c r="K2384" s="66"/>
    </row>
    <row r="2385" spans="1:11" ht="14.25" customHeight="1">
      <c r="A2385" s="64">
        <v>23830</v>
      </c>
      <c r="B2385" s="64">
        <v>4</v>
      </c>
      <c r="C2385" s="64">
        <f t="shared" si="112"/>
        <v>142.80000000000001</v>
      </c>
      <c r="D2385" s="64">
        <f t="shared" si="113"/>
        <v>142.80000000000001</v>
      </c>
      <c r="E2385" s="65">
        <v>361.45</v>
      </c>
      <c r="F2385" s="65">
        <v>500.25</v>
      </c>
      <c r="G2385" s="65">
        <v>500.25</v>
      </c>
      <c r="H2385" s="67">
        <f t="shared" si="111"/>
        <v>357.45</v>
      </c>
      <c r="I2385" s="53"/>
      <c r="J2385" s="66"/>
      <c r="K2385" s="66"/>
    </row>
    <row r="2386" spans="1:11" ht="14.25" customHeight="1">
      <c r="A2386" s="64">
        <v>23840</v>
      </c>
      <c r="B2386" s="64">
        <v>4</v>
      </c>
      <c r="C2386" s="64">
        <f t="shared" si="112"/>
        <v>142.80000000000001</v>
      </c>
      <c r="D2386" s="64">
        <f t="shared" si="113"/>
        <v>142.80000000000001</v>
      </c>
      <c r="E2386" s="65">
        <v>361.6</v>
      </c>
      <c r="F2386" s="65">
        <v>500.40000000000003</v>
      </c>
      <c r="G2386" s="65">
        <v>500.40000000000003</v>
      </c>
      <c r="H2386" s="67">
        <f t="shared" si="111"/>
        <v>357.6</v>
      </c>
      <c r="I2386" s="53"/>
      <c r="J2386" s="66"/>
      <c r="K2386" s="66"/>
    </row>
    <row r="2387" spans="1:11" ht="14.25" customHeight="1">
      <c r="A2387" s="64">
        <v>23850</v>
      </c>
      <c r="B2387" s="64">
        <v>4</v>
      </c>
      <c r="C2387" s="64">
        <f t="shared" si="112"/>
        <v>142.80000000000001</v>
      </c>
      <c r="D2387" s="64">
        <f t="shared" si="113"/>
        <v>142.80000000000001</v>
      </c>
      <c r="E2387" s="65">
        <v>361.75</v>
      </c>
      <c r="F2387" s="65">
        <v>500.55</v>
      </c>
      <c r="G2387" s="65">
        <v>500.55</v>
      </c>
      <c r="H2387" s="67">
        <f t="shared" si="111"/>
        <v>357.75</v>
      </c>
      <c r="I2387" s="53"/>
      <c r="J2387" s="66"/>
      <c r="K2387" s="66"/>
    </row>
    <row r="2388" spans="1:11" ht="14.25" customHeight="1">
      <c r="A2388" s="64">
        <v>23860</v>
      </c>
      <c r="B2388" s="64">
        <v>4</v>
      </c>
      <c r="C2388" s="64">
        <f t="shared" si="112"/>
        <v>142.80000000000001</v>
      </c>
      <c r="D2388" s="64">
        <f t="shared" si="113"/>
        <v>142.80000000000001</v>
      </c>
      <c r="E2388" s="65">
        <v>361.9</v>
      </c>
      <c r="F2388" s="65">
        <v>500.7</v>
      </c>
      <c r="G2388" s="65">
        <v>500.7</v>
      </c>
      <c r="H2388" s="67">
        <f t="shared" si="111"/>
        <v>357.9</v>
      </c>
      <c r="I2388" s="53"/>
      <c r="J2388" s="66"/>
      <c r="K2388" s="66"/>
    </row>
    <row r="2389" spans="1:11" ht="14.25" customHeight="1">
      <c r="A2389" s="64">
        <v>23870</v>
      </c>
      <c r="B2389" s="64">
        <v>4</v>
      </c>
      <c r="C2389" s="64">
        <f t="shared" si="112"/>
        <v>142.80000000000001</v>
      </c>
      <c r="D2389" s="64">
        <f t="shared" si="113"/>
        <v>142.80000000000001</v>
      </c>
      <c r="E2389" s="65">
        <v>362.05</v>
      </c>
      <c r="F2389" s="65">
        <v>500.85</v>
      </c>
      <c r="G2389" s="65">
        <v>500.85</v>
      </c>
      <c r="H2389" s="67">
        <f t="shared" si="111"/>
        <v>358.05</v>
      </c>
      <c r="I2389" s="53"/>
      <c r="J2389" s="66"/>
      <c r="K2389" s="66"/>
    </row>
    <row r="2390" spans="1:11" ht="14.25" customHeight="1">
      <c r="A2390" s="64">
        <v>23880</v>
      </c>
      <c r="B2390" s="64">
        <v>4</v>
      </c>
      <c r="C2390" s="64">
        <f t="shared" si="112"/>
        <v>142.80000000000001</v>
      </c>
      <c r="D2390" s="64">
        <f t="shared" si="113"/>
        <v>142.80000000000001</v>
      </c>
      <c r="E2390" s="65">
        <v>362.2</v>
      </c>
      <c r="F2390" s="65">
        <v>501</v>
      </c>
      <c r="G2390" s="65">
        <v>501</v>
      </c>
      <c r="H2390" s="67">
        <f t="shared" si="111"/>
        <v>358.2</v>
      </c>
      <c r="I2390" s="53"/>
      <c r="J2390" s="66"/>
      <c r="K2390" s="66"/>
    </row>
    <row r="2391" spans="1:11" ht="14.25" customHeight="1">
      <c r="A2391" s="64">
        <v>23890</v>
      </c>
      <c r="B2391" s="64">
        <v>4</v>
      </c>
      <c r="C2391" s="64">
        <f t="shared" si="112"/>
        <v>142.80000000000001</v>
      </c>
      <c r="D2391" s="64">
        <f t="shared" si="113"/>
        <v>142.80000000000001</v>
      </c>
      <c r="E2391" s="65">
        <v>362.35</v>
      </c>
      <c r="F2391" s="65">
        <v>501.15000000000003</v>
      </c>
      <c r="G2391" s="65">
        <v>501.15000000000003</v>
      </c>
      <c r="H2391" s="67">
        <f t="shared" si="111"/>
        <v>358.35</v>
      </c>
      <c r="I2391" s="53"/>
      <c r="J2391" s="66"/>
      <c r="K2391" s="66"/>
    </row>
    <row r="2392" spans="1:11" ht="14.25" customHeight="1">
      <c r="A2392" s="64">
        <v>23900</v>
      </c>
      <c r="B2392" s="64">
        <v>4</v>
      </c>
      <c r="C2392" s="64">
        <f t="shared" si="112"/>
        <v>142.80000000000001</v>
      </c>
      <c r="D2392" s="64">
        <f t="shared" si="113"/>
        <v>142.80000000000001</v>
      </c>
      <c r="E2392" s="65">
        <v>362.5</v>
      </c>
      <c r="F2392" s="65">
        <v>501.3</v>
      </c>
      <c r="G2392" s="65">
        <v>501.3</v>
      </c>
      <c r="H2392" s="67">
        <f t="shared" si="111"/>
        <v>358.5</v>
      </c>
      <c r="I2392" s="53"/>
      <c r="J2392" s="66"/>
      <c r="K2392" s="66"/>
    </row>
    <row r="2393" spans="1:11" ht="14.25" customHeight="1">
      <c r="A2393" s="64">
        <v>23910</v>
      </c>
      <c r="B2393" s="64">
        <v>4</v>
      </c>
      <c r="C2393" s="64">
        <f t="shared" si="112"/>
        <v>142.80000000000001</v>
      </c>
      <c r="D2393" s="64">
        <f t="shared" si="113"/>
        <v>142.80000000000001</v>
      </c>
      <c r="E2393" s="65">
        <v>362.65</v>
      </c>
      <c r="F2393" s="65">
        <v>501.45</v>
      </c>
      <c r="G2393" s="65">
        <v>501.45</v>
      </c>
      <c r="H2393" s="67">
        <f t="shared" si="111"/>
        <v>358.65</v>
      </c>
      <c r="I2393" s="53"/>
      <c r="J2393" s="66"/>
      <c r="K2393" s="66"/>
    </row>
    <row r="2394" spans="1:11" ht="14.25" customHeight="1">
      <c r="A2394" s="64">
        <v>23920</v>
      </c>
      <c r="B2394" s="64">
        <v>4</v>
      </c>
      <c r="C2394" s="64">
        <f t="shared" si="112"/>
        <v>142.80000000000001</v>
      </c>
      <c r="D2394" s="64">
        <f t="shared" si="113"/>
        <v>142.80000000000001</v>
      </c>
      <c r="E2394" s="65">
        <v>362.8</v>
      </c>
      <c r="F2394" s="65">
        <v>501.6</v>
      </c>
      <c r="G2394" s="65">
        <v>501.6</v>
      </c>
      <c r="H2394" s="67">
        <f t="shared" si="111"/>
        <v>358.8</v>
      </c>
      <c r="I2394" s="53"/>
      <c r="J2394" s="66"/>
      <c r="K2394" s="66"/>
    </row>
    <row r="2395" spans="1:11" ht="14.25" customHeight="1">
      <c r="A2395" s="64">
        <v>23930</v>
      </c>
      <c r="B2395" s="64">
        <v>4</v>
      </c>
      <c r="C2395" s="64">
        <f t="shared" si="112"/>
        <v>142.80000000000001</v>
      </c>
      <c r="D2395" s="64">
        <f t="shared" si="113"/>
        <v>142.80000000000001</v>
      </c>
      <c r="E2395" s="65">
        <v>362.95</v>
      </c>
      <c r="F2395" s="65">
        <v>501.75</v>
      </c>
      <c r="G2395" s="65">
        <v>501.75</v>
      </c>
      <c r="H2395" s="67">
        <f t="shared" si="111"/>
        <v>358.95</v>
      </c>
      <c r="I2395" s="53"/>
      <c r="J2395" s="66"/>
      <c r="K2395" s="66"/>
    </row>
    <row r="2396" spans="1:11" ht="14.25" customHeight="1">
      <c r="A2396" s="64">
        <v>23940</v>
      </c>
      <c r="B2396" s="64">
        <v>4</v>
      </c>
      <c r="C2396" s="64">
        <f t="shared" si="112"/>
        <v>142.80000000000001</v>
      </c>
      <c r="D2396" s="64">
        <f t="shared" si="113"/>
        <v>142.80000000000001</v>
      </c>
      <c r="E2396" s="65">
        <v>363.1</v>
      </c>
      <c r="F2396" s="65">
        <v>501.90000000000003</v>
      </c>
      <c r="G2396" s="65">
        <v>501.90000000000003</v>
      </c>
      <c r="H2396" s="67">
        <f t="shared" si="111"/>
        <v>359.1</v>
      </c>
      <c r="I2396" s="53"/>
      <c r="J2396" s="66"/>
      <c r="K2396" s="66"/>
    </row>
    <row r="2397" spans="1:11" ht="14.25" customHeight="1">
      <c r="A2397" s="64">
        <v>23950</v>
      </c>
      <c r="B2397" s="64">
        <v>4</v>
      </c>
      <c r="C2397" s="64">
        <f t="shared" si="112"/>
        <v>142.80000000000001</v>
      </c>
      <c r="D2397" s="64">
        <f t="shared" si="113"/>
        <v>142.80000000000001</v>
      </c>
      <c r="E2397" s="65">
        <v>363.25</v>
      </c>
      <c r="F2397" s="65">
        <v>502.05</v>
      </c>
      <c r="G2397" s="65">
        <v>502.05</v>
      </c>
      <c r="H2397" s="67">
        <f t="shared" si="111"/>
        <v>359.25</v>
      </c>
      <c r="I2397" s="53"/>
      <c r="J2397" s="66"/>
      <c r="K2397" s="66"/>
    </row>
    <row r="2398" spans="1:11" ht="14.25" customHeight="1">
      <c r="A2398" s="64">
        <v>23960</v>
      </c>
      <c r="B2398" s="64">
        <v>4</v>
      </c>
      <c r="C2398" s="64">
        <f t="shared" si="112"/>
        <v>142.80000000000001</v>
      </c>
      <c r="D2398" s="64">
        <f t="shared" si="113"/>
        <v>142.80000000000001</v>
      </c>
      <c r="E2398" s="65">
        <v>363.4</v>
      </c>
      <c r="F2398" s="65">
        <v>502.2</v>
      </c>
      <c r="G2398" s="65">
        <v>502.2</v>
      </c>
      <c r="H2398" s="67">
        <f t="shared" si="111"/>
        <v>359.4</v>
      </c>
      <c r="I2398" s="53"/>
      <c r="J2398" s="66"/>
      <c r="K2398" s="66"/>
    </row>
    <row r="2399" spans="1:11" ht="14.25" customHeight="1">
      <c r="A2399" s="64">
        <v>23970</v>
      </c>
      <c r="B2399" s="64">
        <v>4</v>
      </c>
      <c r="C2399" s="64">
        <f t="shared" si="112"/>
        <v>142.80000000000001</v>
      </c>
      <c r="D2399" s="64">
        <f t="shared" si="113"/>
        <v>142.80000000000001</v>
      </c>
      <c r="E2399" s="65">
        <v>363.55</v>
      </c>
      <c r="F2399" s="65">
        <v>502.35</v>
      </c>
      <c r="G2399" s="65">
        <v>502.35</v>
      </c>
      <c r="H2399" s="67">
        <f t="shared" si="111"/>
        <v>359.55</v>
      </c>
      <c r="I2399" s="53"/>
      <c r="J2399" s="66"/>
      <c r="K2399" s="66"/>
    </row>
    <row r="2400" spans="1:11" ht="14.25" customHeight="1">
      <c r="A2400" s="64">
        <v>23980</v>
      </c>
      <c r="B2400" s="64">
        <v>4</v>
      </c>
      <c r="C2400" s="64">
        <f t="shared" si="112"/>
        <v>142.80000000000001</v>
      </c>
      <c r="D2400" s="64">
        <f t="shared" si="113"/>
        <v>142.80000000000001</v>
      </c>
      <c r="E2400" s="65">
        <v>363.7</v>
      </c>
      <c r="F2400" s="65">
        <v>502.5</v>
      </c>
      <c r="G2400" s="65">
        <v>502.5</v>
      </c>
      <c r="H2400" s="67">
        <f t="shared" si="111"/>
        <v>359.7</v>
      </c>
      <c r="I2400" s="53"/>
      <c r="J2400" s="66"/>
      <c r="K2400" s="66"/>
    </row>
    <row r="2401" spans="1:11" ht="14.25" customHeight="1">
      <c r="A2401" s="64">
        <v>23990</v>
      </c>
      <c r="B2401" s="64">
        <v>4</v>
      </c>
      <c r="C2401" s="64">
        <f t="shared" si="112"/>
        <v>142.80000000000001</v>
      </c>
      <c r="D2401" s="64">
        <f t="shared" si="113"/>
        <v>142.80000000000001</v>
      </c>
      <c r="E2401" s="65">
        <v>363.85</v>
      </c>
      <c r="F2401" s="65">
        <v>502.65000000000003</v>
      </c>
      <c r="G2401" s="65">
        <v>502.65000000000003</v>
      </c>
      <c r="H2401" s="67">
        <f t="shared" si="111"/>
        <v>359.85</v>
      </c>
      <c r="I2401" s="53"/>
      <c r="J2401" s="66"/>
      <c r="K2401" s="66"/>
    </row>
    <row r="2402" spans="1:11" ht="14.25" customHeight="1">
      <c r="A2402" s="64">
        <v>24000</v>
      </c>
      <c r="B2402" s="64">
        <v>4</v>
      </c>
      <c r="C2402" s="64">
        <f t="shared" si="112"/>
        <v>142.80000000000001</v>
      </c>
      <c r="D2402" s="64">
        <f t="shared" si="113"/>
        <v>142.80000000000001</v>
      </c>
      <c r="E2402" s="65">
        <v>364</v>
      </c>
      <c r="F2402" s="65">
        <v>502.8</v>
      </c>
      <c r="G2402" s="65">
        <v>502.8</v>
      </c>
      <c r="H2402" s="67">
        <f t="shared" si="111"/>
        <v>360</v>
      </c>
      <c r="I2402" s="53"/>
      <c r="J2402" s="66"/>
      <c r="K2402" s="66"/>
    </row>
    <row r="2403" spans="1:11" ht="14.25" customHeight="1">
      <c r="A2403" s="64">
        <v>24010</v>
      </c>
      <c r="B2403" s="64">
        <v>4</v>
      </c>
      <c r="C2403" s="64">
        <f t="shared" si="112"/>
        <v>144.30000000000001</v>
      </c>
      <c r="D2403" s="64">
        <f t="shared" si="113"/>
        <v>144.30000000000001</v>
      </c>
      <c r="E2403" s="65">
        <v>364.15</v>
      </c>
      <c r="F2403" s="65">
        <v>504.45</v>
      </c>
      <c r="G2403" s="65">
        <v>504.45</v>
      </c>
      <c r="H2403" s="67">
        <f t="shared" si="111"/>
        <v>360.15</v>
      </c>
      <c r="I2403" s="53"/>
      <c r="J2403" s="66"/>
      <c r="K2403" s="66"/>
    </row>
    <row r="2404" spans="1:11" ht="14.25" customHeight="1">
      <c r="A2404" s="64">
        <v>24020</v>
      </c>
      <c r="B2404" s="64">
        <v>4</v>
      </c>
      <c r="C2404" s="64">
        <f t="shared" si="112"/>
        <v>144.30000000000001</v>
      </c>
      <c r="D2404" s="64">
        <f t="shared" si="113"/>
        <v>144.30000000000001</v>
      </c>
      <c r="E2404" s="65">
        <v>364.3</v>
      </c>
      <c r="F2404" s="65">
        <v>504.6</v>
      </c>
      <c r="G2404" s="65">
        <v>504.6</v>
      </c>
      <c r="H2404" s="67">
        <f t="shared" si="111"/>
        <v>360.3</v>
      </c>
      <c r="I2404" s="53"/>
      <c r="J2404" s="66"/>
      <c r="K2404" s="66"/>
    </row>
    <row r="2405" spans="1:11" ht="14.25" customHeight="1">
      <c r="A2405" s="64">
        <v>24030</v>
      </c>
      <c r="B2405" s="64">
        <v>4</v>
      </c>
      <c r="C2405" s="64">
        <f t="shared" si="112"/>
        <v>144.30000000000001</v>
      </c>
      <c r="D2405" s="64">
        <f t="shared" si="113"/>
        <v>144.30000000000001</v>
      </c>
      <c r="E2405" s="65">
        <v>364.45</v>
      </c>
      <c r="F2405" s="65">
        <v>504.75</v>
      </c>
      <c r="G2405" s="65">
        <v>504.75</v>
      </c>
      <c r="H2405" s="67">
        <f t="shared" si="111"/>
        <v>360.45</v>
      </c>
      <c r="I2405" s="53"/>
      <c r="J2405" s="66"/>
      <c r="K2405" s="66"/>
    </row>
    <row r="2406" spans="1:11" ht="14.25" customHeight="1">
      <c r="A2406" s="64">
        <v>24040</v>
      </c>
      <c r="B2406" s="64">
        <v>4</v>
      </c>
      <c r="C2406" s="64">
        <f t="shared" si="112"/>
        <v>144.30000000000001</v>
      </c>
      <c r="D2406" s="64">
        <f t="shared" si="113"/>
        <v>144.30000000000001</v>
      </c>
      <c r="E2406" s="65">
        <v>364.6</v>
      </c>
      <c r="F2406" s="65">
        <v>504.90000000000003</v>
      </c>
      <c r="G2406" s="65">
        <v>504.90000000000003</v>
      </c>
      <c r="H2406" s="67">
        <f t="shared" si="111"/>
        <v>360.6</v>
      </c>
      <c r="I2406" s="53"/>
      <c r="J2406" s="66"/>
      <c r="K2406" s="66"/>
    </row>
    <row r="2407" spans="1:11" ht="14.25" customHeight="1">
      <c r="A2407" s="64">
        <v>24050</v>
      </c>
      <c r="B2407" s="64">
        <v>4</v>
      </c>
      <c r="C2407" s="64">
        <f t="shared" si="112"/>
        <v>144.30000000000001</v>
      </c>
      <c r="D2407" s="64">
        <f t="shared" si="113"/>
        <v>144.30000000000001</v>
      </c>
      <c r="E2407" s="65">
        <v>364.75</v>
      </c>
      <c r="F2407" s="65">
        <v>505.05</v>
      </c>
      <c r="G2407" s="65">
        <v>505.05</v>
      </c>
      <c r="H2407" s="67">
        <f t="shared" si="111"/>
        <v>360.75</v>
      </c>
      <c r="I2407" s="53"/>
      <c r="J2407" s="66"/>
      <c r="K2407" s="66"/>
    </row>
    <row r="2408" spans="1:11" ht="14.25" customHeight="1">
      <c r="A2408" s="64">
        <v>24060</v>
      </c>
      <c r="B2408" s="64">
        <v>4</v>
      </c>
      <c r="C2408" s="64">
        <f t="shared" si="112"/>
        <v>144.30000000000001</v>
      </c>
      <c r="D2408" s="64">
        <f t="shared" si="113"/>
        <v>144.30000000000001</v>
      </c>
      <c r="E2408" s="65">
        <v>364.9</v>
      </c>
      <c r="F2408" s="65">
        <v>505.2</v>
      </c>
      <c r="G2408" s="65">
        <v>505.2</v>
      </c>
      <c r="H2408" s="67">
        <f t="shared" si="111"/>
        <v>360.9</v>
      </c>
      <c r="I2408" s="53"/>
      <c r="J2408" s="66"/>
      <c r="K2408" s="66"/>
    </row>
    <row r="2409" spans="1:11" ht="14.25" customHeight="1">
      <c r="A2409" s="64">
        <v>24070</v>
      </c>
      <c r="B2409" s="64">
        <v>4</v>
      </c>
      <c r="C2409" s="64">
        <f t="shared" si="112"/>
        <v>144.30000000000001</v>
      </c>
      <c r="D2409" s="64">
        <f t="shared" si="113"/>
        <v>144.30000000000001</v>
      </c>
      <c r="E2409" s="65">
        <v>365.05</v>
      </c>
      <c r="F2409" s="65">
        <v>505.35</v>
      </c>
      <c r="G2409" s="65">
        <v>505.35</v>
      </c>
      <c r="H2409" s="67">
        <f t="shared" si="111"/>
        <v>361.05</v>
      </c>
      <c r="I2409" s="53"/>
      <c r="J2409" s="66"/>
      <c r="K2409" s="66"/>
    </row>
    <row r="2410" spans="1:11" ht="14.25" customHeight="1">
      <c r="A2410" s="64">
        <v>24080</v>
      </c>
      <c r="B2410" s="64">
        <v>4</v>
      </c>
      <c r="C2410" s="64">
        <f t="shared" si="112"/>
        <v>144.30000000000001</v>
      </c>
      <c r="D2410" s="64">
        <f t="shared" si="113"/>
        <v>144.30000000000001</v>
      </c>
      <c r="E2410" s="65">
        <v>365.2</v>
      </c>
      <c r="F2410" s="65">
        <v>505.5</v>
      </c>
      <c r="G2410" s="65">
        <v>505.5</v>
      </c>
      <c r="H2410" s="67">
        <f t="shared" si="111"/>
        <v>361.2</v>
      </c>
      <c r="I2410" s="53"/>
      <c r="J2410" s="66"/>
      <c r="K2410" s="66"/>
    </row>
    <row r="2411" spans="1:11" ht="14.25" customHeight="1">
      <c r="A2411" s="64">
        <v>24090</v>
      </c>
      <c r="B2411" s="64">
        <v>4</v>
      </c>
      <c r="C2411" s="64">
        <f t="shared" si="112"/>
        <v>144.30000000000001</v>
      </c>
      <c r="D2411" s="64">
        <f t="shared" si="113"/>
        <v>144.30000000000001</v>
      </c>
      <c r="E2411" s="65">
        <v>365.35</v>
      </c>
      <c r="F2411" s="65">
        <v>505.65000000000003</v>
      </c>
      <c r="G2411" s="65">
        <v>505.65000000000003</v>
      </c>
      <c r="H2411" s="67">
        <f t="shared" si="111"/>
        <v>361.35</v>
      </c>
      <c r="I2411" s="53"/>
      <c r="J2411" s="66"/>
      <c r="K2411" s="66"/>
    </row>
    <row r="2412" spans="1:11" ht="14.25" customHeight="1">
      <c r="A2412" s="64">
        <v>24100</v>
      </c>
      <c r="B2412" s="64">
        <v>4</v>
      </c>
      <c r="C2412" s="64">
        <f t="shared" si="112"/>
        <v>144.30000000000001</v>
      </c>
      <c r="D2412" s="64">
        <f t="shared" si="113"/>
        <v>144.30000000000001</v>
      </c>
      <c r="E2412" s="65">
        <v>365.5</v>
      </c>
      <c r="F2412" s="65">
        <v>505.8</v>
      </c>
      <c r="G2412" s="65">
        <v>505.8</v>
      </c>
      <c r="H2412" s="67">
        <f t="shared" si="111"/>
        <v>361.5</v>
      </c>
      <c r="I2412" s="53"/>
      <c r="J2412" s="66"/>
      <c r="K2412" s="66"/>
    </row>
    <row r="2413" spans="1:11" ht="14.25" customHeight="1">
      <c r="A2413" s="64">
        <v>24110</v>
      </c>
      <c r="B2413" s="64">
        <v>4</v>
      </c>
      <c r="C2413" s="64">
        <f t="shared" si="112"/>
        <v>144.30000000000001</v>
      </c>
      <c r="D2413" s="64">
        <f t="shared" si="113"/>
        <v>144.30000000000001</v>
      </c>
      <c r="E2413" s="65">
        <v>365.65</v>
      </c>
      <c r="F2413" s="65">
        <v>505.95</v>
      </c>
      <c r="G2413" s="65">
        <v>505.95</v>
      </c>
      <c r="H2413" s="67">
        <f t="shared" si="111"/>
        <v>361.65</v>
      </c>
      <c r="I2413" s="53"/>
      <c r="J2413" s="66"/>
      <c r="K2413" s="66"/>
    </row>
    <row r="2414" spans="1:11" ht="14.25" customHeight="1">
      <c r="A2414" s="64">
        <v>24120</v>
      </c>
      <c r="B2414" s="64">
        <v>4</v>
      </c>
      <c r="C2414" s="64">
        <f t="shared" si="112"/>
        <v>144.30000000000001</v>
      </c>
      <c r="D2414" s="64">
        <f t="shared" si="113"/>
        <v>144.30000000000001</v>
      </c>
      <c r="E2414" s="65">
        <v>365.8</v>
      </c>
      <c r="F2414" s="65">
        <v>506.1</v>
      </c>
      <c r="G2414" s="65">
        <v>506.1</v>
      </c>
      <c r="H2414" s="67">
        <f t="shared" si="111"/>
        <v>361.8</v>
      </c>
      <c r="I2414" s="53"/>
      <c r="J2414" s="66"/>
      <c r="K2414" s="66"/>
    </row>
    <row r="2415" spans="1:11" ht="14.25" customHeight="1">
      <c r="A2415" s="64">
        <v>24130</v>
      </c>
      <c r="B2415" s="64">
        <v>4</v>
      </c>
      <c r="C2415" s="64">
        <f t="shared" si="112"/>
        <v>144.30000000000001</v>
      </c>
      <c r="D2415" s="64">
        <f t="shared" si="113"/>
        <v>144.30000000000001</v>
      </c>
      <c r="E2415" s="65">
        <v>365.95</v>
      </c>
      <c r="F2415" s="65">
        <v>506.25</v>
      </c>
      <c r="G2415" s="65">
        <v>506.25</v>
      </c>
      <c r="H2415" s="67">
        <f t="shared" si="111"/>
        <v>361.95</v>
      </c>
      <c r="I2415" s="53"/>
      <c r="J2415" s="66"/>
      <c r="K2415" s="66"/>
    </row>
    <row r="2416" spans="1:11" ht="14.25" customHeight="1">
      <c r="A2416" s="64">
        <v>24140</v>
      </c>
      <c r="B2416" s="64">
        <v>4</v>
      </c>
      <c r="C2416" s="64">
        <f t="shared" si="112"/>
        <v>144.30000000000001</v>
      </c>
      <c r="D2416" s="64">
        <f t="shared" si="113"/>
        <v>144.30000000000001</v>
      </c>
      <c r="E2416" s="65">
        <v>366.1</v>
      </c>
      <c r="F2416" s="65">
        <v>506.40000000000003</v>
      </c>
      <c r="G2416" s="65">
        <v>506.40000000000003</v>
      </c>
      <c r="H2416" s="67">
        <f t="shared" si="111"/>
        <v>362.1</v>
      </c>
      <c r="I2416" s="53"/>
      <c r="J2416" s="66"/>
      <c r="K2416" s="66"/>
    </row>
    <row r="2417" spans="1:11" ht="14.25" customHeight="1">
      <c r="A2417" s="64">
        <v>24150</v>
      </c>
      <c r="B2417" s="64">
        <v>4</v>
      </c>
      <c r="C2417" s="64">
        <f t="shared" si="112"/>
        <v>144.30000000000001</v>
      </c>
      <c r="D2417" s="64">
        <f t="shared" si="113"/>
        <v>144.30000000000001</v>
      </c>
      <c r="E2417" s="65">
        <v>366.25</v>
      </c>
      <c r="F2417" s="65">
        <v>506.55</v>
      </c>
      <c r="G2417" s="65">
        <v>506.55</v>
      </c>
      <c r="H2417" s="67">
        <f t="shared" si="111"/>
        <v>362.25</v>
      </c>
      <c r="I2417" s="53"/>
      <c r="J2417" s="66"/>
      <c r="K2417" s="66"/>
    </row>
    <row r="2418" spans="1:11" ht="14.25" customHeight="1">
      <c r="A2418" s="64">
        <v>24160</v>
      </c>
      <c r="B2418" s="64">
        <v>4</v>
      </c>
      <c r="C2418" s="64">
        <f t="shared" si="112"/>
        <v>144.30000000000001</v>
      </c>
      <c r="D2418" s="64">
        <f t="shared" si="113"/>
        <v>144.30000000000001</v>
      </c>
      <c r="E2418" s="65">
        <v>366.4</v>
      </c>
      <c r="F2418" s="65">
        <v>506.7</v>
      </c>
      <c r="G2418" s="65">
        <v>506.7</v>
      </c>
      <c r="H2418" s="67">
        <f t="shared" si="111"/>
        <v>362.4</v>
      </c>
      <c r="I2418" s="53"/>
      <c r="J2418" s="66"/>
      <c r="K2418" s="66"/>
    </row>
    <row r="2419" spans="1:11" ht="14.25" customHeight="1">
      <c r="A2419" s="64">
        <v>24170</v>
      </c>
      <c r="B2419" s="64">
        <v>4</v>
      </c>
      <c r="C2419" s="64">
        <f t="shared" si="112"/>
        <v>144.30000000000001</v>
      </c>
      <c r="D2419" s="64">
        <f t="shared" si="113"/>
        <v>144.30000000000001</v>
      </c>
      <c r="E2419" s="65">
        <v>366.55</v>
      </c>
      <c r="F2419" s="65">
        <v>506.85</v>
      </c>
      <c r="G2419" s="65">
        <v>506.85</v>
      </c>
      <c r="H2419" s="67">
        <f t="shared" si="111"/>
        <v>362.55</v>
      </c>
      <c r="I2419" s="53"/>
      <c r="J2419" s="66"/>
      <c r="K2419" s="66"/>
    </row>
    <row r="2420" spans="1:11" ht="14.25" customHeight="1">
      <c r="A2420" s="64">
        <v>24180</v>
      </c>
      <c r="B2420" s="64">
        <v>4</v>
      </c>
      <c r="C2420" s="64">
        <f t="shared" si="112"/>
        <v>144.30000000000001</v>
      </c>
      <c r="D2420" s="64">
        <f t="shared" si="113"/>
        <v>144.30000000000001</v>
      </c>
      <c r="E2420" s="65">
        <v>366.7</v>
      </c>
      <c r="F2420" s="65">
        <v>507</v>
      </c>
      <c r="G2420" s="65">
        <v>507</v>
      </c>
      <c r="H2420" s="67">
        <f t="shared" si="111"/>
        <v>362.7</v>
      </c>
      <c r="I2420" s="53"/>
      <c r="J2420" s="66"/>
      <c r="K2420" s="66"/>
    </row>
    <row r="2421" spans="1:11" ht="14.25" customHeight="1">
      <c r="A2421" s="64">
        <v>24190</v>
      </c>
      <c r="B2421" s="64">
        <v>4</v>
      </c>
      <c r="C2421" s="64">
        <f t="shared" si="112"/>
        <v>144.30000000000001</v>
      </c>
      <c r="D2421" s="64">
        <f t="shared" si="113"/>
        <v>144.30000000000001</v>
      </c>
      <c r="E2421" s="65">
        <v>366.85</v>
      </c>
      <c r="F2421" s="65">
        <v>507.15000000000003</v>
      </c>
      <c r="G2421" s="65">
        <v>507.15000000000003</v>
      </c>
      <c r="H2421" s="67">
        <f t="shared" si="111"/>
        <v>362.85</v>
      </c>
      <c r="I2421" s="53"/>
      <c r="J2421" s="66"/>
      <c r="K2421" s="66"/>
    </row>
    <row r="2422" spans="1:11" ht="14.25" customHeight="1">
      <c r="A2422" s="64">
        <v>24200</v>
      </c>
      <c r="B2422" s="64">
        <v>4</v>
      </c>
      <c r="C2422" s="64">
        <f t="shared" si="112"/>
        <v>144.30000000000001</v>
      </c>
      <c r="D2422" s="64">
        <f t="shared" si="113"/>
        <v>144.30000000000001</v>
      </c>
      <c r="E2422" s="65">
        <v>367</v>
      </c>
      <c r="F2422" s="65">
        <v>507.3</v>
      </c>
      <c r="G2422" s="65">
        <v>507.3</v>
      </c>
      <c r="H2422" s="67">
        <f t="shared" si="111"/>
        <v>363</v>
      </c>
      <c r="I2422" s="53"/>
      <c r="J2422" s="66"/>
      <c r="K2422" s="66"/>
    </row>
    <row r="2423" spans="1:11" ht="14.25" customHeight="1">
      <c r="A2423" s="64">
        <v>24210</v>
      </c>
      <c r="B2423" s="64">
        <v>4</v>
      </c>
      <c r="C2423" s="64">
        <f t="shared" si="112"/>
        <v>144.30000000000001</v>
      </c>
      <c r="D2423" s="64">
        <f t="shared" si="113"/>
        <v>144.30000000000001</v>
      </c>
      <c r="E2423" s="65">
        <v>367.15</v>
      </c>
      <c r="F2423" s="65">
        <v>507.45</v>
      </c>
      <c r="G2423" s="65">
        <v>507.45</v>
      </c>
      <c r="H2423" s="67">
        <f t="shared" si="111"/>
        <v>363.15</v>
      </c>
      <c r="I2423" s="53"/>
      <c r="J2423" s="66"/>
      <c r="K2423" s="66"/>
    </row>
    <row r="2424" spans="1:11" ht="14.25" customHeight="1">
      <c r="A2424" s="64">
        <v>24220</v>
      </c>
      <c r="B2424" s="64">
        <v>4</v>
      </c>
      <c r="C2424" s="64">
        <f t="shared" si="112"/>
        <v>144.30000000000001</v>
      </c>
      <c r="D2424" s="64">
        <f t="shared" si="113"/>
        <v>144.30000000000001</v>
      </c>
      <c r="E2424" s="65">
        <v>367.3</v>
      </c>
      <c r="F2424" s="65">
        <v>507.6</v>
      </c>
      <c r="G2424" s="65">
        <v>507.6</v>
      </c>
      <c r="H2424" s="67">
        <f t="shared" si="111"/>
        <v>363.3</v>
      </c>
      <c r="I2424" s="53"/>
      <c r="J2424" s="66"/>
      <c r="K2424" s="66"/>
    </row>
    <row r="2425" spans="1:11" ht="14.25" customHeight="1">
      <c r="A2425" s="64">
        <v>24230</v>
      </c>
      <c r="B2425" s="64">
        <v>4</v>
      </c>
      <c r="C2425" s="64">
        <f t="shared" si="112"/>
        <v>144.30000000000001</v>
      </c>
      <c r="D2425" s="64">
        <f t="shared" si="113"/>
        <v>144.30000000000001</v>
      </c>
      <c r="E2425" s="65">
        <v>367.45</v>
      </c>
      <c r="F2425" s="65">
        <v>507.75</v>
      </c>
      <c r="G2425" s="65">
        <v>507.75</v>
      </c>
      <c r="H2425" s="67">
        <f t="shared" si="111"/>
        <v>363.45</v>
      </c>
      <c r="I2425" s="53"/>
      <c r="J2425" s="66"/>
      <c r="K2425" s="66"/>
    </row>
    <row r="2426" spans="1:11" ht="14.25" customHeight="1">
      <c r="A2426" s="64">
        <v>24240</v>
      </c>
      <c r="B2426" s="64">
        <v>4</v>
      </c>
      <c r="C2426" s="64">
        <f t="shared" si="112"/>
        <v>144.30000000000001</v>
      </c>
      <c r="D2426" s="64">
        <f t="shared" si="113"/>
        <v>144.30000000000001</v>
      </c>
      <c r="E2426" s="65">
        <v>367.6</v>
      </c>
      <c r="F2426" s="65">
        <v>507.90000000000003</v>
      </c>
      <c r="G2426" s="65">
        <v>507.90000000000003</v>
      </c>
      <c r="H2426" s="67">
        <f t="shared" si="111"/>
        <v>363.6</v>
      </c>
      <c r="I2426" s="53"/>
      <c r="J2426" s="66"/>
      <c r="K2426" s="66"/>
    </row>
    <row r="2427" spans="1:11" ht="14.25" customHeight="1">
      <c r="A2427" s="64">
        <v>24250</v>
      </c>
      <c r="B2427" s="64">
        <v>4</v>
      </c>
      <c r="C2427" s="64">
        <f t="shared" si="112"/>
        <v>144.30000000000001</v>
      </c>
      <c r="D2427" s="64">
        <f t="shared" si="113"/>
        <v>144.30000000000001</v>
      </c>
      <c r="E2427" s="65">
        <v>367.75</v>
      </c>
      <c r="F2427" s="65">
        <v>508.05</v>
      </c>
      <c r="G2427" s="65">
        <v>508.05</v>
      </c>
      <c r="H2427" s="67">
        <f t="shared" si="111"/>
        <v>363.75</v>
      </c>
      <c r="I2427" s="53"/>
      <c r="J2427" s="66"/>
      <c r="K2427" s="66"/>
    </row>
    <row r="2428" spans="1:11" ht="14.25" customHeight="1">
      <c r="A2428" s="64">
        <v>24260</v>
      </c>
      <c r="B2428" s="64">
        <v>4</v>
      </c>
      <c r="C2428" s="64">
        <f t="shared" si="112"/>
        <v>145.80000000000001</v>
      </c>
      <c r="D2428" s="64">
        <f t="shared" si="113"/>
        <v>145.80000000000001</v>
      </c>
      <c r="E2428" s="65">
        <v>367.9</v>
      </c>
      <c r="F2428" s="65">
        <v>509.7</v>
      </c>
      <c r="G2428" s="65">
        <v>509.7</v>
      </c>
      <c r="H2428" s="67">
        <f t="shared" si="111"/>
        <v>363.9</v>
      </c>
      <c r="I2428" s="53"/>
      <c r="J2428" s="66"/>
      <c r="K2428" s="66"/>
    </row>
    <row r="2429" spans="1:11" ht="14.25" customHeight="1">
      <c r="A2429" s="64">
        <v>24270</v>
      </c>
      <c r="B2429" s="64">
        <v>4</v>
      </c>
      <c r="C2429" s="64">
        <f t="shared" si="112"/>
        <v>145.80000000000001</v>
      </c>
      <c r="D2429" s="64">
        <f t="shared" si="113"/>
        <v>145.80000000000001</v>
      </c>
      <c r="E2429" s="65">
        <v>368.05</v>
      </c>
      <c r="F2429" s="65">
        <v>509.85</v>
      </c>
      <c r="G2429" s="65">
        <v>509.85</v>
      </c>
      <c r="H2429" s="67">
        <f t="shared" si="111"/>
        <v>364.05</v>
      </c>
      <c r="I2429" s="53"/>
      <c r="J2429" s="66"/>
      <c r="K2429" s="66"/>
    </row>
    <row r="2430" spans="1:11" ht="14.25" customHeight="1">
      <c r="A2430" s="64">
        <v>24280</v>
      </c>
      <c r="B2430" s="64">
        <v>4</v>
      </c>
      <c r="C2430" s="64">
        <f t="shared" si="112"/>
        <v>145.80000000000001</v>
      </c>
      <c r="D2430" s="64">
        <f t="shared" si="113"/>
        <v>145.80000000000001</v>
      </c>
      <c r="E2430" s="65">
        <v>368.2</v>
      </c>
      <c r="F2430" s="65">
        <v>510</v>
      </c>
      <c r="G2430" s="65">
        <v>510</v>
      </c>
      <c r="H2430" s="67">
        <f t="shared" si="111"/>
        <v>364.2</v>
      </c>
      <c r="I2430" s="53"/>
      <c r="J2430" s="66"/>
      <c r="K2430" s="66"/>
    </row>
    <row r="2431" spans="1:11" ht="14.25" customHeight="1">
      <c r="A2431" s="64">
        <v>24290</v>
      </c>
      <c r="B2431" s="64">
        <v>4</v>
      </c>
      <c r="C2431" s="64">
        <f t="shared" si="112"/>
        <v>145.80000000000001</v>
      </c>
      <c r="D2431" s="64">
        <f t="shared" si="113"/>
        <v>145.80000000000001</v>
      </c>
      <c r="E2431" s="65">
        <v>368.35</v>
      </c>
      <c r="F2431" s="65">
        <v>510.15000000000003</v>
      </c>
      <c r="G2431" s="65">
        <v>510.15000000000003</v>
      </c>
      <c r="H2431" s="67">
        <f t="shared" si="111"/>
        <v>364.35</v>
      </c>
      <c r="I2431" s="53"/>
      <c r="J2431" s="66"/>
      <c r="K2431" s="66"/>
    </row>
    <row r="2432" spans="1:11" ht="14.25" customHeight="1">
      <c r="A2432" s="64">
        <v>24300</v>
      </c>
      <c r="B2432" s="64">
        <v>4</v>
      </c>
      <c r="C2432" s="64">
        <f t="shared" si="112"/>
        <v>145.80000000000001</v>
      </c>
      <c r="D2432" s="64">
        <f t="shared" si="113"/>
        <v>145.80000000000001</v>
      </c>
      <c r="E2432" s="65">
        <v>368.5</v>
      </c>
      <c r="F2432" s="65">
        <v>510.3</v>
      </c>
      <c r="G2432" s="65">
        <v>510.3</v>
      </c>
      <c r="H2432" s="67">
        <f t="shared" si="111"/>
        <v>364.5</v>
      </c>
      <c r="I2432" s="53"/>
      <c r="J2432" s="66"/>
      <c r="K2432" s="66"/>
    </row>
    <row r="2433" spans="1:11" ht="14.25" customHeight="1">
      <c r="A2433" s="64">
        <v>24310</v>
      </c>
      <c r="B2433" s="64">
        <v>4</v>
      </c>
      <c r="C2433" s="64">
        <f t="shared" si="112"/>
        <v>145.80000000000001</v>
      </c>
      <c r="D2433" s="64">
        <f t="shared" si="113"/>
        <v>145.80000000000001</v>
      </c>
      <c r="E2433" s="65">
        <v>368.65</v>
      </c>
      <c r="F2433" s="65">
        <v>510.45</v>
      </c>
      <c r="G2433" s="65">
        <v>510.45</v>
      </c>
      <c r="H2433" s="67">
        <f t="shared" si="111"/>
        <v>364.65</v>
      </c>
      <c r="I2433" s="53"/>
      <c r="J2433" s="66"/>
      <c r="K2433" s="66"/>
    </row>
    <row r="2434" spans="1:11" ht="14.25" customHeight="1">
      <c r="A2434" s="64">
        <v>24320</v>
      </c>
      <c r="B2434" s="64">
        <v>4</v>
      </c>
      <c r="C2434" s="64">
        <f t="shared" si="112"/>
        <v>145.80000000000001</v>
      </c>
      <c r="D2434" s="64">
        <f t="shared" si="113"/>
        <v>145.80000000000001</v>
      </c>
      <c r="E2434" s="65">
        <v>368.8</v>
      </c>
      <c r="F2434" s="65">
        <v>510.6</v>
      </c>
      <c r="G2434" s="65">
        <v>510.6</v>
      </c>
      <c r="H2434" s="67">
        <f t="shared" si="111"/>
        <v>364.8</v>
      </c>
      <c r="I2434" s="53"/>
      <c r="J2434" s="66"/>
      <c r="K2434" s="66"/>
    </row>
    <row r="2435" spans="1:11" ht="14.25" customHeight="1">
      <c r="A2435" s="64">
        <v>24330</v>
      </c>
      <c r="B2435" s="64">
        <v>4</v>
      </c>
      <c r="C2435" s="64">
        <f t="shared" si="112"/>
        <v>145.80000000000001</v>
      </c>
      <c r="D2435" s="64">
        <f t="shared" si="113"/>
        <v>145.80000000000001</v>
      </c>
      <c r="E2435" s="65">
        <v>368.95</v>
      </c>
      <c r="F2435" s="65">
        <v>510.75</v>
      </c>
      <c r="G2435" s="65">
        <v>510.75</v>
      </c>
      <c r="H2435" s="67">
        <f t="shared" ref="H2435:H2498" si="114">0.15*A2435/10</f>
        <v>364.95</v>
      </c>
      <c r="I2435" s="53"/>
      <c r="J2435" s="66"/>
      <c r="K2435" s="66"/>
    </row>
    <row r="2436" spans="1:11" ht="14.25" customHeight="1">
      <c r="A2436" s="64">
        <v>24340</v>
      </c>
      <c r="B2436" s="64">
        <v>4</v>
      </c>
      <c r="C2436" s="64">
        <f t="shared" ref="C2436:C2499" si="115">IF(A2436&lt;1000,4.8,4.8+ROUNDUP((A2436-1000)/250,0)*1.5)</f>
        <v>145.80000000000001</v>
      </c>
      <c r="D2436" s="64">
        <f t="shared" ref="D2436:D2499" si="116">IF(A2436&lt;1000,4.8,4.8+ROUNDUP((A2436-1000)/250,0)*1.5)</f>
        <v>145.80000000000001</v>
      </c>
      <c r="E2436" s="65">
        <v>369.1</v>
      </c>
      <c r="F2436" s="65">
        <v>510.90000000000003</v>
      </c>
      <c r="G2436" s="65">
        <v>510.90000000000003</v>
      </c>
      <c r="H2436" s="67">
        <f t="shared" si="114"/>
        <v>365.1</v>
      </c>
      <c r="I2436" s="53"/>
      <c r="J2436" s="66"/>
      <c r="K2436" s="66"/>
    </row>
    <row r="2437" spans="1:11" ht="14.25" customHeight="1">
      <c r="A2437" s="64">
        <v>24350</v>
      </c>
      <c r="B2437" s="64">
        <v>4</v>
      </c>
      <c r="C2437" s="64">
        <f t="shared" si="115"/>
        <v>145.80000000000001</v>
      </c>
      <c r="D2437" s="64">
        <f t="shared" si="116"/>
        <v>145.80000000000001</v>
      </c>
      <c r="E2437" s="65">
        <v>369.25</v>
      </c>
      <c r="F2437" s="65">
        <v>511.05</v>
      </c>
      <c r="G2437" s="65">
        <v>511.05</v>
      </c>
      <c r="H2437" s="67">
        <f t="shared" si="114"/>
        <v>365.25</v>
      </c>
      <c r="I2437" s="53"/>
      <c r="J2437" s="66"/>
      <c r="K2437" s="66"/>
    </row>
    <row r="2438" spans="1:11" ht="14.25" customHeight="1">
      <c r="A2438" s="64">
        <v>24360</v>
      </c>
      <c r="B2438" s="64">
        <v>4</v>
      </c>
      <c r="C2438" s="64">
        <f t="shared" si="115"/>
        <v>145.80000000000001</v>
      </c>
      <c r="D2438" s="64">
        <f t="shared" si="116"/>
        <v>145.80000000000001</v>
      </c>
      <c r="E2438" s="65">
        <v>369.4</v>
      </c>
      <c r="F2438" s="65">
        <v>511.2</v>
      </c>
      <c r="G2438" s="65">
        <v>511.2</v>
      </c>
      <c r="H2438" s="67">
        <f t="shared" si="114"/>
        <v>365.4</v>
      </c>
      <c r="I2438" s="53"/>
      <c r="J2438" s="66"/>
      <c r="K2438" s="66"/>
    </row>
    <row r="2439" spans="1:11" ht="14.25" customHeight="1">
      <c r="A2439" s="64">
        <v>24370</v>
      </c>
      <c r="B2439" s="64">
        <v>4</v>
      </c>
      <c r="C2439" s="64">
        <f t="shared" si="115"/>
        <v>145.80000000000001</v>
      </c>
      <c r="D2439" s="64">
        <f t="shared" si="116"/>
        <v>145.80000000000001</v>
      </c>
      <c r="E2439" s="65">
        <v>369.55</v>
      </c>
      <c r="F2439" s="65">
        <v>511.35</v>
      </c>
      <c r="G2439" s="65">
        <v>511.35</v>
      </c>
      <c r="H2439" s="67">
        <f t="shared" si="114"/>
        <v>365.55</v>
      </c>
      <c r="I2439" s="53"/>
      <c r="J2439" s="66"/>
      <c r="K2439" s="66"/>
    </row>
    <row r="2440" spans="1:11" ht="14.25" customHeight="1">
      <c r="A2440" s="64">
        <v>24380</v>
      </c>
      <c r="B2440" s="64">
        <v>4</v>
      </c>
      <c r="C2440" s="64">
        <f t="shared" si="115"/>
        <v>145.80000000000001</v>
      </c>
      <c r="D2440" s="64">
        <f t="shared" si="116"/>
        <v>145.80000000000001</v>
      </c>
      <c r="E2440" s="65">
        <v>369.7</v>
      </c>
      <c r="F2440" s="65">
        <v>511.5</v>
      </c>
      <c r="G2440" s="65">
        <v>511.5</v>
      </c>
      <c r="H2440" s="67">
        <f t="shared" si="114"/>
        <v>365.7</v>
      </c>
      <c r="I2440" s="53"/>
      <c r="J2440" s="66"/>
      <c r="K2440" s="66"/>
    </row>
    <row r="2441" spans="1:11" ht="14.25" customHeight="1">
      <c r="A2441" s="64">
        <v>24390</v>
      </c>
      <c r="B2441" s="64">
        <v>4</v>
      </c>
      <c r="C2441" s="64">
        <f t="shared" si="115"/>
        <v>145.80000000000001</v>
      </c>
      <c r="D2441" s="64">
        <f t="shared" si="116"/>
        <v>145.80000000000001</v>
      </c>
      <c r="E2441" s="65">
        <v>369.85</v>
      </c>
      <c r="F2441" s="65">
        <v>511.65000000000003</v>
      </c>
      <c r="G2441" s="65">
        <v>511.65000000000003</v>
      </c>
      <c r="H2441" s="67">
        <f t="shared" si="114"/>
        <v>365.85</v>
      </c>
      <c r="I2441" s="53"/>
      <c r="J2441" s="66"/>
      <c r="K2441" s="66"/>
    </row>
    <row r="2442" spans="1:11" ht="14.25" customHeight="1">
      <c r="A2442" s="64">
        <v>24400</v>
      </c>
      <c r="B2442" s="64">
        <v>4</v>
      </c>
      <c r="C2442" s="64">
        <f t="shared" si="115"/>
        <v>145.80000000000001</v>
      </c>
      <c r="D2442" s="64">
        <f t="shared" si="116"/>
        <v>145.80000000000001</v>
      </c>
      <c r="E2442" s="65">
        <v>370</v>
      </c>
      <c r="F2442" s="65">
        <v>511.8</v>
      </c>
      <c r="G2442" s="65">
        <v>511.8</v>
      </c>
      <c r="H2442" s="67">
        <f t="shared" si="114"/>
        <v>366</v>
      </c>
      <c r="I2442" s="53"/>
      <c r="J2442" s="66"/>
      <c r="K2442" s="66"/>
    </row>
    <row r="2443" spans="1:11" ht="14.25" customHeight="1">
      <c r="A2443" s="64">
        <v>24410</v>
      </c>
      <c r="B2443" s="64">
        <v>4</v>
      </c>
      <c r="C2443" s="64">
        <f t="shared" si="115"/>
        <v>145.80000000000001</v>
      </c>
      <c r="D2443" s="64">
        <f t="shared" si="116"/>
        <v>145.80000000000001</v>
      </c>
      <c r="E2443" s="65">
        <v>370.15</v>
      </c>
      <c r="F2443" s="65">
        <v>511.95</v>
      </c>
      <c r="G2443" s="65">
        <v>511.95</v>
      </c>
      <c r="H2443" s="67">
        <f t="shared" si="114"/>
        <v>366.15</v>
      </c>
      <c r="I2443" s="53"/>
      <c r="J2443" s="66"/>
      <c r="K2443" s="66"/>
    </row>
    <row r="2444" spans="1:11" ht="14.25" customHeight="1">
      <c r="A2444" s="64">
        <v>24420</v>
      </c>
      <c r="B2444" s="64">
        <v>4</v>
      </c>
      <c r="C2444" s="64">
        <f t="shared" si="115"/>
        <v>145.80000000000001</v>
      </c>
      <c r="D2444" s="64">
        <f t="shared" si="116"/>
        <v>145.80000000000001</v>
      </c>
      <c r="E2444" s="65">
        <v>370.3</v>
      </c>
      <c r="F2444" s="65">
        <v>512.1</v>
      </c>
      <c r="G2444" s="65">
        <v>512.1</v>
      </c>
      <c r="H2444" s="67">
        <f t="shared" si="114"/>
        <v>366.3</v>
      </c>
      <c r="I2444" s="53"/>
      <c r="J2444" s="66"/>
      <c r="K2444" s="66"/>
    </row>
    <row r="2445" spans="1:11" ht="14.25" customHeight="1">
      <c r="A2445" s="64">
        <v>24430</v>
      </c>
      <c r="B2445" s="64">
        <v>4</v>
      </c>
      <c r="C2445" s="64">
        <f t="shared" si="115"/>
        <v>145.80000000000001</v>
      </c>
      <c r="D2445" s="64">
        <f t="shared" si="116"/>
        <v>145.80000000000001</v>
      </c>
      <c r="E2445" s="65">
        <v>370.45</v>
      </c>
      <c r="F2445" s="65">
        <v>512.25</v>
      </c>
      <c r="G2445" s="65">
        <v>512.25</v>
      </c>
      <c r="H2445" s="67">
        <f t="shared" si="114"/>
        <v>366.45</v>
      </c>
      <c r="I2445" s="53"/>
      <c r="J2445" s="66"/>
      <c r="K2445" s="66"/>
    </row>
    <row r="2446" spans="1:11" ht="14.25" customHeight="1">
      <c r="A2446" s="64">
        <v>24440</v>
      </c>
      <c r="B2446" s="64">
        <v>4</v>
      </c>
      <c r="C2446" s="64">
        <f t="shared" si="115"/>
        <v>145.80000000000001</v>
      </c>
      <c r="D2446" s="64">
        <f t="shared" si="116"/>
        <v>145.80000000000001</v>
      </c>
      <c r="E2446" s="65">
        <v>370.6</v>
      </c>
      <c r="F2446" s="65">
        <v>512.40000000000009</v>
      </c>
      <c r="G2446" s="65">
        <v>512.40000000000009</v>
      </c>
      <c r="H2446" s="67">
        <f t="shared" si="114"/>
        <v>366.6</v>
      </c>
      <c r="I2446" s="53"/>
      <c r="J2446" s="66"/>
      <c r="K2446" s="66"/>
    </row>
    <row r="2447" spans="1:11" ht="14.25" customHeight="1">
      <c r="A2447" s="64">
        <v>24450</v>
      </c>
      <c r="B2447" s="64">
        <v>4</v>
      </c>
      <c r="C2447" s="64">
        <f t="shared" si="115"/>
        <v>145.80000000000001</v>
      </c>
      <c r="D2447" s="64">
        <f t="shared" si="116"/>
        <v>145.80000000000001</v>
      </c>
      <c r="E2447" s="65">
        <v>370.75</v>
      </c>
      <c r="F2447" s="65">
        <v>512.54999999999995</v>
      </c>
      <c r="G2447" s="65">
        <v>512.54999999999995</v>
      </c>
      <c r="H2447" s="67">
        <f t="shared" si="114"/>
        <v>366.75</v>
      </c>
      <c r="I2447" s="53"/>
      <c r="J2447" s="66"/>
      <c r="K2447" s="66"/>
    </row>
    <row r="2448" spans="1:11" ht="14.25" customHeight="1">
      <c r="A2448" s="64">
        <v>24460</v>
      </c>
      <c r="B2448" s="64">
        <v>4</v>
      </c>
      <c r="C2448" s="64">
        <f t="shared" si="115"/>
        <v>145.80000000000001</v>
      </c>
      <c r="D2448" s="64">
        <f t="shared" si="116"/>
        <v>145.80000000000001</v>
      </c>
      <c r="E2448" s="65">
        <v>370.9</v>
      </c>
      <c r="F2448" s="65">
        <v>512.70000000000005</v>
      </c>
      <c r="G2448" s="65">
        <v>512.70000000000005</v>
      </c>
      <c r="H2448" s="67">
        <f t="shared" si="114"/>
        <v>366.9</v>
      </c>
      <c r="I2448" s="53"/>
      <c r="J2448" s="66"/>
      <c r="K2448" s="66"/>
    </row>
    <row r="2449" spans="1:11" ht="14.25" customHeight="1">
      <c r="A2449" s="64">
        <v>24470</v>
      </c>
      <c r="B2449" s="64">
        <v>4</v>
      </c>
      <c r="C2449" s="64">
        <f t="shared" si="115"/>
        <v>145.80000000000001</v>
      </c>
      <c r="D2449" s="64">
        <f t="shared" si="116"/>
        <v>145.80000000000001</v>
      </c>
      <c r="E2449" s="65">
        <v>371.05</v>
      </c>
      <c r="F2449" s="65">
        <v>512.85</v>
      </c>
      <c r="G2449" s="65">
        <v>512.85</v>
      </c>
      <c r="H2449" s="67">
        <f t="shared" si="114"/>
        <v>367.05</v>
      </c>
      <c r="I2449" s="53"/>
      <c r="J2449" s="66"/>
      <c r="K2449" s="66"/>
    </row>
    <row r="2450" spans="1:11" ht="14.25" customHeight="1">
      <c r="A2450" s="64">
        <v>24480</v>
      </c>
      <c r="B2450" s="64">
        <v>4</v>
      </c>
      <c r="C2450" s="64">
        <f t="shared" si="115"/>
        <v>145.80000000000001</v>
      </c>
      <c r="D2450" s="64">
        <f t="shared" si="116"/>
        <v>145.80000000000001</v>
      </c>
      <c r="E2450" s="65">
        <v>371.2</v>
      </c>
      <c r="F2450" s="65">
        <v>513</v>
      </c>
      <c r="G2450" s="65">
        <v>513</v>
      </c>
      <c r="H2450" s="67">
        <f t="shared" si="114"/>
        <v>367.2</v>
      </c>
      <c r="I2450" s="53"/>
      <c r="J2450" s="66"/>
      <c r="K2450" s="66"/>
    </row>
    <row r="2451" spans="1:11" ht="14.25" customHeight="1">
      <c r="A2451" s="64">
        <v>24490</v>
      </c>
      <c r="B2451" s="64">
        <v>4</v>
      </c>
      <c r="C2451" s="64">
        <f t="shared" si="115"/>
        <v>145.80000000000001</v>
      </c>
      <c r="D2451" s="64">
        <f t="shared" si="116"/>
        <v>145.80000000000001</v>
      </c>
      <c r="E2451" s="65">
        <v>371.35</v>
      </c>
      <c r="F2451" s="65">
        <v>513.15000000000009</v>
      </c>
      <c r="G2451" s="65">
        <v>513.15000000000009</v>
      </c>
      <c r="H2451" s="67">
        <f t="shared" si="114"/>
        <v>367.35</v>
      </c>
      <c r="I2451" s="53"/>
      <c r="J2451" s="66"/>
      <c r="K2451" s="66"/>
    </row>
    <row r="2452" spans="1:11" ht="14.25" customHeight="1">
      <c r="A2452" s="64">
        <v>24500</v>
      </c>
      <c r="B2452" s="64">
        <v>4</v>
      </c>
      <c r="C2452" s="64">
        <f t="shared" si="115"/>
        <v>145.80000000000001</v>
      </c>
      <c r="D2452" s="64">
        <f t="shared" si="116"/>
        <v>145.80000000000001</v>
      </c>
      <c r="E2452" s="65">
        <v>371.5</v>
      </c>
      <c r="F2452" s="65">
        <v>513.29999999999995</v>
      </c>
      <c r="G2452" s="65">
        <v>513.29999999999995</v>
      </c>
      <c r="H2452" s="67">
        <f t="shared" si="114"/>
        <v>367.5</v>
      </c>
      <c r="I2452" s="53"/>
      <c r="J2452" s="66"/>
      <c r="K2452" s="66"/>
    </row>
    <row r="2453" spans="1:11" ht="14.25" customHeight="1">
      <c r="A2453" s="64">
        <v>24510</v>
      </c>
      <c r="B2453" s="64">
        <v>4</v>
      </c>
      <c r="C2453" s="64">
        <f t="shared" si="115"/>
        <v>147.30000000000001</v>
      </c>
      <c r="D2453" s="64">
        <f t="shared" si="116"/>
        <v>147.30000000000001</v>
      </c>
      <c r="E2453" s="65">
        <v>371.65</v>
      </c>
      <c r="F2453" s="65">
        <v>514.95000000000005</v>
      </c>
      <c r="G2453" s="65">
        <v>514.95000000000005</v>
      </c>
      <c r="H2453" s="67">
        <f t="shared" si="114"/>
        <v>367.65</v>
      </c>
      <c r="I2453" s="53"/>
      <c r="J2453" s="66"/>
      <c r="K2453" s="66"/>
    </row>
    <row r="2454" spans="1:11" ht="14.25" customHeight="1">
      <c r="A2454" s="64">
        <v>24520</v>
      </c>
      <c r="B2454" s="64">
        <v>4</v>
      </c>
      <c r="C2454" s="64">
        <f t="shared" si="115"/>
        <v>147.30000000000001</v>
      </c>
      <c r="D2454" s="64">
        <f t="shared" si="116"/>
        <v>147.30000000000001</v>
      </c>
      <c r="E2454" s="65">
        <v>371.8</v>
      </c>
      <c r="F2454" s="65">
        <v>515.1</v>
      </c>
      <c r="G2454" s="65">
        <v>515.1</v>
      </c>
      <c r="H2454" s="67">
        <f t="shared" si="114"/>
        <v>367.8</v>
      </c>
      <c r="I2454" s="53"/>
      <c r="J2454" s="66"/>
      <c r="K2454" s="66"/>
    </row>
    <row r="2455" spans="1:11" ht="14.25" customHeight="1">
      <c r="A2455" s="64">
        <v>24530</v>
      </c>
      <c r="B2455" s="64">
        <v>4</v>
      </c>
      <c r="C2455" s="64">
        <f t="shared" si="115"/>
        <v>147.30000000000001</v>
      </c>
      <c r="D2455" s="64">
        <f t="shared" si="116"/>
        <v>147.30000000000001</v>
      </c>
      <c r="E2455" s="65">
        <v>371.95</v>
      </c>
      <c r="F2455" s="65">
        <v>515.25</v>
      </c>
      <c r="G2455" s="65">
        <v>515.25</v>
      </c>
      <c r="H2455" s="67">
        <f t="shared" si="114"/>
        <v>367.95</v>
      </c>
      <c r="I2455" s="53"/>
      <c r="J2455" s="66"/>
      <c r="K2455" s="66"/>
    </row>
    <row r="2456" spans="1:11" ht="14.25" customHeight="1">
      <c r="A2456" s="64">
        <v>24540</v>
      </c>
      <c r="B2456" s="64">
        <v>4</v>
      </c>
      <c r="C2456" s="64">
        <f t="shared" si="115"/>
        <v>147.30000000000001</v>
      </c>
      <c r="D2456" s="64">
        <f t="shared" si="116"/>
        <v>147.30000000000001</v>
      </c>
      <c r="E2456" s="65">
        <v>372.1</v>
      </c>
      <c r="F2456" s="65">
        <v>515.40000000000009</v>
      </c>
      <c r="G2456" s="65">
        <v>515.40000000000009</v>
      </c>
      <c r="H2456" s="67">
        <f t="shared" si="114"/>
        <v>368.1</v>
      </c>
      <c r="I2456" s="53"/>
      <c r="J2456" s="66"/>
      <c r="K2456" s="66"/>
    </row>
    <row r="2457" spans="1:11" ht="14.25" customHeight="1">
      <c r="A2457" s="64">
        <v>24550</v>
      </c>
      <c r="B2457" s="64">
        <v>4</v>
      </c>
      <c r="C2457" s="64">
        <f t="shared" si="115"/>
        <v>147.30000000000001</v>
      </c>
      <c r="D2457" s="64">
        <f t="shared" si="116"/>
        <v>147.30000000000001</v>
      </c>
      <c r="E2457" s="65">
        <v>372.25</v>
      </c>
      <c r="F2457" s="65">
        <v>515.54999999999995</v>
      </c>
      <c r="G2457" s="65">
        <v>515.54999999999995</v>
      </c>
      <c r="H2457" s="67">
        <f t="shared" si="114"/>
        <v>368.25</v>
      </c>
      <c r="I2457" s="53"/>
      <c r="J2457" s="66"/>
      <c r="K2457" s="66"/>
    </row>
    <row r="2458" spans="1:11" ht="14.25" customHeight="1">
      <c r="A2458" s="64">
        <v>24560</v>
      </c>
      <c r="B2458" s="64">
        <v>4</v>
      </c>
      <c r="C2458" s="64">
        <f t="shared" si="115"/>
        <v>147.30000000000001</v>
      </c>
      <c r="D2458" s="64">
        <f t="shared" si="116"/>
        <v>147.30000000000001</v>
      </c>
      <c r="E2458" s="65">
        <v>372.4</v>
      </c>
      <c r="F2458" s="65">
        <v>515.70000000000005</v>
      </c>
      <c r="G2458" s="65">
        <v>515.70000000000005</v>
      </c>
      <c r="H2458" s="67">
        <f t="shared" si="114"/>
        <v>368.4</v>
      </c>
      <c r="I2458" s="53"/>
      <c r="J2458" s="66"/>
      <c r="K2458" s="66"/>
    </row>
    <row r="2459" spans="1:11" ht="14.25" customHeight="1">
      <c r="A2459" s="64">
        <v>24570</v>
      </c>
      <c r="B2459" s="64">
        <v>4</v>
      </c>
      <c r="C2459" s="64">
        <f t="shared" si="115"/>
        <v>147.30000000000001</v>
      </c>
      <c r="D2459" s="64">
        <f t="shared" si="116"/>
        <v>147.30000000000001</v>
      </c>
      <c r="E2459" s="65">
        <v>372.55</v>
      </c>
      <c r="F2459" s="65">
        <v>515.85</v>
      </c>
      <c r="G2459" s="65">
        <v>515.85</v>
      </c>
      <c r="H2459" s="67">
        <f t="shared" si="114"/>
        <v>368.55</v>
      </c>
      <c r="I2459" s="53"/>
      <c r="J2459" s="66"/>
      <c r="K2459" s="66"/>
    </row>
    <row r="2460" spans="1:11" ht="14.25" customHeight="1">
      <c r="A2460" s="64">
        <v>24580</v>
      </c>
      <c r="B2460" s="64">
        <v>4</v>
      </c>
      <c r="C2460" s="64">
        <f t="shared" si="115"/>
        <v>147.30000000000001</v>
      </c>
      <c r="D2460" s="64">
        <f t="shared" si="116"/>
        <v>147.30000000000001</v>
      </c>
      <c r="E2460" s="65">
        <v>372.7</v>
      </c>
      <c r="F2460" s="65">
        <v>516</v>
      </c>
      <c r="G2460" s="65">
        <v>516</v>
      </c>
      <c r="H2460" s="67">
        <f t="shared" si="114"/>
        <v>368.7</v>
      </c>
      <c r="I2460" s="53"/>
      <c r="J2460" s="66"/>
      <c r="K2460" s="66"/>
    </row>
    <row r="2461" spans="1:11" ht="14.25" customHeight="1">
      <c r="A2461" s="64">
        <v>24590</v>
      </c>
      <c r="B2461" s="64">
        <v>4</v>
      </c>
      <c r="C2461" s="64">
        <f t="shared" si="115"/>
        <v>147.30000000000001</v>
      </c>
      <c r="D2461" s="64">
        <f t="shared" si="116"/>
        <v>147.30000000000001</v>
      </c>
      <c r="E2461" s="65">
        <v>372.85</v>
      </c>
      <c r="F2461" s="65">
        <v>516.15000000000009</v>
      </c>
      <c r="G2461" s="65">
        <v>516.15000000000009</v>
      </c>
      <c r="H2461" s="67">
        <f t="shared" si="114"/>
        <v>368.85</v>
      </c>
      <c r="I2461" s="53"/>
      <c r="J2461" s="66"/>
      <c r="K2461" s="66"/>
    </row>
    <row r="2462" spans="1:11" ht="14.25" customHeight="1">
      <c r="A2462" s="64">
        <v>24600</v>
      </c>
      <c r="B2462" s="64">
        <v>4</v>
      </c>
      <c r="C2462" s="64">
        <f t="shared" si="115"/>
        <v>147.30000000000001</v>
      </c>
      <c r="D2462" s="64">
        <f t="shared" si="116"/>
        <v>147.30000000000001</v>
      </c>
      <c r="E2462" s="65">
        <v>373</v>
      </c>
      <c r="F2462" s="65">
        <v>516.29999999999995</v>
      </c>
      <c r="G2462" s="65">
        <v>516.29999999999995</v>
      </c>
      <c r="H2462" s="67">
        <f t="shared" si="114"/>
        <v>369</v>
      </c>
      <c r="I2462" s="53"/>
      <c r="J2462" s="66"/>
      <c r="K2462" s="66"/>
    </row>
    <row r="2463" spans="1:11" ht="14.25" customHeight="1">
      <c r="A2463" s="64">
        <v>24610</v>
      </c>
      <c r="B2463" s="64">
        <v>4</v>
      </c>
      <c r="C2463" s="64">
        <f t="shared" si="115"/>
        <v>147.30000000000001</v>
      </c>
      <c r="D2463" s="64">
        <f t="shared" si="116"/>
        <v>147.30000000000001</v>
      </c>
      <c r="E2463" s="65">
        <v>373.15</v>
      </c>
      <c r="F2463" s="65">
        <v>516.45000000000005</v>
      </c>
      <c r="G2463" s="65">
        <v>516.45000000000005</v>
      </c>
      <c r="H2463" s="67">
        <f t="shared" si="114"/>
        <v>369.15</v>
      </c>
      <c r="I2463" s="53"/>
      <c r="J2463" s="66"/>
      <c r="K2463" s="66"/>
    </row>
    <row r="2464" spans="1:11" ht="14.25" customHeight="1">
      <c r="A2464" s="64">
        <v>24620</v>
      </c>
      <c r="B2464" s="64">
        <v>4</v>
      </c>
      <c r="C2464" s="64">
        <f t="shared" si="115"/>
        <v>147.30000000000001</v>
      </c>
      <c r="D2464" s="64">
        <f t="shared" si="116"/>
        <v>147.30000000000001</v>
      </c>
      <c r="E2464" s="65">
        <v>373.3</v>
      </c>
      <c r="F2464" s="65">
        <v>516.6</v>
      </c>
      <c r="G2464" s="65">
        <v>516.6</v>
      </c>
      <c r="H2464" s="67">
        <f t="shared" si="114"/>
        <v>369.3</v>
      </c>
      <c r="I2464" s="53"/>
      <c r="J2464" s="66"/>
      <c r="K2464" s="66"/>
    </row>
    <row r="2465" spans="1:11" ht="14.25" customHeight="1">
      <c r="A2465" s="64">
        <v>24630</v>
      </c>
      <c r="B2465" s="64">
        <v>4</v>
      </c>
      <c r="C2465" s="64">
        <f t="shared" si="115"/>
        <v>147.30000000000001</v>
      </c>
      <c r="D2465" s="64">
        <f t="shared" si="116"/>
        <v>147.30000000000001</v>
      </c>
      <c r="E2465" s="65">
        <v>373.45</v>
      </c>
      <c r="F2465" s="65">
        <v>516.75</v>
      </c>
      <c r="G2465" s="65">
        <v>516.75</v>
      </c>
      <c r="H2465" s="67">
        <f t="shared" si="114"/>
        <v>369.45</v>
      </c>
      <c r="I2465" s="53"/>
      <c r="J2465" s="66"/>
      <c r="K2465" s="66"/>
    </row>
    <row r="2466" spans="1:11" ht="14.25" customHeight="1">
      <c r="A2466" s="64">
        <v>24640</v>
      </c>
      <c r="B2466" s="64">
        <v>4</v>
      </c>
      <c r="C2466" s="64">
        <f t="shared" si="115"/>
        <v>147.30000000000001</v>
      </c>
      <c r="D2466" s="64">
        <f t="shared" si="116"/>
        <v>147.30000000000001</v>
      </c>
      <c r="E2466" s="65">
        <v>373.6</v>
      </c>
      <c r="F2466" s="65">
        <v>516.90000000000009</v>
      </c>
      <c r="G2466" s="65">
        <v>516.90000000000009</v>
      </c>
      <c r="H2466" s="67">
        <f t="shared" si="114"/>
        <v>369.6</v>
      </c>
      <c r="I2466" s="53"/>
      <c r="J2466" s="66"/>
      <c r="K2466" s="66"/>
    </row>
    <row r="2467" spans="1:11" ht="14.25" customHeight="1">
      <c r="A2467" s="64">
        <v>24650</v>
      </c>
      <c r="B2467" s="64">
        <v>4</v>
      </c>
      <c r="C2467" s="64">
        <f t="shared" si="115"/>
        <v>147.30000000000001</v>
      </c>
      <c r="D2467" s="64">
        <f t="shared" si="116"/>
        <v>147.30000000000001</v>
      </c>
      <c r="E2467" s="65">
        <v>373.75</v>
      </c>
      <c r="F2467" s="65">
        <v>517.04999999999995</v>
      </c>
      <c r="G2467" s="65">
        <v>517.04999999999995</v>
      </c>
      <c r="H2467" s="67">
        <f t="shared" si="114"/>
        <v>369.75</v>
      </c>
      <c r="I2467" s="53"/>
      <c r="J2467" s="66"/>
      <c r="K2467" s="66"/>
    </row>
    <row r="2468" spans="1:11" ht="14.25" customHeight="1">
      <c r="A2468" s="64">
        <v>24660</v>
      </c>
      <c r="B2468" s="64">
        <v>4</v>
      </c>
      <c r="C2468" s="64">
        <f t="shared" si="115"/>
        <v>147.30000000000001</v>
      </c>
      <c r="D2468" s="64">
        <f t="shared" si="116"/>
        <v>147.30000000000001</v>
      </c>
      <c r="E2468" s="65">
        <v>373.9</v>
      </c>
      <c r="F2468" s="65">
        <v>517.20000000000005</v>
      </c>
      <c r="G2468" s="65">
        <v>517.20000000000005</v>
      </c>
      <c r="H2468" s="67">
        <f t="shared" si="114"/>
        <v>369.9</v>
      </c>
      <c r="I2468" s="53"/>
      <c r="J2468" s="66"/>
      <c r="K2468" s="66"/>
    </row>
    <row r="2469" spans="1:11" ht="14.25" customHeight="1">
      <c r="A2469" s="64">
        <v>24670</v>
      </c>
      <c r="B2469" s="64">
        <v>4</v>
      </c>
      <c r="C2469" s="64">
        <f t="shared" si="115"/>
        <v>147.30000000000001</v>
      </c>
      <c r="D2469" s="64">
        <f t="shared" si="116"/>
        <v>147.30000000000001</v>
      </c>
      <c r="E2469" s="65">
        <v>374.05</v>
      </c>
      <c r="F2469" s="65">
        <v>517.35</v>
      </c>
      <c r="G2469" s="65">
        <v>517.35</v>
      </c>
      <c r="H2469" s="67">
        <f t="shared" si="114"/>
        <v>370.05</v>
      </c>
      <c r="I2469" s="53"/>
      <c r="J2469" s="66"/>
      <c r="K2469" s="66"/>
    </row>
    <row r="2470" spans="1:11" ht="14.25" customHeight="1">
      <c r="A2470" s="64">
        <v>24680</v>
      </c>
      <c r="B2470" s="64">
        <v>4</v>
      </c>
      <c r="C2470" s="64">
        <f t="shared" si="115"/>
        <v>147.30000000000001</v>
      </c>
      <c r="D2470" s="64">
        <f t="shared" si="116"/>
        <v>147.30000000000001</v>
      </c>
      <c r="E2470" s="65">
        <v>374.2</v>
      </c>
      <c r="F2470" s="65">
        <v>517.5</v>
      </c>
      <c r="G2470" s="65">
        <v>517.5</v>
      </c>
      <c r="H2470" s="67">
        <f t="shared" si="114"/>
        <v>370.2</v>
      </c>
      <c r="I2470" s="53"/>
      <c r="J2470" s="66"/>
      <c r="K2470" s="66"/>
    </row>
    <row r="2471" spans="1:11" ht="14.25" customHeight="1">
      <c r="A2471" s="64">
        <v>24690</v>
      </c>
      <c r="B2471" s="64">
        <v>4</v>
      </c>
      <c r="C2471" s="64">
        <f t="shared" si="115"/>
        <v>147.30000000000001</v>
      </c>
      <c r="D2471" s="64">
        <f t="shared" si="116"/>
        <v>147.30000000000001</v>
      </c>
      <c r="E2471" s="65">
        <v>374.35</v>
      </c>
      <c r="F2471" s="65">
        <v>517.65000000000009</v>
      </c>
      <c r="G2471" s="65">
        <v>517.65000000000009</v>
      </c>
      <c r="H2471" s="67">
        <f t="shared" si="114"/>
        <v>370.35</v>
      </c>
      <c r="I2471" s="53"/>
      <c r="J2471" s="66"/>
      <c r="K2471" s="66"/>
    </row>
    <row r="2472" spans="1:11" ht="14.25" customHeight="1">
      <c r="A2472" s="64">
        <v>24700</v>
      </c>
      <c r="B2472" s="64">
        <v>4</v>
      </c>
      <c r="C2472" s="64">
        <f t="shared" si="115"/>
        <v>147.30000000000001</v>
      </c>
      <c r="D2472" s="64">
        <f t="shared" si="116"/>
        <v>147.30000000000001</v>
      </c>
      <c r="E2472" s="65">
        <v>374.5</v>
      </c>
      <c r="F2472" s="65">
        <v>517.79999999999995</v>
      </c>
      <c r="G2472" s="65">
        <v>517.79999999999995</v>
      </c>
      <c r="H2472" s="67">
        <f t="shared" si="114"/>
        <v>370.5</v>
      </c>
      <c r="I2472" s="53"/>
      <c r="J2472" s="66"/>
      <c r="K2472" s="66"/>
    </row>
    <row r="2473" spans="1:11" ht="14.25" customHeight="1">
      <c r="A2473" s="64">
        <v>24710</v>
      </c>
      <c r="B2473" s="64">
        <v>4</v>
      </c>
      <c r="C2473" s="64">
        <f t="shared" si="115"/>
        <v>147.30000000000001</v>
      </c>
      <c r="D2473" s="64">
        <f t="shared" si="116"/>
        <v>147.30000000000001</v>
      </c>
      <c r="E2473" s="65">
        <v>374.65</v>
      </c>
      <c r="F2473" s="65">
        <v>517.95000000000005</v>
      </c>
      <c r="G2473" s="65">
        <v>517.95000000000005</v>
      </c>
      <c r="H2473" s="67">
        <f t="shared" si="114"/>
        <v>370.65</v>
      </c>
      <c r="I2473" s="53"/>
      <c r="J2473" s="66"/>
      <c r="K2473" s="66"/>
    </row>
    <row r="2474" spans="1:11" ht="14.25" customHeight="1">
      <c r="A2474" s="64">
        <v>24720</v>
      </c>
      <c r="B2474" s="64">
        <v>4</v>
      </c>
      <c r="C2474" s="64">
        <f t="shared" si="115"/>
        <v>147.30000000000001</v>
      </c>
      <c r="D2474" s="64">
        <f t="shared" si="116"/>
        <v>147.30000000000001</v>
      </c>
      <c r="E2474" s="65">
        <v>374.8</v>
      </c>
      <c r="F2474" s="65">
        <v>518.1</v>
      </c>
      <c r="G2474" s="65">
        <v>518.1</v>
      </c>
      <c r="H2474" s="67">
        <f t="shared" si="114"/>
        <v>370.8</v>
      </c>
      <c r="I2474" s="53"/>
      <c r="J2474" s="66"/>
      <c r="K2474" s="66"/>
    </row>
    <row r="2475" spans="1:11" ht="14.25" customHeight="1">
      <c r="A2475" s="64">
        <v>24730</v>
      </c>
      <c r="B2475" s="64">
        <v>4</v>
      </c>
      <c r="C2475" s="64">
        <f t="shared" si="115"/>
        <v>147.30000000000001</v>
      </c>
      <c r="D2475" s="64">
        <f t="shared" si="116"/>
        <v>147.30000000000001</v>
      </c>
      <c r="E2475" s="65">
        <v>374.95</v>
      </c>
      <c r="F2475" s="65">
        <v>518.25</v>
      </c>
      <c r="G2475" s="65">
        <v>518.25</v>
      </c>
      <c r="H2475" s="67">
        <f t="shared" si="114"/>
        <v>370.95</v>
      </c>
      <c r="I2475" s="53"/>
      <c r="J2475" s="66"/>
      <c r="K2475" s="66"/>
    </row>
    <row r="2476" spans="1:11" ht="14.25" customHeight="1">
      <c r="A2476" s="64">
        <v>24740</v>
      </c>
      <c r="B2476" s="64">
        <v>4</v>
      </c>
      <c r="C2476" s="64">
        <f t="shared" si="115"/>
        <v>147.30000000000001</v>
      </c>
      <c r="D2476" s="64">
        <f t="shared" si="116"/>
        <v>147.30000000000001</v>
      </c>
      <c r="E2476" s="65">
        <v>375.1</v>
      </c>
      <c r="F2476" s="65">
        <v>518.40000000000009</v>
      </c>
      <c r="G2476" s="65">
        <v>518.40000000000009</v>
      </c>
      <c r="H2476" s="67">
        <f t="shared" si="114"/>
        <v>371.1</v>
      </c>
      <c r="I2476" s="53"/>
      <c r="J2476" s="66"/>
      <c r="K2476" s="66"/>
    </row>
    <row r="2477" spans="1:11" ht="14.25" customHeight="1">
      <c r="A2477" s="64">
        <v>24750</v>
      </c>
      <c r="B2477" s="64">
        <v>4</v>
      </c>
      <c r="C2477" s="64">
        <f t="shared" si="115"/>
        <v>147.30000000000001</v>
      </c>
      <c r="D2477" s="64">
        <f t="shared" si="116"/>
        <v>147.30000000000001</v>
      </c>
      <c r="E2477" s="65">
        <v>375.25</v>
      </c>
      <c r="F2477" s="65">
        <v>518.54999999999995</v>
      </c>
      <c r="G2477" s="65">
        <v>518.54999999999995</v>
      </c>
      <c r="H2477" s="67">
        <f t="shared" si="114"/>
        <v>371.25</v>
      </c>
      <c r="I2477" s="53"/>
      <c r="J2477" s="66"/>
      <c r="K2477" s="66"/>
    </row>
    <row r="2478" spans="1:11" ht="14.25" customHeight="1">
      <c r="A2478" s="64">
        <v>24760</v>
      </c>
      <c r="B2478" s="64">
        <v>4</v>
      </c>
      <c r="C2478" s="64">
        <f t="shared" si="115"/>
        <v>148.80000000000001</v>
      </c>
      <c r="D2478" s="64">
        <f t="shared" si="116"/>
        <v>148.80000000000001</v>
      </c>
      <c r="E2478" s="65">
        <v>375.4</v>
      </c>
      <c r="F2478" s="65">
        <v>520.20000000000005</v>
      </c>
      <c r="G2478" s="65">
        <v>520.20000000000005</v>
      </c>
      <c r="H2478" s="67">
        <f t="shared" si="114"/>
        <v>371.4</v>
      </c>
      <c r="I2478" s="53"/>
      <c r="J2478" s="66"/>
      <c r="K2478" s="66"/>
    </row>
    <row r="2479" spans="1:11" ht="14.25" customHeight="1">
      <c r="A2479" s="64">
        <v>24770</v>
      </c>
      <c r="B2479" s="64">
        <v>4</v>
      </c>
      <c r="C2479" s="64">
        <f t="shared" si="115"/>
        <v>148.80000000000001</v>
      </c>
      <c r="D2479" s="64">
        <f t="shared" si="116"/>
        <v>148.80000000000001</v>
      </c>
      <c r="E2479" s="65">
        <v>375.55</v>
      </c>
      <c r="F2479" s="65">
        <v>520.35</v>
      </c>
      <c r="G2479" s="65">
        <v>520.35</v>
      </c>
      <c r="H2479" s="67">
        <f t="shared" si="114"/>
        <v>371.55</v>
      </c>
      <c r="I2479" s="53"/>
      <c r="J2479" s="66"/>
      <c r="K2479" s="66"/>
    </row>
    <row r="2480" spans="1:11" ht="14.25" customHeight="1">
      <c r="A2480" s="64">
        <v>24780</v>
      </c>
      <c r="B2480" s="64">
        <v>4</v>
      </c>
      <c r="C2480" s="64">
        <f t="shared" si="115"/>
        <v>148.80000000000001</v>
      </c>
      <c r="D2480" s="64">
        <f t="shared" si="116"/>
        <v>148.80000000000001</v>
      </c>
      <c r="E2480" s="65">
        <v>375.7</v>
      </c>
      <c r="F2480" s="65">
        <v>520.5</v>
      </c>
      <c r="G2480" s="65">
        <v>520.5</v>
      </c>
      <c r="H2480" s="67">
        <f t="shared" si="114"/>
        <v>371.7</v>
      </c>
      <c r="I2480" s="53"/>
      <c r="J2480" s="66"/>
      <c r="K2480" s="66"/>
    </row>
    <row r="2481" spans="1:11" ht="14.25" customHeight="1">
      <c r="A2481" s="64">
        <v>24790</v>
      </c>
      <c r="B2481" s="64">
        <v>4</v>
      </c>
      <c r="C2481" s="64">
        <f t="shared" si="115"/>
        <v>148.80000000000001</v>
      </c>
      <c r="D2481" s="64">
        <f t="shared" si="116"/>
        <v>148.80000000000001</v>
      </c>
      <c r="E2481" s="65">
        <v>375.85</v>
      </c>
      <c r="F2481" s="65">
        <v>520.65000000000009</v>
      </c>
      <c r="G2481" s="65">
        <v>520.65000000000009</v>
      </c>
      <c r="H2481" s="67">
        <f t="shared" si="114"/>
        <v>371.85</v>
      </c>
      <c r="I2481" s="53"/>
      <c r="J2481" s="66"/>
      <c r="K2481" s="66"/>
    </row>
    <row r="2482" spans="1:11" ht="14.25" customHeight="1">
      <c r="A2482" s="64">
        <v>24800</v>
      </c>
      <c r="B2482" s="64">
        <v>4</v>
      </c>
      <c r="C2482" s="64">
        <f t="shared" si="115"/>
        <v>148.80000000000001</v>
      </c>
      <c r="D2482" s="64">
        <f t="shared" si="116"/>
        <v>148.80000000000001</v>
      </c>
      <c r="E2482" s="65">
        <v>376</v>
      </c>
      <c r="F2482" s="65">
        <v>520.79999999999995</v>
      </c>
      <c r="G2482" s="65">
        <v>520.79999999999995</v>
      </c>
      <c r="H2482" s="67">
        <f t="shared" si="114"/>
        <v>372</v>
      </c>
      <c r="I2482" s="53"/>
      <c r="J2482" s="66"/>
      <c r="K2482" s="66"/>
    </row>
    <row r="2483" spans="1:11" ht="14.25" customHeight="1">
      <c r="A2483" s="64">
        <v>24810</v>
      </c>
      <c r="B2483" s="64">
        <v>4</v>
      </c>
      <c r="C2483" s="64">
        <f t="shared" si="115"/>
        <v>148.80000000000001</v>
      </c>
      <c r="D2483" s="64">
        <f t="shared" si="116"/>
        <v>148.80000000000001</v>
      </c>
      <c r="E2483" s="65">
        <v>376.15</v>
      </c>
      <c r="F2483" s="65">
        <v>520.95000000000005</v>
      </c>
      <c r="G2483" s="65">
        <v>520.95000000000005</v>
      </c>
      <c r="H2483" s="67">
        <f t="shared" si="114"/>
        <v>372.15</v>
      </c>
      <c r="I2483" s="53"/>
      <c r="J2483" s="66"/>
      <c r="K2483" s="66"/>
    </row>
    <row r="2484" spans="1:11" ht="14.25" customHeight="1">
      <c r="A2484" s="64">
        <v>24820</v>
      </c>
      <c r="B2484" s="64">
        <v>4</v>
      </c>
      <c r="C2484" s="64">
        <f t="shared" si="115"/>
        <v>148.80000000000001</v>
      </c>
      <c r="D2484" s="64">
        <f t="shared" si="116"/>
        <v>148.80000000000001</v>
      </c>
      <c r="E2484" s="65">
        <v>376.3</v>
      </c>
      <c r="F2484" s="65">
        <v>521.1</v>
      </c>
      <c r="G2484" s="65">
        <v>521.1</v>
      </c>
      <c r="H2484" s="67">
        <f t="shared" si="114"/>
        <v>372.3</v>
      </c>
      <c r="I2484" s="53"/>
      <c r="J2484" s="66"/>
      <c r="K2484" s="66"/>
    </row>
    <row r="2485" spans="1:11" ht="14.25" customHeight="1">
      <c r="A2485" s="64">
        <v>24830</v>
      </c>
      <c r="B2485" s="64">
        <v>4</v>
      </c>
      <c r="C2485" s="64">
        <f t="shared" si="115"/>
        <v>148.80000000000001</v>
      </c>
      <c r="D2485" s="64">
        <f t="shared" si="116"/>
        <v>148.80000000000001</v>
      </c>
      <c r="E2485" s="65">
        <v>376.45</v>
      </c>
      <c r="F2485" s="65">
        <v>521.25</v>
      </c>
      <c r="G2485" s="65">
        <v>521.25</v>
      </c>
      <c r="H2485" s="67">
        <f t="shared" si="114"/>
        <v>372.45</v>
      </c>
      <c r="I2485" s="53"/>
      <c r="J2485" s="66"/>
      <c r="K2485" s="66"/>
    </row>
    <row r="2486" spans="1:11" ht="14.25" customHeight="1">
      <c r="A2486" s="64">
        <v>24840</v>
      </c>
      <c r="B2486" s="64">
        <v>4</v>
      </c>
      <c r="C2486" s="64">
        <f t="shared" si="115"/>
        <v>148.80000000000001</v>
      </c>
      <c r="D2486" s="64">
        <f t="shared" si="116"/>
        <v>148.80000000000001</v>
      </c>
      <c r="E2486" s="65">
        <v>376.6</v>
      </c>
      <c r="F2486" s="65">
        <v>521.40000000000009</v>
      </c>
      <c r="G2486" s="65">
        <v>521.40000000000009</v>
      </c>
      <c r="H2486" s="67">
        <f t="shared" si="114"/>
        <v>372.6</v>
      </c>
      <c r="I2486" s="53"/>
      <c r="J2486" s="66"/>
      <c r="K2486" s="66"/>
    </row>
    <row r="2487" spans="1:11" ht="14.25" customHeight="1">
      <c r="A2487" s="64">
        <v>24850</v>
      </c>
      <c r="B2487" s="64">
        <v>4</v>
      </c>
      <c r="C2487" s="64">
        <f t="shared" si="115"/>
        <v>148.80000000000001</v>
      </c>
      <c r="D2487" s="64">
        <f t="shared" si="116"/>
        <v>148.80000000000001</v>
      </c>
      <c r="E2487" s="65">
        <v>376.75</v>
      </c>
      <c r="F2487" s="65">
        <v>521.54999999999995</v>
      </c>
      <c r="G2487" s="65">
        <v>521.54999999999995</v>
      </c>
      <c r="H2487" s="67">
        <f t="shared" si="114"/>
        <v>372.75</v>
      </c>
      <c r="I2487" s="53"/>
      <c r="J2487" s="66"/>
      <c r="K2487" s="66"/>
    </row>
    <row r="2488" spans="1:11" ht="14.25" customHeight="1">
      <c r="A2488" s="64">
        <v>24860</v>
      </c>
      <c r="B2488" s="64">
        <v>4</v>
      </c>
      <c r="C2488" s="64">
        <f t="shared" si="115"/>
        <v>148.80000000000001</v>
      </c>
      <c r="D2488" s="64">
        <f t="shared" si="116"/>
        <v>148.80000000000001</v>
      </c>
      <c r="E2488" s="65">
        <v>376.9</v>
      </c>
      <c r="F2488" s="65">
        <v>521.70000000000005</v>
      </c>
      <c r="G2488" s="65">
        <v>521.70000000000005</v>
      </c>
      <c r="H2488" s="67">
        <f t="shared" si="114"/>
        <v>372.9</v>
      </c>
      <c r="I2488" s="53"/>
      <c r="J2488" s="66"/>
      <c r="K2488" s="66"/>
    </row>
    <row r="2489" spans="1:11" ht="14.25" customHeight="1">
      <c r="A2489" s="64">
        <v>24870</v>
      </c>
      <c r="B2489" s="64">
        <v>4</v>
      </c>
      <c r="C2489" s="64">
        <f t="shared" si="115"/>
        <v>148.80000000000001</v>
      </c>
      <c r="D2489" s="64">
        <f t="shared" si="116"/>
        <v>148.80000000000001</v>
      </c>
      <c r="E2489" s="65">
        <v>377.05</v>
      </c>
      <c r="F2489" s="65">
        <v>521.85</v>
      </c>
      <c r="G2489" s="65">
        <v>521.85</v>
      </c>
      <c r="H2489" s="67">
        <f t="shared" si="114"/>
        <v>373.05</v>
      </c>
      <c r="I2489" s="53"/>
      <c r="J2489" s="66"/>
      <c r="K2489" s="66"/>
    </row>
    <row r="2490" spans="1:11" ht="14.25" customHeight="1">
      <c r="A2490" s="64">
        <v>24880</v>
      </c>
      <c r="B2490" s="64">
        <v>4</v>
      </c>
      <c r="C2490" s="64">
        <f t="shared" si="115"/>
        <v>148.80000000000001</v>
      </c>
      <c r="D2490" s="64">
        <f t="shared" si="116"/>
        <v>148.80000000000001</v>
      </c>
      <c r="E2490" s="65">
        <v>377.2</v>
      </c>
      <c r="F2490" s="65">
        <v>522</v>
      </c>
      <c r="G2490" s="65">
        <v>522</v>
      </c>
      <c r="H2490" s="67">
        <f t="shared" si="114"/>
        <v>373.2</v>
      </c>
      <c r="I2490" s="53"/>
      <c r="J2490" s="66"/>
      <c r="K2490" s="66"/>
    </row>
    <row r="2491" spans="1:11" ht="14.25" customHeight="1">
      <c r="A2491" s="64">
        <v>24890</v>
      </c>
      <c r="B2491" s="64">
        <v>4</v>
      </c>
      <c r="C2491" s="64">
        <f t="shared" si="115"/>
        <v>148.80000000000001</v>
      </c>
      <c r="D2491" s="64">
        <f t="shared" si="116"/>
        <v>148.80000000000001</v>
      </c>
      <c r="E2491" s="65">
        <v>377.35</v>
      </c>
      <c r="F2491" s="65">
        <v>522.15000000000009</v>
      </c>
      <c r="G2491" s="65">
        <v>522.15000000000009</v>
      </c>
      <c r="H2491" s="67">
        <f t="shared" si="114"/>
        <v>373.35</v>
      </c>
      <c r="I2491" s="53"/>
      <c r="J2491" s="66"/>
      <c r="K2491" s="66"/>
    </row>
    <row r="2492" spans="1:11" ht="14.25" customHeight="1">
      <c r="A2492" s="64">
        <v>24900</v>
      </c>
      <c r="B2492" s="64">
        <v>4</v>
      </c>
      <c r="C2492" s="64">
        <f t="shared" si="115"/>
        <v>148.80000000000001</v>
      </c>
      <c r="D2492" s="64">
        <f t="shared" si="116"/>
        <v>148.80000000000001</v>
      </c>
      <c r="E2492" s="65">
        <v>377.5</v>
      </c>
      <c r="F2492" s="65">
        <v>522.29999999999995</v>
      </c>
      <c r="G2492" s="65">
        <v>522.29999999999995</v>
      </c>
      <c r="H2492" s="67">
        <f t="shared" si="114"/>
        <v>373.5</v>
      </c>
      <c r="I2492" s="53"/>
      <c r="J2492" s="66"/>
      <c r="K2492" s="66"/>
    </row>
    <row r="2493" spans="1:11" ht="14.25" customHeight="1">
      <c r="A2493" s="64">
        <v>24910</v>
      </c>
      <c r="B2493" s="64">
        <v>4</v>
      </c>
      <c r="C2493" s="64">
        <f t="shared" si="115"/>
        <v>148.80000000000001</v>
      </c>
      <c r="D2493" s="64">
        <f t="shared" si="116"/>
        <v>148.80000000000001</v>
      </c>
      <c r="E2493" s="65">
        <v>377.65</v>
      </c>
      <c r="F2493" s="65">
        <v>522.45000000000005</v>
      </c>
      <c r="G2493" s="65">
        <v>522.45000000000005</v>
      </c>
      <c r="H2493" s="67">
        <f t="shared" si="114"/>
        <v>373.65</v>
      </c>
      <c r="I2493" s="53"/>
      <c r="J2493" s="66"/>
      <c r="K2493" s="66"/>
    </row>
    <row r="2494" spans="1:11" ht="14.25" customHeight="1">
      <c r="A2494" s="64">
        <v>24920</v>
      </c>
      <c r="B2494" s="64">
        <v>4</v>
      </c>
      <c r="C2494" s="64">
        <f t="shared" si="115"/>
        <v>148.80000000000001</v>
      </c>
      <c r="D2494" s="64">
        <f t="shared" si="116"/>
        <v>148.80000000000001</v>
      </c>
      <c r="E2494" s="65">
        <v>377.8</v>
      </c>
      <c r="F2494" s="65">
        <v>522.6</v>
      </c>
      <c r="G2494" s="65">
        <v>522.6</v>
      </c>
      <c r="H2494" s="67">
        <f t="shared" si="114"/>
        <v>373.8</v>
      </c>
      <c r="I2494" s="53"/>
      <c r="J2494" s="66"/>
      <c r="K2494" s="66"/>
    </row>
    <row r="2495" spans="1:11" ht="14.25" customHeight="1">
      <c r="A2495" s="64">
        <v>24930</v>
      </c>
      <c r="B2495" s="64">
        <v>4</v>
      </c>
      <c r="C2495" s="64">
        <f t="shared" si="115"/>
        <v>148.80000000000001</v>
      </c>
      <c r="D2495" s="64">
        <f t="shared" si="116"/>
        <v>148.80000000000001</v>
      </c>
      <c r="E2495" s="65">
        <v>377.95</v>
      </c>
      <c r="F2495" s="65">
        <v>522.75</v>
      </c>
      <c r="G2495" s="65">
        <v>522.75</v>
      </c>
      <c r="H2495" s="67">
        <f t="shared" si="114"/>
        <v>373.95</v>
      </c>
      <c r="I2495" s="53"/>
      <c r="J2495" s="66"/>
      <c r="K2495" s="66"/>
    </row>
    <row r="2496" spans="1:11" ht="14.25" customHeight="1">
      <c r="A2496" s="64">
        <v>24940</v>
      </c>
      <c r="B2496" s="64">
        <v>4</v>
      </c>
      <c r="C2496" s="64">
        <f t="shared" si="115"/>
        <v>148.80000000000001</v>
      </c>
      <c r="D2496" s="64">
        <f t="shared" si="116"/>
        <v>148.80000000000001</v>
      </c>
      <c r="E2496" s="65">
        <v>378.1</v>
      </c>
      <c r="F2496" s="65">
        <v>522.90000000000009</v>
      </c>
      <c r="G2496" s="65">
        <v>522.90000000000009</v>
      </c>
      <c r="H2496" s="67">
        <f t="shared" si="114"/>
        <v>374.1</v>
      </c>
      <c r="I2496" s="53"/>
      <c r="J2496" s="66"/>
      <c r="K2496" s="66"/>
    </row>
    <row r="2497" spans="1:11" ht="14.25" customHeight="1">
      <c r="A2497" s="64">
        <v>24950</v>
      </c>
      <c r="B2497" s="64">
        <v>4</v>
      </c>
      <c r="C2497" s="64">
        <f t="shared" si="115"/>
        <v>148.80000000000001</v>
      </c>
      <c r="D2497" s="64">
        <f t="shared" si="116"/>
        <v>148.80000000000001</v>
      </c>
      <c r="E2497" s="65">
        <v>378.25</v>
      </c>
      <c r="F2497" s="65">
        <v>523.04999999999995</v>
      </c>
      <c r="G2497" s="65">
        <v>523.04999999999995</v>
      </c>
      <c r="H2497" s="67">
        <f t="shared" si="114"/>
        <v>374.25</v>
      </c>
      <c r="I2497" s="53"/>
      <c r="J2497" s="66"/>
      <c r="K2497" s="66"/>
    </row>
    <row r="2498" spans="1:11" ht="14.25" customHeight="1">
      <c r="A2498" s="64">
        <v>24960</v>
      </c>
      <c r="B2498" s="64">
        <v>4</v>
      </c>
      <c r="C2498" s="64">
        <f t="shared" si="115"/>
        <v>148.80000000000001</v>
      </c>
      <c r="D2498" s="64">
        <f t="shared" si="116"/>
        <v>148.80000000000001</v>
      </c>
      <c r="E2498" s="65">
        <v>378.4</v>
      </c>
      <c r="F2498" s="65">
        <v>523.20000000000005</v>
      </c>
      <c r="G2498" s="65">
        <v>523.20000000000005</v>
      </c>
      <c r="H2498" s="67">
        <f t="shared" si="114"/>
        <v>374.4</v>
      </c>
      <c r="I2498" s="53"/>
      <c r="J2498" s="66"/>
      <c r="K2498" s="66"/>
    </row>
    <row r="2499" spans="1:11" ht="14.25" customHeight="1">
      <c r="A2499" s="64">
        <v>24970</v>
      </c>
      <c r="B2499" s="64">
        <v>4</v>
      </c>
      <c r="C2499" s="64">
        <f t="shared" si="115"/>
        <v>148.80000000000001</v>
      </c>
      <c r="D2499" s="64">
        <f t="shared" si="116"/>
        <v>148.80000000000001</v>
      </c>
      <c r="E2499" s="65">
        <v>378.55</v>
      </c>
      <c r="F2499" s="65">
        <v>523.35</v>
      </c>
      <c r="G2499" s="65">
        <v>523.35</v>
      </c>
      <c r="H2499" s="67">
        <f t="shared" ref="H2499:H2562" si="117">0.15*A2499/10</f>
        <v>374.55</v>
      </c>
      <c r="I2499" s="53"/>
      <c r="J2499" s="66"/>
      <c r="K2499" s="66"/>
    </row>
    <row r="2500" spans="1:11" ht="14.25" customHeight="1">
      <c r="A2500" s="64">
        <v>24980</v>
      </c>
      <c r="B2500" s="64">
        <v>4</v>
      </c>
      <c r="C2500" s="64">
        <f t="shared" ref="C2500:C2563" si="118">IF(A2500&lt;1000,4.8,4.8+ROUNDUP((A2500-1000)/250,0)*1.5)</f>
        <v>148.80000000000001</v>
      </c>
      <c r="D2500" s="64">
        <f t="shared" ref="D2500:D2563" si="119">IF(A2500&lt;1000,4.8,4.8+ROUNDUP((A2500-1000)/250,0)*1.5)</f>
        <v>148.80000000000001</v>
      </c>
      <c r="E2500" s="65">
        <v>378.7</v>
      </c>
      <c r="F2500" s="65">
        <v>523.5</v>
      </c>
      <c r="G2500" s="65">
        <v>523.5</v>
      </c>
      <c r="H2500" s="67">
        <f t="shared" si="117"/>
        <v>374.7</v>
      </c>
      <c r="I2500" s="53"/>
      <c r="J2500" s="66"/>
      <c r="K2500" s="66"/>
    </row>
    <row r="2501" spans="1:11" ht="14.25" customHeight="1">
      <c r="A2501" s="64">
        <v>24990</v>
      </c>
      <c r="B2501" s="64">
        <v>4</v>
      </c>
      <c r="C2501" s="64">
        <f t="shared" si="118"/>
        <v>148.80000000000001</v>
      </c>
      <c r="D2501" s="64">
        <f t="shared" si="119"/>
        <v>148.80000000000001</v>
      </c>
      <c r="E2501" s="65">
        <v>378.85</v>
      </c>
      <c r="F2501" s="65">
        <v>523.65000000000009</v>
      </c>
      <c r="G2501" s="65">
        <v>523.65000000000009</v>
      </c>
      <c r="H2501" s="67">
        <f t="shared" si="117"/>
        <v>374.85</v>
      </c>
      <c r="I2501" s="53"/>
      <c r="J2501" s="66"/>
      <c r="K2501" s="66"/>
    </row>
    <row r="2502" spans="1:11" ht="14.25" customHeight="1">
      <c r="A2502" s="64">
        <v>25000</v>
      </c>
      <c r="B2502" s="64">
        <v>4</v>
      </c>
      <c r="C2502" s="64">
        <f t="shared" si="118"/>
        <v>148.80000000000001</v>
      </c>
      <c r="D2502" s="64">
        <f t="shared" si="119"/>
        <v>148.80000000000001</v>
      </c>
      <c r="E2502" s="65">
        <v>379</v>
      </c>
      <c r="F2502" s="65">
        <v>523.79999999999995</v>
      </c>
      <c r="G2502" s="65">
        <v>523.79999999999995</v>
      </c>
      <c r="H2502" s="67">
        <f t="shared" si="117"/>
        <v>375</v>
      </c>
      <c r="I2502" s="53"/>
      <c r="J2502" s="66"/>
      <c r="K2502" s="66"/>
    </row>
    <row r="2503" spans="1:11" ht="14.25" customHeight="1">
      <c r="A2503" s="64">
        <v>25010</v>
      </c>
      <c r="B2503" s="64">
        <v>4</v>
      </c>
      <c r="C2503" s="64">
        <f t="shared" si="118"/>
        <v>150.30000000000001</v>
      </c>
      <c r="D2503" s="64">
        <f t="shared" si="119"/>
        <v>150.30000000000001</v>
      </c>
      <c r="E2503" s="65">
        <v>379.15</v>
      </c>
      <c r="F2503" s="65">
        <v>525.45000000000005</v>
      </c>
      <c r="G2503" s="65">
        <v>525.45000000000005</v>
      </c>
      <c r="H2503" s="67">
        <f t="shared" si="117"/>
        <v>375.15</v>
      </c>
      <c r="I2503" s="53"/>
      <c r="J2503" s="66"/>
      <c r="K2503" s="66"/>
    </row>
    <row r="2504" spans="1:11" ht="14.25" customHeight="1">
      <c r="A2504" s="64">
        <v>25020</v>
      </c>
      <c r="B2504" s="64">
        <v>4</v>
      </c>
      <c r="C2504" s="64">
        <f t="shared" si="118"/>
        <v>150.30000000000001</v>
      </c>
      <c r="D2504" s="64">
        <f t="shared" si="119"/>
        <v>150.30000000000001</v>
      </c>
      <c r="E2504" s="65">
        <v>379.3</v>
      </c>
      <c r="F2504" s="65">
        <v>525.6</v>
      </c>
      <c r="G2504" s="65">
        <v>525.6</v>
      </c>
      <c r="H2504" s="67">
        <f t="shared" si="117"/>
        <v>375.3</v>
      </c>
      <c r="I2504" s="53"/>
      <c r="J2504" s="66"/>
      <c r="K2504" s="66"/>
    </row>
    <row r="2505" spans="1:11" ht="14.25" customHeight="1">
      <c r="A2505" s="64">
        <v>25030</v>
      </c>
      <c r="B2505" s="64">
        <v>4</v>
      </c>
      <c r="C2505" s="64">
        <f t="shared" si="118"/>
        <v>150.30000000000001</v>
      </c>
      <c r="D2505" s="64">
        <f t="shared" si="119"/>
        <v>150.30000000000001</v>
      </c>
      <c r="E2505" s="65">
        <v>379.45</v>
      </c>
      <c r="F2505" s="65">
        <v>525.75</v>
      </c>
      <c r="G2505" s="65">
        <v>525.75</v>
      </c>
      <c r="H2505" s="67">
        <f t="shared" si="117"/>
        <v>375.45</v>
      </c>
      <c r="I2505" s="53"/>
      <c r="J2505" s="66"/>
      <c r="K2505" s="66"/>
    </row>
    <row r="2506" spans="1:11" ht="14.25" customHeight="1">
      <c r="A2506" s="64">
        <v>25040</v>
      </c>
      <c r="B2506" s="64">
        <v>4</v>
      </c>
      <c r="C2506" s="64">
        <f t="shared" si="118"/>
        <v>150.30000000000001</v>
      </c>
      <c r="D2506" s="64">
        <f t="shared" si="119"/>
        <v>150.30000000000001</v>
      </c>
      <c r="E2506" s="65">
        <v>379.6</v>
      </c>
      <c r="F2506" s="65">
        <v>525.90000000000009</v>
      </c>
      <c r="G2506" s="65">
        <v>525.90000000000009</v>
      </c>
      <c r="H2506" s="67">
        <f t="shared" si="117"/>
        <v>375.6</v>
      </c>
      <c r="I2506" s="53"/>
      <c r="J2506" s="66"/>
      <c r="K2506" s="66"/>
    </row>
    <row r="2507" spans="1:11" ht="14.25" customHeight="1">
      <c r="A2507" s="64">
        <v>25050</v>
      </c>
      <c r="B2507" s="64">
        <v>4</v>
      </c>
      <c r="C2507" s="64">
        <f t="shared" si="118"/>
        <v>150.30000000000001</v>
      </c>
      <c r="D2507" s="64">
        <f t="shared" si="119"/>
        <v>150.30000000000001</v>
      </c>
      <c r="E2507" s="65">
        <v>379.75</v>
      </c>
      <c r="F2507" s="65">
        <v>526.04999999999995</v>
      </c>
      <c r="G2507" s="65">
        <v>526.04999999999995</v>
      </c>
      <c r="H2507" s="67">
        <f t="shared" si="117"/>
        <v>375.75</v>
      </c>
      <c r="I2507" s="53"/>
      <c r="J2507" s="66"/>
      <c r="K2507" s="66"/>
    </row>
    <row r="2508" spans="1:11" ht="14.25" customHeight="1">
      <c r="A2508" s="64">
        <v>25060</v>
      </c>
      <c r="B2508" s="64">
        <v>4</v>
      </c>
      <c r="C2508" s="64">
        <f t="shared" si="118"/>
        <v>150.30000000000001</v>
      </c>
      <c r="D2508" s="64">
        <f t="shared" si="119"/>
        <v>150.30000000000001</v>
      </c>
      <c r="E2508" s="65">
        <v>379.9</v>
      </c>
      <c r="F2508" s="65">
        <v>526.20000000000005</v>
      </c>
      <c r="G2508" s="65">
        <v>526.20000000000005</v>
      </c>
      <c r="H2508" s="67">
        <f t="shared" si="117"/>
        <v>375.9</v>
      </c>
      <c r="I2508" s="53"/>
      <c r="J2508" s="66"/>
      <c r="K2508" s="66"/>
    </row>
    <row r="2509" spans="1:11" ht="14.25" customHeight="1">
      <c r="A2509" s="64">
        <v>25070</v>
      </c>
      <c r="B2509" s="64">
        <v>4</v>
      </c>
      <c r="C2509" s="64">
        <f t="shared" si="118"/>
        <v>150.30000000000001</v>
      </c>
      <c r="D2509" s="64">
        <f t="shared" si="119"/>
        <v>150.30000000000001</v>
      </c>
      <c r="E2509" s="65">
        <v>380.05</v>
      </c>
      <c r="F2509" s="65">
        <v>526.35</v>
      </c>
      <c r="G2509" s="65">
        <v>526.35</v>
      </c>
      <c r="H2509" s="67">
        <f t="shared" si="117"/>
        <v>376.05</v>
      </c>
      <c r="I2509" s="53"/>
      <c r="J2509" s="66"/>
      <c r="K2509" s="66"/>
    </row>
    <row r="2510" spans="1:11" ht="14.25" customHeight="1">
      <c r="A2510" s="64">
        <v>25080</v>
      </c>
      <c r="B2510" s="64">
        <v>4</v>
      </c>
      <c r="C2510" s="64">
        <f t="shared" si="118"/>
        <v>150.30000000000001</v>
      </c>
      <c r="D2510" s="64">
        <f t="shared" si="119"/>
        <v>150.30000000000001</v>
      </c>
      <c r="E2510" s="65">
        <v>380.2</v>
      </c>
      <c r="F2510" s="65">
        <v>526.5</v>
      </c>
      <c r="G2510" s="65">
        <v>526.5</v>
      </c>
      <c r="H2510" s="67">
        <f t="shared" si="117"/>
        <v>376.2</v>
      </c>
      <c r="I2510" s="53"/>
      <c r="J2510" s="66"/>
      <c r="K2510" s="66"/>
    </row>
    <row r="2511" spans="1:11" ht="14.25" customHeight="1">
      <c r="A2511" s="64">
        <v>25090</v>
      </c>
      <c r="B2511" s="64">
        <v>4</v>
      </c>
      <c r="C2511" s="64">
        <f t="shared" si="118"/>
        <v>150.30000000000001</v>
      </c>
      <c r="D2511" s="64">
        <f t="shared" si="119"/>
        <v>150.30000000000001</v>
      </c>
      <c r="E2511" s="65">
        <v>380.35</v>
      </c>
      <c r="F2511" s="65">
        <v>526.65000000000009</v>
      </c>
      <c r="G2511" s="65">
        <v>526.65000000000009</v>
      </c>
      <c r="H2511" s="67">
        <f t="shared" si="117"/>
        <v>376.35</v>
      </c>
      <c r="I2511" s="53"/>
      <c r="J2511" s="66"/>
      <c r="K2511" s="66"/>
    </row>
    <row r="2512" spans="1:11" ht="14.25" customHeight="1">
      <c r="A2512" s="64">
        <v>25100</v>
      </c>
      <c r="B2512" s="64">
        <v>4</v>
      </c>
      <c r="C2512" s="64">
        <f t="shared" si="118"/>
        <v>150.30000000000001</v>
      </c>
      <c r="D2512" s="64">
        <f t="shared" si="119"/>
        <v>150.30000000000001</v>
      </c>
      <c r="E2512" s="65">
        <v>380.5</v>
      </c>
      <c r="F2512" s="65">
        <v>526.79999999999995</v>
      </c>
      <c r="G2512" s="65">
        <v>526.79999999999995</v>
      </c>
      <c r="H2512" s="67">
        <f t="shared" si="117"/>
        <v>376.5</v>
      </c>
      <c r="I2512" s="53"/>
      <c r="J2512" s="66"/>
      <c r="K2512" s="66"/>
    </row>
    <row r="2513" spans="1:11" ht="14.25" customHeight="1">
      <c r="A2513" s="64">
        <v>25110</v>
      </c>
      <c r="B2513" s="64">
        <v>4</v>
      </c>
      <c r="C2513" s="64">
        <f t="shared" si="118"/>
        <v>150.30000000000001</v>
      </c>
      <c r="D2513" s="64">
        <f t="shared" si="119"/>
        <v>150.30000000000001</v>
      </c>
      <c r="E2513" s="65">
        <v>380.65</v>
      </c>
      <c r="F2513" s="65">
        <v>526.95000000000005</v>
      </c>
      <c r="G2513" s="65">
        <v>526.95000000000005</v>
      </c>
      <c r="H2513" s="67">
        <f t="shared" si="117"/>
        <v>376.65</v>
      </c>
      <c r="I2513" s="53"/>
      <c r="J2513" s="66"/>
      <c r="K2513" s="66"/>
    </row>
    <row r="2514" spans="1:11" ht="14.25" customHeight="1">
      <c r="A2514" s="64">
        <v>25120</v>
      </c>
      <c r="B2514" s="64">
        <v>4</v>
      </c>
      <c r="C2514" s="64">
        <f t="shared" si="118"/>
        <v>150.30000000000001</v>
      </c>
      <c r="D2514" s="64">
        <f t="shared" si="119"/>
        <v>150.30000000000001</v>
      </c>
      <c r="E2514" s="65">
        <v>380.8</v>
      </c>
      <c r="F2514" s="65">
        <v>527.1</v>
      </c>
      <c r="G2514" s="65">
        <v>527.1</v>
      </c>
      <c r="H2514" s="67">
        <f t="shared" si="117"/>
        <v>376.8</v>
      </c>
      <c r="I2514" s="53"/>
      <c r="J2514" s="66"/>
      <c r="K2514" s="66"/>
    </row>
    <row r="2515" spans="1:11" ht="14.25" customHeight="1">
      <c r="A2515" s="64">
        <v>25130</v>
      </c>
      <c r="B2515" s="64">
        <v>4</v>
      </c>
      <c r="C2515" s="64">
        <f t="shared" si="118"/>
        <v>150.30000000000001</v>
      </c>
      <c r="D2515" s="64">
        <f t="shared" si="119"/>
        <v>150.30000000000001</v>
      </c>
      <c r="E2515" s="65">
        <v>380.95</v>
      </c>
      <c r="F2515" s="65">
        <v>527.25</v>
      </c>
      <c r="G2515" s="65">
        <v>527.25</v>
      </c>
      <c r="H2515" s="67">
        <f t="shared" si="117"/>
        <v>376.95</v>
      </c>
      <c r="I2515" s="53"/>
      <c r="J2515" s="66"/>
      <c r="K2515" s="66"/>
    </row>
    <row r="2516" spans="1:11" ht="14.25" customHeight="1">
      <c r="A2516" s="64">
        <v>25140</v>
      </c>
      <c r="B2516" s="64">
        <v>4</v>
      </c>
      <c r="C2516" s="64">
        <f t="shared" si="118"/>
        <v>150.30000000000001</v>
      </c>
      <c r="D2516" s="64">
        <f t="shared" si="119"/>
        <v>150.30000000000001</v>
      </c>
      <c r="E2516" s="65">
        <v>381.1</v>
      </c>
      <c r="F2516" s="65">
        <v>527.40000000000009</v>
      </c>
      <c r="G2516" s="65">
        <v>527.40000000000009</v>
      </c>
      <c r="H2516" s="67">
        <f t="shared" si="117"/>
        <v>377.1</v>
      </c>
      <c r="I2516" s="53"/>
      <c r="J2516" s="66"/>
      <c r="K2516" s="66"/>
    </row>
    <row r="2517" spans="1:11" ht="14.25" customHeight="1">
      <c r="A2517" s="64">
        <v>25150</v>
      </c>
      <c r="B2517" s="64">
        <v>4</v>
      </c>
      <c r="C2517" s="64">
        <f t="shared" si="118"/>
        <v>150.30000000000001</v>
      </c>
      <c r="D2517" s="64">
        <f t="shared" si="119"/>
        <v>150.30000000000001</v>
      </c>
      <c r="E2517" s="65">
        <v>381.25</v>
      </c>
      <c r="F2517" s="65">
        <v>527.54999999999995</v>
      </c>
      <c r="G2517" s="65">
        <v>527.54999999999995</v>
      </c>
      <c r="H2517" s="67">
        <f t="shared" si="117"/>
        <v>377.25</v>
      </c>
      <c r="I2517" s="53"/>
      <c r="J2517" s="66"/>
      <c r="K2517" s="66"/>
    </row>
    <row r="2518" spans="1:11" ht="14.25" customHeight="1">
      <c r="A2518" s="64">
        <v>25160</v>
      </c>
      <c r="B2518" s="64">
        <v>4</v>
      </c>
      <c r="C2518" s="64">
        <f t="shared" si="118"/>
        <v>150.30000000000001</v>
      </c>
      <c r="D2518" s="64">
        <f t="shared" si="119"/>
        <v>150.30000000000001</v>
      </c>
      <c r="E2518" s="65">
        <v>381.4</v>
      </c>
      <c r="F2518" s="65">
        <v>527.70000000000005</v>
      </c>
      <c r="G2518" s="65">
        <v>527.70000000000005</v>
      </c>
      <c r="H2518" s="67">
        <f t="shared" si="117"/>
        <v>377.4</v>
      </c>
      <c r="I2518" s="53"/>
      <c r="J2518" s="66"/>
      <c r="K2518" s="66"/>
    </row>
    <row r="2519" spans="1:11" ht="14.25" customHeight="1">
      <c r="A2519" s="64">
        <v>25170</v>
      </c>
      <c r="B2519" s="64">
        <v>4</v>
      </c>
      <c r="C2519" s="64">
        <f t="shared" si="118"/>
        <v>150.30000000000001</v>
      </c>
      <c r="D2519" s="64">
        <f t="shared" si="119"/>
        <v>150.30000000000001</v>
      </c>
      <c r="E2519" s="65">
        <v>381.55</v>
      </c>
      <c r="F2519" s="65">
        <v>527.85</v>
      </c>
      <c r="G2519" s="65">
        <v>527.85</v>
      </c>
      <c r="H2519" s="67">
        <f t="shared" si="117"/>
        <v>377.55</v>
      </c>
      <c r="I2519" s="53"/>
      <c r="J2519" s="66"/>
      <c r="K2519" s="66"/>
    </row>
    <row r="2520" spans="1:11" ht="14.25" customHeight="1">
      <c r="A2520" s="64">
        <v>25180</v>
      </c>
      <c r="B2520" s="64">
        <v>4</v>
      </c>
      <c r="C2520" s="64">
        <f t="shared" si="118"/>
        <v>150.30000000000001</v>
      </c>
      <c r="D2520" s="64">
        <f t="shared" si="119"/>
        <v>150.30000000000001</v>
      </c>
      <c r="E2520" s="65">
        <v>381.7</v>
      </c>
      <c r="F2520" s="65">
        <v>528</v>
      </c>
      <c r="G2520" s="65">
        <v>528</v>
      </c>
      <c r="H2520" s="67">
        <f t="shared" si="117"/>
        <v>377.7</v>
      </c>
      <c r="I2520" s="53"/>
      <c r="J2520" s="66"/>
      <c r="K2520" s="66"/>
    </row>
    <row r="2521" spans="1:11" ht="14.25" customHeight="1">
      <c r="A2521" s="64">
        <v>25190</v>
      </c>
      <c r="B2521" s="64">
        <v>4</v>
      </c>
      <c r="C2521" s="64">
        <f t="shared" si="118"/>
        <v>150.30000000000001</v>
      </c>
      <c r="D2521" s="64">
        <f t="shared" si="119"/>
        <v>150.30000000000001</v>
      </c>
      <c r="E2521" s="65">
        <v>381.85</v>
      </c>
      <c r="F2521" s="65">
        <v>528.15000000000009</v>
      </c>
      <c r="G2521" s="65">
        <v>528.15000000000009</v>
      </c>
      <c r="H2521" s="67">
        <f t="shared" si="117"/>
        <v>377.85</v>
      </c>
      <c r="I2521" s="53"/>
      <c r="J2521" s="66"/>
      <c r="K2521" s="66"/>
    </row>
    <row r="2522" spans="1:11" ht="14.25" customHeight="1">
      <c r="A2522" s="64">
        <v>25200</v>
      </c>
      <c r="B2522" s="64">
        <v>4</v>
      </c>
      <c r="C2522" s="64">
        <f t="shared" si="118"/>
        <v>150.30000000000001</v>
      </c>
      <c r="D2522" s="64">
        <f t="shared" si="119"/>
        <v>150.30000000000001</v>
      </c>
      <c r="E2522" s="65">
        <v>382</v>
      </c>
      <c r="F2522" s="65">
        <v>528.29999999999995</v>
      </c>
      <c r="G2522" s="65">
        <v>528.29999999999995</v>
      </c>
      <c r="H2522" s="67">
        <f t="shared" si="117"/>
        <v>378</v>
      </c>
      <c r="I2522" s="53"/>
      <c r="J2522" s="66"/>
      <c r="K2522" s="66"/>
    </row>
    <row r="2523" spans="1:11" ht="14.25" customHeight="1">
      <c r="A2523" s="64">
        <v>25210</v>
      </c>
      <c r="B2523" s="64">
        <v>4</v>
      </c>
      <c r="C2523" s="64">
        <f t="shared" si="118"/>
        <v>150.30000000000001</v>
      </c>
      <c r="D2523" s="64">
        <f t="shared" si="119"/>
        <v>150.30000000000001</v>
      </c>
      <c r="E2523" s="65">
        <v>382.15</v>
      </c>
      <c r="F2523" s="65">
        <v>528.45000000000005</v>
      </c>
      <c r="G2523" s="65">
        <v>528.45000000000005</v>
      </c>
      <c r="H2523" s="67">
        <f t="shared" si="117"/>
        <v>378.15</v>
      </c>
      <c r="I2523" s="53"/>
      <c r="J2523" s="66"/>
      <c r="K2523" s="66"/>
    </row>
    <row r="2524" spans="1:11" ht="14.25" customHeight="1">
      <c r="A2524" s="64">
        <v>25220</v>
      </c>
      <c r="B2524" s="64">
        <v>4</v>
      </c>
      <c r="C2524" s="64">
        <f t="shared" si="118"/>
        <v>150.30000000000001</v>
      </c>
      <c r="D2524" s="64">
        <f t="shared" si="119"/>
        <v>150.30000000000001</v>
      </c>
      <c r="E2524" s="65">
        <v>382.3</v>
      </c>
      <c r="F2524" s="65">
        <v>528.6</v>
      </c>
      <c r="G2524" s="65">
        <v>528.6</v>
      </c>
      <c r="H2524" s="67">
        <f t="shared" si="117"/>
        <v>378.3</v>
      </c>
      <c r="I2524" s="53"/>
      <c r="J2524" s="66"/>
      <c r="K2524" s="66"/>
    </row>
    <row r="2525" spans="1:11" ht="14.25" customHeight="1">
      <c r="A2525" s="64">
        <v>25230</v>
      </c>
      <c r="B2525" s="64">
        <v>4</v>
      </c>
      <c r="C2525" s="64">
        <f t="shared" si="118"/>
        <v>150.30000000000001</v>
      </c>
      <c r="D2525" s="64">
        <f t="shared" si="119"/>
        <v>150.30000000000001</v>
      </c>
      <c r="E2525" s="65">
        <v>382.45</v>
      </c>
      <c r="F2525" s="65">
        <v>528.75</v>
      </c>
      <c r="G2525" s="65">
        <v>528.75</v>
      </c>
      <c r="H2525" s="67">
        <f t="shared" si="117"/>
        <v>378.45</v>
      </c>
      <c r="I2525" s="53"/>
      <c r="J2525" s="66"/>
      <c r="K2525" s="66"/>
    </row>
    <row r="2526" spans="1:11" ht="14.25" customHeight="1">
      <c r="A2526" s="64">
        <v>25240</v>
      </c>
      <c r="B2526" s="64">
        <v>4</v>
      </c>
      <c r="C2526" s="64">
        <f t="shared" si="118"/>
        <v>150.30000000000001</v>
      </c>
      <c r="D2526" s="64">
        <f t="shared" si="119"/>
        <v>150.30000000000001</v>
      </c>
      <c r="E2526" s="65">
        <v>382.6</v>
      </c>
      <c r="F2526" s="65">
        <v>528.90000000000009</v>
      </c>
      <c r="G2526" s="65">
        <v>528.90000000000009</v>
      </c>
      <c r="H2526" s="67">
        <f t="shared" si="117"/>
        <v>378.6</v>
      </c>
      <c r="I2526" s="53"/>
      <c r="J2526" s="66"/>
      <c r="K2526" s="66"/>
    </row>
    <row r="2527" spans="1:11" ht="14.25" customHeight="1">
      <c r="A2527" s="64">
        <v>25250</v>
      </c>
      <c r="B2527" s="64">
        <v>4</v>
      </c>
      <c r="C2527" s="64">
        <f t="shared" si="118"/>
        <v>150.30000000000001</v>
      </c>
      <c r="D2527" s="64">
        <f t="shared" si="119"/>
        <v>150.30000000000001</v>
      </c>
      <c r="E2527" s="65">
        <v>382.75</v>
      </c>
      <c r="F2527" s="65">
        <v>529.04999999999995</v>
      </c>
      <c r="G2527" s="65">
        <v>529.04999999999995</v>
      </c>
      <c r="H2527" s="67">
        <f t="shared" si="117"/>
        <v>378.75</v>
      </c>
      <c r="I2527" s="53"/>
      <c r="J2527" s="66"/>
      <c r="K2527" s="66"/>
    </row>
    <row r="2528" spans="1:11" ht="14.25" customHeight="1">
      <c r="A2528" s="64">
        <v>25260</v>
      </c>
      <c r="B2528" s="64">
        <v>4</v>
      </c>
      <c r="C2528" s="64">
        <f t="shared" si="118"/>
        <v>151.80000000000001</v>
      </c>
      <c r="D2528" s="64">
        <f t="shared" si="119"/>
        <v>151.80000000000001</v>
      </c>
      <c r="E2528" s="65">
        <v>382.9</v>
      </c>
      <c r="F2528" s="65">
        <v>530.70000000000005</v>
      </c>
      <c r="G2528" s="65">
        <v>530.70000000000005</v>
      </c>
      <c r="H2528" s="67">
        <f t="shared" si="117"/>
        <v>378.9</v>
      </c>
      <c r="I2528" s="53"/>
      <c r="J2528" s="66"/>
      <c r="K2528" s="66"/>
    </row>
    <row r="2529" spans="1:11" ht="14.25" customHeight="1">
      <c r="A2529" s="64">
        <v>25270</v>
      </c>
      <c r="B2529" s="64">
        <v>4</v>
      </c>
      <c r="C2529" s="64">
        <f t="shared" si="118"/>
        <v>151.80000000000001</v>
      </c>
      <c r="D2529" s="64">
        <f t="shared" si="119"/>
        <v>151.80000000000001</v>
      </c>
      <c r="E2529" s="65">
        <v>383.05</v>
      </c>
      <c r="F2529" s="65">
        <v>530.85</v>
      </c>
      <c r="G2529" s="65">
        <v>530.85</v>
      </c>
      <c r="H2529" s="67">
        <f t="shared" si="117"/>
        <v>379.05</v>
      </c>
      <c r="I2529" s="53"/>
      <c r="J2529" s="66"/>
      <c r="K2529" s="66"/>
    </row>
    <row r="2530" spans="1:11" ht="14.25" customHeight="1">
      <c r="A2530" s="64">
        <v>25280</v>
      </c>
      <c r="B2530" s="64">
        <v>4</v>
      </c>
      <c r="C2530" s="64">
        <f t="shared" si="118"/>
        <v>151.80000000000001</v>
      </c>
      <c r="D2530" s="64">
        <f t="shared" si="119"/>
        <v>151.80000000000001</v>
      </c>
      <c r="E2530" s="65">
        <v>383.2</v>
      </c>
      <c r="F2530" s="65">
        <v>531</v>
      </c>
      <c r="G2530" s="65">
        <v>531</v>
      </c>
      <c r="H2530" s="67">
        <f t="shared" si="117"/>
        <v>379.2</v>
      </c>
      <c r="I2530" s="53"/>
      <c r="J2530" s="66"/>
      <c r="K2530" s="66"/>
    </row>
    <row r="2531" spans="1:11" ht="14.25" customHeight="1">
      <c r="A2531" s="64">
        <v>25290</v>
      </c>
      <c r="B2531" s="64">
        <v>4</v>
      </c>
      <c r="C2531" s="64">
        <f t="shared" si="118"/>
        <v>151.80000000000001</v>
      </c>
      <c r="D2531" s="64">
        <f t="shared" si="119"/>
        <v>151.80000000000001</v>
      </c>
      <c r="E2531" s="65">
        <v>383.35</v>
      </c>
      <c r="F2531" s="65">
        <v>531.15000000000009</v>
      </c>
      <c r="G2531" s="65">
        <v>531.15000000000009</v>
      </c>
      <c r="H2531" s="67">
        <f t="shared" si="117"/>
        <v>379.35</v>
      </c>
      <c r="I2531" s="53"/>
      <c r="J2531" s="66"/>
      <c r="K2531" s="66"/>
    </row>
    <row r="2532" spans="1:11" ht="14.25" customHeight="1">
      <c r="A2532" s="64">
        <v>25300</v>
      </c>
      <c r="B2532" s="64">
        <v>4</v>
      </c>
      <c r="C2532" s="64">
        <f t="shared" si="118"/>
        <v>151.80000000000001</v>
      </c>
      <c r="D2532" s="64">
        <f t="shared" si="119"/>
        <v>151.80000000000001</v>
      </c>
      <c r="E2532" s="65">
        <v>383.5</v>
      </c>
      <c r="F2532" s="65">
        <v>531.29999999999995</v>
      </c>
      <c r="G2532" s="65">
        <v>531.29999999999995</v>
      </c>
      <c r="H2532" s="67">
        <f t="shared" si="117"/>
        <v>379.5</v>
      </c>
      <c r="I2532" s="53"/>
      <c r="J2532" s="66"/>
      <c r="K2532" s="66"/>
    </row>
    <row r="2533" spans="1:11" ht="14.25" customHeight="1">
      <c r="A2533" s="64">
        <v>25310</v>
      </c>
      <c r="B2533" s="64">
        <v>4</v>
      </c>
      <c r="C2533" s="64">
        <f t="shared" si="118"/>
        <v>151.80000000000001</v>
      </c>
      <c r="D2533" s="64">
        <f t="shared" si="119"/>
        <v>151.80000000000001</v>
      </c>
      <c r="E2533" s="65">
        <v>383.65</v>
      </c>
      <c r="F2533" s="65">
        <v>531.45000000000005</v>
      </c>
      <c r="G2533" s="65">
        <v>531.45000000000005</v>
      </c>
      <c r="H2533" s="67">
        <f t="shared" si="117"/>
        <v>379.65</v>
      </c>
      <c r="I2533" s="53"/>
      <c r="J2533" s="66"/>
      <c r="K2533" s="66"/>
    </row>
    <row r="2534" spans="1:11" ht="14.25" customHeight="1">
      <c r="A2534" s="64">
        <v>25320</v>
      </c>
      <c r="B2534" s="64">
        <v>4</v>
      </c>
      <c r="C2534" s="64">
        <f t="shared" si="118"/>
        <v>151.80000000000001</v>
      </c>
      <c r="D2534" s="64">
        <f t="shared" si="119"/>
        <v>151.80000000000001</v>
      </c>
      <c r="E2534" s="65">
        <v>383.8</v>
      </c>
      <c r="F2534" s="65">
        <v>531.6</v>
      </c>
      <c r="G2534" s="65">
        <v>531.6</v>
      </c>
      <c r="H2534" s="67">
        <f t="shared" si="117"/>
        <v>379.8</v>
      </c>
      <c r="I2534" s="53"/>
      <c r="J2534" s="66"/>
      <c r="K2534" s="66"/>
    </row>
    <row r="2535" spans="1:11" ht="14.25" customHeight="1">
      <c r="A2535" s="64">
        <v>25330</v>
      </c>
      <c r="B2535" s="64">
        <v>4</v>
      </c>
      <c r="C2535" s="64">
        <f t="shared" si="118"/>
        <v>151.80000000000001</v>
      </c>
      <c r="D2535" s="64">
        <f t="shared" si="119"/>
        <v>151.80000000000001</v>
      </c>
      <c r="E2535" s="65">
        <v>383.95</v>
      </c>
      <c r="F2535" s="65">
        <v>531.75</v>
      </c>
      <c r="G2535" s="65">
        <v>531.75</v>
      </c>
      <c r="H2535" s="67">
        <f t="shared" si="117"/>
        <v>379.95</v>
      </c>
      <c r="I2535" s="53"/>
      <c r="J2535" s="66"/>
      <c r="K2535" s="66"/>
    </row>
    <row r="2536" spans="1:11" ht="14.25" customHeight="1">
      <c r="A2536" s="64">
        <v>25340</v>
      </c>
      <c r="B2536" s="64">
        <v>4</v>
      </c>
      <c r="C2536" s="64">
        <f t="shared" si="118"/>
        <v>151.80000000000001</v>
      </c>
      <c r="D2536" s="64">
        <f t="shared" si="119"/>
        <v>151.80000000000001</v>
      </c>
      <c r="E2536" s="65">
        <v>384.1</v>
      </c>
      <c r="F2536" s="65">
        <v>531.90000000000009</v>
      </c>
      <c r="G2536" s="65">
        <v>531.90000000000009</v>
      </c>
      <c r="H2536" s="67">
        <f t="shared" si="117"/>
        <v>380.1</v>
      </c>
      <c r="I2536" s="53"/>
      <c r="J2536" s="66"/>
      <c r="K2536" s="66"/>
    </row>
    <row r="2537" spans="1:11" ht="14.25" customHeight="1">
      <c r="A2537" s="64">
        <v>25350</v>
      </c>
      <c r="B2537" s="64">
        <v>4</v>
      </c>
      <c r="C2537" s="64">
        <f t="shared" si="118"/>
        <v>151.80000000000001</v>
      </c>
      <c r="D2537" s="64">
        <f t="shared" si="119"/>
        <v>151.80000000000001</v>
      </c>
      <c r="E2537" s="65">
        <v>384.25</v>
      </c>
      <c r="F2537" s="65">
        <v>532.04999999999995</v>
      </c>
      <c r="G2537" s="65">
        <v>532.04999999999995</v>
      </c>
      <c r="H2537" s="67">
        <f t="shared" si="117"/>
        <v>380.25</v>
      </c>
      <c r="I2537" s="53"/>
      <c r="J2537" s="66"/>
      <c r="K2537" s="66"/>
    </row>
    <row r="2538" spans="1:11" ht="14.25" customHeight="1">
      <c r="A2538" s="64">
        <v>25360</v>
      </c>
      <c r="B2538" s="64">
        <v>4</v>
      </c>
      <c r="C2538" s="64">
        <f t="shared" si="118"/>
        <v>151.80000000000001</v>
      </c>
      <c r="D2538" s="64">
        <f t="shared" si="119"/>
        <v>151.80000000000001</v>
      </c>
      <c r="E2538" s="65">
        <v>384.4</v>
      </c>
      <c r="F2538" s="65">
        <v>532.20000000000005</v>
      </c>
      <c r="G2538" s="65">
        <v>532.20000000000005</v>
      </c>
      <c r="H2538" s="67">
        <f t="shared" si="117"/>
        <v>380.4</v>
      </c>
      <c r="I2538" s="53"/>
      <c r="J2538" s="66"/>
      <c r="K2538" s="66"/>
    </row>
    <row r="2539" spans="1:11" ht="14.25" customHeight="1">
      <c r="A2539" s="64">
        <v>25370</v>
      </c>
      <c r="B2539" s="64">
        <v>4</v>
      </c>
      <c r="C2539" s="64">
        <f t="shared" si="118"/>
        <v>151.80000000000001</v>
      </c>
      <c r="D2539" s="64">
        <f t="shared" si="119"/>
        <v>151.80000000000001</v>
      </c>
      <c r="E2539" s="65">
        <v>384.55</v>
      </c>
      <c r="F2539" s="65">
        <v>532.35</v>
      </c>
      <c r="G2539" s="65">
        <v>532.35</v>
      </c>
      <c r="H2539" s="67">
        <f t="shared" si="117"/>
        <v>380.55</v>
      </c>
      <c r="I2539" s="53"/>
      <c r="J2539" s="66"/>
      <c r="K2539" s="66"/>
    </row>
    <row r="2540" spans="1:11" ht="14.25" customHeight="1">
      <c r="A2540" s="64">
        <v>25380</v>
      </c>
      <c r="B2540" s="64">
        <v>4</v>
      </c>
      <c r="C2540" s="64">
        <f t="shared" si="118"/>
        <v>151.80000000000001</v>
      </c>
      <c r="D2540" s="64">
        <f t="shared" si="119"/>
        <v>151.80000000000001</v>
      </c>
      <c r="E2540" s="65">
        <v>384.7</v>
      </c>
      <c r="F2540" s="65">
        <v>532.5</v>
      </c>
      <c r="G2540" s="65">
        <v>532.5</v>
      </c>
      <c r="H2540" s="67">
        <f t="shared" si="117"/>
        <v>380.7</v>
      </c>
      <c r="I2540" s="53"/>
      <c r="J2540" s="66"/>
      <c r="K2540" s="66"/>
    </row>
    <row r="2541" spans="1:11" ht="14.25" customHeight="1">
      <c r="A2541" s="64">
        <v>25390</v>
      </c>
      <c r="B2541" s="64">
        <v>4</v>
      </c>
      <c r="C2541" s="64">
        <f t="shared" si="118"/>
        <v>151.80000000000001</v>
      </c>
      <c r="D2541" s="64">
        <f t="shared" si="119"/>
        <v>151.80000000000001</v>
      </c>
      <c r="E2541" s="65">
        <v>384.85</v>
      </c>
      <c r="F2541" s="65">
        <v>532.65000000000009</v>
      </c>
      <c r="G2541" s="65">
        <v>532.65000000000009</v>
      </c>
      <c r="H2541" s="67">
        <f t="shared" si="117"/>
        <v>380.85</v>
      </c>
      <c r="I2541" s="53"/>
      <c r="J2541" s="66"/>
      <c r="K2541" s="66"/>
    </row>
    <row r="2542" spans="1:11" ht="14.25" customHeight="1">
      <c r="A2542" s="64">
        <v>25400</v>
      </c>
      <c r="B2542" s="64">
        <v>4</v>
      </c>
      <c r="C2542" s="64">
        <f t="shared" si="118"/>
        <v>151.80000000000001</v>
      </c>
      <c r="D2542" s="64">
        <f t="shared" si="119"/>
        <v>151.80000000000001</v>
      </c>
      <c r="E2542" s="65">
        <v>385</v>
      </c>
      <c r="F2542" s="65">
        <v>532.79999999999995</v>
      </c>
      <c r="G2542" s="65">
        <v>532.79999999999995</v>
      </c>
      <c r="H2542" s="67">
        <f t="shared" si="117"/>
        <v>381</v>
      </c>
      <c r="I2542" s="53"/>
      <c r="J2542" s="66"/>
      <c r="K2542" s="66"/>
    </row>
    <row r="2543" spans="1:11" ht="14.25" customHeight="1">
      <c r="A2543" s="64">
        <v>25410</v>
      </c>
      <c r="B2543" s="64">
        <v>4</v>
      </c>
      <c r="C2543" s="64">
        <f t="shared" si="118"/>
        <v>151.80000000000001</v>
      </c>
      <c r="D2543" s="64">
        <f t="shared" si="119"/>
        <v>151.80000000000001</v>
      </c>
      <c r="E2543" s="65">
        <v>385.15</v>
      </c>
      <c r="F2543" s="65">
        <v>532.95000000000005</v>
      </c>
      <c r="G2543" s="65">
        <v>532.95000000000005</v>
      </c>
      <c r="H2543" s="67">
        <f t="shared" si="117"/>
        <v>381.15</v>
      </c>
      <c r="I2543" s="53"/>
      <c r="J2543" s="66"/>
      <c r="K2543" s="66"/>
    </row>
    <row r="2544" spans="1:11" ht="14.25" customHeight="1">
      <c r="A2544" s="64">
        <v>25420</v>
      </c>
      <c r="B2544" s="64">
        <v>4</v>
      </c>
      <c r="C2544" s="64">
        <f t="shared" si="118"/>
        <v>151.80000000000001</v>
      </c>
      <c r="D2544" s="64">
        <f t="shared" si="119"/>
        <v>151.80000000000001</v>
      </c>
      <c r="E2544" s="65">
        <v>385.3</v>
      </c>
      <c r="F2544" s="65">
        <v>533.1</v>
      </c>
      <c r="G2544" s="65">
        <v>533.1</v>
      </c>
      <c r="H2544" s="67">
        <f t="shared" si="117"/>
        <v>381.3</v>
      </c>
      <c r="I2544" s="53"/>
      <c r="J2544" s="66"/>
      <c r="K2544" s="66"/>
    </row>
    <row r="2545" spans="1:11" ht="14.25" customHeight="1">
      <c r="A2545" s="64">
        <v>25430</v>
      </c>
      <c r="B2545" s="64">
        <v>4</v>
      </c>
      <c r="C2545" s="64">
        <f t="shared" si="118"/>
        <v>151.80000000000001</v>
      </c>
      <c r="D2545" s="64">
        <f t="shared" si="119"/>
        <v>151.80000000000001</v>
      </c>
      <c r="E2545" s="65">
        <v>385.45</v>
      </c>
      <c r="F2545" s="65">
        <v>533.25</v>
      </c>
      <c r="G2545" s="65">
        <v>533.25</v>
      </c>
      <c r="H2545" s="67">
        <f t="shared" si="117"/>
        <v>381.45</v>
      </c>
      <c r="I2545" s="53"/>
      <c r="J2545" s="66"/>
      <c r="K2545" s="66"/>
    </row>
    <row r="2546" spans="1:11" ht="14.25" customHeight="1">
      <c r="A2546" s="64">
        <v>25440</v>
      </c>
      <c r="B2546" s="64">
        <v>4</v>
      </c>
      <c r="C2546" s="64">
        <f t="shared" si="118"/>
        <v>151.80000000000001</v>
      </c>
      <c r="D2546" s="64">
        <f t="shared" si="119"/>
        <v>151.80000000000001</v>
      </c>
      <c r="E2546" s="65">
        <v>385.6</v>
      </c>
      <c r="F2546" s="65">
        <v>533.40000000000009</v>
      </c>
      <c r="G2546" s="65">
        <v>533.40000000000009</v>
      </c>
      <c r="H2546" s="67">
        <f t="shared" si="117"/>
        <v>381.6</v>
      </c>
      <c r="I2546" s="53"/>
      <c r="J2546" s="66"/>
      <c r="K2546" s="66"/>
    </row>
    <row r="2547" spans="1:11" ht="14.25" customHeight="1">
      <c r="A2547" s="64">
        <v>25450</v>
      </c>
      <c r="B2547" s="64">
        <v>4</v>
      </c>
      <c r="C2547" s="64">
        <f t="shared" si="118"/>
        <v>151.80000000000001</v>
      </c>
      <c r="D2547" s="64">
        <f t="shared" si="119"/>
        <v>151.80000000000001</v>
      </c>
      <c r="E2547" s="65">
        <v>385.75</v>
      </c>
      <c r="F2547" s="65">
        <v>533.54999999999995</v>
      </c>
      <c r="G2547" s="65">
        <v>533.54999999999995</v>
      </c>
      <c r="H2547" s="67">
        <f t="shared" si="117"/>
        <v>381.75</v>
      </c>
      <c r="I2547" s="53"/>
      <c r="J2547" s="66"/>
      <c r="K2547" s="66"/>
    </row>
    <row r="2548" spans="1:11" ht="14.25" customHeight="1">
      <c r="A2548" s="64">
        <v>25460</v>
      </c>
      <c r="B2548" s="64">
        <v>4</v>
      </c>
      <c r="C2548" s="64">
        <f t="shared" si="118"/>
        <v>151.80000000000001</v>
      </c>
      <c r="D2548" s="64">
        <f t="shared" si="119"/>
        <v>151.80000000000001</v>
      </c>
      <c r="E2548" s="65">
        <v>385.9</v>
      </c>
      <c r="F2548" s="65">
        <v>533.70000000000005</v>
      </c>
      <c r="G2548" s="65">
        <v>533.70000000000005</v>
      </c>
      <c r="H2548" s="67">
        <f t="shared" si="117"/>
        <v>381.9</v>
      </c>
      <c r="I2548" s="53"/>
      <c r="J2548" s="66"/>
      <c r="K2548" s="66"/>
    </row>
    <row r="2549" spans="1:11" ht="14.25" customHeight="1">
      <c r="A2549" s="64">
        <v>25470</v>
      </c>
      <c r="B2549" s="64">
        <v>4</v>
      </c>
      <c r="C2549" s="64">
        <f t="shared" si="118"/>
        <v>151.80000000000001</v>
      </c>
      <c r="D2549" s="64">
        <f t="shared" si="119"/>
        <v>151.80000000000001</v>
      </c>
      <c r="E2549" s="65">
        <v>386.05</v>
      </c>
      <c r="F2549" s="65">
        <v>533.85</v>
      </c>
      <c r="G2549" s="65">
        <v>533.85</v>
      </c>
      <c r="H2549" s="67">
        <f t="shared" si="117"/>
        <v>382.05</v>
      </c>
      <c r="I2549" s="53"/>
      <c r="J2549" s="66"/>
      <c r="K2549" s="66"/>
    </row>
    <row r="2550" spans="1:11" ht="14.25" customHeight="1">
      <c r="A2550" s="64">
        <v>25480</v>
      </c>
      <c r="B2550" s="64">
        <v>4</v>
      </c>
      <c r="C2550" s="64">
        <f t="shared" si="118"/>
        <v>151.80000000000001</v>
      </c>
      <c r="D2550" s="64">
        <f t="shared" si="119"/>
        <v>151.80000000000001</v>
      </c>
      <c r="E2550" s="65">
        <v>386.2</v>
      </c>
      <c r="F2550" s="65">
        <v>534</v>
      </c>
      <c r="G2550" s="65">
        <v>534</v>
      </c>
      <c r="H2550" s="67">
        <f t="shared" si="117"/>
        <v>382.2</v>
      </c>
      <c r="I2550" s="53"/>
      <c r="J2550" s="66"/>
      <c r="K2550" s="66"/>
    </row>
    <row r="2551" spans="1:11" ht="14.25" customHeight="1">
      <c r="A2551" s="64">
        <v>25490</v>
      </c>
      <c r="B2551" s="64">
        <v>4</v>
      </c>
      <c r="C2551" s="64">
        <f t="shared" si="118"/>
        <v>151.80000000000001</v>
      </c>
      <c r="D2551" s="64">
        <f t="shared" si="119"/>
        <v>151.80000000000001</v>
      </c>
      <c r="E2551" s="65">
        <v>386.35</v>
      </c>
      <c r="F2551" s="65">
        <v>534.15000000000009</v>
      </c>
      <c r="G2551" s="65">
        <v>534.15000000000009</v>
      </c>
      <c r="H2551" s="67">
        <f t="shared" si="117"/>
        <v>382.35</v>
      </c>
      <c r="I2551" s="53"/>
      <c r="J2551" s="66"/>
      <c r="K2551" s="66"/>
    </row>
    <row r="2552" spans="1:11" ht="14.25" customHeight="1">
      <c r="A2552" s="64">
        <v>25500</v>
      </c>
      <c r="B2552" s="64">
        <v>4</v>
      </c>
      <c r="C2552" s="64">
        <f t="shared" si="118"/>
        <v>151.80000000000001</v>
      </c>
      <c r="D2552" s="64">
        <f t="shared" si="119"/>
        <v>151.80000000000001</v>
      </c>
      <c r="E2552" s="65">
        <v>386.5</v>
      </c>
      <c r="F2552" s="65">
        <v>534.29999999999995</v>
      </c>
      <c r="G2552" s="65">
        <v>534.29999999999995</v>
      </c>
      <c r="H2552" s="67">
        <f t="shared" si="117"/>
        <v>382.5</v>
      </c>
      <c r="I2552" s="53"/>
      <c r="J2552" s="66"/>
      <c r="K2552" s="66"/>
    </row>
    <row r="2553" spans="1:11" ht="14.25" customHeight="1">
      <c r="A2553" s="64">
        <v>25510</v>
      </c>
      <c r="B2553" s="64">
        <v>4</v>
      </c>
      <c r="C2553" s="64">
        <f t="shared" si="118"/>
        <v>153.30000000000001</v>
      </c>
      <c r="D2553" s="64">
        <f t="shared" si="119"/>
        <v>153.30000000000001</v>
      </c>
      <c r="E2553" s="65">
        <v>386.65</v>
      </c>
      <c r="F2553" s="65">
        <v>535.95000000000005</v>
      </c>
      <c r="G2553" s="65">
        <v>535.95000000000005</v>
      </c>
      <c r="H2553" s="67">
        <f t="shared" si="117"/>
        <v>382.65</v>
      </c>
      <c r="I2553" s="53"/>
      <c r="J2553" s="66"/>
      <c r="K2553" s="66"/>
    </row>
    <row r="2554" spans="1:11" ht="14.25" customHeight="1">
      <c r="A2554" s="64">
        <v>25520</v>
      </c>
      <c r="B2554" s="64">
        <v>4</v>
      </c>
      <c r="C2554" s="64">
        <f t="shared" si="118"/>
        <v>153.30000000000001</v>
      </c>
      <c r="D2554" s="64">
        <f t="shared" si="119"/>
        <v>153.30000000000001</v>
      </c>
      <c r="E2554" s="65">
        <v>386.8</v>
      </c>
      <c r="F2554" s="65">
        <v>536.1</v>
      </c>
      <c r="G2554" s="65">
        <v>536.1</v>
      </c>
      <c r="H2554" s="67">
        <f t="shared" si="117"/>
        <v>382.8</v>
      </c>
      <c r="I2554" s="53"/>
      <c r="J2554" s="66"/>
      <c r="K2554" s="66"/>
    </row>
    <row r="2555" spans="1:11" ht="14.25" customHeight="1">
      <c r="A2555" s="64">
        <v>25530</v>
      </c>
      <c r="B2555" s="64">
        <v>4</v>
      </c>
      <c r="C2555" s="64">
        <f t="shared" si="118"/>
        <v>153.30000000000001</v>
      </c>
      <c r="D2555" s="64">
        <f t="shared" si="119"/>
        <v>153.30000000000001</v>
      </c>
      <c r="E2555" s="65">
        <v>386.95</v>
      </c>
      <c r="F2555" s="65">
        <v>536.25</v>
      </c>
      <c r="G2555" s="65">
        <v>536.25</v>
      </c>
      <c r="H2555" s="67">
        <f t="shared" si="117"/>
        <v>382.95</v>
      </c>
      <c r="I2555" s="53"/>
      <c r="J2555" s="66"/>
      <c r="K2555" s="66"/>
    </row>
    <row r="2556" spans="1:11" ht="14.25" customHeight="1">
      <c r="A2556" s="64">
        <v>25540</v>
      </c>
      <c r="B2556" s="64">
        <v>4</v>
      </c>
      <c r="C2556" s="64">
        <f t="shared" si="118"/>
        <v>153.30000000000001</v>
      </c>
      <c r="D2556" s="64">
        <f t="shared" si="119"/>
        <v>153.30000000000001</v>
      </c>
      <c r="E2556" s="65">
        <v>387.1</v>
      </c>
      <c r="F2556" s="65">
        <v>536.40000000000009</v>
      </c>
      <c r="G2556" s="65">
        <v>536.40000000000009</v>
      </c>
      <c r="H2556" s="67">
        <f t="shared" si="117"/>
        <v>383.1</v>
      </c>
      <c r="I2556" s="53"/>
      <c r="J2556" s="66"/>
      <c r="K2556" s="66"/>
    </row>
    <row r="2557" spans="1:11" ht="14.25" customHeight="1">
      <c r="A2557" s="64">
        <v>25550</v>
      </c>
      <c r="B2557" s="64">
        <v>4</v>
      </c>
      <c r="C2557" s="64">
        <f t="shared" si="118"/>
        <v>153.30000000000001</v>
      </c>
      <c r="D2557" s="64">
        <f t="shared" si="119"/>
        <v>153.30000000000001</v>
      </c>
      <c r="E2557" s="65">
        <v>387.25</v>
      </c>
      <c r="F2557" s="65">
        <v>536.54999999999995</v>
      </c>
      <c r="G2557" s="65">
        <v>536.54999999999995</v>
      </c>
      <c r="H2557" s="67">
        <f t="shared" si="117"/>
        <v>383.25</v>
      </c>
      <c r="I2557" s="53"/>
      <c r="J2557" s="66"/>
      <c r="K2557" s="66"/>
    </row>
    <row r="2558" spans="1:11" ht="14.25" customHeight="1">
      <c r="A2558" s="64">
        <v>25560</v>
      </c>
      <c r="B2558" s="64">
        <v>4</v>
      </c>
      <c r="C2558" s="64">
        <f t="shared" si="118"/>
        <v>153.30000000000001</v>
      </c>
      <c r="D2558" s="64">
        <f t="shared" si="119"/>
        <v>153.30000000000001</v>
      </c>
      <c r="E2558" s="65">
        <v>387.4</v>
      </c>
      <c r="F2558" s="65">
        <v>536.70000000000005</v>
      </c>
      <c r="G2558" s="65">
        <v>536.70000000000005</v>
      </c>
      <c r="H2558" s="67">
        <f t="shared" si="117"/>
        <v>383.4</v>
      </c>
      <c r="I2558" s="53"/>
      <c r="J2558" s="66"/>
      <c r="K2558" s="66"/>
    </row>
    <row r="2559" spans="1:11" ht="14.25" customHeight="1">
      <c r="A2559" s="64">
        <v>25570</v>
      </c>
      <c r="B2559" s="64">
        <v>4</v>
      </c>
      <c r="C2559" s="64">
        <f t="shared" si="118"/>
        <v>153.30000000000001</v>
      </c>
      <c r="D2559" s="64">
        <f t="shared" si="119"/>
        <v>153.30000000000001</v>
      </c>
      <c r="E2559" s="65">
        <v>387.55</v>
      </c>
      <c r="F2559" s="65">
        <v>536.85</v>
      </c>
      <c r="G2559" s="65">
        <v>536.85</v>
      </c>
      <c r="H2559" s="67">
        <f t="shared" si="117"/>
        <v>383.55</v>
      </c>
      <c r="I2559" s="53"/>
      <c r="J2559" s="66"/>
      <c r="K2559" s="66"/>
    </row>
    <row r="2560" spans="1:11" ht="14.25" customHeight="1">
      <c r="A2560" s="64">
        <v>25580</v>
      </c>
      <c r="B2560" s="64">
        <v>4</v>
      </c>
      <c r="C2560" s="64">
        <f t="shared" si="118"/>
        <v>153.30000000000001</v>
      </c>
      <c r="D2560" s="64">
        <f t="shared" si="119"/>
        <v>153.30000000000001</v>
      </c>
      <c r="E2560" s="65">
        <v>387.7</v>
      </c>
      <c r="F2560" s="65">
        <v>537</v>
      </c>
      <c r="G2560" s="65">
        <v>537</v>
      </c>
      <c r="H2560" s="67">
        <f t="shared" si="117"/>
        <v>383.7</v>
      </c>
      <c r="I2560" s="53"/>
      <c r="J2560" s="66"/>
      <c r="K2560" s="66"/>
    </row>
    <row r="2561" spans="1:11" ht="14.25" customHeight="1">
      <c r="A2561" s="64">
        <v>25590</v>
      </c>
      <c r="B2561" s="64">
        <v>4</v>
      </c>
      <c r="C2561" s="64">
        <f t="shared" si="118"/>
        <v>153.30000000000001</v>
      </c>
      <c r="D2561" s="64">
        <f t="shared" si="119"/>
        <v>153.30000000000001</v>
      </c>
      <c r="E2561" s="65">
        <v>387.85</v>
      </c>
      <c r="F2561" s="65">
        <v>537.15000000000009</v>
      </c>
      <c r="G2561" s="65">
        <v>537.15000000000009</v>
      </c>
      <c r="H2561" s="67">
        <f t="shared" si="117"/>
        <v>383.85</v>
      </c>
      <c r="I2561" s="53"/>
      <c r="J2561" s="66"/>
      <c r="K2561" s="66"/>
    </row>
    <row r="2562" spans="1:11" ht="14.25" customHeight="1">
      <c r="A2562" s="64">
        <v>25600</v>
      </c>
      <c r="B2562" s="64">
        <v>4</v>
      </c>
      <c r="C2562" s="64">
        <f t="shared" si="118"/>
        <v>153.30000000000001</v>
      </c>
      <c r="D2562" s="64">
        <f t="shared" si="119"/>
        <v>153.30000000000001</v>
      </c>
      <c r="E2562" s="65">
        <v>388</v>
      </c>
      <c r="F2562" s="65">
        <v>537.29999999999995</v>
      </c>
      <c r="G2562" s="65">
        <v>537.29999999999995</v>
      </c>
      <c r="H2562" s="67">
        <f t="shared" si="117"/>
        <v>384</v>
      </c>
      <c r="I2562" s="53"/>
      <c r="J2562" s="66"/>
      <c r="K2562" s="66"/>
    </row>
    <row r="2563" spans="1:11" ht="14.25" customHeight="1">
      <c r="A2563" s="64">
        <v>25610</v>
      </c>
      <c r="B2563" s="64">
        <v>4</v>
      </c>
      <c r="C2563" s="64">
        <f t="shared" si="118"/>
        <v>153.30000000000001</v>
      </c>
      <c r="D2563" s="64">
        <f t="shared" si="119"/>
        <v>153.30000000000001</v>
      </c>
      <c r="E2563" s="65">
        <v>388.15</v>
      </c>
      <c r="F2563" s="65">
        <v>537.45000000000005</v>
      </c>
      <c r="G2563" s="65">
        <v>537.45000000000005</v>
      </c>
      <c r="H2563" s="67">
        <f t="shared" ref="H2563:H2626" si="120">0.15*A2563/10</f>
        <v>384.15</v>
      </c>
      <c r="I2563" s="53"/>
      <c r="J2563" s="66"/>
      <c r="K2563" s="66"/>
    </row>
    <row r="2564" spans="1:11" ht="14.25" customHeight="1">
      <c r="A2564" s="64">
        <v>25620</v>
      </c>
      <c r="B2564" s="64">
        <v>4</v>
      </c>
      <c r="C2564" s="64">
        <f t="shared" ref="C2564:C2627" si="121">IF(A2564&lt;1000,4.8,4.8+ROUNDUP((A2564-1000)/250,0)*1.5)</f>
        <v>153.30000000000001</v>
      </c>
      <c r="D2564" s="64">
        <f t="shared" ref="D2564:D2627" si="122">IF(A2564&lt;1000,4.8,4.8+ROUNDUP((A2564-1000)/250,0)*1.5)</f>
        <v>153.30000000000001</v>
      </c>
      <c r="E2564" s="65">
        <v>388.3</v>
      </c>
      <c r="F2564" s="65">
        <v>537.6</v>
      </c>
      <c r="G2564" s="65">
        <v>537.6</v>
      </c>
      <c r="H2564" s="67">
        <f t="shared" si="120"/>
        <v>384.3</v>
      </c>
      <c r="I2564" s="53"/>
      <c r="J2564" s="66"/>
      <c r="K2564" s="66"/>
    </row>
    <row r="2565" spans="1:11" ht="14.25" customHeight="1">
      <c r="A2565" s="64">
        <v>25630</v>
      </c>
      <c r="B2565" s="64">
        <v>4</v>
      </c>
      <c r="C2565" s="64">
        <f t="shared" si="121"/>
        <v>153.30000000000001</v>
      </c>
      <c r="D2565" s="64">
        <f t="shared" si="122"/>
        <v>153.30000000000001</v>
      </c>
      <c r="E2565" s="65">
        <v>388.45</v>
      </c>
      <c r="F2565" s="65">
        <v>537.75</v>
      </c>
      <c r="G2565" s="65">
        <v>537.75</v>
      </c>
      <c r="H2565" s="67">
        <f t="shared" si="120"/>
        <v>384.45</v>
      </c>
      <c r="I2565" s="53"/>
      <c r="J2565" s="66"/>
      <c r="K2565" s="66"/>
    </row>
    <row r="2566" spans="1:11" ht="14.25" customHeight="1">
      <c r="A2566" s="64">
        <v>25640</v>
      </c>
      <c r="B2566" s="64">
        <v>4</v>
      </c>
      <c r="C2566" s="64">
        <f t="shared" si="121"/>
        <v>153.30000000000001</v>
      </c>
      <c r="D2566" s="64">
        <f t="shared" si="122"/>
        <v>153.30000000000001</v>
      </c>
      <c r="E2566" s="65">
        <v>388.6</v>
      </c>
      <c r="F2566" s="65">
        <v>537.90000000000009</v>
      </c>
      <c r="G2566" s="65">
        <v>537.90000000000009</v>
      </c>
      <c r="H2566" s="67">
        <f t="shared" si="120"/>
        <v>384.6</v>
      </c>
      <c r="I2566" s="53"/>
      <c r="J2566" s="66"/>
      <c r="K2566" s="66"/>
    </row>
    <row r="2567" spans="1:11" ht="14.25" customHeight="1">
      <c r="A2567" s="64">
        <v>25650</v>
      </c>
      <c r="B2567" s="64">
        <v>4</v>
      </c>
      <c r="C2567" s="64">
        <f t="shared" si="121"/>
        <v>153.30000000000001</v>
      </c>
      <c r="D2567" s="64">
        <f t="shared" si="122"/>
        <v>153.30000000000001</v>
      </c>
      <c r="E2567" s="65">
        <v>388.75</v>
      </c>
      <c r="F2567" s="65">
        <v>538.04999999999995</v>
      </c>
      <c r="G2567" s="65">
        <v>538.04999999999995</v>
      </c>
      <c r="H2567" s="67">
        <f t="shared" si="120"/>
        <v>384.75</v>
      </c>
      <c r="I2567" s="53"/>
      <c r="J2567" s="66"/>
      <c r="K2567" s="66"/>
    </row>
    <row r="2568" spans="1:11" ht="14.25" customHeight="1">
      <c r="A2568" s="64">
        <v>25660</v>
      </c>
      <c r="B2568" s="64">
        <v>4</v>
      </c>
      <c r="C2568" s="64">
        <f t="shared" si="121"/>
        <v>153.30000000000001</v>
      </c>
      <c r="D2568" s="64">
        <f t="shared" si="122"/>
        <v>153.30000000000001</v>
      </c>
      <c r="E2568" s="65">
        <v>388.9</v>
      </c>
      <c r="F2568" s="65">
        <v>538.20000000000005</v>
      </c>
      <c r="G2568" s="65">
        <v>538.20000000000005</v>
      </c>
      <c r="H2568" s="67">
        <f t="shared" si="120"/>
        <v>384.9</v>
      </c>
      <c r="I2568" s="53"/>
      <c r="J2568" s="66"/>
      <c r="K2568" s="66"/>
    </row>
    <row r="2569" spans="1:11" ht="14.25" customHeight="1">
      <c r="A2569" s="64">
        <v>25670</v>
      </c>
      <c r="B2569" s="64">
        <v>4</v>
      </c>
      <c r="C2569" s="64">
        <f t="shared" si="121"/>
        <v>153.30000000000001</v>
      </c>
      <c r="D2569" s="64">
        <f t="shared" si="122"/>
        <v>153.30000000000001</v>
      </c>
      <c r="E2569" s="65">
        <v>389.05</v>
      </c>
      <c r="F2569" s="65">
        <v>538.35</v>
      </c>
      <c r="G2569" s="65">
        <v>538.35</v>
      </c>
      <c r="H2569" s="67">
        <f t="shared" si="120"/>
        <v>385.05</v>
      </c>
      <c r="I2569" s="53"/>
      <c r="J2569" s="66"/>
      <c r="K2569" s="66"/>
    </row>
    <row r="2570" spans="1:11" ht="14.25" customHeight="1">
      <c r="A2570" s="64">
        <v>25680</v>
      </c>
      <c r="B2570" s="64">
        <v>4</v>
      </c>
      <c r="C2570" s="64">
        <f t="shared" si="121"/>
        <v>153.30000000000001</v>
      </c>
      <c r="D2570" s="64">
        <f t="shared" si="122"/>
        <v>153.30000000000001</v>
      </c>
      <c r="E2570" s="65">
        <v>389.2</v>
      </c>
      <c r="F2570" s="65">
        <v>538.5</v>
      </c>
      <c r="G2570" s="65">
        <v>538.5</v>
      </c>
      <c r="H2570" s="67">
        <f t="shared" si="120"/>
        <v>385.2</v>
      </c>
      <c r="I2570" s="53"/>
      <c r="J2570" s="66"/>
      <c r="K2570" s="66"/>
    </row>
    <row r="2571" spans="1:11" ht="14.25" customHeight="1">
      <c r="A2571" s="64">
        <v>25690</v>
      </c>
      <c r="B2571" s="64">
        <v>4</v>
      </c>
      <c r="C2571" s="64">
        <f t="shared" si="121"/>
        <v>153.30000000000001</v>
      </c>
      <c r="D2571" s="64">
        <f t="shared" si="122"/>
        <v>153.30000000000001</v>
      </c>
      <c r="E2571" s="65">
        <v>389.35</v>
      </c>
      <c r="F2571" s="65">
        <v>538.65000000000009</v>
      </c>
      <c r="G2571" s="65">
        <v>538.65000000000009</v>
      </c>
      <c r="H2571" s="67">
        <f t="shared" si="120"/>
        <v>385.35</v>
      </c>
      <c r="I2571" s="53"/>
      <c r="J2571" s="66"/>
      <c r="K2571" s="66"/>
    </row>
    <row r="2572" spans="1:11" ht="14.25" customHeight="1">
      <c r="A2572" s="64">
        <v>25700</v>
      </c>
      <c r="B2572" s="64">
        <v>4</v>
      </c>
      <c r="C2572" s="64">
        <f t="shared" si="121"/>
        <v>153.30000000000001</v>
      </c>
      <c r="D2572" s="64">
        <f t="shared" si="122"/>
        <v>153.30000000000001</v>
      </c>
      <c r="E2572" s="65">
        <v>389.5</v>
      </c>
      <c r="F2572" s="65">
        <v>538.79999999999995</v>
      </c>
      <c r="G2572" s="65">
        <v>538.79999999999995</v>
      </c>
      <c r="H2572" s="67">
        <f t="shared" si="120"/>
        <v>385.5</v>
      </c>
      <c r="I2572" s="53"/>
      <c r="J2572" s="66"/>
      <c r="K2572" s="66"/>
    </row>
    <row r="2573" spans="1:11" ht="14.25" customHeight="1">
      <c r="A2573" s="64">
        <v>25710</v>
      </c>
      <c r="B2573" s="64">
        <v>4</v>
      </c>
      <c r="C2573" s="64">
        <f t="shared" si="121"/>
        <v>153.30000000000001</v>
      </c>
      <c r="D2573" s="64">
        <f t="shared" si="122"/>
        <v>153.30000000000001</v>
      </c>
      <c r="E2573" s="65">
        <v>389.65</v>
      </c>
      <c r="F2573" s="65">
        <v>538.95000000000005</v>
      </c>
      <c r="G2573" s="65">
        <v>538.95000000000005</v>
      </c>
      <c r="H2573" s="67">
        <f t="shared" si="120"/>
        <v>385.65</v>
      </c>
      <c r="I2573" s="53"/>
      <c r="J2573" s="66"/>
      <c r="K2573" s="66"/>
    </row>
    <row r="2574" spans="1:11" ht="14.25" customHeight="1">
      <c r="A2574" s="64">
        <v>25720</v>
      </c>
      <c r="B2574" s="64">
        <v>4</v>
      </c>
      <c r="C2574" s="64">
        <f t="shared" si="121"/>
        <v>153.30000000000001</v>
      </c>
      <c r="D2574" s="64">
        <f t="shared" si="122"/>
        <v>153.30000000000001</v>
      </c>
      <c r="E2574" s="65">
        <v>389.8</v>
      </c>
      <c r="F2574" s="65">
        <v>539.1</v>
      </c>
      <c r="G2574" s="65">
        <v>539.1</v>
      </c>
      <c r="H2574" s="67">
        <f t="shared" si="120"/>
        <v>385.8</v>
      </c>
      <c r="I2574" s="53"/>
      <c r="J2574" s="66"/>
      <c r="K2574" s="66"/>
    </row>
    <row r="2575" spans="1:11" ht="14.25" customHeight="1">
      <c r="A2575" s="64">
        <v>25730</v>
      </c>
      <c r="B2575" s="64">
        <v>4</v>
      </c>
      <c r="C2575" s="64">
        <f t="shared" si="121"/>
        <v>153.30000000000001</v>
      </c>
      <c r="D2575" s="64">
        <f t="shared" si="122"/>
        <v>153.30000000000001</v>
      </c>
      <c r="E2575" s="65">
        <v>389.95</v>
      </c>
      <c r="F2575" s="65">
        <v>539.25</v>
      </c>
      <c r="G2575" s="65">
        <v>539.25</v>
      </c>
      <c r="H2575" s="67">
        <f t="shared" si="120"/>
        <v>385.95</v>
      </c>
      <c r="I2575" s="53"/>
      <c r="J2575" s="66"/>
      <c r="K2575" s="66"/>
    </row>
    <row r="2576" spans="1:11" ht="14.25" customHeight="1">
      <c r="A2576" s="64">
        <v>25740</v>
      </c>
      <c r="B2576" s="64">
        <v>4</v>
      </c>
      <c r="C2576" s="64">
        <f t="shared" si="121"/>
        <v>153.30000000000001</v>
      </c>
      <c r="D2576" s="64">
        <f t="shared" si="122"/>
        <v>153.30000000000001</v>
      </c>
      <c r="E2576" s="65">
        <v>390.1</v>
      </c>
      <c r="F2576" s="65">
        <v>539.40000000000009</v>
      </c>
      <c r="G2576" s="65">
        <v>539.40000000000009</v>
      </c>
      <c r="H2576" s="67">
        <f t="shared" si="120"/>
        <v>386.1</v>
      </c>
      <c r="I2576" s="53"/>
      <c r="J2576" s="66"/>
      <c r="K2576" s="66"/>
    </row>
    <row r="2577" spans="1:11" ht="14.25" customHeight="1">
      <c r="A2577" s="64">
        <v>25750</v>
      </c>
      <c r="B2577" s="64">
        <v>4</v>
      </c>
      <c r="C2577" s="64">
        <f t="shared" si="121"/>
        <v>153.30000000000001</v>
      </c>
      <c r="D2577" s="64">
        <f t="shared" si="122"/>
        <v>153.30000000000001</v>
      </c>
      <c r="E2577" s="65">
        <v>390.25</v>
      </c>
      <c r="F2577" s="65">
        <v>539.54999999999995</v>
      </c>
      <c r="G2577" s="65">
        <v>539.54999999999995</v>
      </c>
      <c r="H2577" s="67">
        <f t="shared" si="120"/>
        <v>386.25</v>
      </c>
      <c r="I2577" s="53"/>
      <c r="J2577" s="66"/>
      <c r="K2577" s="66"/>
    </row>
    <row r="2578" spans="1:11" ht="14.25" customHeight="1">
      <c r="A2578" s="64">
        <v>25760</v>
      </c>
      <c r="B2578" s="64">
        <v>4</v>
      </c>
      <c r="C2578" s="64">
        <f t="shared" si="121"/>
        <v>154.80000000000001</v>
      </c>
      <c r="D2578" s="64">
        <f t="shared" si="122"/>
        <v>154.80000000000001</v>
      </c>
      <c r="E2578" s="65">
        <v>390.4</v>
      </c>
      <c r="F2578" s="65">
        <v>541.20000000000005</v>
      </c>
      <c r="G2578" s="65">
        <v>541.20000000000005</v>
      </c>
      <c r="H2578" s="67">
        <f t="shared" si="120"/>
        <v>386.4</v>
      </c>
      <c r="I2578" s="53"/>
      <c r="J2578" s="66"/>
      <c r="K2578" s="66"/>
    </row>
    <row r="2579" spans="1:11" ht="14.25" customHeight="1">
      <c r="A2579" s="64">
        <v>25770</v>
      </c>
      <c r="B2579" s="64">
        <v>4</v>
      </c>
      <c r="C2579" s="64">
        <f t="shared" si="121"/>
        <v>154.80000000000001</v>
      </c>
      <c r="D2579" s="64">
        <f t="shared" si="122"/>
        <v>154.80000000000001</v>
      </c>
      <c r="E2579" s="65">
        <v>390.55</v>
      </c>
      <c r="F2579" s="65">
        <v>541.35</v>
      </c>
      <c r="G2579" s="65">
        <v>541.35</v>
      </c>
      <c r="H2579" s="67">
        <f t="shared" si="120"/>
        <v>386.55</v>
      </c>
      <c r="I2579" s="53"/>
      <c r="J2579" s="66"/>
      <c r="K2579" s="66"/>
    </row>
    <row r="2580" spans="1:11" ht="14.25" customHeight="1">
      <c r="A2580" s="64">
        <v>25780</v>
      </c>
      <c r="B2580" s="64">
        <v>4</v>
      </c>
      <c r="C2580" s="64">
        <f t="shared" si="121"/>
        <v>154.80000000000001</v>
      </c>
      <c r="D2580" s="64">
        <f t="shared" si="122"/>
        <v>154.80000000000001</v>
      </c>
      <c r="E2580" s="65">
        <v>390.7</v>
      </c>
      <c r="F2580" s="65">
        <v>541.5</v>
      </c>
      <c r="G2580" s="65">
        <v>541.5</v>
      </c>
      <c r="H2580" s="67">
        <f t="shared" si="120"/>
        <v>386.7</v>
      </c>
      <c r="I2580" s="53"/>
      <c r="J2580" s="66"/>
      <c r="K2580" s="66"/>
    </row>
    <row r="2581" spans="1:11" ht="14.25" customHeight="1">
      <c r="A2581" s="64">
        <v>25790</v>
      </c>
      <c r="B2581" s="64">
        <v>4</v>
      </c>
      <c r="C2581" s="64">
        <f t="shared" si="121"/>
        <v>154.80000000000001</v>
      </c>
      <c r="D2581" s="64">
        <f t="shared" si="122"/>
        <v>154.80000000000001</v>
      </c>
      <c r="E2581" s="65">
        <v>390.85</v>
      </c>
      <c r="F2581" s="65">
        <v>541.65000000000009</v>
      </c>
      <c r="G2581" s="65">
        <v>541.65000000000009</v>
      </c>
      <c r="H2581" s="67">
        <f t="shared" si="120"/>
        <v>386.85</v>
      </c>
      <c r="I2581" s="53"/>
      <c r="J2581" s="66"/>
      <c r="K2581" s="66"/>
    </row>
    <row r="2582" spans="1:11" ht="14.25" customHeight="1">
      <c r="A2582" s="64">
        <v>25800</v>
      </c>
      <c r="B2582" s="64">
        <v>4</v>
      </c>
      <c r="C2582" s="64">
        <f t="shared" si="121"/>
        <v>154.80000000000001</v>
      </c>
      <c r="D2582" s="64">
        <f t="shared" si="122"/>
        <v>154.80000000000001</v>
      </c>
      <c r="E2582" s="65">
        <v>391</v>
      </c>
      <c r="F2582" s="65">
        <v>541.79999999999995</v>
      </c>
      <c r="G2582" s="65">
        <v>541.79999999999995</v>
      </c>
      <c r="H2582" s="67">
        <f t="shared" si="120"/>
        <v>387</v>
      </c>
      <c r="I2582" s="53"/>
      <c r="J2582" s="66"/>
      <c r="K2582" s="66"/>
    </row>
    <row r="2583" spans="1:11" ht="14.25" customHeight="1">
      <c r="A2583" s="64">
        <v>25810</v>
      </c>
      <c r="B2583" s="64">
        <v>4</v>
      </c>
      <c r="C2583" s="64">
        <f t="shared" si="121"/>
        <v>154.80000000000001</v>
      </c>
      <c r="D2583" s="64">
        <f t="shared" si="122"/>
        <v>154.80000000000001</v>
      </c>
      <c r="E2583" s="65">
        <v>391.15</v>
      </c>
      <c r="F2583" s="65">
        <v>541.95000000000005</v>
      </c>
      <c r="G2583" s="65">
        <v>541.95000000000005</v>
      </c>
      <c r="H2583" s="67">
        <f t="shared" si="120"/>
        <v>387.15</v>
      </c>
      <c r="I2583" s="53"/>
      <c r="J2583" s="66"/>
      <c r="K2583" s="66"/>
    </row>
    <row r="2584" spans="1:11" ht="14.25" customHeight="1">
      <c r="A2584" s="64">
        <v>25820</v>
      </c>
      <c r="B2584" s="64">
        <v>4</v>
      </c>
      <c r="C2584" s="64">
        <f t="shared" si="121"/>
        <v>154.80000000000001</v>
      </c>
      <c r="D2584" s="64">
        <f t="shared" si="122"/>
        <v>154.80000000000001</v>
      </c>
      <c r="E2584" s="65">
        <v>391.3</v>
      </c>
      <c r="F2584" s="65">
        <v>542.1</v>
      </c>
      <c r="G2584" s="65">
        <v>542.1</v>
      </c>
      <c r="H2584" s="67">
        <f t="shared" si="120"/>
        <v>387.3</v>
      </c>
      <c r="I2584" s="53"/>
      <c r="J2584" s="66"/>
      <c r="K2584" s="66"/>
    </row>
    <row r="2585" spans="1:11" ht="14.25" customHeight="1">
      <c r="A2585" s="64">
        <v>25830</v>
      </c>
      <c r="B2585" s="64">
        <v>4</v>
      </c>
      <c r="C2585" s="64">
        <f t="shared" si="121"/>
        <v>154.80000000000001</v>
      </c>
      <c r="D2585" s="64">
        <f t="shared" si="122"/>
        <v>154.80000000000001</v>
      </c>
      <c r="E2585" s="65">
        <v>391.45</v>
      </c>
      <c r="F2585" s="65">
        <v>542.25</v>
      </c>
      <c r="G2585" s="65">
        <v>542.25</v>
      </c>
      <c r="H2585" s="67">
        <f t="shared" si="120"/>
        <v>387.45</v>
      </c>
      <c r="I2585" s="53"/>
      <c r="J2585" s="66"/>
      <c r="K2585" s="66"/>
    </row>
    <row r="2586" spans="1:11" ht="14.25" customHeight="1">
      <c r="A2586" s="64">
        <v>25840</v>
      </c>
      <c r="B2586" s="64">
        <v>4</v>
      </c>
      <c r="C2586" s="64">
        <f t="shared" si="121"/>
        <v>154.80000000000001</v>
      </c>
      <c r="D2586" s="64">
        <f t="shared" si="122"/>
        <v>154.80000000000001</v>
      </c>
      <c r="E2586" s="65">
        <v>391.6</v>
      </c>
      <c r="F2586" s="65">
        <v>542.40000000000009</v>
      </c>
      <c r="G2586" s="65">
        <v>542.40000000000009</v>
      </c>
      <c r="H2586" s="67">
        <f t="shared" si="120"/>
        <v>387.6</v>
      </c>
      <c r="I2586" s="53"/>
      <c r="J2586" s="66"/>
      <c r="K2586" s="66"/>
    </row>
    <row r="2587" spans="1:11" ht="14.25" customHeight="1">
      <c r="A2587" s="64">
        <v>25850</v>
      </c>
      <c r="B2587" s="64">
        <v>4</v>
      </c>
      <c r="C2587" s="64">
        <f t="shared" si="121"/>
        <v>154.80000000000001</v>
      </c>
      <c r="D2587" s="64">
        <f t="shared" si="122"/>
        <v>154.80000000000001</v>
      </c>
      <c r="E2587" s="65">
        <v>391.75</v>
      </c>
      <c r="F2587" s="65">
        <v>542.54999999999995</v>
      </c>
      <c r="G2587" s="65">
        <v>542.54999999999995</v>
      </c>
      <c r="H2587" s="67">
        <f t="shared" si="120"/>
        <v>387.75</v>
      </c>
      <c r="I2587" s="53"/>
      <c r="J2587" s="66"/>
      <c r="K2587" s="66"/>
    </row>
    <row r="2588" spans="1:11" ht="14.25" customHeight="1">
      <c r="A2588" s="64">
        <v>25860</v>
      </c>
      <c r="B2588" s="64">
        <v>4</v>
      </c>
      <c r="C2588" s="64">
        <f t="shared" si="121"/>
        <v>154.80000000000001</v>
      </c>
      <c r="D2588" s="64">
        <f t="shared" si="122"/>
        <v>154.80000000000001</v>
      </c>
      <c r="E2588" s="65">
        <v>391.9</v>
      </c>
      <c r="F2588" s="65">
        <v>542.70000000000005</v>
      </c>
      <c r="G2588" s="65">
        <v>542.70000000000005</v>
      </c>
      <c r="H2588" s="67">
        <f t="shared" si="120"/>
        <v>387.9</v>
      </c>
      <c r="I2588" s="53"/>
      <c r="J2588" s="66"/>
      <c r="K2588" s="66"/>
    </row>
    <row r="2589" spans="1:11" ht="14.25" customHeight="1">
      <c r="A2589" s="64">
        <v>25870</v>
      </c>
      <c r="B2589" s="64">
        <v>4</v>
      </c>
      <c r="C2589" s="64">
        <f t="shared" si="121"/>
        <v>154.80000000000001</v>
      </c>
      <c r="D2589" s="64">
        <f t="shared" si="122"/>
        <v>154.80000000000001</v>
      </c>
      <c r="E2589" s="65">
        <v>392.05</v>
      </c>
      <c r="F2589" s="65">
        <v>542.85</v>
      </c>
      <c r="G2589" s="65">
        <v>542.85</v>
      </c>
      <c r="H2589" s="67">
        <f t="shared" si="120"/>
        <v>388.05</v>
      </c>
      <c r="I2589" s="53"/>
      <c r="J2589" s="66"/>
      <c r="K2589" s="66"/>
    </row>
    <row r="2590" spans="1:11" ht="14.25" customHeight="1">
      <c r="A2590" s="64">
        <v>25880</v>
      </c>
      <c r="B2590" s="64">
        <v>4</v>
      </c>
      <c r="C2590" s="64">
        <f t="shared" si="121"/>
        <v>154.80000000000001</v>
      </c>
      <c r="D2590" s="64">
        <f t="shared" si="122"/>
        <v>154.80000000000001</v>
      </c>
      <c r="E2590" s="65">
        <v>392.2</v>
      </c>
      <c r="F2590" s="65">
        <v>543</v>
      </c>
      <c r="G2590" s="65">
        <v>543</v>
      </c>
      <c r="H2590" s="67">
        <f t="shared" si="120"/>
        <v>388.2</v>
      </c>
      <c r="I2590" s="53"/>
      <c r="J2590" s="66"/>
      <c r="K2590" s="66"/>
    </row>
    <row r="2591" spans="1:11" ht="14.25" customHeight="1">
      <c r="A2591" s="64">
        <v>25890</v>
      </c>
      <c r="B2591" s="64">
        <v>4</v>
      </c>
      <c r="C2591" s="64">
        <f t="shared" si="121"/>
        <v>154.80000000000001</v>
      </c>
      <c r="D2591" s="64">
        <f t="shared" si="122"/>
        <v>154.80000000000001</v>
      </c>
      <c r="E2591" s="65">
        <v>392.35</v>
      </c>
      <c r="F2591" s="65">
        <v>543.15000000000009</v>
      </c>
      <c r="G2591" s="65">
        <v>543.15000000000009</v>
      </c>
      <c r="H2591" s="67">
        <f t="shared" si="120"/>
        <v>388.35</v>
      </c>
      <c r="I2591" s="53"/>
      <c r="J2591" s="66"/>
      <c r="K2591" s="66"/>
    </row>
    <row r="2592" spans="1:11" ht="14.25" customHeight="1">
      <c r="A2592" s="64">
        <v>25900</v>
      </c>
      <c r="B2592" s="64">
        <v>4</v>
      </c>
      <c r="C2592" s="64">
        <f t="shared" si="121"/>
        <v>154.80000000000001</v>
      </c>
      <c r="D2592" s="64">
        <f t="shared" si="122"/>
        <v>154.80000000000001</v>
      </c>
      <c r="E2592" s="65">
        <v>392.5</v>
      </c>
      <c r="F2592" s="65">
        <v>543.29999999999995</v>
      </c>
      <c r="G2592" s="65">
        <v>543.29999999999995</v>
      </c>
      <c r="H2592" s="67">
        <f t="shared" si="120"/>
        <v>388.5</v>
      </c>
      <c r="I2592" s="53"/>
      <c r="J2592" s="66"/>
      <c r="K2592" s="66"/>
    </row>
    <row r="2593" spans="1:11" ht="14.25" customHeight="1">
      <c r="A2593" s="64">
        <v>25910</v>
      </c>
      <c r="B2593" s="64">
        <v>4</v>
      </c>
      <c r="C2593" s="64">
        <f t="shared" si="121"/>
        <v>154.80000000000001</v>
      </c>
      <c r="D2593" s="64">
        <f t="shared" si="122"/>
        <v>154.80000000000001</v>
      </c>
      <c r="E2593" s="65">
        <v>392.65</v>
      </c>
      <c r="F2593" s="65">
        <v>543.45000000000005</v>
      </c>
      <c r="G2593" s="65">
        <v>543.45000000000005</v>
      </c>
      <c r="H2593" s="67">
        <f t="shared" si="120"/>
        <v>388.65</v>
      </c>
      <c r="I2593" s="53"/>
      <c r="J2593" s="66"/>
      <c r="K2593" s="66"/>
    </row>
    <row r="2594" spans="1:11" ht="14.25" customHeight="1">
      <c r="A2594" s="64">
        <v>25920</v>
      </c>
      <c r="B2594" s="64">
        <v>4</v>
      </c>
      <c r="C2594" s="64">
        <f t="shared" si="121"/>
        <v>154.80000000000001</v>
      </c>
      <c r="D2594" s="64">
        <f t="shared" si="122"/>
        <v>154.80000000000001</v>
      </c>
      <c r="E2594" s="65">
        <v>392.8</v>
      </c>
      <c r="F2594" s="65">
        <v>543.6</v>
      </c>
      <c r="G2594" s="65">
        <v>543.6</v>
      </c>
      <c r="H2594" s="67">
        <f t="shared" si="120"/>
        <v>388.8</v>
      </c>
      <c r="I2594" s="53"/>
      <c r="J2594" s="66"/>
      <c r="K2594" s="66"/>
    </row>
    <row r="2595" spans="1:11" ht="14.25" customHeight="1">
      <c r="A2595" s="64">
        <v>25930</v>
      </c>
      <c r="B2595" s="64">
        <v>4</v>
      </c>
      <c r="C2595" s="64">
        <f t="shared" si="121"/>
        <v>154.80000000000001</v>
      </c>
      <c r="D2595" s="64">
        <f t="shared" si="122"/>
        <v>154.80000000000001</v>
      </c>
      <c r="E2595" s="65">
        <v>392.95</v>
      </c>
      <c r="F2595" s="65">
        <v>543.75</v>
      </c>
      <c r="G2595" s="65">
        <v>543.75</v>
      </c>
      <c r="H2595" s="67">
        <f t="shared" si="120"/>
        <v>388.95</v>
      </c>
      <c r="I2595" s="53"/>
      <c r="J2595" s="66"/>
      <c r="K2595" s="66"/>
    </row>
    <row r="2596" spans="1:11" ht="14.25" customHeight="1">
      <c r="A2596" s="64">
        <v>25940</v>
      </c>
      <c r="B2596" s="64">
        <v>4</v>
      </c>
      <c r="C2596" s="64">
        <f t="shared" si="121"/>
        <v>154.80000000000001</v>
      </c>
      <c r="D2596" s="64">
        <f t="shared" si="122"/>
        <v>154.80000000000001</v>
      </c>
      <c r="E2596" s="65">
        <v>393.1</v>
      </c>
      <c r="F2596" s="65">
        <v>543.90000000000009</v>
      </c>
      <c r="G2596" s="65">
        <v>543.90000000000009</v>
      </c>
      <c r="H2596" s="67">
        <f t="shared" si="120"/>
        <v>389.1</v>
      </c>
      <c r="I2596" s="53"/>
      <c r="J2596" s="66"/>
      <c r="K2596" s="66"/>
    </row>
    <row r="2597" spans="1:11" ht="14.25" customHeight="1">
      <c r="A2597" s="64">
        <v>25950</v>
      </c>
      <c r="B2597" s="64">
        <v>4</v>
      </c>
      <c r="C2597" s="64">
        <f t="shared" si="121"/>
        <v>154.80000000000001</v>
      </c>
      <c r="D2597" s="64">
        <f t="shared" si="122"/>
        <v>154.80000000000001</v>
      </c>
      <c r="E2597" s="65">
        <v>393.25</v>
      </c>
      <c r="F2597" s="65">
        <v>544.04999999999995</v>
      </c>
      <c r="G2597" s="65">
        <v>544.04999999999995</v>
      </c>
      <c r="H2597" s="67">
        <f t="shared" si="120"/>
        <v>389.25</v>
      </c>
      <c r="I2597" s="53"/>
      <c r="J2597" s="66"/>
      <c r="K2597" s="66"/>
    </row>
    <row r="2598" spans="1:11" ht="14.25" customHeight="1">
      <c r="A2598" s="64">
        <v>25960</v>
      </c>
      <c r="B2598" s="64">
        <v>4</v>
      </c>
      <c r="C2598" s="64">
        <f t="shared" si="121"/>
        <v>154.80000000000001</v>
      </c>
      <c r="D2598" s="64">
        <f t="shared" si="122"/>
        <v>154.80000000000001</v>
      </c>
      <c r="E2598" s="65">
        <v>393.4</v>
      </c>
      <c r="F2598" s="65">
        <v>544.20000000000005</v>
      </c>
      <c r="G2598" s="65">
        <v>544.20000000000005</v>
      </c>
      <c r="H2598" s="67">
        <f t="shared" si="120"/>
        <v>389.4</v>
      </c>
      <c r="I2598" s="53"/>
      <c r="J2598" s="66"/>
      <c r="K2598" s="66"/>
    </row>
    <row r="2599" spans="1:11" ht="14.25" customHeight="1">
      <c r="A2599" s="64">
        <v>25970</v>
      </c>
      <c r="B2599" s="64">
        <v>4</v>
      </c>
      <c r="C2599" s="64">
        <f t="shared" si="121"/>
        <v>154.80000000000001</v>
      </c>
      <c r="D2599" s="64">
        <f t="shared" si="122"/>
        <v>154.80000000000001</v>
      </c>
      <c r="E2599" s="65">
        <v>393.55</v>
      </c>
      <c r="F2599" s="65">
        <v>544.35</v>
      </c>
      <c r="G2599" s="65">
        <v>544.35</v>
      </c>
      <c r="H2599" s="67">
        <f t="shared" si="120"/>
        <v>389.55</v>
      </c>
      <c r="I2599" s="53"/>
      <c r="J2599" s="66"/>
      <c r="K2599" s="66"/>
    </row>
    <row r="2600" spans="1:11" ht="14.25" customHeight="1">
      <c r="A2600" s="64">
        <v>25980</v>
      </c>
      <c r="B2600" s="64">
        <v>4</v>
      </c>
      <c r="C2600" s="64">
        <f t="shared" si="121"/>
        <v>154.80000000000001</v>
      </c>
      <c r="D2600" s="64">
        <f t="shared" si="122"/>
        <v>154.80000000000001</v>
      </c>
      <c r="E2600" s="65">
        <v>393.7</v>
      </c>
      <c r="F2600" s="65">
        <v>544.5</v>
      </c>
      <c r="G2600" s="65">
        <v>544.5</v>
      </c>
      <c r="H2600" s="67">
        <f t="shared" si="120"/>
        <v>389.7</v>
      </c>
      <c r="I2600" s="53"/>
      <c r="J2600" s="66"/>
      <c r="K2600" s="66"/>
    </row>
    <row r="2601" spans="1:11" ht="14.25" customHeight="1">
      <c r="A2601" s="64">
        <v>25990</v>
      </c>
      <c r="B2601" s="64">
        <v>4</v>
      </c>
      <c r="C2601" s="64">
        <f t="shared" si="121"/>
        <v>154.80000000000001</v>
      </c>
      <c r="D2601" s="64">
        <f t="shared" si="122"/>
        <v>154.80000000000001</v>
      </c>
      <c r="E2601" s="65">
        <v>393.85</v>
      </c>
      <c r="F2601" s="65">
        <v>544.65000000000009</v>
      </c>
      <c r="G2601" s="65">
        <v>544.65000000000009</v>
      </c>
      <c r="H2601" s="67">
        <f t="shared" si="120"/>
        <v>389.85</v>
      </c>
      <c r="I2601" s="53"/>
      <c r="J2601" s="66"/>
      <c r="K2601" s="66"/>
    </row>
    <row r="2602" spans="1:11" ht="14.25" customHeight="1">
      <c r="A2602" s="64">
        <v>26000</v>
      </c>
      <c r="B2602" s="64">
        <v>4</v>
      </c>
      <c r="C2602" s="64">
        <f t="shared" si="121"/>
        <v>154.80000000000001</v>
      </c>
      <c r="D2602" s="64">
        <f t="shared" si="122"/>
        <v>154.80000000000001</v>
      </c>
      <c r="E2602" s="65">
        <v>394</v>
      </c>
      <c r="F2602" s="65">
        <v>544.79999999999995</v>
      </c>
      <c r="G2602" s="65">
        <v>544.79999999999995</v>
      </c>
      <c r="H2602" s="67">
        <f t="shared" si="120"/>
        <v>390</v>
      </c>
      <c r="I2602" s="53"/>
      <c r="J2602" s="66"/>
      <c r="K2602" s="66"/>
    </row>
    <row r="2603" spans="1:11" ht="14.25" customHeight="1">
      <c r="A2603" s="64">
        <v>26010</v>
      </c>
      <c r="B2603" s="64">
        <v>4</v>
      </c>
      <c r="C2603" s="64">
        <f t="shared" si="121"/>
        <v>156.30000000000001</v>
      </c>
      <c r="D2603" s="64">
        <f t="shared" si="122"/>
        <v>156.30000000000001</v>
      </c>
      <c r="E2603" s="65">
        <v>394.15</v>
      </c>
      <c r="F2603" s="65">
        <v>546.45000000000005</v>
      </c>
      <c r="G2603" s="65">
        <v>546.45000000000005</v>
      </c>
      <c r="H2603" s="67">
        <f t="shared" si="120"/>
        <v>390.15</v>
      </c>
      <c r="I2603" s="53"/>
      <c r="J2603" s="66"/>
      <c r="K2603" s="66"/>
    </row>
    <row r="2604" spans="1:11" ht="14.25" customHeight="1">
      <c r="A2604" s="64">
        <v>26020</v>
      </c>
      <c r="B2604" s="64">
        <v>4</v>
      </c>
      <c r="C2604" s="64">
        <f t="shared" si="121"/>
        <v>156.30000000000001</v>
      </c>
      <c r="D2604" s="64">
        <f t="shared" si="122"/>
        <v>156.30000000000001</v>
      </c>
      <c r="E2604" s="65">
        <v>394.3</v>
      </c>
      <c r="F2604" s="65">
        <v>546.6</v>
      </c>
      <c r="G2604" s="65">
        <v>546.6</v>
      </c>
      <c r="H2604" s="67">
        <f t="shared" si="120"/>
        <v>390.3</v>
      </c>
      <c r="I2604" s="53"/>
      <c r="J2604" s="66"/>
      <c r="K2604" s="66"/>
    </row>
    <row r="2605" spans="1:11" ht="14.25" customHeight="1">
      <c r="A2605" s="64">
        <v>26030</v>
      </c>
      <c r="B2605" s="64">
        <v>4</v>
      </c>
      <c r="C2605" s="64">
        <f t="shared" si="121"/>
        <v>156.30000000000001</v>
      </c>
      <c r="D2605" s="64">
        <f t="shared" si="122"/>
        <v>156.30000000000001</v>
      </c>
      <c r="E2605" s="65">
        <v>394.45</v>
      </c>
      <c r="F2605" s="65">
        <v>546.75</v>
      </c>
      <c r="G2605" s="65">
        <v>546.75</v>
      </c>
      <c r="H2605" s="67">
        <f t="shared" si="120"/>
        <v>390.45</v>
      </c>
      <c r="I2605" s="53"/>
      <c r="J2605" s="66"/>
      <c r="K2605" s="66"/>
    </row>
    <row r="2606" spans="1:11" ht="14.25" customHeight="1">
      <c r="A2606" s="64">
        <v>26040</v>
      </c>
      <c r="B2606" s="64">
        <v>4</v>
      </c>
      <c r="C2606" s="64">
        <f t="shared" si="121"/>
        <v>156.30000000000001</v>
      </c>
      <c r="D2606" s="64">
        <f t="shared" si="122"/>
        <v>156.30000000000001</v>
      </c>
      <c r="E2606" s="65">
        <v>394.6</v>
      </c>
      <c r="F2606" s="65">
        <v>546.90000000000009</v>
      </c>
      <c r="G2606" s="65">
        <v>546.90000000000009</v>
      </c>
      <c r="H2606" s="67">
        <f t="shared" si="120"/>
        <v>390.6</v>
      </c>
      <c r="I2606" s="53"/>
      <c r="J2606" s="66"/>
      <c r="K2606" s="66"/>
    </row>
    <row r="2607" spans="1:11" ht="14.25" customHeight="1">
      <c r="A2607" s="64">
        <v>26050</v>
      </c>
      <c r="B2607" s="64">
        <v>4</v>
      </c>
      <c r="C2607" s="64">
        <f t="shared" si="121"/>
        <v>156.30000000000001</v>
      </c>
      <c r="D2607" s="64">
        <f t="shared" si="122"/>
        <v>156.30000000000001</v>
      </c>
      <c r="E2607" s="65">
        <v>394.75</v>
      </c>
      <c r="F2607" s="65">
        <v>547.04999999999995</v>
      </c>
      <c r="G2607" s="65">
        <v>547.04999999999995</v>
      </c>
      <c r="H2607" s="67">
        <f t="shared" si="120"/>
        <v>390.75</v>
      </c>
      <c r="I2607" s="53"/>
      <c r="J2607" s="66"/>
      <c r="K2607" s="66"/>
    </row>
    <row r="2608" spans="1:11" ht="14.25" customHeight="1">
      <c r="A2608" s="64">
        <v>26060</v>
      </c>
      <c r="B2608" s="64">
        <v>4</v>
      </c>
      <c r="C2608" s="64">
        <f t="shared" si="121"/>
        <v>156.30000000000001</v>
      </c>
      <c r="D2608" s="64">
        <f t="shared" si="122"/>
        <v>156.30000000000001</v>
      </c>
      <c r="E2608" s="65">
        <v>394.9</v>
      </c>
      <c r="F2608" s="65">
        <v>547.20000000000005</v>
      </c>
      <c r="G2608" s="65">
        <v>547.20000000000005</v>
      </c>
      <c r="H2608" s="67">
        <f t="shared" si="120"/>
        <v>390.9</v>
      </c>
      <c r="I2608" s="53"/>
      <c r="J2608" s="66"/>
      <c r="K2608" s="66"/>
    </row>
    <row r="2609" spans="1:11" ht="14.25" customHeight="1">
      <c r="A2609" s="64">
        <v>26070</v>
      </c>
      <c r="B2609" s="64">
        <v>4</v>
      </c>
      <c r="C2609" s="64">
        <f t="shared" si="121"/>
        <v>156.30000000000001</v>
      </c>
      <c r="D2609" s="64">
        <f t="shared" si="122"/>
        <v>156.30000000000001</v>
      </c>
      <c r="E2609" s="65">
        <v>395.05</v>
      </c>
      <c r="F2609" s="65">
        <v>547.35</v>
      </c>
      <c r="G2609" s="65">
        <v>547.35</v>
      </c>
      <c r="H2609" s="67">
        <f t="shared" si="120"/>
        <v>391.05</v>
      </c>
      <c r="I2609" s="53"/>
      <c r="J2609" s="66"/>
      <c r="K2609" s="66"/>
    </row>
    <row r="2610" spans="1:11" ht="14.25" customHeight="1">
      <c r="A2610" s="64">
        <v>26080</v>
      </c>
      <c r="B2610" s="64">
        <v>4</v>
      </c>
      <c r="C2610" s="64">
        <f t="shared" si="121"/>
        <v>156.30000000000001</v>
      </c>
      <c r="D2610" s="64">
        <f t="shared" si="122"/>
        <v>156.30000000000001</v>
      </c>
      <c r="E2610" s="65">
        <v>395.2</v>
      </c>
      <c r="F2610" s="65">
        <v>547.5</v>
      </c>
      <c r="G2610" s="65">
        <v>547.5</v>
      </c>
      <c r="H2610" s="67">
        <f t="shared" si="120"/>
        <v>391.2</v>
      </c>
      <c r="I2610" s="53"/>
      <c r="J2610" s="66"/>
      <c r="K2610" s="66"/>
    </row>
    <row r="2611" spans="1:11" ht="14.25" customHeight="1">
      <c r="A2611" s="64">
        <v>26090</v>
      </c>
      <c r="B2611" s="64">
        <v>4</v>
      </c>
      <c r="C2611" s="64">
        <f t="shared" si="121"/>
        <v>156.30000000000001</v>
      </c>
      <c r="D2611" s="64">
        <f t="shared" si="122"/>
        <v>156.30000000000001</v>
      </c>
      <c r="E2611" s="65">
        <v>395.35</v>
      </c>
      <c r="F2611" s="65">
        <v>547.65000000000009</v>
      </c>
      <c r="G2611" s="65">
        <v>547.65000000000009</v>
      </c>
      <c r="H2611" s="67">
        <f t="shared" si="120"/>
        <v>391.35</v>
      </c>
      <c r="I2611" s="53"/>
      <c r="J2611" s="66"/>
      <c r="K2611" s="66"/>
    </row>
    <row r="2612" spans="1:11" ht="14.25" customHeight="1">
      <c r="A2612" s="64">
        <v>26100</v>
      </c>
      <c r="B2612" s="64">
        <v>4</v>
      </c>
      <c r="C2612" s="64">
        <f t="shared" si="121"/>
        <v>156.30000000000001</v>
      </c>
      <c r="D2612" s="64">
        <f t="shared" si="122"/>
        <v>156.30000000000001</v>
      </c>
      <c r="E2612" s="65">
        <v>395.5</v>
      </c>
      <c r="F2612" s="65">
        <v>547.79999999999995</v>
      </c>
      <c r="G2612" s="65">
        <v>547.79999999999995</v>
      </c>
      <c r="H2612" s="67">
        <f t="shared" si="120"/>
        <v>391.5</v>
      </c>
      <c r="I2612" s="53"/>
      <c r="J2612" s="66"/>
      <c r="K2612" s="66"/>
    </row>
    <row r="2613" spans="1:11" ht="14.25" customHeight="1">
      <c r="A2613" s="64">
        <v>26110</v>
      </c>
      <c r="B2613" s="64">
        <v>4</v>
      </c>
      <c r="C2613" s="64">
        <f t="shared" si="121"/>
        <v>156.30000000000001</v>
      </c>
      <c r="D2613" s="64">
        <f t="shared" si="122"/>
        <v>156.30000000000001</v>
      </c>
      <c r="E2613" s="65">
        <v>395.65</v>
      </c>
      <c r="F2613" s="65">
        <v>547.95000000000005</v>
      </c>
      <c r="G2613" s="65">
        <v>547.95000000000005</v>
      </c>
      <c r="H2613" s="67">
        <f t="shared" si="120"/>
        <v>391.65</v>
      </c>
      <c r="I2613" s="53"/>
      <c r="J2613" s="66"/>
      <c r="K2613" s="66"/>
    </row>
    <row r="2614" spans="1:11" ht="14.25" customHeight="1">
      <c r="A2614" s="64">
        <v>26120</v>
      </c>
      <c r="B2614" s="64">
        <v>4</v>
      </c>
      <c r="C2614" s="64">
        <f t="shared" si="121"/>
        <v>156.30000000000001</v>
      </c>
      <c r="D2614" s="64">
        <f t="shared" si="122"/>
        <v>156.30000000000001</v>
      </c>
      <c r="E2614" s="65">
        <v>395.8</v>
      </c>
      <c r="F2614" s="65">
        <v>548.1</v>
      </c>
      <c r="G2614" s="65">
        <v>548.1</v>
      </c>
      <c r="H2614" s="67">
        <f t="shared" si="120"/>
        <v>391.8</v>
      </c>
      <c r="I2614" s="53"/>
      <c r="J2614" s="66"/>
      <c r="K2614" s="66"/>
    </row>
    <row r="2615" spans="1:11" ht="14.25" customHeight="1">
      <c r="A2615" s="64">
        <v>26130</v>
      </c>
      <c r="B2615" s="64">
        <v>4</v>
      </c>
      <c r="C2615" s="64">
        <f t="shared" si="121"/>
        <v>156.30000000000001</v>
      </c>
      <c r="D2615" s="64">
        <f t="shared" si="122"/>
        <v>156.30000000000001</v>
      </c>
      <c r="E2615" s="65">
        <v>395.95</v>
      </c>
      <c r="F2615" s="65">
        <v>548.25</v>
      </c>
      <c r="G2615" s="65">
        <v>548.25</v>
      </c>
      <c r="H2615" s="67">
        <f t="shared" si="120"/>
        <v>391.95</v>
      </c>
      <c r="I2615" s="53"/>
      <c r="J2615" s="66"/>
      <c r="K2615" s="66"/>
    </row>
    <row r="2616" spans="1:11" ht="14.25" customHeight="1">
      <c r="A2616" s="64">
        <v>26140</v>
      </c>
      <c r="B2616" s="64">
        <v>4</v>
      </c>
      <c r="C2616" s="64">
        <f t="shared" si="121"/>
        <v>156.30000000000001</v>
      </c>
      <c r="D2616" s="64">
        <f t="shared" si="122"/>
        <v>156.30000000000001</v>
      </c>
      <c r="E2616" s="65">
        <v>396.1</v>
      </c>
      <c r="F2616" s="65">
        <v>548.40000000000009</v>
      </c>
      <c r="G2616" s="65">
        <v>548.40000000000009</v>
      </c>
      <c r="H2616" s="67">
        <f t="shared" si="120"/>
        <v>392.1</v>
      </c>
      <c r="I2616" s="53"/>
      <c r="J2616" s="66"/>
      <c r="K2616" s="66"/>
    </row>
    <row r="2617" spans="1:11" ht="14.25" customHeight="1">
      <c r="A2617" s="64">
        <v>26150</v>
      </c>
      <c r="B2617" s="64">
        <v>4</v>
      </c>
      <c r="C2617" s="64">
        <f t="shared" si="121"/>
        <v>156.30000000000001</v>
      </c>
      <c r="D2617" s="64">
        <f t="shared" si="122"/>
        <v>156.30000000000001</v>
      </c>
      <c r="E2617" s="65">
        <v>396.25</v>
      </c>
      <c r="F2617" s="65">
        <v>548.54999999999995</v>
      </c>
      <c r="G2617" s="65">
        <v>548.54999999999995</v>
      </c>
      <c r="H2617" s="67">
        <f t="shared" si="120"/>
        <v>392.25</v>
      </c>
      <c r="I2617" s="53"/>
      <c r="J2617" s="66"/>
      <c r="K2617" s="66"/>
    </row>
    <row r="2618" spans="1:11" ht="14.25" customHeight="1">
      <c r="A2618" s="64">
        <v>26160</v>
      </c>
      <c r="B2618" s="64">
        <v>4</v>
      </c>
      <c r="C2618" s="64">
        <f t="shared" si="121"/>
        <v>156.30000000000001</v>
      </c>
      <c r="D2618" s="64">
        <f t="shared" si="122"/>
        <v>156.30000000000001</v>
      </c>
      <c r="E2618" s="65">
        <v>396.4</v>
      </c>
      <c r="F2618" s="65">
        <v>548.70000000000005</v>
      </c>
      <c r="G2618" s="65">
        <v>548.70000000000005</v>
      </c>
      <c r="H2618" s="67">
        <f t="shared" si="120"/>
        <v>392.4</v>
      </c>
      <c r="I2618" s="53"/>
      <c r="J2618" s="66"/>
      <c r="K2618" s="66"/>
    </row>
    <row r="2619" spans="1:11" ht="14.25" customHeight="1">
      <c r="A2619" s="64">
        <v>26170</v>
      </c>
      <c r="B2619" s="64">
        <v>4</v>
      </c>
      <c r="C2619" s="64">
        <f t="shared" si="121"/>
        <v>156.30000000000001</v>
      </c>
      <c r="D2619" s="64">
        <f t="shared" si="122"/>
        <v>156.30000000000001</v>
      </c>
      <c r="E2619" s="65">
        <v>396.55</v>
      </c>
      <c r="F2619" s="65">
        <v>548.85</v>
      </c>
      <c r="G2619" s="65">
        <v>548.85</v>
      </c>
      <c r="H2619" s="67">
        <f t="shared" si="120"/>
        <v>392.55</v>
      </c>
      <c r="I2619" s="53"/>
      <c r="J2619" s="66"/>
      <c r="K2619" s="66"/>
    </row>
    <row r="2620" spans="1:11" ht="14.25" customHeight="1">
      <c r="A2620" s="64">
        <v>26180</v>
      </c>
      <c r="B2620" s="64">
        <v>4</v>
      </c>
      <c r="C2620" s="64">
        <f t="shared" si="121"/>
        <v>156.30000000000001</v>
      </c>
      <c r="D2620" s="64">
        <f t="shared" si="122"/>
        <v>156.30000000000001</v>
      </c>
      <c r="E2620" s="65">
        <v>396.7</v>
      </c>
      <c r="F2620" s="65">
        <v>549</v>
      </c>
      <c r="G2620" s="65">
        <v>549</v>
      </c>
      <c r="H2620" s="67">
        <f t="shared" si="120"/>
        <v>392.7</v>
      </c>
      <c r="I2620" s="53"/>
      <c r="J2620" s="66"/>
      <c r="K2620" s="66"/>
    </row>
    <row r="2621" spans="1:11" ht="14.25" customHeight="1">
      <c r="A2621" s="64">
        <v>26190</v>
      </c>
      <c r="B2621" s="64">
        <v>4</v>
      </c>
      <c r="C2621" s="64">
        <f t="shared" si="121"/>
        <v>156.30000000000001</v>
      </c>
      <c r="D2621" s="64">
        <f t="shared" si="122"/>
        <v>156.30000000000001</v>
      </c>
      <c r="E2621" s="65">
        <v>396.85</v>
      </c>
      <c r="F2621" s="65">
        <v>549.15000000000009</v>
      </c>
      <c r="G2621" s="65">
        <v>549.15000000000009</v>
      </c>
      <c r="H2621" s="67">
        <f t="shared" si="120"/>
        <v>392.85</v>
      </c>
      <c r="I2621" s="53"/>
      <c r="J2621" s="66"/>
      <c r="K2621" s="66"/>
    </row>
    <row r="2622" spans="1:11" ht="14.25" customHeight="1">
      <c r="A2622" s="64">
        <v>26200</v>
      </c>
      <c r="B2622" s="64">
        <v>4</v>
      </c>
      <c r="C2622" s="64">
        <f t="shared" si="121"/>
        <v>156.30000000000001</v>
      </c>
      <c r="D2622" s="64">
        <f t="shared" si="122"/>
        <v>156.30000000000001</v>
      </c>
      <c r="E2622" s="65">
        <v>397</v>
      </c>
      <c r="F2622" s="65">
        <v>549.29999999999995</v>
      </c>
      <c r="G2622" s="65">
        <v>549.29999999999995</v>
      </c>
      <c r="H2622" s="67">
        <f t="shared" si="120"/>
        <v>393</v>
      </c>
      <c r="I2622" s="53"/>
      <c r="J2622" s="66"/>
      <c r="K2622" s="66"/>
    </row>
    <row r="2623" spans="1:11" ht="14.25" customHeight="1">
      <c r="A2623" s="64">
        <v>26210</v>
      </c>
      <c r="B2623" s="64">
        <v>4</v>
      </c>
      <c r="C2623" s="64">
        <f t="shared" si="121"/>
        <v>156.30000000000001</v>
      </c>
      <c r="D2623" s="64">
        <f t="shared" si="122"/>
        <v>156.30000000000001</v>
      </c>
      <c r="E2623" s="65">
        <v>397.15</v>
      </c>
      <c r="F2623" s="65">
        <v>549.45000000000005</v>
      </c>
      <c r="G2623" s="65">
        <v>549.45000000000005</v>
      </c>
      <c r="H2623" s="67">
        <f t="shared" si="120"/>
        <v>393.15</v>
      </c>
      <c r="I2623" s="53"/>
      <c r="J2623" s="66"/>
      <c r="K2623" s="66"/>
    </row>
    <row r="2624" spans="1:11" ht="14.25" customHeight="1">
      <c r="A2624" s="64">
        <v>26220</v>
      </c>
      <c r="B2624" s="64">
        <v>4</v>
      </c>
      <c r="C2624" s="64">
        <f t="shared" si="121"/>
        <v>156.30000000000001</v>
      </c>
      <c r="D2624" s="64">
        <f t="shared" si="122"/>
        <v>156.30000000000001</v>
      </c>
      <c r="E2624" s="65">
        <v>397.3</v>
      </c>
      <c r="F2624" s="65">
        <v>549.6</v>
      </c>
      <c r="G2624" s="65">
        <v>549.6</v>
      </c>
      <c r="H2624" s="67">
        <f t="shared" si="120"/>
        <v>393.3</v>
      </c>
      <c r="I2624" s="53"/>
      <c r="J2624" s="66"/>
      <c r="K2624" s="66"/>
    </row>
    <row r="2625" spans="1:11" ht="14.25" customHeight="1">
      <c r="A2625" s="64">
        <v>26230</v>
      </c>
      <c r="B2625" s="64">
        <v>4</v>
      </c>
      <c r="C2625" s="64">
        <f t="shared" si="121"/>
        <v>156.30000000000001</v>
      </c>
      <c r="D2625" s="64">
        <f t="shared" si="122"/>
        <v>156.30000000000001</v>
      </c>
      <c r="E2625" s="65">
        <v>397.45</v>
      </c>
      <c r="F2625" s="65">
        <v>549.75</v>
      </c>
      <c r="G2625" s="65">
        <v>549.75</v>
      </c>
      <c r="H2625" s="67">
        <f t="shared" si="120"/>
        <v>393.45</v>
      </c>
      <c r="I2625" s="53"/>
      <c r="J2625" s="66"/>
      <c r="K2625" s="66"/>
    </row>
    <row r="2626" spans="1:11" ht="14.25" customHeight="1">
      <c r="A2626" s="64">
        <v>26240</v>
      </c>
      <c r="B2626" s="64">
        <v>4</v>
      </c>
      <c r="C2626" s="64">
        <f t="shared" si="121"/>
        <v>156.30000000000001</v>
      </c>
      <c r="D2626" s="64">
        <f t="shared" si="122"/>
        <v>156.30000000000001</v>
      </c>
      <c r="E2626" s="65">
        <v>397.6</v>
      </c>
      <c r="F2626" s="65">
        <v>549.90000000000009</v>
      </c>
      <c r="G2626" s="65">
        <v>549.90000000000009</v>
      </c>
      <c r="H2626" s="67">
        <f t="shared" si="120"/>
        <v>393.6</v>
      </c>
      <c r="I2626" s="53"/>
      <c r="J2626" s="66"/>
      <c r="K2626" s="66"/>
    </row>
    <row r="2627" spans="1:11" ht="14.25" customHeight="1">
      <c r="A2627" s="64">
        <v>26250</v>
      </c>
      <c r="B2627" s="64">
        <v>4</v>
      </c>
      <c r="C2627" s="64">
        <f t="shared" si="121"/>
        <v>156.30000000000001</v>
      </c>
      <c r="D2627" s="64">
        <f t="shared" si="122"/>
        <v>156.30000000000001</v>
      </c>
      <c r="E2627" s="65">
        <v>397.75</v>
      </c>
      <c r="F2627" s="65">
        <v>550.04999999999995</v>
      </c>
      <c r="G2627" s="65">
        <v>550.04999999999995</v>
      </c>
      <c r="H2627" s="67">
        <f t="shared" ref="H2627:H2690" si="123">0.15*A2627/10</f>
        <v>393.75</v>
      </c>
      <c r="I2627" s="53"/>
      <c r="J2627" s="66"/>
      <c r="K2627" s="66"/>
    </row>
    <row r="2628" spans="1:11" ht="14.25" customHeight="1">
      <c r="A2628" s="64">
        <v>26260</v>
      </c>
      <c r="B2628" s="64">
        <v>4</v>
      </c>
      <c r="C2628" s="64">
        <f t="shared" ref="C2628:C2691" si="124">IF(A2628&lt;1000,4.8,4.8+ROUNDUP((A2628-1000)/250,0)*1.5)</f>
        <v>157.80000000000001</v>
      </c>
      <c r="D2628" s="64">
        <f t="shared" ref="D2628:D2691" si="125">IF(A2628&lt;1000,4.8,4.8+ROUNDUP((A2628-1000)/250,0)*1.5)</f>
        <v>157.80000000000001</v>
      </c>
      <c r="E2628" s="65">
        <v>397.9</v>
      </c>
      <c r="F2628" s="65">
        <v>551.70000000000005</v>
      </c>
      <c r="G2628" s="65">
        <v>551.70000000000005</v>
      </c>
      <c r="H2628" s="67">
        <f t="shared" si="123"/>
        <v>393.9</v>
      </c>
      <c r="I2628" s="53"/>
      <c r="J2628" s="66"/>
      <c r="K2628" s="66"/>
    </row>
    <row r="2629" spans="1:11" ht="14.25" customHeight="1">
      <c r="A2629" s="64">
        <v>26270</v>
      </c>
      <c r="B2629" s="64">
        <v>4</v>
      </c>
      <c r="C2629" s="64">
        <f t="shared" si="124"/>
        <v>157.80000000000001</v>
      </c>
      <c r="D2629" s="64">
        <f t="shared" si="125"/>
        <v>157.80000000000001</v>
      </c>
      <c r="E2629" s="65">
        <v>398.05</v>
      </c>
      <c r="F2629" s="65">
        <v>551.85</v>
      </c>
      <c r="G2629" s="65">
        <v>551.85</v>
      </c>
      <c r="H2629" s="67">
        <f t="shared" si="123"/>
        <v>394.05</v>
      </c>
      <c r="I2629" s="53"/>
      <c r="J2629" s="66"/>
      <c r="K2629" s="66"/>
    </row>
    <row r="2630" spans="1:11" ht="14.25" customHeight="1">
      <c r="A2630" s="64">
        <v>26280</v>
      </c>
      <c r="B2630" s="64">
        <v>4</v>
      </c>
      <c r="C2630" s="64">
        <f t="shared" si="124"/>
        <v>157.80000000000001</v>
      </c>
      <c r="D2630" s="64">
        <f t="shared" si="125"/>
        <v>157.80000000000001</v>
      </c>
      <c r="E2630" s="65">
        <v>398.2</v>
      </c>
      <c r="F2630" s="65">
        <v>552</v>
      </c>
      <c r="G2630" s="65">
        <v>552</v>
      </c>
      <c r="H2630" s="67">
        <f t="shared" si="123"/>
        <v>394.2</v>
      </c>
      <c r="I2630" s="53"/>
      <c r="J2630" s="66"/>
      <c r="K2630" s="66"/>
    </row>
    <row r="2631" spans="1:11" ht="14.25" customHeight="1">
      <c r="A2631" s="64">
        <v>26290</v>
      </c>
      <c r="B2631" s="64">
        <v>4</v>
      </c>
      <c r="C2631" s="64">
        <f t="shared" si="124"/>
        <v>157.80000000000001</v>
      </c>
      <c r="D2631" s="64">
        <f t="shared" si="125"/>
        <v>157.80000000000001</v>
      </c>
      <c r="E2631" s="65">
        <v>398.35</v>
      </c>
      <c r="F2631" s="65">
        <v>552.15000000000009</v>
      </c>
      <c r="G2631" s="65">
        <v>552.15000000000009</v>
      </c>
      <c r="H2631" s="67">
        <f t="shared" si="123"/>
        <v>394.35</v>
      </c>
      <c r="I2631" s="53"/>
      <c r="J2631" s="66"/>
      <c r="K2631" s="66"/>
    </row>
    <row r="2632" spans="1:11" ht="14.25" customHeight="1">
      <c r="A2632" s="64">
        <v>26300</v>
      </c>
      <c r="B2632" s="64">
        <v>4</v>
      </c>
      <c r="C2632" s="64">
        <f t="shared" si="124"/>
        <v>157.80000000000001</v>
      </c>
      <c r="D2632" s="64">
        <f t="shared" si="125"/>
        <v>157.80000000000001</v>
      </c>
      <c r="E2632" s="65">
        <v>398.5</v>
      </c>
      <c r="F2632" s="65">
        <v>552.29999999999995</v>
      </c>
      <c r="G2632" s="65">
        <v>552.29999999999995</v>
      </c>
      <c r="H2632" s="67">
        <f t="shared" si="123"/>
        <v>394.5</v>
      </c>
      <c r="I2632" s="53"/>
      <c r="J2632" s="66"/>
      <c r="K2632" s="66"/>
    </row>
    <row r="2633" spans="1:11" ht="14.25" customHeight="1">
      <c r="A2633" s="64">
        <v>26310</v>
      </c>
      <c r="B2633" s="64">
        <v>4</v>
      </c>
      <c r="C2633" s="64">
        <f t="shared" si="124"/>
        <v>157.80000000000001</v>
      </c>
      <c r="D2633" s="64">
        <f t="shared" si="125"/>
        <v>157.80000000000001</v>
      </c>
      <c r="E2633" s="65">
        <v>398.65</v>
      </c>
      <c r="F2633" s="65">
        <v>552.45000000000005</v>
      </c>
      <c r="G2633" s="65">
        <v>552.45000000000005</v>
      </c>
      <c r="H2633" s="67">
        <f t="shared" si="123"/>
        <v>394.65</v>
      </c>
      <c r="I2633" s="53"/>
      <c r="J2633" s="66"/>
      <c r="K2633" s="66"/>
    </row>
    <row r="2634" spans="1:11" ht="14.25" customHeight="1">
      <c r="A2634" s="64">
        <v>26320</v>
      </c>
      <c r="B2634" s="64">
        <v>4</v>
      </c>
      <c r="C2634" s="64">
        <f t="shared" si="124"/>
        <v>157.80000000000001</v>
      </c>
      <c r="D2634" s="64">
        <f t="shared" si="125"/>
        <v>157.80000000000001</v>
      </c>
      <c r="E2634" s="65">
        <v>398.8</v>
      </c>
      <c r="F2634" s="65">
        <v>552.6</v>
      </c>
      <c r="G2634" s="65">
        <v>552.6</v>
      </c>
      <c r="H2634" s="67">
        <f t="shared" si="123"/>
        <v>394.8</v>
      </c>
      <c r="I2634" s="53"/>
      <c r="J2634" s="66"/>
      <c r="K2634" s="66"/>
    </row>
    <row r="2635" spans="1:11" ht="14.25" customHeight="1">
      <c r="A2635" s="64">
        <v>26330</v>
      </c>
      <c r="B2635" s="64">
        <v>4</v>
      </c>
      <c r="C2635" s="64">
        <f t="shared" si="124"/>
        <v>157.80000000000001</v>
      </c>
      <c r="D2635" s="64">
        <f t="shared" si="125"/>
        <v>157.80000000000001</v>
      </c>
      <c r="E2635" s="65">
        <v>398.95</v>
      </c>
      <c r="F2635" s="65">
        <v>552.75</v>
      </c>
      <c r="G2635" s="65">
        <v>552.75</v>
      </c>
      <c r="H2635" s="67">
        <f t="shared" si="123"/>
        <v>394.95</v>
      </c>
      <c r="I2635" s="53"/>
      <c r="J2635" s="66"/>
      <c r="K2635" s="66"/>
    </row>
    <row r="2636" spans="1:11" ht="14.25" customHeight="1">
      <c r="A2636" s="64">
        <v>26340</v>
      </c>
      <c r="B2636" s="64">
        <v>4</v>
      </c>
      <c r="C2636" s="64">
        <f t="shared" si="124"/>
        <v>157.80000000000001</v>
      </c>
      <c r="D2636" s="64">
        <f t="shared" si="125"/>
        <v>157.80000000000001</v>
      </c>
      <c r="E2636" s="65">
        <v>399.1</v>
      </c>
      <c r="F2636" s="65">
        <v>552.90000000000009</v>
      </c>
      <c r="G2636" s="65">
        <v>552.90000000000009</v>
      </c>
      <c r="H2636" s="67">
        <f t="shared" si="123"/>
        <v>395.1</v>
      </c>
      <c r="I2636" s="53"/>
      <c r="J2636" s="66"/>
      <c r="K2636" s="66"/>
    </row>
    <row r="2637" spans="1:11" ht="14.25" customHeight="1">
      <c r="A2637" s="64">
        <v>26350</v>
      </c>
      <c r="B2637" s="64">
        <v>4</v>
      </c>
      <c r="C2637" s="64">
        <f t="shared" si="124"/>
        <v>157.80000000000001</v>
      </c>
      <c r="D2637" s="64">
        <f t="shared" si="125"/>
        <v>157.80000000000001</v>
      </c>
      <c r="E2637" s="65">
        <v>399.25</v>
      </c>
      <c r="F2637" s="65">
        <v>553.04999999999995</v>
      </c>
      <c r="G2637" s="65">
        <v>553.04999999999995</v>
      </c>
      <c r="H2637" s="67">
        <f t="shared" si="123"/>
        <v>395.25</v>
      </c>
      <c r="I2637" s="53"/>
      <c r="J2637" s="66"/>
      <c r="K2637" s="66"/>
    </row>
    <row r="2638" spans="1:11" ht="14.25" customHeight="1">
      <c r="A2638" s="64">
        <v>26360</v>
      </c>
      <c r="B2638" s="64">
        <v>4</v>
      </c>
      <c r="C2638" s="64">
        <f t="shared" si="124"/>
        <v>157.80000000000001</v>
      </c>
      <c r="D2638" s="64">
        <f t="shared" si="125"/>
        <v>157.80000000000001</v>
      </c>
      <c r="E2638" s="65">
        <v>399.4</v>
      </c>
      <c r="F2638" s="65">
        <v>553.20000000000005</v>
      </c>
      <c r="G2638" s="65">
        <v>553.20000000000005</v>
      </c>
      <c r="H2638" s="67">
        <f t="shared" si="123"/>
        <v>395.4</v>
      </c>
      <c r="I2638" s="53"/>
      <c r="J2638" s="66"/>
      <c r="K2638" s="66"/>
    </row>
    <row r="2639" spans="1:11" ht="14.25" customHeight="1">
      <c r="A2639" s="64">
        <v>26370</v>
      </c>
      <c r="B2639" s="64">
        <v>4</v>
      </c>
      <c r="C2639" s="64">
        <f t="shared" si="124"/>
        <v>157.80000000000001</v>
      </c>
      <c r="D2639" s="64">
        <f t="shared" si="125"/>
        <v>157.80000000000001</v>
      </c>
      <c r="E2639" s="65">
        <v>399.55</v>
      </c>
      <c r="F2639" s="65">
        <v>553.35</v>
      </c>
      <c r="G2639" s="65">
        <v>553.35</v>
      </c>
      <c r="H2639" s="67">
        <f t="shared" si="123"/>
        <v>395.55</v>
      </c>
      <c r="I2639" s="53"/>
      <c r="J2639" s="66"/>
      <c r="K2639" s="66"/>
    </row>
    <row r="2640" spans="1:11" ht="14.25" customHeight="1">
      <c r="A2640" s="64">
        <v>26380</v>
      </c>
      <c r="B2640" s="64">
        <v>4</v>
      </c>
      <c r="C2640" s="64">
        <f t="shared" si="124"/>
        <v>157.80000000000001</v>
      </c>
      <c r="D2640" s="64">
        <f t="shared" si="125"/>
        <v>157.80000000000001</v>
      </c>
      <c r="E2640" s="65">
        <v>399.7</v>
      </c>
      <c r="F2640" s="65">
        <v>553.5</v>
      </c>
      <c r="G2640" s="65">
        <v>553.5</v>
      </c>
      <c r="H2640" s="67">
        <f t="shared" si="123"/>
        <v>395.7</v>
      </c>
      <c r="I2640" s="53"/>
      <c r="J2640" s="66"/>
      <c r="K2640" s="66"/>
    </row>
    <row r="2641" spans="1:11" ht="14.25" customHeight="1">
      <c r="A2641" s="64">
        <v>26390</v>
      </c>
      <c r="B2641" s="64">
        <v>4</v>
      </c>
      <c r="C2641" s="64">
        <f t="shared" si="124"/>
        <v>157.80000000000001</v>
      </c>
      <c r="D2641" s="64">
        <f t="shared" si="125"/>
        <v>157.80000000000001</v>
      </c>
      <c r="E2641" s="65">
        <v>399.85</v>
      </c>
      <c r="F2641" s="65">
        <v>553.65000000000009</v>
      </c>
      <c r="G2641" s="65">
        <v>553.65000000000009</v>
      </c>
      <c r="H2641" s="67">
        <f t="shared" si="123"/>
        <v>395.85</v>
      </c>
      <c r="I2641" s="53"/>
      <c r="J2641" s="66"/>
      <c r="K2641" s="66"/>
    </row>
    <row r="2642" spans="1:11" ht="14.25" customHeight="1">
      <c r="A2642" s="64">
        <v>26400</v>
      </c>
      <c r="B2642" s="64">
        <v>4</v>
      </c>
      <c r="C2642" s="64">
        <f t="shared" si="124"/>
        <v>157.80000000000001</v>
      </c>
      <c r="D2642" s="64">
        <f t="shared" si="125"/>
        <v>157.80000000000001</v>
      </c>
      <c r="E2642" s="65">
        <v>400</v>
      </c>
      <c r="F2642" s="65">
        <v>553.79999999999995</v>
      </c>
      <c r="G2642" s="65">
        <v>553.79999999999995</v>
      </c>
      <c r="H2642" s="67">
        <f t="shared" si="123"/>
        <v>396</v>
      </c>
      <c r="I2642" s="53"/>
      <c r="J2642" s="66"/>
      <c r="K2642" s="66"/>
    </row>
    <row r="2643" spans="1:11" ht="14.25" customHeight="1">
      <c r="A2643" s="64">
        <v>26410</v>
      </c>
      <c r="B2643" s="64">
        <v>4</v>
      </c>
      <c r="C2643" s="64">
        <f t="shared" si="124"/>
        <v>157.80000000000001</v>
      </c>
      <c r="D2643" s="64">
        <f t="shared" si="125"/>
        <v>157.80000000000001</v>
      </c>
      <c r="E2643" s="65">
        <v>400.15</v>
      </c>
      <c r="F2643" s="65">
        <v>553.95000000000005</v>
      </c>
      <c r="G2643" s="65">
        <v>553.95000000000005</v>
      </c>
      <c r="H2643" s="67">
        <f t="shared" si="123"/>
        <v>396.15</v>
      </c>
      <c r="I2643" s="53"/>
      <c r="J2643" s="66"/>
      <c r="K2643" s="66"/>
    </row>
    <row r="2644" spans="1:11" ht="14.25" customHeight="1">
      <c r="A2644" s="64">
        <v>26420</v>
      </c>
      <c r="B2644" s="64">
        <v>4</v>
      </c>
      <c r="C2644" s="64">
        <f t="shared" si="124"/>
        <v>157.80000000000001</v>
      </c>
      <c r="D2644" s="64">
        <f t="shared" si="125"/>
        <v>157.80000000000001</v>
      </c>
      <c r="E2644" s="65">
        <v>400.3</v>
      </c>
      <c r="F2644" s="65">
        <v>554.1</v>
      </c>
      <c r="G2644" s="65">
        <v>554.1</v>
      </c>
      <c r="H2644" s="67">
        <f t="shared" si="123"/>
        <v>396.3</v>
      </c>
      <c r="I2644" s="53"/>
      <c r="J2644" s="66"/>
      <c r="K2644" s="66"/>
    </row>
    <row r="2645" spans="1:11" ht="14.25" customHeight="1">
      <c r="A2645" s="64">
        <v>26430</v>
      </c>
      <c r="B2645" s="64">
        <v>4</v>
      </c>
      <c r="C2645" s="64">
        <f t="shared" si="124"/>
        <v>157.80000000000001</v>
      </c>
      <c r="D2645" s="64">
        <f t="shared" si="125"/>
        <v>157.80000000000001</v>
      </c>
      <c r="E2645" s="65">
        <v>400.45</v>
      </c>
      <c r="F2645" s="65">
        <v>554.25</v>
      </c>
      <c r="G2645" s="65">
        <v>554.25</v>
      </c>
      <c r="H2645" s="67">
        <f t="shared" si="123"/>
        <v>396.45</v>
      </c>
      <c r="I2645" s="53"/>
      <c r="J2645" s="66"/>
      <c r="K2645" s="66"/>
    </row>
    <row r="2646" spans="1:11" ht="14.25" customHeight="1">
      <c r="A2646" s="64">
        <v>26440</v>
      </c>
      <c r="B2646" s="64">
        <v>4</v>
      </c>
      <c r="C2646" s="64">
        <f t="shared" si="124"/>
        <v>157.80000000000001</v>
      </c>
      <c r="D2646" s="64">
        <f t="shared" si="125"/>
        <v>157.80000000000001</v>
      </c>
      <c r="E2646" s="65">
        <v>400.6</v>
      </c>
      <c r="F2646" s="65">
        <v>554.40000000000009</v>
      </c>
      <c r="G2646" s="65">
        <v>554.40000000000009</v>
      </c>
      <c r="H2646" s="67">
        <f t="shared" si="123"/>
        <v>396.6</v>
      </c>
      <c r="I2646" s="53"/>
      <c r="J2646" s="66"/>
      <c r="K2646" s="66"/>
    </row>
    <row r="2647" spans="1:11" ht="14.25" customHeight="1">
      <c r="A2647" s="64">
        <v>26450</v>
      </c>
      <c r="B2647" s="64">
        <v>4</v>
      </c>
      <c r="C2647" s="64">
        <f t="shared" si="124"/>
        <v>157.80000000000001</v>
      </c>
      <c r="D2647" s="64">
        <f t="shared" si="125"/>
        <v>157.80000000000001</v>
      </c>
      <c r="E2647" s="65">
        <v>400.75</v>
      </c>
      <c r="F2647" s="65">
        <v>554.54999999999995</v>
      </c>
      <c r="G2647" s="65">
        <v>554.54999999999995</v>
      </c>
      <c r="H2647" s="67">
        <f t="shared" si="123"/>
        <v>396.75</v>
      </c>
      <c r="I2647" s="53"/>
      <c r="J2647" s="66"/>
      <c r="K2647" s="66"/>
    </row>
    <row r="2648" spans="1:11" ht="14.25" customHeight="1">
      <c r="A2648" s="64">
        <v>26460</v>
      </c>
      <c r="B2648" s="64">
        <v>4</v>
      </c>
      <c r="C2648" s="64">
        <f t="shared" si="124"/>
        <v>157.80000000000001</v>
      </c>
      <c r="D2648" s="64">
        <f t="shared" si="125"/>
        <v>157.80000000000001</v>
      </c>
      <c r="E2648" s="65">
        <v>400.9</v>
      </c>
      <c r="F2648" s="65">
        <v>554.70000000000005</v>
      </c>
      <c r="G2648" s="65">
        <v>554.70000000000005</v>
      </c>
      <c r="H2648" s="67">
        <f t="shared" si="123"/>
        <v>396.9</v>
      </c>
      <c r="I2648" s="53"/>
      <c r="J2648" s="66"/>
      <c r="K2648" s="66"/>
    </row>
    <row r="2649" spans="1:11" ht="14.25" customHeight="1">
      <c r="A2649" s="64">
        <v>26470</v>
      </c>
      <c r="B2649" s="64">
        <v>4</v>
      </c>
      <c r="C2649" s="64">
        <f t="shared" si="124"/>
        <v>157.80000000000001</v>
      </c>
      <c r="D2649" s="64">
        <f t="shared" si="125"/>
        <v>157.80000000000001</v>
      </c>
      <c r="E2649" s="65">
        <v>401.05</v>
      </c>
      <c r="F2649" s="65">
        <v>554.85</v>
      </c>
      <c r="G2649" s="65">
        <v>554.85</v>
      </c>
      <c r="H2649" s="67">
        <f t="shared" si="123"/>
        <v>397.05</v>
      </c>
      <c r="I2649" s="53"/>
      <c r="J2649" s="66"/>
      <c r="K2649" s="66"/>
    </row>
    <row r="2650" spans="1:11" ht="14.25" customHeight="1">
      <c r="A2650" s="64">
        <v>26480</v>
      </c>
      <c r="B2650" s="64">
        <v>4</v>
      </c>
      <c r="C2650" s="64">
        <f t="shared" si="124"/>
        <v>157.80000000000001</v>
      </c>
      <c r="D2650" s="64">
        <f t="shared" si="125"/>
        <v>157.80000000000001</v>
      </c>
      <c r="E2650" s="65">
        <v>401.2</v>
      </c>
      <c r="F2650" s="65">
        <v>555</v>
      </c>
      <c r="G2650" s="65">
        <v>555</v>
      </c>
      <c r="H2650" s="67">
        <f t="shared" si="123"/>
        <v>397.2</v>
      </c>
      <c r="I2650" s="53"/>
      <c r="J2650" s="66"/>
      <c r="K2650" s="66"/>
    </row>
    <row r="2651" spans="1:11" ht="14.25" customHeight="1">
      <c r="A2651" s="64">
        <v>26490</v>
      </c>
      <c r="B2651" s="64">
        <v>4</v>
      </c>
      <c r="C2651" s="64">
        <f t="shared" si="124"/>
        <v>157.80000000000001</v>
      </c>
      <c r="D2651" s="64">
        <f t="shared" si="125"/>
        <v>157.80000000000001</v>
      </c>
      <c r="E2651" s="65">
        <v>401.35</v>
      </c>
      <c r="F2651" s="65">
        <v>555.15000000000009</v>
      </c>
      <c r="G2651" s="65">
        <v>555.15000000000009</v>
      </c>
      <c r="H2651" s="67">
        <f t="shared" si="123"/>
        <v>397.35</v>
      </c>
      <c r="I2651" s="53"/>
      <c r="J2651" s="66"/>
      <c r="K2651" s="66"/>
    </row>
    <row r="2652" spans="1:11" ht="14.25" customHeight="1">
      <c r="A2652" s="64">
        <v>26500</v>
      </c>
      <c r="B2652" s="64">
        <v>4</v>
      </c>
      <c r="C2652" s="64">
        <f t="shared" si="124"/>
        <v>157.80000000000001</v>
      </c>
      <c r="D2652" s="64">
        <f t="shared" si="125"/>
        <v>157.80000000000001</v>
      </c>
      <c r="E2652" s="65">
        <v>401.5</v>
      </c>
      <c r="F2652" s="65">
        <v>555.29999999999995</v>
      </c>
      <c r="G2652" s="65">
        <v>555.29999999999995</v>
      </c>
      <c r="H2652" s="67">
        <f t="shared" si="123"/>
        <v>397.5</v>
      </c>
      <c r="I2652" s="53"/>
      <c r="J2652" s="66"/>
      <c r="K2652" s="66"/>
    </row>
    <row r="2653" spans="1:11" ht="14.25" customHeight="1">
      <c r="A2653" s="64">
        <v>26510</v>
      </c>
      <c r="B2653" s="64">
        <v>4</v>
      </c>
      <c r="C2653" s="64">
        <f t="shared" si="124"/>
        <v>159.30000000000001</v>
      </c>
      <c r="D2653" s="64">
        <f t="shared" si="125"/>
        <v>159.30000000000001</v>
      </c>
      <c r="E2653" s="65">
        <v>401.65</v>
      </c>
      <c r="F2653" s="65">
        <v>556.95000000000005</v>
      </c>
      <c r="G2653" s="65">
        <v>556.95000000000005</v>
      </c>
      <c r="H2653" s="67">
        <f t="shared" si="123"/>
        <v>397.65</v>
      </c>
      <c r="I2653" s="53"/>
      <c r="J2653" s="66"/>
      <c r="K2653" s="66"/>
    </row>
    <row r="2654" spans="1:11" ht="14.25" customHeight="1">
      <c r="A2654" s="64">
        <v>26520</v>
      </c>
      <c r="B2654" s="64">
        <v>4</v>
      </c>
      <c r="C2654" s="64">
        <f t="shared" si="124"/>
        <v>159.30000000000001</v>
      </c>
      <c r="D2654" s="64">
        <f t="shared" si="125"/>
        <v>159.30000000000001</v>
      </c>
      <c r="E2654" s="65">
        <v>401.8</v>
      </c>
      <c r="F2654" s="65">
        <v>557.1</v>
      </c>
      <c r="G2654" s="65">
        <v>557.1</v>
      </c>
      <c r="H2654" s="67">
        <f t="shared" si="123"/>
        <v>397.8</v>
      </c>
      <c r="I2654" s="53"/>
      <c r="J2654" s="66"/>
      <c r="K2654" s="66"/>
    </row>
    <row r="2655" spans="1:11" ht="14.25" customHeight="1">
      <c r="A2655" s="64">
        <v>26530</v>
      </c>
      <c r="B2655" s="64">
        <v>4</v>
      </c>
      <c r="C2655" s="64">
        <f t="shared" si="124"/>
        <v>159.30000000000001</v>
      </c>
      <c r="D2655" s="64">
        <f t="shared" si="125"/>
        <v>159.30000000000001</v>
      </c>
      <c r="E2655" s="65">
        <v>401.95</v>
      </c>
      <c r="F2655" s="65">
        <v>557.25</v>
      </c>
      <c r="G2655" s="65">
        <v>557.25</v>
      </c>
      <c r="H2655" s="67">
        <f t="shared" si="123"/>
        <v>397.95</v>
      </c>
      <c r="I2655" s="53"/>
      <c r="J2655" s="66"/>
      <c r="K2655" s="66"/>
    </row>
    <row r="2656" spans="1:11" ht="14.25" customHeight="1">
      <c r="A2656" s="64">
        <v>26540</v>
      </c>
      <c r="B2656" s="64">
        <v>4</v>
      </c>
      <c r="C2656" s="64">
        <f t="shared" si="124"/>
        <v>159.30000000000001</v>
      </c>
      <c r="D2656" s="64">
        <f t="shared" si="125"/>
        <v>159.30000000000001</v>
      </c>
      <c r="E2656" s="65">
        <v>402.1</v>
      </c>
      <c r="F2656" s="65">
        <v>557.40000000000009</v>
      </c>
      <c r="G2656" s="65">
        <v>557.40000000000009</v>
      </c>
      <c r="H2656" s="67">
        <f t="shared" si="123"/>
        <v>398.1</v>
      </c>
      <c r="I2656" s="53"/>
      <c r="J2656" s="66"/>
      <c r="K2656" s="66"/>
    </row>
    <row r="2657" spans="1:11" ht="14.25" customHeight="1">
      <c r="A2657" s="64">
        <v>26550</v>
      </c>
      <c r="B2657" s="64">
        <v>4</v>
      </c>
      <c r="C2657" s="64">
        <f t="shared" si="124"/>
        <v>159.30000000000001</v>
      </c>
      <c r="D2657" s="64">
        <f t="shared" si="125"/>
        <v>159.30000000000001</v>
      </c>
      <c r="E2657" s="65">
        <v>402.25</v>
      </c>
      <c r="F2657" s="65">
        <v>557.54999999999995</v>
      </c>
      <c r="G2657" s="65">
        <v>557.54999999999995</v>
      </c>
      <c r="H2657" s="67">
        <f t="shared" si="123"/>
        <v>398.25</v>
      </c>
      <c r="I2657" s="53"/>
      <c r="J2657" s="66"/>
      <c r="K2657" s="66"/>
    </row>
    <row r="2658" spans="1:11" ht="14.25" customHeight="1">
      <c r="A2658" s="64">
        <v>26560</v>
      </c>
      <c r="B2658" s="64">
        <v>4</v>
      </c>
      <c r="C2658" s="64">
        <f t="shared" si="124"/>
        <v>159.30000000000001</v>
      </c>
      <c r="D2658" s="64">
        <f t="shared" si="125"/>
        <v>159.30000000000001</v>
      </c>
      <c r="E2658" s="65">
        <v>402.4</v>
      </c>
      <c r="F2658" s="65">
        <v>557.70000000000005</v>
      </c>
      <c r="G2658" s="65">
        <v>557.70000000000005</v>
      </c>
      <c r="H2658" s="67">
        <f t="shared" si="123"/>
        <v>398.4</v>
      </c>
      <c r="I2658" s="53"/>
      <c r="J2658" s="66"/>
      <c r="K2658" s="66"/>
    </row>
    <row r="2659" spans="1:11" ht="14.25" customHeight="1">
      <c r="A2659" s="64">
        <v>26570</v>
      </c>
      <c r="B2659" s="64">
        <v>4</v>
      </c>
      <c r="C2659" s="64">
        <f t="shared" si="124"/>
        <v>159.30000000000001</v>
      </c>
      <c r="D2659" s="64">
        <f t="shared" si="125"/>
        <v>159.30000000000001</v>
      </c>
      <c r="E2659" s="65">
        <v>402.55</v>
      </c>
      <c r="F2659" s="65">
        <v>557.85</v>
      </c>
      <c r="G2659" s="65">
        <v>557.85</v>
      </c>
      <c r="H2659" s="67">
        <f t="shared" si="123"/>
        <v>398.55</v>
      </c>
      <c r="I2659" s="53"/>
      <c r="J2659" s="66"/>
      <c r="K2659" s="66"/>
    </row>
    <row r="2660" spans="1:11" ht="14.25" customHeight="1">
      <c r="A2660" s="64">
        <v>26580</v>
      </c>
      <c r="B2660" s="64">
        <v>4</v>
      </c>
      <c r="C2660" s="64">
        <f t="shared" si="124"/>
        <v>159.30000000000001</v>
      </c>
      <c r="D2660" s="64">
        <f t="shared" si="125"/>
        <v>159.30000000000001</v>
      </c>
      <c r="E2660" s="65">
        <v>402.7</v>
      </c>
      <c r="F2660" s="65">
        <v>558</v>
      </c>
      <c r="G2660" s="65">
        <v>558</v>
      </c>
      <c r="H2660" s="67">
        <f t="shared" si="123"/>
        <v>398.7</v>
      </c>
      <c r="I2660" s="53"/>
      <c r="J2660" s="66"/>
      <c r="K2660" s="66"/>
    </row>
    <row r="2661" spans="1:11" ht="14.25" customHeight="1">
      <c r="A2661" s="64">
        <v>26590</v>
      </c>
      <c r="B2661" s="64">
        <v>4</v>
      </c>
      <c r="C2661" s="64">
        <f t="shared" si="124"/>
        <v>159.30000000000001</v>
      </c>
      <c r="D2661" s="64">
        <f t="shared" si="125"/>
        <v>159.30000000000001</v>
      </c>
      <c r="E2661" s="65">
        <v>402.85</v>
      </c>
      <c r="F2661" s="65">
        <v>558.15000000000009</v>
      </c>
      <c r="G2661" s="65">
        <v>558.15000000000009</v>
      </c>
      <c r="H2661" s="67">
        <f t="shared" si="123"/>
        <v>398.85</v>
      </c>
      <c r="I2661" s="53"/>
      <c r="J2661" s="66"/>
      <c r="K2661" s="66"/>
    </row>
    <row r="2662" spans="1:11" ht="14.25" customHeight="1">
      <c r="A2662" s="64">
        <v>26600</v>
      </c>
      <c r="B2662" s="64">
        <v>4</v>
      </c>
      <c r="C2662" s="64">
        <f t="shared" si="124"/>
        <v>159.30000000000001</v>
      </c>
      <c r="D2662" s="64">
        <f t="shared" si="125"/>
        <v>159.30000000000001</v>
      </c>
      <c r="E2662" s="65">
        <v>403</v>
      </c>
      <c r="F2662" s="65">
        <v>558.29999999999995</v>
      </c>
      <c r="G2662" s="65">
        <v>558.29999999999995</v>
      </c>
      <c r="H2662" s="67">
        <f t="shared" si="123"/>
        <v>399</v>
      </c>
      <c r="I2662" s="53"/>
      <c r="J2662" s="66"/>
      <c r="K2662" s="66"/>
    </row>
    <row r="2663" spans="1:11" ht="14.25" customHeight="1">
      <c r="A2663" s="64">
        <v>26610</v>
      </c>
      <c r="B2663" s="64">
        <v>4</v>
      </c>
      <c r="C2663" s="64">
        <f t="shared" si="124"/>
        <v>159.30000000000001</v>
      </c>
      <c r="D2663" s="64">
        <f t="shared" si="125"/>
        <v>159.30000000000001</v>
      </c>
      <c r="E2663" s="65">
        <v>403.15</v>
      </c>
      <c r="F2663" s="65">
        <v>558.45000000000005</v>
      </c>
      <c r="G2663" s="65">
        <v>558.45000000000005</v>
      </c>
      <c r="H2663" s="67">
        <f t="shared" si="123"/>
        <v>399.15</v>
      </c>
      <c r="I2663" s="53"/>
      <c r="J2663" s="66"/>
      <c r="K2663" s="66"/>
    </row>
    <row r="2664" spans="1:11" ht="14.25" customHeight="1">
      <c r="A2664" s="64">
        <v>26620</v>
      </c>
      <c r="B2664" s="64">
        <v>4</v>
      </c>
      <c r="C2664" s="64">
        <f t="shared" si="124"/>
        <v>159.30000000000001</v>
      </c>
      <c r="D2664" s="64">
        <f t="shared" si="125"/>
        <v>159.30000000000001</v>
      </c>
      <c r="E2664" s="65">
        <v>403.3</v>
      </c>
      <c r="F2664" s="65">
        <v>558.6</v>
      </c>
      <c r="G2664" s="65">
        <v>558.6</v>
      </c>
      <c r="H2664" s="67">
        <f t="shared" si="123"/>
        <v>399.3</v>
      </c>
      <c r="I2664" s="53"/>
      <c r="J2664" s="66"/>
      <c r="K2664" s="66"/>
    </row>
    <row r="2665" spans="1:11" ht="14.25" customHeight="1">
      <c r="A2665" s="64">
        <v>26630</v>
      </c>
      <c r="B2665" s="64">
        <v>4</v>
      </c>
      <c r="C2665" s="64">
        <f t="shared" si="124"/>
        <v>159.30000000000001</v>
      </c>
      <c r="D2665" s="64">
        <f t="shared" si="125"/>
        <v>159.30000000000001</v>
      </c>
      <c r="E2665" s="65">
        <v>403.45</v>
      </c>
      <c r="F2665" s="65">
        <v>558.75</v>
      </c>
      <c r="G2665" s="65">
        <v>558.75</v>
      </c>
      <c r="H2665" s="67">
        <f t="shared" si="123"/>
        <v>399.45</v>
      </c>
      <c r="I2665" s="53"/>
      <c r="J2665" s="66"/>
      <c r="K2665" s="66"/>
    </row>
    <row r="2666" spans="1:11" ht="14.25" customHeight="1">
      <c r="A2666" s="64">
        <v>26640</v>
      </c>
      <c r="B2666" s="64">
        <v>4</v>
      </c>
      <c r="C2666" s="64">
        <f t="shared" si="124"/>
        <v>159.30000000000001</v>
      </c>
      <c r="D2666" s="64">
        <f t="shared" si="125"/>
        <v>159.30000000000001</v>
      </c>
      <c r="E2666" s="65">
        <v>403.6</v>
      </c>
      <c r="F2666" s="65">
        <v>558.90000000000009</v>
      </c>
      <c r="G2666" s="65">
        <v>558.90000000000009</v>
      </c>
      <c r="H2666" s="67">
        <f t="shared" si="123"/>
        <v>399.6</v>
      </c>
      <c r="I2666" s="53"/>
      <c r="J2666" s="66"/>
      <c r="K2666" s="66"/>
    </row>
    <row r="2667" spans="1:11" ht="14.25" customHeight="1">
      <c r="A2667" s="64">
        <v>26650</v>
      </c>
      <c r="B2667" s="64">
        <v>4</v>
      </c>
      <c r="C2667" s="64">
        <f t="shared" si="124"/>
        <v>159.30000000000001</v>
      </c>
      <c r="D2667" s="64">
        <f t="shared" si="125"/>
        <v>159.30000000000001</v>
      </c>
      <c r="E2667" s="65">
        <v>403.75</v>
      </c>
      <c r="F2667" s="65">
        <v>559.04999999999995</v>
      </c>
      <c r="G2667" s="65">
        <v>559.04999999999995</v>
      </c>
      <c r="H2667" s="67">
        <f t="shared" si="123"/>
        <v>399.75</v>
      </c>
      <c r="I2667" s="53"/>
      <c r="J2667" s="66"/>
      <c r="K2667" s="66"/>
    </row>
    <row r="2668" spans="1:11" ht="14.25" customHeight="1">
      <c r="A2668" s="64">
        <v>26660</v>
      </c>
      <c r="B2668" s="64">
        <v>4</v>
      </c>
      <c r="C2668" s="64">
        <f t="shared" si="124"/>
        <v>159.30000000000001</v>
      </c>
      <c r="D2668" s="64">
        <f t="shared" si="125"/>
        <v>159.30000000000001</v>
      </c>
      <c r="E2668" s="65">
        <v>403.9</v>
      </c>
      <c r="F2668" s="65">
        <v>559.20000000000005</v>
      </c>
      <c r="G2668" s="65">
        <v>559.20000000000005</v>
      </c>
      <c r="H2668" s="67">
        <f t="shared" si="123"/>
        <v>399.9</v>
      </c>
      <c r="I2668" s="53"/>
      <c r="J2668" s="66"/>
      <c r="K2668" s="66"/>
    </row>
    <row r="2669" spans="1:11" ht="14.25" customHeight="1">
      <c r="A2669" s="64">
        <v>26670</v>
      </c>
      <c r="B2669" s="64">
        <v>4</v>
      </c>
      <c r="C2669" s="64">
        <f t="shared" si="124"/>
        <v>159.30000000000001</v>
      </c>
      <c r="D2669" s="64">
        <f t="shared" si="125"/>
        <v>159.30000000000001</v>
      </c>
      <c r="E2669" s="65">
        <v>404.05</v>
      </c>
      <c r="F2669" s="65">
        <v>559.35</v>
      </c>
      <c r="G2669" s="65">
        <v>559.35</v>
      </c>
      <c r="H2669" s="67">
        <f t="shared" si="123"/>
        <v>400.05</v>
      </c>
      <c r="I2669" s="53"/>
      <c r="J2669" s="66"/>
      <c r="K2669" s="66"/>
    </row>
    <row r="2670" spans="1:11" ht="14.25" customHeight="1">
      <c r="A2670" s="64">
        <v>26680</v>
      </c>
      <c r="B2670" s="64">
        <v>4</v>
      </c>
      <c r="C2670" s="64">
        <f t="shared" si="124"/>
        <v>159.30000000000001</v>
      </c>
      <c r="D2670" s="64">
        <f t="shared" si="125"/>
        <v>159.30000000000001</v>
      </c>
      <c r="E2670" s="65">
        <v>404.2</v>
      </c>
      <c r="F2670" s="65">
        <v>559.5</v>
      </c>
      <c r="G2670" s="65">
        <v>559.5</v>
      </c>
      <c r="H2670" s="67">
        <f t="shared" si="123"/>
        <v>400.2</v>
      </c>
      <c r="I2670" s="53"/>
      <c r="J2670" s="66"/>
      <c r="K2670" s="66"/>
    </row>
    <row r="2671" spans="1:11" ht="14.25" customHeight="1">
      <c r="A2671" s="64">
        <v>26690</v>
      </c>
      <c r="B2671" s="64">
        <v>4</v>
      </c>
      <c r="C2671" s="64">
        <f t="shared" si="124"/>
        <v>159.30000000000001</v>
      </c>
      <c r="D2671" s="64">
        <f t="shared" si="125"/>
        <v>159.30000000000001</v>
      </c>
      <c r="E2671" s="65">
        <v>404.35</v>
      </c>
      <c r="F2671" s="65">
        <v>559.65000000000009</v>
      </c>
      <c r="G2671" s="65">
        <v>559.65000000000009</v>
      </c>
      <c r="H2671" s="67">
        <f t="shared" si="123"/>
        <v>400.35</v>
      </c>
      <c r="I2671" s="53"/>
      <c r="J2671" s="66"/>
      <c r="K2671" s="66"/>
    </row>
    <row r="2672" spans="1:11" ht="14.25" customHeight="1">
      <c r="A2672" s="64">
        <v>26700</v>
      </c>
      <c r="B2672" s="64">
        <v>4</v>
      </c>
      <c r="C2672" s="64">
        <f t="shared" si="124"/>
        <v>159.30000000000001</v>
      </c>
      <c r="D2672" s="64">
        <f t="shared" si="125"/>
        <v>159.30000000000001</v>
      </c>
      <c r="E2672" s="65">
        <v>404.5</v>
      </c>
      <c r="F2672" s="65">
        <v>559.79999999999995</v>
      </c>
      <c r="G2672" s="65">
        <v>559.79999999999995</v>
      </c>
      <c r="H2672" s="67">
        <f t="shared" si="123"/>
        <v>400.5</v>
      </c>
      <c r="I2672" s="53"/>
      <c r="J2672" s="66"/>
      <c r="K2672" s="66"/>
    </row>
    <row r="2673" spans="1:11" ht="14.25" customHeight="1">
      <c r="A2673" s="64">
        <v>26710</v>
      </c>
      <c r="B2673" s="64">
        <v>4</v>
      </c>
      <c r="C2673" s="64">
        <f t="shared" si="124"/>
        <v>159.30000000000001</v>
      </c>
      <c r="D2673" s="64">
        <f t="shared" si="125"/>
        <v>159.30000000000001</v>
      </c>
      <c r="E2673" s="65">
        <v>404.65</v>
      </c>
      <c r="F2673" s="65">
        <v>559.95000000000005</v>
      </c>
      <c r="G2673" s="65">
        <v>559.95000000000005</v>
      </c>
      <c r="H2673" s="67">
        <f t="shared" si="123"/>
        <v>400.65</v>
      </c>
      <c r="I2673" s="53"/>
      <c r="J2673" s="66"/>
      <c r="K2673" s="66"/>
    </row>
    <row r="2674" spans="1:11" ht="14.25" customHeight="1">
      <c r="A2674" s="64">
        <v>26720</v>
      </c>
      <c r="B2674" s="64">
        <v>4</v>
      </c>
      <c r="C2674" s="64">
        <f t="shared" si="124"/>
        <v>159.30000000000001</v>
      </c>
      <c r="D2674" s="64">
        <f t="shared" si="125"/>
        <v>159.30000000000001</v>
      </c>
      <c r="E2674" s="65">
        <v>404.8</v>
      </c>
      <c r="F2674" s="65">
        <v>560.1</v>
      </c>
      <c r="G2674" s="65">
        <v>560.1</v>
      </c>
      <c r="H2674" s="67">
        <f t="shared" si="123"/>
        <v>400.8</v>
      </c>
      <c r="I2674" s="53"/>
      <c r="J2674" s="66"/>
      <c r="K2674" s="66"/>
    </row>
    <row r="2675" spans="1:11" ht="14.25" customHeight="1">
      <c r="A2675" s="64">
        <v>26730</v>
      </c>
      <c r="B2675" s="64">
        <v>4</v>
      </c>
      <c r="C2675" s="64">
        <f t="shared" si="124"/>
        <v>159.30000000000001</v>
      </c>
      <c r="D2675" s="64">
        <f t="shared" si="125"/>
        <v>159.30000000000001</v>
      </c>
      <c r="E2675" s="65">
        <v>404.95</v>
      </c>
      <c r="F2675" s="65">
        <v>560.25</v>
      </c>
      <c r="G2675" s="65">
        <v>560.25</v>
      </c>
      <c r="H2675" s="67">
        <f t="shared" si="123"/>
        <v>400.95</v>
      </c>
      <c r="I2675" s="53"/>
      <c r="J2675" s="66"/>
      <c r="K2675" s="66"/>
    </row>
    <row r="2676" spans="1:11" ht="14.25" customHeight="1">
      <c r="A2676" s="64">
        <v>26740</v>
      </c>
      <c r="B2676" s="64">
        <v>4</v>
      </c>
      <c r="C2676" s="64">
        <f t="shared" si="124"/>
        <v>159.30000000000001</v>
      </c>
      <c r="D2676" s="64">
        <f t="shared" si="125"/>
        <v>159.30000000000001</v>
      </c>
      <c r="E2676" s="65">
        <v>405.1</v>
      </c>
      <c r="F2676" s="65">
        <v>560.40000000000009</v>
      </c>
      <c r="G2676" s="65">
        <v>560.40000000000009</v>
      </c>
      <c r="H2676" s="67">
        <f t="shared" si="123"/>
        <v>401.1</v>
      </c>
      <c r="I2676" s="53"/>
      <c r="J2676" s="66"/>
      <c r="K2676" s="66"/>
    </row>
    <row r="2677" spans="1:11" ht="14.25" customHeight="1">
      <c r="A2677" s="64">
        <v>26750</v>
      </c>
      <c r="B2677" s="64">
        <v>4</v>
      </c>
      <c r="C2677" s="64">
        <f t="shared" si="124"/>
        <v>159.30000000000001</v>
      </c>
      <c r="D2677" s="64">
        <f t="shared" si="125"/>
        <v>159.30000000000001</v>
      </c>
      <c r="E2677" s="65">
        <v>405.25</v>
      </c>
      <c r="F2677" s="65">
        <v>560.54999999999995</v>
      </c>
      <c r="G2677" s="65">
        <v>560.54999999999995</v>
      </c>
      <c r="H2677" s="67">
        <f t="shared" si="123"/>
        <v>401.25</v>
      </c>
      <c r="I2677" s="53"/>
      <c r="J2677" s="66"/>
      <c r="K2677" s="66"/>
    </row>
    <row r="2678" spans="1:11" ht="14.25" customHeight="1">
      <c r="A2678" s="64">
        <v>26760</v>
      </c>
      <c r="B2678" s="64">
        <v>4</v>
      </c>
      <c r="C2678" s="64">
        <f t="shared" si="124"/>
        <v>160.80000000000001</v>
      </c>
      <c r="D2678" s="64">
        <f t="shared" si="125"/>
        <v>160.80000000000001</v>
      </c>
      <c r="E2678" s="65">
        <v>405.4</v>
      </c>
      <c r="F2678" s="65">
        <v>562.20000000000005</v>
      </c>
      <c r="G2678" s="65">
        <v>562.20000000000005</v>
      </c>
      <c r="H2678" s="67">
        <f t="shared" si="123"/>
        <v>401.4</v>
      </c>
      <c r="I2678" s="53"/>
      <c r="J2678" s="66"/>
      <c r="K2678" s="66"/>
    </row>
    <row r="2679" spans="1:11" ht="14.25" customHeight="1">
      <c r="A2679" s="64">
        <v>26770</v>
      </c>
      <c r="B2679" s="64">
        <v>4</v>
      </c>
      <c r="C2679" s="64">
        <f t="shared" si="124"/>
        <v>160.80000000000001</v>
      </c>
      <c r="D2679" s="64">
        <f t="shared" si="125"/>
        <v>160.80000000000001</v>
      </c>
      <c r="E2679" s="65">
        <v>405.55</v>
      </c>
      <c r="F2679" s="65">
        <v>562.35</v>
      </c>
      <c r="G2679" s="65">
        <v>562.35</v>
      </c>
      <c r="H2679" s="67">
        <f t="shared" si="123"/>
        <v>401.55</v>
      </c>
      <c r="I2679" s="53"/>
      <c r="J2679" s="66"/>
      <c r="K2679" s="66"/>
    </row>
    <row r="2680" spans="1:11" ht="14.25" customHeight="1">
      <c r="A2680" s="64">
        <v>26780</v>
      </c>
      <c r="B2680" s="64">
        <v>4</v>
      </c>
      <c r="C2680" s="64">
        <f t="shared" si="124"/>
        <v>160.80000000000001</v>
      </c>
      <c r="D2680" s="64">
        <f t="shared" si="125"/>
        <v>160.80000000000001</v>
      </c>
      <c r="E2680" s="65">
        <v>405.7</v>
      </c>
      <c r="F2680" s="65">
        <v>562.5</v>
      </c>
      <c r="G2680" s="65">
        <v>562.5</v>
      </c>
      <c r="H2680" s="67">
        <f t="shared" si="123"/>
        <v>401.7</v>
      </c>
      <c r="I2680" s="53"/>
      <c r="J2680" s="66"/>
      <c r="K2680" s="66"/>
    </row>
    <row r="2681" spans="1:11" ht="14.25" customHeight="1">
      <c r="A2681" s="64">
        <v>26790</v>
      </c>
      <c r="B2681" s="64">
        <v>4</v>
      </c>
      <c r="C2681" s="64">
        <f t="shared" si="124"/>
        <v>160.80000000000001</v>
      </c>
      <c r="D2681" s="64">
        <f t="shared" si="125"/>
        <v>160.80000000000001</v>
      </c>
      <c r="E2681" s="65">
        <v>405.85</v>
      </c>
      <c r="F2681" s="65">
        <v>562.65000000000009</v>
      </c>
      <c r="G2681" s="65">
        <v>562.65000000000009</v>
      </c>
      <c r="H2681" s="67">
        <f t="shared" si="123"/>
        <v>401.85</v>
      </c>
      <c r="I2681" s="53"/>
      <c r="J2681" s="66"/>
      <c r="K2681" s="66"/>
    </row>
    <row r="2682" spans="1:11" ht="14.25" customHeight="1">
      <c r="A2682" s="64">
        <v>26800</v>
      </c>
      <c r="B2682" s="64">
        <v>4</v>
      </c>
      <c r="C2682" s="64">
        <f t="shared" si="124"/>
        <v>160.80000000000001</v>
      </c>
      <c r="D2682" s="64">
        <f t="shared" si="125"/>
        <v>160.80000000000001</v>
      </c>
      <c r="E2682" s="65">
        <v>406</v>
      </c>
      <c r="F2682" s="65">
        <v>562.79999999999995</v>
      </c>
      <c r="G2682" s="65">
        <v>562.79999999999995</v>
      </c>
      <c r="H2682" s="67">
        <f t="shared" si="123"/>
        <v>402</v>
      </c>
      <c r="I2682" s="53"/>
      <c r="J2682" s="66"/>
      <c r="K2682" s="66"/>
    </row>
    <row r="2683" spans="1:11" ht="14.25" customHeight="1">
      <c r="A2683" s="64">
        <v>26810</v>
      </c>
      <c r="B2683" s="64">
        <v>4</v>
      </c>
      <c r="C2683" s="64">
        <f t="shared" si="124"/>
        <v>160.80000000000001</v>
      </c>
      <c r="D2683" s="64">
        <f t="shared" si="125"/>
        <v>160.80000000000001</v>
      </c>
      <c r="E2683" s="65">
        <v>406.15</v>
      </c>
      <c r="F2683" s="65">
        <v>562.95000000000005</v>
      </c>
      <c r="G2683" s="65">
        <v>562.95000000000005</v>
      </c>
      <c r="H2683" s="67">
        <f t="shared" si="123"/>
        <v>402.15</v>
      </c>
      <c r="I2683" s="53"/>
      <c r="J2683" s="66"/>
      <c r="K2683" s="66"/>
    </row>
    <row r="2684" spans="1:11" ht="14.25" customHeight="1">
      <c r="A2684" s="64">
        <v>26820</v>
      </c>
      <c r="B2684" s="64">
        <v>4</v>
      </c>
      <c r="C2684" s="64">
        <f t="shared" si="124"/>
        <v>160.80000000000001</v>
      </c>
      <c r="D2684" s="64">
        <f t="shared" si="125"/>
        <v>160.80000000000001</v>
      </c>
      <c r="E2684" s="65">
        <v>406.3</v>
      </c>
      <c r="F2684" s="65">
        <v>563.1</v>
      </c>
      <c r="G2684" s="65">
        <v>563.1</v>
      </c>
      <c r="H2684" s="67">
        <f t="shared" si="123"/>
        <v>402.3</v>
      </c>
      <c r="I2684" s="53"/>
      <c r="J2684" s="66"/>
      <c r="K2684" s="66"/>
    </row>
    <row r="2685" spans="1:11" ht="14.25" customHeight="1">
      <c r="A2685" s="64">
        <v>26830</v>
      </c>
      <c r="B2685" s="64">
        <v>4</v>
      </c>
      <c r="C2685" s="64">
        <f t="shared" si="124"/>
        <v>160.80000000000001</v>
      </c>
      <c r="D2685" s="64">
        <f t="shared" si="125"/>
        <v>160.80000000000001</v>
      </c>
      <c r="E2685" s="65">
        <v>406.45</v>
      </c>
      <c r="F2685" s="65">
        <v>563.25</v>
      </c>
      <c r="G2685" s="65">
        <v>563.25</v>
      </c>
      <c r="H2685" s="67">
        <f t="shared" si="123"/>
        <v>402.45</v>
      </c>
      <c r="I2685" s="53"/>
      <c r="J2685" s="66"/>
      <c r="K2685" s="66"/>
    </row>
    <row r="2686" spans="1:11" ht="14.25" customHeight="1">
      <c r="A2686" s="64">
        <v>26840</v>
      </c>
      <c r="B2686" s="64">
        <v>4</v>
      </c>
      <c r="C2686" s="64">
        <f t="shared" si="124"/>
        <v>160.80000000000001</v>
      </c>
      <c r="D2686" s="64">
        <f t="shared" si="125"/>
        <v>160.80000000000001</v>
      </c>
      <c r="E2686" s="65">
        <v>406.6</v>
      </c>
      <c r="F2686" s="65">
        <v>563.40000000000009</v>
      </c>
      <c r="G2686" s="65">
        <v>563.40000000000009</v>
      </c>
      <c r="H2686" s="67">
        <f t="shared" si="123"/>
        <v>402.6</v>
      </c>
      <c r="I2686" s="53"/>
      <c r="J2686" s="66"/>
      <c r="K2686" s="66"/>
    </row>
    <row r="2687" spans="1:11" ht="14.25" customHeight="1">
      <c r="A2687" s="64">
        <v>26850</v>
      </c>
      <c r="B2687" s="64">
        <v>4</v>
      </c>
      <c r="C2687" s="64">
        <f t="shared" si="124"/>
        <v>160.80000000000001</v>
      </c>
      <c r="D2687" s="64">
        <f t="shared" si="125"/>
        <v>160.80000000000001</v>
      </c>
      <c r="E2687" s="65">
        <v>406.75</v>
      </c>
      <c r="F2687" s="65">
        <v>563.54999999999995</v>
      </c>
      <c r="G2687" s="65">
        <v>563.54999999999995</v>
      </c>
      <c r="H2687" s="67">
        <f t="shared" si="123"/>
        <v>402.75</v>
      </c>
      <c r="I2687" s="53"/>
      <c r="J2687" s="66"/>
      <c r="K2687" s="66"/>
    </row>
    <row r="2688" spans="1:11" ht="14.25" customHeight="1">
      <c r="A2688" s="64">
        <v>26860</v>
      </c>
      <c r="B2688" s="64">
        <v>4</v>
      </c>
      <c r="C2688" s="64">
        <f t="shared" si="124"/>
        <v>160.80000000000001</v>
      </c>
      <c r="D2688" s="64">
        <f t="shared" si="125"/>
        <v>160.80000000000001</v>
      </c>
      <c r="E2688" s="65">
        <v>406.9</v>
      </c>
      <c r="F2688" s="65">
        <v>563.70000000000005</v>
      </c>
      <c r="G2688" s="65">
        <v>563.70000000000005</v>
      </c>
      <c r="H2688" s="67">
        <f t="shared" si="123"/>
        <v>402.9</v>
      </c>
      <c r="I2688" s="53"/>
      <c r="J2688" s="66"/>
      <c r="K2688" s="66"/>
    </row>
    <row r="2689" spans="1:11" ht="14.25" customHeight="1">
      <c r="A2689" s="64">
        <v>26870</v>
      </c>
      <c r="B2689" s="64">
        <v>4</v>
      </c>
      <c r="C2689" s="64">
        <f t="shared" si="124"/>
        <v>160.80000000000001</v>
      </c>
      <c r="D2689" s="64">
        <f t="shared" si="125"/>
        <v>160.80000000000001</v>
      </c>
      <c r="E2689" s="65">
        <v>407.05</v>
      </c>
      <c r="F2689" s="65">
        <v>563.85</v>
      </c>
      <c r="G2689" s="65">
        <v>563.85</v>
      </c>
      <c r="H2689" s="67">
        <f t="shared" si="123"/>
        <v>403.05</v>
      </c>
      <c r="I2689" s="53"/>
      <c r="J2689" s="66"/>
      <c r="K2689" s="66"/>
    </row>
    <row r="2690" spans="1:11" ht="14.25" customHeight="1">
      <c r="A2690" s="64">
        <v>26880</v>
      </c>
      <c r="B2690" s="64">
        <v>4</v>
      </c>
      <c r="C2690" s="64">
        <f t="shared" si="124"/>
        <v>160.80000000000001</v>
      </c>
      <c r="D2690" s="64">
        <f t="shared" si="125"/>
        <v>160.80000000000001</v>
      </c>
      <c r="E2690" s="65">
        <v>407.2</v>
      </c>
      <c r="F2690" s="65">
        <v>564</v>
      </c>
      <c r="G2690" s="65">
        <v>564</v>
      </c>
      <c r="H2690" s="67">
        <f t="shared" si="123"/>
        <v>403.2</v>
      </c>
      <c r="I2690" s="53"/>
      <c r="J2690" s="66"/>
      <c r="K2690" s="66"/>
    </row>
    <row r="2691" spans="1:11" ht="14.25" customHeight="1">
      <c r="A2691" s="64">
        <v>26890</v>
      </c>
      <c r="B2691" s="64">
        <v>4</v>
      </c>
      <c r="C2691" s="64">
        <f t="shared" si="124"/>
        <v>160.80000000000001</v>
      </c>
      <c r="D2691" s="64">
        <f t="shared" si="125"/>
        <v>160.80000000000001</v>
      </c>
      <c r="E2691" s="65">
        <v>407.35</v>
      </c>
      <c r="F2691" s="65">
        <v>564.15000000000009</v>
      </c>
      <c r="G2691" s="65">
        <v>564.15000000000009</v>
      </c>
      <c r="H2691" s="67">
        <f t="shared" ref="H2691:H2754" si="126">0.15*A2691/10</f>
        <v>403.35</v>
      </c>
      <c r="I2691" s="53"/>
      <c r="J2691" s="66"/>
      <c r="K2691" s="66"/>
    </row>
    <row r="2692" spans="1:11" ht="14.25" customHeight="1">
      <c r="A2692" s="64">
        <v>26900</v>
      </c>
      <c r="B2692" s="64">
        <v>4</v>
      </c>
      <c r="C2692" s="64">
        <f t="shared" ref="C2692:C2755" si="127">IF(A2692&lt;1000,4.8,4.8+ROUNDUP((A2692-1000)/250,0)*1.5)</f>
        <v>160.80000000000001</v>
      </c>
      <c r="D2692" s="64">
        <f t="shared" ref="D2692:D2755" si="128">IF(A2692&lt;1000,4.8,4.8+ROUNDUP((A2692-1000)/250,0)*1.5)</f>
        <v>160.80000000000001</v>
      </c>
      <c r="E2692" s="65">
        <v>407.5</v>
      </c>
      <c r="F2692" s="65">
        <v>564.29999999999995</v>
      </c>
      <c r="G2692" s="65">
        <v>564.29999999999995</v>
      </c>
      <c r="H2692" s="67">
        <f t="shared" si="126"/>
        <v>403.5</v>
      </c>
      <c r="I2692" s="53"/>
      <c r="J2692" s="66"/>
      <c r="K2692" s="66"/>
    </row>
    <row r="2693" spans="1:11" ht="14.25" customHeight="1">
      <c r="A2693" s="64">
        <v>26910</v>
      </c>
      <c r="B2693" s="64">
        <v>4</v>
      </c>
      <c r="C2693" s="64">
        <f t="shared" si="127"/>
        <v>160.80000000000001</v>
      </c>
      <c r="D2693" s="64">
        <f t="shared" si="128"/>
        <v>160.80000000000001</v>
      </c>
      <c r="E2693" s="65">
        <v>407.65</v>
      </c>
      <c r="F2693" s="65">
        <v>564.45000000000005</v>
      </c>
      <c r="G2693" s="65">
        <v>564.45000000000005</v>
      </c>
      <c r="H2693" s="67">
        <f t="shared" si="126"/>
        <v>403.65</v>
      </c>
      <c r="I2693" s="53"/>
      <c r="J2693" s="66"/>
      <c r="K2693" s="66"/>
    </row>
    <row r="2694" spans="1:11" ht="14.25" customHeight="1">
      <c r="A2694" s="64">
        <v>26920</v>
      </c>
      <c r="B2694" s="64">
        <v>4</v>
      </c>
      <c r="C2694" s="64">
        <f t="shared" si="127"/>
        <v>160.80000000000001</v>
      </c>
      <c r="D2694" s="64">
        <f t="shared" si="128"/>
        <v>160.80000000000001</v>
      </c>
      <c r="E2694" s="65">
        <v>407.8</v>
      </c>
      <c r="F2694" s="65">
        <v>564.6</v>
      </c>
      <c r="G2694" s="65">
        <v>564.6</v>
      </c>
      <c r="H2694" s="67">
        <f t="shared" si="126"/>
        <v>403.8</v>
      </c>
      <c r="I2694" s="53"/>
      <c r="J2694" s="66"/>
      <c r="K2694" s="66"/>
    </row>
    <row r="2695" spans="1:11" ht="14.25" customHeight="1">
      <c r="A2695" s="64">
        <v>26930</v>
      </c>
      <c r="B2695" s="64">
        <v>4</v>
      </c>
      <c r="C2695" s="64">
        <f t="shared" si="127"/>
        <v>160.80000000000001</v>
      </c>
      <c r="D2695" s="64">
        <f t="shared" si="128"/>
        <v>160.80000000000001</v>
      </c>
      <c r="E2695" s="65">
        <v>407.95</v>
      </c>
      <c r="F2695" s="65">
        <v>564.75</v>
      </c>
      <c r="G2695" s="65">
        <v>564.75</v>
      </c>
      <c r="H2695" s="67">
        <f t="shared" si="126"/>
        <v>403.95</v>
      </c>
      <c r="I2695" s="53"/>
      <c r="J2695" s="66"/>
      <c r="K2695" s="66"/>
    </row>
    <row r="2696" spans="1:11" ht="14.25" customHeight="1">
      <c r="A2696" s="64">
        <v>26940</v>
      </c>
      <c r="B2696" s="64">
        <v>4</v>
      </c>
      <c r="C2696" s="64">
        <f t="shared" si="127"/>
        <v>160.80000000000001</v>
      </c>
      <c r="D2696" s="64">
        <f t="shared" si="128"/>
        <v>160.80000000000001</v>
      </c>
      <c r="E2696" s="65">
        <v>408.1</v>
      </c>
      <c r="F2696" s="65">
        <v>564.90000000000009</v>
      </c>
      <c r="G2696" s="65">
        <v>564.90000000000009</v>
      </c>
      <c r="H2696" s="67">
        <f t="shared" si="126"/>
        <v>404.1</v>
      </c>
      <c r="I2696" s="53"/>
      <c r="J2696" s="66"/>
      <c r="K2696" s="66"/>
    </row>
    <row r="2697" spans="1:11" ht="14.25" customHeight="1">
      <c r="A2697" s="64">
        <v>26950</v>
      </c>
      <c r="B2697" s="64">
        <v>4</v>
      </c>
      <c r="C2697" s="64">
        <f t="shared" si="127"/>
        <v>160.80000000000001</v>
      </c>
      <c r="D2697" s="64">
        <f t="shared" si="128"/>
        <v>160.80000000000001</v>
      </c>
      <c r="E2697" s="65">
        <v>408.25</v>
      </c>
      <c r="F2697" s="65">
        <v>565.04999999999995</v>
      </c>
      <c r="G2697" s="65">
        <v>565.04999999999995</v>
      </c>
      <c r="H2697" s="67">
        <f t="shared" si="126"/>
        <v>404.25</v>
      </c>
      <c r="I2697" s="53"/>
      <c r="J2697" s="66"/>
      <c r="K2697" s="66"/>
    </row>
    <row r="2698" spans="1:11" ht="14.25" customHeight="1">
      <c r="A2698" s="64">
        <v>26960</v>
      </c>
      <c r="B2698" s="64">
        <v>4</v>
      </c>
      <c r="C2698" s="64">
        <f t="shared" si="127"/>
        <v>160.80000000000001</v>
      </c>
      <c r="D2698" s="64">
        <f t="shared" si="128"/>
        <v>160.80000000000001</v>
      </c>
      <c r="E2698" s="65">
        <v>408.4</v>
      </c>
      <c r="F2698" s="65">
        <v>565.20000000000005</v>
      </c>
      <c r="G2698" s="65">
        <v>565.20000000000005</v>
      </c>
      <c r="H2698" s="67">
        <f t="shared" si="126"/>
        <v>404.4</v>
      </c>
      <c r="I2698" s="53"/>
      <c r="J2698" s="66"/>
      <c r="K2698" s="66"/>
    </row>
    <row r="2699" spans="1:11" ht="14.25" customHeight="1">
      <c r="A2699" s="64">
        <v>26970</v>
      </c>
      <c r="B2699" s="64">
        <v>4</v>
      </c>
      <c r="C2699" s="64">
        <f t="shared" si="127"/>
        <v>160.80000000000001</v>
      </c>
      <c r="D2699" s="64">
        <f t="shared" si="128"/>
        <v>160.80000000000001</v>
      </c>
      <c r="E2699" s="65">
        <v>408.55</v>
      </c>
      <c r="F2699" s="65">
        <v>565.35</v>
      </c>
      <c r="G2699" s="65">
        <v>565.35</v>
      </c>
      <c r="H2699" s="67">
        <f t="shared" si="126"/>
        <v>404.55</v>
      </c>
      <c r="I2699" s="53"/>
      <c r="J2699" s="66"/>
      <c r="K2699" s="66"/>
    </row>
    <row r="2700" spans="1:11" ht="14.25" customHeight="1">
      <c r="A2700" s="64">
        <v>26980</v>
      </c>
      <c r="B2700" s="64">
        <v>4</v>
      </c>
      <c r="C2700" s="64">
        <f t="shared" si="127"/>
        <v>160.80000000000001</v>
      </c>
      <c r="D2700" s="64">
        <f t="shared" si="128"/>
        <v>160.80000000000001</v>
      </c>
      <c r="E2700" s="65">
        <v>408.7</v>
      </c>
      <c r="F2700" s="65">
        <v>565.5</v>
      </c>
      <c r="G2700" s="65">
        <v>565.5</v>
      </c>
      <c r="H2700" s="67">
        <f t="shared" si="126"/>
        <v>404.7</v>
      </c>
      <c r="I2700" s="53"/>
      <c r="J2700" s="66"/>
      <c r="K2700" s="66"/>
    </row>
    <row r="2701" spans="1:11" ht="14.25" customHeight="1">
      <c r="A2701" s="64">
        <v>26990</v>
      </c>
      <c r="B2701" s="64">
        <v>4</v>
      </c>
      <c r="C2701" s="64">
        <f t="shared" si="127"/>
        <v>160.80000000000001</v>
      </c>
      <c r="D2701" s="64">
        <f t="shared" si="128"/>
        <v>160.80000000000001</v>
      </c>
      <c r="E2701" s="65">
        <v>408.85</v>
      </c>
      <c r="F2701" s="65">
        <v>565.65000000000009</v>
      </c>
      <c r="G2701" s="65">
        <v>565.65000000000009</v>
      </c>
      <c r="H2701" s="67">
        <f t="shared" si="126"/>
        <v>404.85</v>
      </c>
      <c r="I2701" s="53"/>
      <c r="J2701" s="66"/>
      <c r="K2701" s="66"/>
    </row>
    <row r="2702" spans="1:11" ht="14.25" customHeight="1">
      <c r="A2702" s="64">
        <v>27000</v>
      </c>
      <c r="B2702" s="64">
        <v>4</v>
      </c>
      <c r="C2702" s="64">
        <f t="shared" si="127"/>
        <v>160.80000000000001</v>
      </c>
      <c r="D2702" s="64">
        <f t="shared" si="128"/>
        <v>160.80000000000001</v>
      </c>
      <c r="E2702" s="65">
        <v>409</v>
      </c>
      <c r="F2702" s="65">
        <v>565.79999999999995</v>
      </c>
      <c r="G2702" s="65">
        <v>565.79999999999995</v>
      </c>
      <c r="H2702" s="67">
        <f t="shared" si="126"/>
        <v>405</v>
      </c>
      <c r="I2702" s="53"/>
      <c r="J2702" s="66"/>
      <c r="K2702" s="66"/>
    </row>
    <row r="2703" spans="1:11" ht="14.25" customHeight="1">
      <c r="A2703" s="64">
        <v>27010</v>
      </c>
      <c r="B2703" s="64">
        <v>4</v>
      </c>
      <c r="C2703" s="64">
        <f t="shared" si="127"/>
        <v>162.30000000000001</v>
      </c>
      <c r="D2703" s="64">
        <f t="shared" si="128"/>
        <v>162.30000000000001</v>
      </c>
      <c r="E2703" s="65">
        <v>409.15</v>
      </c>
      <c r="F2703" s="65">
        <v>567.45000000000005</v>
      </c>
      <c r="G2703" s="65">
        <v>567.45000000000005</v>
      </c>
      <c r="H2703" s="67">
        <f t="shared" si="126"/>
        <v>405.15</v>
      </c>
      <c r="I2703" s="53"/>
      <c r="J2703" s="66"/>
      <c r="K2703" s="66"/>
    </row>
    <row r="2704" spans="1:11" ht="14.25" customHeight="1">
      <c r="A2704" s="64">
        <v>27020</v>
      </c>
      <c r="B2704" s="64">
        <v>4</v>
      </c>
      <c r="C2704" s="64">
        <f t="shared" si="127"/>
        <v>162.30000000000001</v>
      </c>
      <c r="D2704" s="64">
        <f t="shared" si="128"/>
        <v>162.30000000000001</v>
      </c>
      <c r="E2704" s="65">
        <v>409.3</v>
      </c>
      <c r="F2704" s="65">
        <v>567.6</v>
      </c>
      <c r="G2704" s="65">
        <v>567.6</v>
      </c>
      <c r="H2704" s="67">
        <f t="shared" si="126"/>
        <v>405.3</v>
      </c>
      <c r="I2704" s="53"/>
      <c r="J2704" s="66"/>
      <c r="K2704" s="66"/>
    </row>
    <row r="2705" spans="1:11" ht="14.25" customHeight="1">
      <c r="A2705" s="64">
        <v>27030</v>
      </c>
      <c r="B2705" s="64">
        <v>4</v>
      </c>
      <c r="C2705" s="64">
        <f t="shared" si="127"/>
        <v>162.30000000000001</v>
      </c>
      <c r="D2705" s="64">
        <f t="shared" si="128"/>
        <v>162.30000000000001</v>
      </c>
      <c r="E2705" s="65">
        <v>409.45</v>
      </c>
      <c r="F2705" s="65">
        <v>567.75</v>
      </c>
      <c r="G2705" s="65">
        <v>567.75</v>
      </c>
      <c r="H2705" s="67">
        <f t="shared" si="126"/>
        <v>405.45</v>
      </c>
      <c r="I2705" s="53"/>
      <c r="J2705" s="66"/>
      <c r="K2705" s="66"/>
    </row>
    <row r="2706" spans="1:11" ht="14.25" customHeight="1">
      <c r="A2706" s="64">
        <v>27040</v>
      </c>
      <c r="B2706" s="64">
        <v>4</v>
      </c>
      <c r="C2706" s="64">
        <f t="shared" si="127"/>
        <v>162.30000000000001</v>
      </c>
      <c r="D2706" s="64">
        <f t="shared" si="128"/>
        <v>162.30000000000001</v>
      </c>
      <c r="E2706" s="65">
        <v>409.6</v>
      </c>
      <c r="F2706" s="65">
        <v>567.90000000000009</v>
      </c>
      <c r="G2706" s="65">
        <v>567.90000000000009</v>
      </c>
      <c r="H2706" s="67">
        <f t="shared" si="126"/>
        <v>405.6</v>
      </c>
      <c r="I2706" s="53"/>
      <c r="J2706" s="66"/>
      <c r="K2706" s="66"/>
    </row>
    <row r="2707" spans="1:11" ht="14.25" customHeight="1">
      <c r="A2707" s="64">
        <v>27050</v>
      </c>
      <c r="B2707" s="64">
        <v>4</v>
      </c>
      <c r="C2707" s="64">
        <f t="shared" si="127"/>
        <v>162.30000000000001</v>
      </c>
      <c r="D2707" s="64">
        <f t="shared" si="128"/>
        <v>162.30000000000001</v>
      </c>
      <c r="E2707" s="65">
        <v>409.75</v>
      </c>
      <c r="F2707" s="65">
        <v>568.04999999999995</v>
      </c>
      <c r="G2707" s="65">
        <v>568.04999999999995</v>
      </c>
      <c r="H2707" s="67">
        <f t="shared" si="126"/>
        <v>405.75</v>
      </c>
      <c r="I2707" s="53"/>
      <c r="J2707" s="66"/>
      <c r="K2707" s="66"/>
    </row>
    <row r="2708" spans="1:11" ht="14.25" customHeight="1">
      <c r="A2708" s="64">
        <v>27060</v>
      </c>
      <c r="B2708" s="64">
        <v>4</v>
      </c>
      <c r="C2708" s="64">
        <f t="shared" si="127"/>
        <v>162.30000000000001</v>
      </c>
      <c r="D2708" s="64">
        <f t="shared" si="128"/>
        <v>162.30000000000001</v>
      </c>
      <c r="E2708" s="65">
        <v>409.9</v>
      </c>
      <c r="F2708" s="65">
        <v>568.20000000000005</v>
      </c>
      <c r="G2708" s="65">
        <v>568.20000000000005</v>
      </c>
      <c r="H2708" s="67">
        <f t="shared" si="126"/>
        <v>405.9</v>
      </c>
      <c r="I2708" s="53"/>
      <c r="J2708" s="66"/>
      <c r="K2708" s="66"/>
    </row>
    <row r="2709" spans="1:11" ht="14.25" customHeight="1">
      <c r="A2709" s="64">
        <v>27070</v>
      </c>
      <c r="B2709" s="64">
        <v>4</v>
      </c>
      <c r="C2709" s="64">
        <f t="shared" si="127"/>
        <v>162.30000000000001</v>
      </c>
      <c r="D2709" s="64">
        <f t="shared" si="128"/>
        <v>162.30000000000001</v>
      </c>
      <c r="E2709" s="65">
        <v>410.05</v>
      </c>
      <c r="F2709" s="65">
        <v>568.35</v>
      </c>
      <c r="G2709" s="65">
        <v>568.35</v>
      </c>
      <c r="H2709" s="67">
        <f t="shared" si="126"/>
        <v>406.05</v>
      </c>
      <c r="I2709" s="53"/>
      <c r="J2709" s="66"/>
      <c r="K2709" s="66"/>
    </row>
    <row r="2710" spans="1:11" ht="14.25" customHeight="1">
      <c r="A2710" s="64">
        <v>27080</v>
      </c>
      <c r="B2710" s="64">
        <v>4</v>
      </c>
      <c r="C2710" s="64">
        <f t="shared" si="127"/>
        <v>162.30000000000001</v>
      </c>
      <c r="D2710" s="64">
        <f t="shared" si="128"/>
        <v>162.30000000000001</v>
      </c>
      <c r="E2710" s="65">
        <v>410.2</v>
      </c>
      <c r="F2710" s="65">
        <v>568.5</v>
      </c>
      <c r="G2710" s="65">
        <v>568.5</v>
      </c>
      <c r="H2710" s="67">
        <f t="shared" si="126"/>
        <v>406.2</v>
      </c>
      <c r="I2710" s="53"/>
      <c r="J2710" s="66"/>
      <c r="K2710" s="66"/>
    </row>
    <row r="2711" spans="1:11" ht="14.25" customHeight="1">
      <c r="A2711" s="64">
        <v>27090</v>
      </c>
      <c r="B2711" s="64">
        <v>4</v>
      </c>
      <c r="C2711" s="64">
        <f t="shared" si="127"/>
        <v>162.30000000000001</v>
      </c>
      <c r="D2711" s="64">
        <f t="shared" si="128"/>
        <v>162.30000000000001</v>
      </c>
      <c r="E2711" s="65">
        <v>410.35</v>
      </c>
      <c r="F2711" s="65">
        <v>568.65000000000009</v>
      </c>
      <c r="G2711" s="65">
        <v>568.65000000000009</v>
      </c>
      <c r="H2711" s="67">
        <f t="shared" si="126"/>
        <v>406.35</v>
      </c>
      <c r="I2711" s="53"/>
      <c r="J2711" s="66"/>
      <c r="K2711" s="66"/>
    </row>
    <row r="2712" spans="1:11" ht="14.25" customHeight="1">
      <c r="A2712" s="64">
        <v>27100</v>
      </c>
      <c r="B2712" s="64">
        <v>4</v>
      </c>
      <c r="C2712" s="64">
        <f t="shared" si="127"/>
        <v>162.30000000000001</v>
      </c>
      <c r="D2712" s="64">
        <f t="shared" si="128"/>
        <v>162.30000000000001</v>
      </c>
      <c r="E2712" s="65">
        <v>410.5</v>
      </c>
      <c r="F2712" s="65">
        <v>568.79999999999995</v>
      </c>
      <c r="G2712" s="65">
        <v>568.79999999999995</v>
      </c>
      <c r="H2712" s="67">
        <f t="shared" si="126"/>
        <v>406.5</v>
      </c>
      <c r="I2712" s="53"/>
      <c r="J2712" s="66"/>
      <c r="K2712" s="66"/>
    </row>
    <row r="2713" spans="1:11" ht="14.25" customHeight="1">
      <c r="A2713" s="64">
        <v>27110</v>
      </c>
      <c r="B2713" s="64">
        <v>4</v>
      </c>
      <c r="C2713" s="64">
        <f t="shared" si="127"/>
        <v>162.30000000000001</v>
      </c>
      <c r="D2713" s="64">
        <f t="shared" si="128"/>
        <v>162.30000000000001</v>
      </c>
      <c r="E2713" s="65">
        <v>410.65</v>
      </c>
      <c r="F2713" s="65">
        <v>568.95000000000005</v>
      </c>
      <c r="G2713" s="65">
        <v>568.95000000000005</v>
      </c>
      <c r="H2713" s="67">
        <f t="shared" si="126"/>
        <v>406.65</v>
      </c>
      <c r="I2713" s="53"/>
      <c r="J2713" s="66"/>
      <c r="K2713" s="66"/>
    </row>
    <row r="2714" spans="1:11" ht="14.25" customHeight="1">
      <c r="A2714" s="64">
        <v>27120</v>
      </c>
      <c r="B2714" s="64">
        <v>4</v>
      </c>
      <c r="C2714" s="64">
        <f t="shared" si="127"/>
        <v>162.30000000000001</v>
      </c>
      <c r="D2714" s="64">
        <f t="shared" si="128"/>
        <v>162.30000000000001</v>
      </c>
      <c r="E2714" s="65">
        <v>410.8</v>
      </c>
      <c r="F2714" s="65">
        <v>569.1</v>
      </c>
      <c r="G2714" s="65">
        <v>569.1</v>
      </c>
      <c r="H2714" s="67">
        <f t="shared" si="126"/>
        <v>406.8</v>
      </c>
      <c r="I2714" s="53"/>
      <c r="J2714" s="66"/>
      <c r="K2714" s="66"/>
    </row>
    <row r="2715" spans="1:11" ht="14.25" customHeight="1">
      <c r="A2715" s="64">
        <v>27130</v>
      </c>
      <c r="B2715" s="64">
        <v>4</v>
      </c>
      <c r="C2715" s="64">
        <f t="shared" si="127"/>
        <v>162.30000000000001</v>
      </c>
      <c r="D2715" s="64">
        <f t="shared" si="128"/>
        <v>162.30000000000001</v>
      </c>
      <c r="E2715" s="65">
        <v>410.95</v>
      </c>
      <c r="F2715" s="65">
        <v>569.25</v>
      </c>
      <c r="G2715" s="65">
        <v>569.25</v>
      </c>
      <c r="H2715" s="67">
        <f t="shared" si="126"/>
        <v>406.95</v>
      </c>
      <c r="I2715" s="53"/>
      <c r="J2715" s="66"/>
      <c r="K2715" s="66"/>
    </row>
    <row r="2716" spans="1:11" ht="14.25" customHeight="1">
      <c r="A2716" s="64">
        <v>27140</v>
      </c>
      <c r="B2716" s="64">
        <v>4</v>
      </c>
      <c r="C2716" s="64">
        <f t="shared" si="127"/>
        <v>162.30000000000001</v>
      </c>
      <c r="D2716" s="64">
        <f t="shared" si="128"/>
        <v>162.30000000000001</v>
      </c>
      <c r="E2716" s="65">
        <v>411.1</v>
      </c>
      <c r="F2716" s="65">
        <v>569.40000000000009</v>
      </c>
      <c r="G2716" s="65">
        <v>569.40000000000009</v>
      </c>
      <c r="H2716" s="67">
        <f t="shared" si="126"/>
        <v>407.1</v>
      </c>
      <c r="I2716" s="53"/>
      <c r="J2716" s="66"/>
      <c r="K2716" s="66"/>
    </row>
    <row r="2717" spans="1:11" ht="14.25" customHeight="1">
      <c r="A2717" s="64">
        <v>27150</v>
      </c>
      <c r="B2717" s="64">
        <v>4</v>
      </c>
      <c r="C2717" s="64">
        <f t="shared" si="127"/>
        <v>162.30000000000001</v>
      </c>
      <c r="D2717" s="64">
        <f t="shared" si="128"/>
        <v>162.30000000000001</v>
      </c>
      <c r="E2717" s="65">
        <v>411.25</v>
      </c>
      <c r="F2717" s="65">
        <v>569.54999999999995</v>
      </c>
      <c r="G2717" s="65">
        <v>569.54999999999995</v>
      </c>
      <c r="H2717" s="67">
        <f t="shared" si="126"/>
        <v>407.25</v>
      </c>
      <c r="I2717" s="53"/>
      <c r="J2717" s="66"/>
      <c r="K2717" s="66"/>
    </row>
    <row r="2718" spans="1:11" ht="14.25" customHeight="1">
      <c r="A2718" s="64">
        <v>27160</v>
      </c>
      <c r="B2718" s="64">
        <v>4</v>
      </c>
      <c r="C2718" s="64">
        <f t="shared" si="127"/>
        <v>162.30000000000001</v>
      </c>
      <c r="D2718" s="64">
        <f t="shared" si="128"/>
        <v>162.30000000000001</v>
      </c>
      <c r="E2718" s="65">
        <v>411.4</v>
      </c>
      <c r="F2718" s="65">
        <v>569.70000000000005</v>
      </c>
      <c r="G2718" s="65">
        <v>569.70000000000005</v>
      </c>
      <c r="H2718" s="67">
        <f t="shared" si="126"/>
        <v>407.4</v>
      </c>
      <c r="I2718" s="53"/>
      <c r="J2718" s="66"/>
      <c r="K2718" s="66"/>
    </row>
    <row r="2719" spans="1:11" ht="14.25" customHeight="1">
      <c r="A2719" s="64">
        <v>27170</v>
      </c>
      <c r="B2719" s="64">
        <v>4</v>
      </c>
      <c r="C2719" s="64">
        <f t="shared" si="127"/>
        <v>162.30000000000001</v>
      </c>
      <c r="D2719" s="64">
        <f t="shared" si="128"/>
        <v>162.30000000000001</v>
      </c>
      <c r="E2719" s="65">
        <v>411.55</v>
      </c>
      <c r="F2719" s="65">
        <v>569.85</v>
      </c>
      <c r="G2719" s="65">
        <v>569.85</v>
      </c>
      <c r="H2719" s="67">
        <f t="shared" si="126"/>
        <v>407.55</v>
      </c>
      <c r="I2719" s="53"/>
      <c r="J2719" s="66"/>
      <c r="K2719" s="66"/>
    </row>
    <row r="2720" spans="1:11" ht="14.25" customHeight="1">
      <c r="A2720" s="64">
        <v>27180</v>
      </c>
      <c r="B2720" s="64">
        <v>4</v>
      </c>
      <c r="C2720" s="64">
        <f t="shared" si="127"/>
        <v>162.30000000000001</v>
      </c>
      <c r="D2720" s="64">
        <f t="shared" si="128"/>
        <v>162.30000000000001</v>
      </c>
      <c r="E2720" s="65">
        <v>411.7</v>
      </c>
      <c r="F2720" s="65">
        <v>570</v>
      </c>
      <c r="G2720" s="65">
        <v>570</v>
      </c>
      <c r="H2720" s="67">
        <f t="shared" si="126"/>
        <v>407.7</v>
      </c>
      <c r="I2720" s="53"/>
      <c r="J2720" s="66"/>
      <c r="K2720" s="66"/>
    </row>
    <row r="2721" spans="1:11" ht="14.25" customHeight="1">
      <c r="A2721" s="64">
        <v>27190</v>
      </c>
      <c r="B2721" s="64">
        <v>4</v>
      </c>
      <c r="C2721" s="64">
        <f t="shared" si="127"/>
        <v>162.30000000000001</v>
      </c>
      <c r="D2721" s="64">
        <f t="shared" si="128"/>
        <v>162.30000000000001</v>
      </c>
      <c r="E2721" s="65">
        <v>411.85</v>
      </c>
      <c r="F2721" s="65">
        <v>570.15000000000009</v>
      </c>
      <c r="G2721" s="65">
        <v>570.15000000000009</v>
      </c>
      <c r="H2721" s="67">
        <f t="shared" si="126"/>
        <v>407.85</v>
      </c>
      <c r="I2721" s="53"/>
      <c r="J2721" s="66"/>
      <c r="K2721" s="66"/>
    </row>
    <row r="2722" spans="1:11" ht="14.25" customHeight="1">
      <c r="A2722" s="64">
        <v>27200</v>
      </c>
      <c r="B2722" s="64">
        <v>4</v>
      </c>
      <c r="C2722" s="64">
        <f t="shared" si="127"/>
        <v>162.30000000000001</v>
      </c>
      <c r="D2722" s="64">
        <f t="shared" si="128"/>
        <v>162.30000000000001</v>
      </c>
      <c r="E2722" s="65">
        <v>412</v>
      </c>
      <c r="F2722" s="65">
        <v>570.29999999999995</v>
      </c>
      <c r="G2722" s="65">
        <v>570.29999999999995</v>
      </c>
      <c r="H2722" s="67">
        <f t="shared" si="126"/>
        <v>408</v>
      </c>
      <c r="I2722" s="53"/>
      <c r="J2722" s="66"/>
      <c r="K2722" s="66"/>
    </row>
    <row r="2723" spans="1:11" ht="14.25" customHeight="1">
      <c r="A2723" s="64">
        <v>27210</v>
      </c>
      <c r="B2723" s="64">
        <v>4</v>
      </c>
      <c r="C2723" s="64">
        <f t="shared" si="127"/>
        <v>162.30000000000001</v>
      </c>
      <c r="D2723" s="64">
        <f t="shared" si="128"/>
        <v>162.30000000000001</v>
      </c>
      <c r="E2723" s="65">
        <v>412.15</v>
      </c>
      <c r="F2723" s="65">
        <v>570.45000000000005</v>
      </c>
      <c r="G2723" s="65">
        <v>570.45000000000005</v>
      </c>
      <c r="H2723" s="67">
        <f t="shared" si="126"/>
        <v>408.15</v>
      </c>
      <c r="I2723" s="53"/>
      <c r="J2723" s="66"/>
      <c r="K2723" s="66"/>
    </row>
    <row r="2724" spans="1:11" ht="14.25" customHeight="1">
      <c r="A2724" s="64">
        <v>27220</v>
      </c>
      <c r="B2724" s="64">
        <v>4</v>
      </c>
      <c r="C2724" s="64">
        <f t="shared" si="127"/>
        <v>162.30000000000001</v>
      </c>
      <c r="D2724" s="64">
        <f t="shared" si="128"/>
        <v>162.30000000000001</v>
      </c>
      <c r="E2724" s="65">
        <v>412.3</v>
      </c>
      <c r="F2724" s="65">
        <v>570.6</v>
      </c>
      <c r="G2724" s="65">
        <v>570.6</v>
      </c>
      <c r="H2724" s="67">
        <f t="shared" si="126"/>
        <v>408.3</v>
      </c>
      <c r="I2724" s="53"/>
      <c r="J2724" s="66"/>
      <c r="K2724" s="66"/>
    </row>
    <row r="2725" spans="1:11" ht="14.25" customHeight="1">
      <c r="A2725" s="64">
        <v>27230</v>
      </c>
      <c r="B2725" s="64">
        <v>4</v>
      </c>
      <c r="C2725" s="64">
        <f t="shared" si="127"/>
        <v>162.30000000000001</v>
      </c>
      <c r="D2725" s="64">
        <f t="shared" si="128"/>
        <v>162.30000000000001</v>
      </c>
      <c r="E2725" s="65">
        <v>412.45</v>
      </c>
      <c r="F2725" s="65">
        <v>570.75</v>
      </c>
      <c r="G2725" s="65">
        <v>570.75</v>
      </c>
      <c r="H2725" s="67">
        <f t="shared" si="126"/>
        <v>408.45</v>
      </c>
      <c r="I2725" s="53"/>
      <c r="J2725" s="66"/>
      <c r="K2725" s="66"/>
    </row>
    <row r="2726" spans="1:11" ht="14.25" customHeight="1">
      <c r="A2726" s="64">
        <v>27240</v>
      </c>
      <c r="B2726" s="64">
        <v>4</v>
      </c>
      <c r="C2726" s="64">
        <f t="shared" si="127"/>
        <v>162.30000000000001</v>
      </c>
      <c r="D2726" s="64">
        <f t="shared" si="128"/>
        <v>162.30000000000001</v>
      </c>
      <c r="E2726" s="65">
        <v>412.6</v>
      </c>
      <c r="F2726" s="65">
        <v>570.90000000000009</v>
      </c>
      <c r="G2726" s="65">
        <v>570.90000000000009</v>
      </c>
      <c r="H2726" s="67">
        <f t="shared" si="126"/>
        <v>408.6</v>
      </c>
      <c r="I2726" s="53"/>
      <c r="J2726" s="66"/>
      <c r="K2726" s="66"/>
    </row>
    <row r="2727" spans="1:11" ht="14.25" customHeight="1">
      <c r="A2727" s="64">
        <v>27250</v>
      </c>
      <c r="B2727" s="64">
        <v>4</v>
      </c>
      <c r="C2727" s="64">
        <f t="shared" si="127"/>
        <v>162.30000000000001</v>
      </c>
      <c r="D2727" s="64">
        <f t="shared" si="128"/>
        <v>162.30000000000001</v>
      </c>
      <c r="E2727" s="65">
        <v>412.75</v>
      </c>
      <c r="F2727" s="65">
        <v>571.04999999999995</v>
      </c>
      <c r="G2727" s="65">
        <v>571.04999999999995</v>
      </c>
      <c r="H2727" s="67">
        <f t="shared" si="126"/>
        <v>408.75</v>
      </c>
      <c r="I2727" s="53"/>
      <c r="J2727" s="66"/>
      <c r="K2727" s="66"/>
    </row>
    <row r="2728" spans="1:11" ht="14.25" customHeight="1">
      <c r="A2728" s="64">
        <v>27260</v>
      </c>
      <c r="B2728" s="64">
        <v>4</v>
      </c>
      <c r="C2728" s="64">
        <f t="shared" si="127"/>
        <v>163.80000000000001</v>
      </c>
      <c r="D2728" s="64">
        <f t="shared" si="128"/>
        <v>163.80000000000001</v>
      </c>
      <c r="E2728" s="65">
        <v>412.9</v>
      </c>
      <c r="F2728" s="65">
        <v>572.70000000000005</v>
      </c>
      <c r="G2728" s="65">
        <v>572.70000000000005</v>
      </c>
      <c r="H2728" s="67">
        <f t="shared" si="126"/>
        <v>408.9</v>
      </c>
      <c r="I2728" s="53"/>
      <c r="J2728" s="66"/>
      <c r="K2728" s="66"/>
    </row>
    <row r="2729" spans="1:11" ht="14.25" customHeight="1">
      <c r="A2729" s="64">
        <v>27270</v>
      </c>
      <c r="B2729" s="64">
        <v>4</v>
      </c>
      <c r="C2729" s="64">
        <f t="shared" si="127"/>
        <v>163.80000000000001</v>
      </c>
      <c r="D2729" s="64">
        <f t="shared" si="128"/>
        <v>163.80000000000001</v>
      </c>
      <c r="E2729" s="65">
        <v>413.05</v>
      </c>
      <c r="F2729" s="65">
        <v>572.85</v>
      </c>
      <c r="G2729" s="65">
        <v>572.85</v>
      </c>
      <c r="H2729" s="67">
        <f t="shared" si="126"/>
        <v>409.05</v>
      </c>
      <c r="I2729" s="53"/>
      <c r="J2729" s="66"/>
      <c r="K2729" s="66"/>
    </row>
    <row r="2730" spans="1:11" ht="14.25" customHeight="1">
      <c r="A2730" s="64">
        <v>27280</v>
      </c>
      <c r="B2730" s="64">
        <v>4</v>
      </c>
      <c r="C2730" s="64">
        <f t="shared" si="127"/>
        <v>163.80000000000001</v>
      </c>
      <c r="D2730" s="64">
        <f t="shared" si="128"/>
        <v>163.80000000000001</v>
      </c>
      <c r="E2730" s="65">
        <v>413.2</v>
      </c>
      <c r="F2730" s="65">
        <v>573</v>
      </c>
      <c r="G2730" s="65">
        <v>573</v>
      </c>
      <c r="H2730" s="67">
        <f t="shared" si="126"/>
        <v>409.2</v>
      </c>
      <c r="I2730" s="53"/>
      <c r="J2730" s="66"/>
      <c r="K2730" s="66"/>
    </row>
    <row r="2731" spans="1:11" ht="14.25" customHeight="1">
      <c r="A2731" s="64">
        <v>27290</v>
      </c>
      <c r="B2731" s="64">
        <v>4</v>
      </c>
      <c r="C2731" s="64">
        <f t="shared" si="127"/>
        <v>163.80000000000001</v>
      </c>
      <c r="D2731" s="64">
        <f t="shared" si="128"/>
        <v>163.80000000000001</v>
      </c>
      <c r="E2731" s="65">
        <v>413.35</v>
      </c>
      <c r="F2731" s="65">
        <v>573.15000000000009</v>
      </c>
      <c r="G2731" s="65">
        <v>573.15000000000009</v>
      </c>
      <c r="H2731" s="67">
        <f t="shared" si="126"/>
        <v>409.35</v>
      </c>
      <c r="I2731" s="53"/>
      <c r="J2731" s="66"/>
      <c r="K2731" s="66"/>
    </row>
    <row r="2732" spans="1:11" ht="14.25" customHeight="1">
      <c r="A2732" s="64">
        <v>27300</v>
      </c>
      <c r="B2732" s="64">
        <v>4</v>
      </c>
      <c r="C2732" s="64">
        <f t="shared" si="127"/>
        <v>163.80000000000001</v>
      </c>
      <c r="D2732" s="64">
        <f t="shared" si="128"/>
        <v>163.80000000000001</v>
      </c>
      <c r="E2732" s="65">
        <v>413.5</v>
      </c>
      <c r="F2732" s="65">
        <v>573.29999999999995</v>
      </c>
      <c r="G2732" s="65">
        <v>573.29999999999995</v>
      </c>
      <c r="H2732" s="67">
        <f t="shared" si="126"/>
        <v>409.5</v>
      </c>
      <c r="I2732" s="53"/>
      <c r="J2732" s="66"/>
      <c r="K2732" s="66"/>
    </row>
    <row r="2733" spans="1:11" ht="14.25" customHeight="1">
      <c r="A2733" s="64">
        <v>27310</v>
      </c>
      <c r="B2733" s="64">
        <v>4</v>
      </c>
      <c r="C2733" s="64">
        <f t="shared" si="127"/>
        <v>163.80000000000001</v>
      </c>
      <c r="D2733" s="64">
        <f t="shared" si="128"/>
        <v>163.80000000000001</v>
      </c>
      <c r="E2733" s="65">
        <v>413.65</v>
      </c>
      <c r="F2733" s="65">
        <v>573.45000000000005</v>
      </c>
      <c r="G2733" s="65">
        <v>573.45000000000005</v>
      </c>
      <c r="H2733" s="67">
        <f t="shared" si="126"/>
        <v>409.65</v>
      </c>
      <c r="I2733" s="53"/>
      <c r="J2733" s="66"/>
      <c r="K2733" s="66"/>
    </row>
    <row r="2734" spans="1:11" ht="14.25" customHeight="1">
      <c r="A2734" s="64">
        <v>27320</v>
      </c>
      <c r="B2734" s="64">
        <v>4</v>
      </c>
      <c r="C2734" s="64">
        <f t="shared" si="127"/>
        <v>163.80000000000001</v>
      </c>
      <c r="D2734" s="64">
        <f t="shared" si="128"/>
        <v>163.80000000000001</v>
      </c>
      <c r="E2734" s="65">
        <v>413.8</v>
      </c>
      <c r="F2734" s="65">
        <v>573.6</v>
      </c>
      <c r="G2734" s="65">
        <v>573.6</v>
      </c>
      <c r="H2734" s="67">
        <f t="shared" si="126"/>
        <v>409.8</v>
      </c>
      <c r="I2734" s="53"/>
      <c r="J2734" s="66"/>
      <c r="K2734" s="66"/>
    </row>
    <row r="2735" spans="1:11" ht="14.25" customHeight="1">
      <c r="A2735" s="64">
        <v>27330</v>
      </c>
      <c r="B2735" s="64">
        <v>4</v>
      </c>
      <c r="C2735" s="64">
        <f t="shared" si="127"/>
        <v>163.80000000000001</v>
      </c>
      <c r="D2735" s="64">
        <f t="shared" si="128"/>
        <v>163.80000000000001</v>
      </c>
      <c r="E2735" s="65">
        <v>413.95</v>
      </c>
      <c r="F2735" s="65">
        <v>573.75</v>
      </c>
      <c r="G2735" s="65">
        <v>573.75</v>
      </c>
      <c r="H2735" s="67">
        <f t="shared" si="126"/>
        <v>409.95</v>
      </c>
      <c r="I2735" s="53"/>
      <c r="J2735" s="66"/>
      <c r="K2735" s="66"/>
    </row>
    <row r="2736" spans="1:11" ht="14.25" customHeight="1">
      <c r="A2736" s="64">
        <v>27340</v>
      </c>
      <c r="B2736" s="64">
        <v>4</v>
      </c>
      <c r="C2736" s="64">
        <f t="shared" si="127"/>
        <v>163.80000000000001</v>
      </c>
      <c r="D2736" s="64">
        <f t="shared" si="128"/>
        <v>163.80000000000001</v>
      </c>
      <c r="E2736" s="65">
        <v>414.1</v>
      </c>
      <c r="F2736" s="65">
        <v>573.90000000000009</v>
      </c>
      <c r="G2736" s="65">
        <v>573.90000000000009</v>
      </c>
      <c r="H2736" s="67">
        <f t="shared" si="126"/>
        <v>410.1</v>
      </c>
      <c r="I2736" s="53"/>
      <c r="J2736" s="66"/>
      <c r="K2736" s="66"/>
    </row>
    <row r="2737" spans="1:11" ht="14.25" customHeight="1">
      <c r="A2737" s="64">
        <v>27350</v>
      </c>
      <c r="B2737" s="64">
        <v>4</v>
      </c>
      <c r="C2737" s="64">
        <f t="shared" si="127"/>
        <v>163.80000000000001</v>
      </c>
      <c r="D2737" s="64">
        <f t="shared" si="128"/>
        <v>163.80000000000001</v>
      </c>
      <c r="E2737" s="65">
        <v>414.25</v>
      </c>
      <c r="F2737" s="65">
        <v>574.04999999999995</v>
      </c>
      <c r="G2737" s="65">
        <v>574.04999999999995</v>
      </c>
      <c r="H2737" s="67">
        <f t="shared" si="126"/>
        <v>410.25</v>
      </c>
      <c r="I2737" s="53"/>
      <c r="J2737" s="66"/>
      <c r="K2737" s="66"/>
    </row>
    <row r="2738" spans="1:11" ht="14.25" customHeight="1">
      <c r="A2738" s="64">
        <v>27360</v>
      </c>
      <c r="B2738" s="64">
        <v>4</v>
      </c>
      <c r="C2738" s="64">
        <f t="shared" si="127"/>
        <v>163.80000000000001</v>
      </c>
      <c r="D2738" s="64">
        <f t="shared" si="128"/>
        <v>163.80000000000001</v>
      </c>
      <c r="E2738" s="65">
        <v>414.4</v>
      </c>
      <c r="F2738" s="65">
        <v>574.20000000000005</v>
      </c>
      <c r="G2738" s="65">
        <v>574.20000000000005</v>
      </c>
      <c r="H2738" s="67">
        <f t="shared" si="126"/>
        <v>410.4</v>
      </c>
      <c r="I2738" s="53"/>
      <c r="J2738" s="66"/>
      <c r="K2738" s="66"/>
    </row>
    <row r="2739" spans="1:11" ht="14.25" customHeight="1">
      <c r="A2739" s="64">
        <v>27370</v>
      </c>
      <c r="B2739" s="64">
        <v>4</v>
      </c>
      <c r="C2739" s="64">
        <f t="shared" si="127"/>
        <v>163.80000000000001</v>
      </c>
      <c r="D2739" s="64">
        <f t="shared" si="128"/>
        <v>163.80000000000001</v>
      </c>
      <c r="E2739" s="65">
        <v>414.55</v>
      </c>
      <c r="F2739" s="65">
        <v>574.35</v>
      </c>
      <c r="G2739" s="65">
        <v>574.35</v>
      </c>
      <c r="H2739" s="67">
        <f t="shared" si="126"/>
        <v>410.55</v>
      </c>
      <c r="I2739" s="53"/>
      <c r="J2739" s="66"/>
      <c r="K2739" s="66"/>
    </row>
    <row r="2740" spans="1:11" ht="14.25" customHeight="1">
      <c r="A2740" s="64">
        <v>27380</v>
      </c>
      <c r="B2740" s="64">
        <v>4</v>
      </c>
      <c r="C2740" s="64">
        <f t="shared" si="127"/>
        <v>163.80000000000001</v>
      </c>
      <c r="D2740" s="64">
        <f t="shared" si="128"/>
        <v>163.80000000000001</v>
      </c>
      <c r="E2740" s="65">
        <v>414.7</v>
      </c>
      <c r="F2740" s="65">
        <v>574.5</v>
      </c>
      <c r="G2740" s="65">
        <v>574.5</v>
      </c>
      <c r="H2740" s="67">
        <f t="shared" si="126"/>
        <v>410.7</v>
      </c>
      <c r="I2740" s="53"/>
      <c r="J2740" s="66"/>
      <c r="K2740" s="66"/>
    </row>
    <row r="2741" spans="1:11" ht="14.25" customHeight="1">
      <c r="A2741" s="64">
        <v>27390</v>
      </c>
      <c r="B2741" s="64">
        <v>4</v>
      </c>
      <c r="C2741" s="64">
        <f t="shared" si="127"/>
        <v>163.80000000000001</v>
      </c>
      <c r="D2741" s="64">
        <f t="shared" si="128"/>
        <v>163.80000000000001</v>
      </c>
      <c r="E2741" s="65">
        <v>414.85</v>
      </c>
      <c r="F2741" s="65">
        <v>574.65000000000009</v>
      </c>
      <c r="G2741" s="65">
        <v>574.65000000000009</v>
      </c>
      <c r="H2741" s="67">
        <f t="shared" si="126"/>
        <v>410.85</v>
      </c>
      <c r="I2741" s="53"/>
      <c r="J2741" s="66"/>
      <c r="K2741" s="66"/>
    </row>
    <row r="2742" spans="1:11" ht="14.25" customHeight="1">
      <c r="A2742" s="64">
        <v>27400</v>
      </c>
      <c r="B2742" s="64">
        <v>4</v>
      </c>
      <c r="C2742" s="64">
        <f t="shared" si="127"/>
        <v>163.80000000000001</v>
      </c>
      <c r="D2742" s="64">
        <f t="shared" si="128"/>
        <v>163.80000000000001</v>
      </c>
      <c r="E2742" s="65">
        <v>415</v>
      </c>
      <c r="F2742" s="65">
        <v>574.79999999999995</v>
      </c>
      <c r="G2742" s="65">
        <v>574.79999999999995</v>
      </c>
      <c r="H2742" s="67">
        <f t="shared" si="126"/>
        <v>411</v>
      </c>
      <c r="I2742" s="53"/>
      <c r="J2742" s="66"/>
      <c r="K2742" s="66"/>
    </row>
    <row r="2743" spans="1:11" ht="14.25" customHeight="1">
      <c r="A2743" s="64">
        <v>27410</v>
      </c>
      <c r="B2743" s="64">
        <v>4</v>
      </c>
      <c r="C2743" s="64">
        <f t="shared" si="127"/>
        <v>163.80000000000001</v>
      </c>
      <c r="D2743" s="64">
        <f t="shared" si="128"/>
        <v>163.80000000000001</v>
      </c>
      <c r="E2743" s="65">
        <v>415.15</v>
      </c>
      <c r="F2743" s="65">
        <v>574.95000000000005</v>
      </c>
      <c r="G2743" s="65">
        <v>574.95000000000005</v>
      </c>
      <c r="H2743" s="67">
        <f t="shared" si="126"/>
        <v>411.15</v>
      </c>
      <c r="I2743" s="53"/>
      <c r="J2743" s="66"/>
      <c r="K2743" s="66"/>
    </row>
    <row r="2744" spans="1:11" ht="14.25" customHeight="1">
      <c r="A2744" s="64">
        <v>27420</v>
      </c>
      <c r="B2744" s="64">
        <v>4</v>
      </c>
      <c r="C2744" s="64">
        <f t="shared" si="127"/>
        <v>163.80000000000001</v>
      </c>
      <c r="D2744" s="64">
        <f t="shared" si="128"/>
        <v>163.80000000000001</v>
      </c>
      <c r="E2744" s="65">
        <v>415.3</v>
      </c>
      <c r="F2744" s="65">
        <v>575.1</v>
      </c>
      <c r="G2744" s="65">
        <v>575.1</v>
      </c>
      <c r="H2744" s="67">
        <f t="shared" si="126"/>
        <v>411.3</v>
      </c>
      <c r="I2744" s="53"/>
      <c r="J2744" s="66"/>
      <c r="K2744" s="66"/>
    </row>
    <row r="2745" spans="1:11" ht="14.25" customHeight="1">
      <c r="A2745" s="64">
        <v>27430</v>
      </c>
      <c r="B2745" s="64">
        <v>4</v>
      </c>
      <c r="C2745" s="64">
        <f t="shared" si="127"/>
        <v>163.80000000000001</v>
      </c>
      <c r="D2745" s="64">
        <f t="shared" si="128"/>
        <v>163.80000000000001</v>
      </c>
      <c r="E2745" s="65">
        <v>415.45</v>
      </c>
      <c r="F2745" s="65">
        <v>575.25</v>
      </c>
      <c r="G2745" s="65">
        <v>575.25</v>
      </c>
      <c r="H2745" s="67">
        <f t="shared" si="126"/>
        <v>411.45</v>
      </c>
      <c r="I2745" s="53"/>
      <c r="J2745" s="66"/>
      <c r="K2745" s="66"/>
    </row>
    <row r="2746" spans="1:11" ht="14.25" customHeight="1">
      <c r="A2746" s="64">
        <v>27440</v>
      </c>
      <c r="B2746" s="64">
        <v>4</v>
      </c>
      <c r="C2746" s="64">
        <f t="shared" si="127"/>
        <v>163.80000000000001</v>
      </c>
      <c r="D2746" s="64">
        <f t="shared" si="128"/>
        <v>163.80000000000001</v>
      </c>
      <c r="E2746" s="65">
        <v>415.6</v>
      </c>
      <c r="F2746" s="65">
        <v>575.40000000000009</v>
      </c>
      <c r="G2746" s="65">
        <v>575.40000000000009</v>
      </c>
      <c r="H2746" s="67">
        <f t="shared" si="126"/>
        <v>411.6</v>
      </c>
      <c r="I2746" s="53"/>
      <c r="J2746" s="66"/>
      <c r="K2746" s="66"/>
    </row>
    <row r="2747" spans="1:11" ht="14.25" customHeight="1">
      <c r="A2747" s="64">
        <v>27450</v>
      </c>
      <c r="B2747" s="64">
        <v>4</v>
      </c>
      <c r="C2747" s="64">
        <f t="shared" si="127"/>
        <v>163.80000000000001</v>
      </c>
      <c r="D2747" s="64">
        <f t="shared" si="128"/>
        <v>163.80000000000001</v>
      </c>
      <c r="E2747" s="65">
        <v>415.75</v>
      </c>
      <c r="F2747" s="65">
        <v>575.54999999999995</v>
      </c>
      <c r="G2747" s="65">
        <v>575.54999999999995</v>
      </c>
      <c r="H2747" s="67">
        <f t="shared" si="126"/>
        <v>411.75</v>
      </c>
      <c r="I2747" s="53"/>
      <c r="J2747" s="66"/>
      <c r="K2747" s="66"/>
    </row>
    <row r="2748" spans="1:11" ht="14.25" customHeight="1">
      <c r="A2748" s="64">
        <v>27460</v>
      </c>
      <c r="B2748" s="64">
        <v>4</v>
      </c>
      <c r="C2748" s="64">
        <f t="shared" si="127"/>
        <v>163.80000000000001</v>
      </c>
      <c r="D2748" s="64">
        <f t="shared" si="128"/>
        <v>163.80000000000001</v>
      </c>
      <c r="E2748" s="65">
        <v>415.9</v>
      </c>
      <c r="F2748" s="65">
        <v>575.70000000000005</v>
      </c>
      <c r="G2748" s="65">
        <v>575.70000000000005</v>
      </c>
      <c r="H2748" s="67">
        <f t="shared" si="126"/>
        <v>411.9</v>
      </c>
      <c r="I2748" s="53"/>
      <c r="J2748" s="66"/>
      <c r="K2748" s="66"/>
    </row>
    <row r="2749" spans="1:11" ht="14.25" customHeight="1">
      <c r="A2749" s="64">
        <v>27470</v>
      </c>
      <c r="B2749" s="64">
        <v>4</v>
      </c>
      <c r="C2749" s="64">
        <f t="shared" si="127"/>
        <v>163.80000000000001</v>
      </c>
      <c r="D2749" s="64">
        <f t="shared" si="128"/>
        <v>163.80000000000001</v>
      </c>
      <c r="E2749" s="65">
        <v>416.05</v>
      </c>
      <c r="F2749" s="65">
        <v>575.85</v>
      </c>
      <c r="G2749" s="65">
        <v>575.85</v>
      </c>
      <c r="H2749" s="67">
        <f t="shared" si="126"/>
        <v>412.05</v>
      </c>
      <c r="I2749" s="53"/>
      <c r="J2749" s="66"/>
      <c r="K2749" s="66"/>
    </row>
    <row r="2750" spans="1:11" ht="14.25" customHeight="1">
      <c r="A2750" s="64">
        <v>27480</v>
      </c>
      <c r="B2750" s="64">
        <v>4</v>
      </c>
      <c r="C2750" s="64">
        <f t="shared" si="127"/>
        <v>163.80000000000001</v>
      </c>
      <c r="D2750" s="64">
        <f t="shared" si="128"/>
        <v>163.80000000000001</v>
      </c>
      <c r="E2750" s="65">
        <v>416.2</v>
      </c>
      <c r="F2750" s="65">
        <v>576</v>
      </c>
      <c r="G2750" s="65">
        <v>576</v>
      </c>
      <c r="H2750" s="67">
        <f t="shared" si="126"/>
        <v>412.2</v>
      </c>
      <c r="I2750" s="53"/>
      <c r="J2750" s="66"/>
      <c r="K2750" s="66"/>
    </row>
    <row r="2751" spans="1:11" ht="14.25" customHeight="1">
      <c r="A2751" s="64">
        <v>27490</v>
      </c>
      <c r="B2751" s="64">
        <v>4</v>
      </c>
      <c r="C2751" s="64">
        <f t="shared" si="127"/>
        <v>163.80000000000001</v>
      </c>
      <c r="D2751" s="64">
        <f t="shared" si="128"/>
        <v>163.80000000000001</v>
      </c>
      <c r="E2751" s="65">
        <v>416.35</v>
      </c>
      <c r="F2751" s="65">
        <v>576.15000000000009</v>
      </c>
      <c r="G2751" s="65">
        <v>576.15000000000009</v>
      </c>
      <c r="H2751" s="67">
        <f t="shared" si="126"/>
        <v>412.35</v>
      </c>
      <c r="I2751" s="53"/>
      <c r="J2751" s="66"/>
      <c r="K2751" s="66"/>
    </row>
    <row r="2752" spans="1:11" ht="14.25" customHeight="1">
      <c r="A2752" s="64">
        <v>27500</v>
      </c>
      <c r="B2752" s="64">
        <v>4</v>
      </c>
      <c r="C2752" s="64">
        <f t="shared" si="127"/>
        <v>163.80000000000001</v>
      </c>
      <c r="D2752" s="64">
        <f t="shared" si="128"/>
        <v>163.80000000000001</v>
      </c>
      <c r="E2752" s="65">
        <v>416.5</v>
      </c>
      <c r="F2752" s="65">
        <v>576.29999999999995</v>
      </c>
      <c r="G2752" s="65">
        <v>576.29999999999995</v>
      </c>
      <c r="H2752" s="67">
        <f t="shared" si="126"/>
        <v>412.5</v>
      </c>
      <c r="I2752" s="53"/>
      <c r="J2752" s="66"/>
      <c r="K2752" s="66"/>
    </row>
    <row r="2753" spans="1:11" ht="14.25" customHeight="1">
      <c r="A2753" s="64">
        <v>27510</v>
      </c>
      <c r="B2753" s="64">
        <v>4</v>
      </c>
      <c r="C2753" s="64">
        <f t="shared" si="127"/>
        <v>165.3</v>
      </c>
      <c r="D2753" s="64">
        <f t="shared" si="128"/>
        <v>165.3</v>
      </c>
      <c r="E2753" s="65">
        <v>416.65</v>
      </c>
      <c r="F2753" s="65">
        <v>577.95000000000005</v>
      </c>
      <c r="G2753" s="65">
        <v>577.95000000000005</v>
      </c>
      <c r="H2753" s="67">
        <f t="shared" si="126"/>
        <v>412.65</v>
      </c>
      <c r="I2753" s="53"/>
      <c r="J2753" s="66"/>
      <c r="K2753" s="66"/>
    </row>
    <row r="2754" spans="1:11" ht="14.25" customHeight="1">
      <c r="A2754" s="64">
        <v>27520</v>
      </c>
      <c r="B2754" s="64">
        <v>4</v>
      </c>
      <c r="C2754" s="64">
        <f t="shared" si="127"/>
        <v>165.3</v>
      </c>
      <c r="D2754" s="64">
        <f t="shared" si="128"/>
        <v>165.3</v>
      </c>
      <c r="E2754" s="65">
        <v>416.8</v>
      </c>
      <c r="F2754" s="65">
        <v>578.1</v>
      </c>
      <c r="G2754" s="65">
        <v>578.1</v>
      </c>
      <c r="H2754" s="67">
        <f t="shared" si="126"/>
        <v>412.8</v>
      </c>
      <c r="I2754" s="53"/>
      <c r="J2754" s="66"/>
      <c r="K2754" s="66"/>
    </row>
    <row r="2755" spans="1:11" ht="14.25" customHeight="1">
      <c r="A2755" s="64">
        <v>27530</v>
      </c>
      <c r="B2755" s="64">
        <v>4</v>
      </c>
      <c r="C2755" s="64">
        <f t="shared" si="127"/>
        <v>165.3</v>
      </c>
      <c r="D2755" s="64">
        <f t="shared" si="128"/>
        <v>165.3</v>
      </c>
      <c r="E2755" s="65">
        <v>416.95</v>
      </c>
      <c r="F2755" s="65">
        <v>578.25</v>
      </c>
      <c r="G2755" s="65">
        <v>578.25</v>
      </c>
      <c r="H2755" s="67">
        <f t="shared" ref="H2755:H2818" si="129">0.15*A2755/10</f>
        <v>412.95</v>
      </c>
      <c r="I2755" s="53"/>
      <c r="J2755" s="66"/>
      <c r="K2755" s="66"/>
    </row>
    <row r="2756" spans="1:11" ht="14.25" customHeight="1">
      <c r="A2756" s="64">
        <v>27540</v>
      </c>
      <c r="B2756" s="64">
        <v>4</v>
      </c>
      <c r="C2756" s="64">
        <f t="shared" ref="C2756:C2819" si="130">IF(A2756&lt;1000,4.8,4.8+ROUNDUP((A2756-1000)/250,0)*1.5)</f>
        <v>165.3</v>
      </c>
      <c r="D2756" s="64">
        <f t="shared" ref="D2756:D2819" si="131">IF(A2756&lt;1000,4.8,4.8+ROUNDUP((A2756-1000)/250,0)*1.5)</f>
        <v>165.3</v>
      </c>
      <c r="E2756" s="65">
        <v>417.1</v>
      </c>
      <c r="F2756" s="65">
        <v>578.40000000000009</v>
      </c>
      <c r="G2756" s="65">
        <v>578.40000000000009</v>
      </c>
      <c r="H2756" s="67">
        <f t="shared" si="129"/>
        <v>413.1</v>
      </c>
      <c r="I2756" s="53"/>
      <c r="J2756" s="66"/>
      <c r="K2756" s="66"/>
    </row>
    <row r="2757" spans="1:11" ht="14.25" customHeight="1">
      <c r="A2757" s="64">
        <v>27550</v>
      </c>
      <c r="B2757" s="64">
        <v>4</v>
      </c>
      <c r="C2757" s="64">
        <f t="shared" si="130"/>
        <v>165.3</v>
      </c>
      <c r="D2757" s="64">
        <f t="shared" si="131"/>
        <v>165.3</v>
      </c>
      <c r="E2757" s="65">
        <v>417.25</v>
      </c>
      <c r="F2757" s="65">
        <v>578.54999999999995</v>
      </c>
      <c r="G2757" s="65">
        <v>578.54999999999995</v>
      </c>
      <c r="H2757" s="67">
        <f t="shared" si="129"/>
        <v>413.25</v>
      </c>
      <c r="I2757" s="53"/>
      <c r="J2757" s="66"/>
      <c r="K2757" s="66"/>
    </row>
    <row r="2758" spans="1:11" ht="14.25" customHeight="1">
      <c r="A2758" s="64">
        <v>27560</v>
      </c>
      <c r="B2758" s="64">
        <v>4</v>
      </c>
      <c r="C2758" s="64">
        <f t="shared" si="130"/>
        <v>165.3</v>
      </c>
      <c r="D2758" s="64">
        <f t="shared" si="131"/>
        <v>165.3</v>
      </c>
      <c r="E2758" s="65">
        <v>417.4</v>
      </c>
      <c r="F2758" s="65">
        <v>578.70000000000005</v>
      </c>
      <c r="G2758" s="65">
        <v>578.70000000000005</v>
      </c>
      <c r="H2758" s="67">
        <f t="shared" si="129"/>
        <v>413.4</v>
      </c>
      <c r="I2758" s="53"/>
      <c r="J2758" s="66"/>
      <c r="K2758" s="66"/>
    </row>
    <row r="2759" spans="1:11" ht="14.25" customHeight="1">
      <c r="A2759" s="64">
        <v>27570</v>
      </c>
      <c r="B2759" s="64">
        <v>4</v>
      </c>
      <c r="C2759" s="64">
        <f t="shared" si="130"/>
        <v>165.3</v>
      </c>
      <c r="D2759" s="64">
        <f t="shared" si="131"/>
        <v>165.3</v>
      </c>
      <c r="E2759" s="65">
        <v>417.55</v>
      </c>
      <c r="F2759" s="65">
        <v>578.85</v>
      </c>
      <c r="G2759" s="65">
        <v>578.85</v>
      </c>
      <c r="H2759" s="67">
        <f t="shared" si="129"/>
        <v>413.55</v>
      </c>
      <c r="I2759" s="53"/>
      <c r="J2759" s="66"/>
      <c r="K2759" s="66"/>
    </row>
    <row r="2760" spans="1:11" ht="14.25" customHeight="1">
      <c r="A2760" s="64">
        <v>27580</v>
      </c>
      <c r="B2760" s="64">
        <v>4</v>
      </c>
      <c r="C2760" s="64">
        <f t="shared" si="130"/>
        <v>165.3</v>
      </c>
      <c r="D2760" s="64">
        <f t="shared" si="131"/>
        <v>165.3</v>
      </c>
      <c r="E2760" s="65">
        <v>417.7</v>
      </c>
      <c r="F2760" s="65">
        <v>579</v>
      </c>
      <c r="G2760" s="65">
        <v>579</v>
      </c>
      <c r="H2760" s="67">
        <f t="shared" si="129"/>
        <v>413.7</v>
      </c>
      <c r="I2760" s="53"/>
      <c r="J2760" s="66"/>
      <c r="K2760" s="66"/>
    </row>
    <row r="2761" spans="1:11" ht="14.25" customHeight="1">
      <c r="A2761" s="64">
        <v>27590</v>
      </c>
      <c r="B2761" s="64">
        <v>4</v>
      </c>
      <c r="C2761" s="64">
        <f t="shared" si="130"/>
        <v>165.3</v>
      </c>
      <c r="D2761" s="64">
        <f t="shared" si="131"/>
        <v>165.3</v>
      </c>
      <c r="E2761" s="65">
        <v>417.85</v>
      </c>
      <c r="F2761" s="65">
        <v>579.15000000000009</v>
      </c>
      <c r="G2761" s="65">
        <v>579.15000000000009</v>
      </c>
      <c r="H2761" s="67">
        <f t="shared" si="129"/>
        <v>413.85</v>
      </c>
      <c r="I2761" s="53"/>
      <c r="J2761" s="66"/>
      <c r="K2761" s="66"/>
    </row>
    <row r="2762" spans="1:11" ht="14.25" customHeight="1">
      <c r="A2762" s="64">
        <v>27600</v>
      </c>
      <c r="B2762" s="64">
        <v>4</v>
      </c>
      <c r="C2762" s="64">
        <f t="shared" si="130"/>
        <v>165.3</v>
      </c>
      <c r="D2762" s="64">
        <f t="shared" si="131"/>
        <v>165.3</v>
      </c>
      <c r="E2762" s="65">
        <v>418</v>
      </c>
      <c r="F2762" s="65">
        <v>579.29999999999995</v>
      </c>
      <c r="G2762" s="65">
        <v>579.29999999999995</v>
      </c>
      <c r="H2762" s="67">
        <f t="shared" si="129"/>
        <v>414</v>
      </c>
      <c r="I2762" s="53"/>
      <c r="J2762" s="66"/>
      <c r="K2762" s="66"/>
    </row>
    <row r="2763" spans="1:11" ht="14.25" customHeight="1">
      <c r="A2763" s="64">
        <v>27610</v>
      </c>
      <c r="B2763" s="64">
        <v>4</v>
      </c>
      <c r="C2763" s="64">
        <f t="shared" si="130"/>
        <v>165.3</v>
      </c>
      <c r="D2763" s="64">
        <f t="shared" si="131"/>
        <v>165.3</v>
      </c>
      <c r="E2763" s="65">
        <v>418.15</v>
      </c>
      <c r="F2763" s="65">
        <v>579.45000000000005</v>
      </c>
      <c r="G2763" s="65">
        <v>579.45000000000005</v>
      </c>
      <c r="H2763" s="67">
        <f t="shared" si="129"/>
        <v>414.15</v>
      </c>
      <c r="I2763" s="53"/>
      <c r="J2763" s="66"/>
      <c r="K2763" s="66"/>
    </row>
    <row r="2764" spans="1:11" ht="14.25" customHeight="1">
      <c r="A2764" s="64">
        <v>27620</v>
      </c>
      <c r="B2764" s="64">
        <v>4</v>
      </c>
      <c r="C2764" s="64">
        <f t="shared" si="130"/>
        <v>165.3</v>
      </c>
      <c r="D2764" s="64">
        <f t="shared" si="131"/>
        <v>165.3</v>
      </c>
      <c r="E2764" s="65">
        <v>418.3</v>
      </c>
      <c r="F2764" s="65">
        <v>579.6</v>
      </c>
      <c r="G2764" s="65">
        <v>579.6</v>
      </c>
      <c r="H2764" s="67">
        <f t="shared" si="129"/>
        <v>414.3</v>
      </c>
      <c r="I2764" s="53"/>
      <c r="J2764" s="66"/>
      <c r="K2764" s="66"/>
    </row>
    <row r="2765" spans="1:11" ht="14.25" customHeight="1">
      <c r="A2765" s="64">
        <v>27630</v>
      </c>
      <c r="B2765" s="64">
        <v>4</v>
      </c>
      <c r="C2765" s="64">
        <f t="shared" si="130"/>
        <v>165.3</v>
      </c>
      <c r="D2765" s="64">
        <f t="shared" si="131"/>
        <v>165.3</v>
      </c>
      <c r="E2765" s="65">
        <v>418.45</v>
      </c>
      <c r="F2765" s="65">
        <v>579.75</v>
      </c>
      <c r="G2765" s="65">
        <v>579.75</v>
      </c>
      <c r="H2765" s="67">
        <f t="shared" si="129"/>
        <v>414.45</v>
      </c>
      <c r="I2765" s="53"/>
      <c r="J2765" s="66"/>
      <c r="K2765" s="66"/>
    </row>
    <row r="2766" spans="1:11" ht="14.25" customHeight="1">
      <c r="A2766" s="64">
        <v>27640</v>
      </c>
      <c r="B2766" s="64">
        <v>4</v>
      </c>
      <c r="C2766" s="64">
        <f t="shared" si="130"/>
        <v>165.3</v>
      </c>
      <c r="D2766" s="64">
        <f t="shared" si="131"/>
        <v>165.3</v>
      </c>
      <c r="E2766" s="65">
        <v>418.6</v>
      </c>
      <c r="F2766" s="65">
        <v>579.90000000000009</v>
      </c>
      <c r="G2766" s="65">
        <v>579.90000000000009</v>
      </c>
      <c r="H2766" s="67">
        <f t="shared" si="129"/>
        <v>414.6</v>
      </c>
      <c r="I2766" s="53"/>
      <c r="J2766" s="66"/>
      <c r="K2766" s="66"/>
    </row>
    <row r="2767" spans="1:11" ht="14.25" customHeight="1">
      <c r="A2767" s="64">
        <v>27650</v>
      </c>
      <c r="B2767" s="64">
        <v>4</v>
      </c>
      <c r="C2767" s="64">
        <f t="shared" si="130"/>
        <v>165.3</v>
      </c>
      <c r="D2767" s="64">
        <f t="shared" si="131"/>
        <v>165.3</v>
      </c>
      <c r="E2767" s="65">
        <v>418.75</v>
      </c>
      <c r="F2767" s="65">
        <v>580.04999999999995</v>
      </c>
      <c r="G2767" s="65">
        <v>580.04999999999995</v>
      </c>
      <c r="H2767" s="67">
        <f t="shared" si="129"/>
        <v>414.75</v>
      </c>
      <c r="I2767" s="53"/>
      <c r="J2767" s="66"/>
      <c r="K2767" s="66"/>
    </row>
    <row r="2768" spans="1:11" ht="14.25" customHeight="1">
      <c r="A2768" s="64">
        <v>27660</v>
      </c>
      <c r="B2768" s="64">
        <v>4</v>
      </c>
      <c r="C2768" s="64">
        <f t="shared" si="130"/>
        <v>165.3</v>
      </c>
      <c r="D2768" s="64">
        <f t="shared" si="131"/>
        <v>165.3</v>
      </c>
      <c r="E2768" s="65">
        <v>418.9</v>
      </c>
      <c r="F2768" s="65">
        <v>580.20000000000005</v>
      </c>
      <c r="G2768" s="65">
        <v>580.20000000000005</v>
      </c>
      <c r="H2768" s="67">
        <f t="shared" si="129"/>
        <v>414.9</v>
      </c>
      <c r="I2768" s="53"/>
      <c r="J2768" s="66"/>
      <c r="K2768" s="66"/>
    </row>
    <row r="2769" spans="1:11" ht="14.25" customHeight="1">
      <c r="A2769" s="64">
        <v>27670</v>
      </c>
      <c r="B2769" s="64">
        <v>4</v>
      </c>
      <c r="C2769" s="64">
        <f t="shared" si="130"/>
        <v>165.3</v>
      </c>
      <c r="D2769" s="64">
        <f t="shared" si="131"/>
        <v>165.3</v>
      </c>
      <c r="E2769" s="65">
        <v>419.05</v>
      </c>
      <c r="F2769" s="65">
        <v>580.35</v>
      </c>
      <c r="G2769" s="65">
        <v>580.35</v>
      </c>
      <c r="H2769" s="67">
        <f t="shared" si="129"/>
        <v>415.05</v>
      </c>
      <c r="I2769" s="53"/>
      <c r="J2769" s="66"/>
      <c r="K2769" s="66"/>
    </row>
    <row r="2770" spans="1:11" ht="14.25" customHeight="1">
      <c r="A2770" s="64">
        <v>27680</v>
      </c>
      <c r="B2770" s="64">
        <v>4</v>
      </c>
      <c r="C2770" s="64">
        <f t="shared" si="130"/>
        <v>165.3</v>
      </c>
      <c r="D2770" s="64">
        <f t="shared" si="131"/>
        <v>165.3</v>
      </c>
      <c r="E2770" s="65">
        <v>419.2</v>
      </c>
      <c r="F2770" s="65">
        <v>580.5</v>
      </c>
      <c r="G2770" s="65">
        <v>580.5</v>
      </c>
      <c r="H2770" s="67">
        <f t="shared" si="129"/>
        <v>415.2</v>
      </c>
      <c r="I2770" s="53"/>
      <c r="J2770" s="66"/>
      <c r="K2770" s="66"/>
    </row>
    <row r="2771" spans="1:11" ht="14.25" customHeight="1">
      <c r="A2771" s="64">
        <v>27690</v>
      </c>
      <c r="B2771" s="64">
        <v>4</v>
      </c>
      <c r="C2771" s="64">
        <f t="shared" si="130"/>
        <v>165.3</v>
      </c>
      <c r="D2771" s="64">
        <f t="shared" si="131"/>
        <v>165.3</v>
      </c>
      <c r="E2771" s="65">
        <v>419.35</v>
      </c>
      <c r="F2771" s="65">
        <v>580.65000000000009</v>
      </c>
      <c r="G2771" s="65">
        <v>580.65000000000009</v>
      </c>
      <c r="H2771" s="67">
        <f t="shared" si="129"/>
        <v>415.35</v>
      </c>
      <c r="I2771" s="53"/>
      <c r="J2771" s="66"/>
      <c r="K2771" s="66"/>
    </row>
    <row r="2772" spans="1:11" ht="14.25" customHeight="1">
      <c r="A2772" s="64">
        <v>27700</v>
      </c>
      <c r="B2772" s="64">
        <v>4</v>
      </c>
      <c r="C2772" s="64">
        <f t="shared" si="130"/>
        <v>165.3</v>
      </c>
      <c r="D2772" s="64">
        <f t="shared" si="131"/>
        <v>165.3</v>
      </c>
      <c r="E2772" s="65">
        <v>419.5</v>
      </c>
      <c r="F2772" s="65">
        <v>580.79999999999995</v>
      </c>
      <c r="G2772" s="65">
        <v>580.79999999999995</v>
      </c>
      <c r="H2772" s="67">
        <f t="shared" si="129"/>
        <v>415.5</v>
      </c>
      <c r="I2772" s="53"/>
      <c r="J2772" s="66"/>
      <c r="K2772" s="66"/>
    </row>
    <row r="2773" spans="1:11" ht="14.25" customHeight="1">
      <c r="A2773" s="64">
        <v>27710</v>
      </c>
      <c r="B2773" s="64">
        <v>4</v>
      </c>
      <c r="C2773" s="64">
        <f t="shared" si="130"/>
        <v>165.3</v>
      </c>
      <c r="D2773" s="64">
        <f t="shared" si="131"/>
        <v>165.3</v>
      </c>
      <c r="E2773" s="65">
        <v>419.65</v>
      </c>
      <c r="F2773" s="65">
        <v>580.95000000000005</v>
      </c>
      <c r="G2773" s="65">
        <v>580.95000000000005</v>
      </c>
      <c r="H2773" s="67">
        <f t="shared" si="129"/>
        <v>415.65</v>
      </c>
      <c r="I2773" s="53"/>
      <c r="J2773" s="66"/>
      <c r="K2773" s="66"/>
    </row>
    <row r="2774" spans="1:11" ht="14.25" customHeight="1">
      <c r="A2774" s="64">
        <v>27720</v>
      </c>
      <c r="B2774" s="64">
        <v>4</v>
      </c>
      <c r="C2774" s="64">
        <f t="shared" si="130"/>
        <v>165.3</v>
      </c>
      <c r="D2774" s="64">
        <f t="shared" si="131"/>
        <v>165.3</v>
      </c>
      <c r="E2774" s="65">
        <v>419.8</v>
      </c>
      <c r="F2774" s="65">
        <v>581.1</v>
      </c>
      <c r="G2774" s="65">
        <v>581.1</v>
      </c>
      <c r="H2774" s="67">
        <f t="shared" si="129"/>
        <v>415.8</v>
      </c>
      <c r="I2774" s="53"/>
      <c r="J2774" s="66"/>
      <c r="K2774" s="66"/>
    </row>
    <row r="2775" spans="1:11" ht="14.25" customHeight="1">
      <c r="A2775" s="64">
        <v>27730</v>
      </c>
      <c r="B2775" s="64">
        <v>4</v>
      </c>
      <c r="C2775" s="64">
        <f t="shared" si="130"/>
        <v>165.3</v>
      </c>
      <c r="D2775" s="64">
        <f t="shared" si="131"/>
        <v>165.3</v>
      </c>
      <c r="E2775" s="65">
        <v>419.95</v>
      </c>
      <c r="F2775" s="65">
        <v>581.25</v>
      </c>
      <c r="G2775" s="65">
        <v>581.25</v>
      </c>
      <c r="H2775" s="67">
        <f t="shared" si="129"/>
        <v>415.95</v>
      </c>
      <c r="I2775" s="53"/>
      <c r="J2775" s="66"/>
      <c r="K2775" s="66"/>
    </row>
    <row r="2776" spans="1:11" ht="14.25" customHeight="1">
      <c r="A2776" s="64">
        <v>27740</v>
      </c>
      <c r="B2776" s="64">
        <v>4</v>
      </c>
      <c r="C2776" s="64">
        <f t="shared" si="130"/>
        <v>165.3</v>
      </c>
      <c r="D2776" s="64">
        <f t="shared" si="131"/>
        <v>165.3</v>
      </c>
      <c r="E2776" s="65">
        <v>420.1</v>
      </c>
      <c r="F2776" s="65">
        <v>581.40000000000009</v>
      </c>
      <c r="G2776" s="65">
        <v>581.40000000000009</v>
      </c>
      <c r="H2776" s="67">
        <f t="shared" si="129"/>
        <v>416.1</v>
      </c>
      <c r="I2776" s="53"/>
      <c r="J2776" s="66"/>
      <c r="K2776" s="66"/>
    </row>
    <row r="2777" spans="1:11" ht="14.25" customHeight="1">
      <c r="A2777" s="64">
        <v>27750</v>
      </c>
      <c r="B2777" s="64">
        <v>4</v>
      </c>
      <c r="C2777" s="64">
        <f t="shared" si="130"/>
        <v>165.3</v>
      </c>
      <c r="D2777" s="64">
        <f t="shared" si="131"/>
        <v>165.3</v>
      </c>
      <c r="E2777" s="65">
        <v>420.25</v>
      </c>
      <c r="F2777" s="65">
        <v>581.54999999999995</v>
      </c>
      <c r="G2777" s="65">
        <v>581.54999999999995</v>
      </c>
      <c r="H2777" s="67">
        <f t="shared" si="129"/>
        <v>416.25</v>
      </c>
      <c r="I2777" s="53"/>
      <c r="J2777" s="66"/>
      <c r="K2777" s="66"/>
    </row>
    <row r="2778" spans="1:11" ht="14.25" customHeight="1">
      <c r="A2778" s="64">
        <v>27760</v>
      </c>
      <c r="B2778" s="64">
        <v>4</v>
      </c>
      <c r="C2778" s="64">
        <f t="shared" si="130"/>
        <v>166.8</v>
      </c>
      <c r="D2778" s="64">
        <f t="shared" si="131"/>
        <v>166.8</v>
      </c>
      <c r="E2778" s="65">
        <v>420.4</v>
      </c>
      <c r="F2778" s="65">
        <v>583.20000000000005</v>
      </c>
      <c r="G2778" s="65">
        <v>583.20000000000005</v>
      </c>
      <c r="H2778" s="67">
        <f t="shared" si="129"/>
        <v>416.4</v>
      </c>
      <c r="I2778" s="53"/>
      <c r="J2778" s="66"/>
      <c r="K2778" s="66"/>
    </row>
    <row r="2779" spans="1:11" ht="14.25" customHeight="1">
      <c r="A2779" s="64">
        <v>27770</v>
      </c>
      <c r="B2779" s="64">
        <v>4</v>
      </c>
      <c r="C2779" s="64">
        <f t="shared" si="130"/>
        <v>166.8</v>
      </c>
      <c r="D2779" s="64">
        <f t="shared" si="131"/>
        <v>166.8</v>
      </c>
      <c r="E2779" s="65">
        <v>420.55</v>
      </c>
      <c r="F2779" s="65">
        <v>583.35</v>
      </c>
      <c r="G2779" s="65">
        <v>583.35</v>
      </c>
      <c r="H2779" s="67">
        <f t="shared" si="129"/>
        <v>416.55</v>
      </c>
      <c r="I2779" s="53"/>
      <c r="J2779" s="66"/>
      <c r="K2779" s="66"/>
    </row>
    <row r="2780" spans="1:11" ht="14.25" customHeight="1">
      <c r="A2780" s="64">
        <v>27780</v>
      </c>
      <c r="B2780" s="64">
        <v>4</v>
      </c>
      <c r="C2780" s="64">
        <f t="shared" si="130"/>
        <v>166.8</v>
      </c>
      <c r="D2780" s="64">
        <f t="shared" si="131"/>
        <v>166.8</v>
      </c>
      <c r="E2780" s="65">
        <v>420.7</v>
      </c>
      <c r="F2780" s="65">
        <v>583.5</v>
      </c>
      <c r="G2780" s="65">
        <v>583.5</v>
      </c>
      <c r="H2780" s="67">
        <f t="shared" si="129"/>
        <v>416.7</v>
      </c>
      <c r="I2780" s="53"/>
      <c r="J2780" s="66"/>
      <c r="K2780" s="66"/>
    </row>
    <row r="2781" spans="1:11" ht="14.25" customHeight="1">
      <c r="A2781" s="64">
        <v>27790</v>
      </c>
      <c r="B2781" s="64">
        <v>4</v>
      </c>
      <c r="C2781" s="64">
        <f t="shared" si="130"/>
        <v>166.8</v>
      </c>
      <c r="D2781" s="64">
        <f t="shared" si="131"/>
        <v>166.8</v>
      </c>
      <c r="E2781" s="65">
        <v>420.85</v>
      </c>
      <c r="F2781" s="65">
        <v>583.65000000000009</v>
      </c>
      <c r="G2781" s="65">
        <v>583.65000000000009</v>
      </c>
      <c r="H2781" s="67">
        <f t="shared" si="129"/>
        <v>416.85</v>
      </c>
      <c r="I2781" s="53"/>
      <c r="J2781" s="66"/>
      <c r="K2781" s="66"/>
    </row>
    <row r="2782" spans="1:11" ht="14.25" customHeight="1">
      <c r="A2782" s="64">
        <v>27800</v>
      </c>
      <c r="B2782" s="64">
        <v>4</v>
      </c>
      <c r="C2782" s="64">
        <f t="shared" si="130"/>
        <v>166.8</v>
      </c>
      <c r="D2782" s="64">
        <f t="shared" si="131"/>
        <v>166.8</v>
      </c>
      <c r="E2782" s="65">
        <v>421</v>
      </c>
      <c r="F2782" s="65">
        <v>583.79999999999995</v>
      </c>
      <c r="G2782" s="65">
        <v>583.79999999999995</v>
      </c>
      <c r="H2782" s="67">
        <f t="shared" si="129"/>
        <v>417</v>
      </c>
      <c r="I2782" s="53"/>
      <c r="J2782" s="66"/>
      <c r="K2782" s="66"/>
    </row>
    <row r="2783" spans="1:11" ht="14.25" customHeight="1">
      <c r="A2783" s="64">
        <v>27810</v>
      </c>
      <c r="B2783" s="64">
        <v>4</v>
      </c>
      <c r="C2783" s="64">
        <f t="shared" si="130"/>
        <v>166.8</v>
      </c>
      <c r="D2783" s="64">
        <f t="shared" si="131"/>
        <v>166.8</v>
      </c>
      <c r="E2783" s="65">
        <v>421.15</v>
      </c>
      <c r="F2783" s="65">
        <v>583.95000000000005</v>
      </c>
      <c r="G2783" s="65">
        <v>583.95000000000005</v>
      </c>
      <c r="H2783" s="67">
        <f t="shared" si="129"/>
        <v>417.15</v>
      </c>
      <c r="I2783" s="53"/>
      <c r="J2783" s="66"/>
      <c r="K2783" s="66"/>
    </row>
    <row r="2784" spans="1:11" ht="14.25" customHeight="1">
      <c r="A2784" s="64">
        <v>27820</v>
      </c>
      <c r="B2784" s="64">
        <v>4</v>
      </c>
      <c r="C2784" s="64">
        <f t="shared" si="130"/>
        <v>166.8</v>
      </c>
      <c r="D2784" s="64">
        <f t="shared" si="131"/>
        <v>166.8</v>
      </c>
      <c r="E2784" s="65">
        <v>421.3</v>
      </c>
      <c r="F2784" s="65">
        <v>584.1</v>
      </c>
      <c r="G2784" s="65">
        <v>584.1</v>
      </c>
      <c r="H2784" s="67">
        <f t="shared" si="129"/>
        <v>417.3</v>
      </c>
      <c r="I2784" s="53"/>
      <c r="J2784" s="66"/>
      <c r="K2784" s="66"/>
    </row>
    <row r="2785" spans="1:11" ht="14.25" customHeight="1">
      <c r="A2785" s="64">
        <v>27830</v>
      </c>
      <c r="B2785" s="64">
        <v>4</v>
      </c>
      <c r="C2785" s="64">
        <f t="shared" si="130"/>
        <v>166.8</v>
      </c>
      <c r="D2785" s="64">
        <f t="shared" si="131"/>
        <v>166.8</v>
      </c>
      <c r="E2785" s="65">
        <v>421.45</v>
      </c>
      <c r="F2785" s="65">
        <v>584.25</v>
      </c>
      <c r="G2785" s="65">
        <v>584.25</v>
      </c>
      <c r="H2785" s="67">
        <f t="shared" si="129"/>
        <v>417.45</v>
      </c>
      <c r="I2785" s="53"/>
      <c r="J2785" s="66"/>
      <c r="K2785" s="66"/>
    </row>
    <row r="2786" spans="1:11" ht="14.25" customHeight="1">
      <c r="A2786" s="64">
        <v>27840</v>
      </c>
      <c r="B2786" s="64">
        <v>4</v>
      </c>
      <c r="C2786" s="64">
        <f t="shared" si="130"/>
        <v>166.8</v>
      </c>
      <c r="D2786" s="64">
        <f t="shared" si="131"/>
        <v>166.8</v>
      </c>
      <c r="E2786" s="65">
        <v>421.6</v>
      </c>
      <c r="F2786" s="65">
        <v>584.40000000000009</v>
      </c>
      <c r="G2786" s="65">
        <v>584.40000000000009</v>
      </c>
      <c r="H2786" s="67">
        <f t="shared" si="129"/>
        <v>417.6</v>
      </c>
      <c r="I2786" s="53"/>
      <c r="J2786" s="66"/>
      <c r="K2786" s="66"/>
    </row>
    <row r="2787" spans="1:11" ht="14.25" customHeight="1">
      <c r="A2787" s="64">
        <v>27850</v>
      </c>
      <c r="B2787" s="64">
        <v>4</v>
      </c>
      <c r="C2787" s="64">
        <f t="shared" si="130"/>
        <v>166.8</v>
      </c>
      <c r="D2787" s="64">
        <f t="shared" si="131"/>
        <v>166.8</v>
      </c>
      <c r="E2787" s="65">
        <v>421.75</v>
      </c>
      <c r="F2787" s="65">
        <v>584.54999999999995</v>
      </c>
      <c r="G2787" s="65">
        <v>584.54999999999995</v>
      </c>
      <c r="H2787" s="67">
        <f t="shared" si="129"/>
        <v>417.75</v>
      </c>
      <c r="I2787" s="53"/>
      <c r="J2787" s="66"/>
      <c r="K2787" s="66"/>
    </row>
    <row r="2788" spans="1:11" ht="14.25" customHeight="1">
      <c r="A2788" s="64">
        <v>27860</v>
      </c>
      <c r="B2788" s="64">
        <v>4</v>
      </c>
      <c r="C2788" s="64">
        <f t="shared" si="130"/>
        <v>166.8</v>
      </c>
      <c r="D2788" s="64">
        <f t="shared" si="131"/>
        <v>166.8</v>
      </c>
      <c r="E2788" s="65">
        <v>421.9</v>
      </c>
      <c r="F2788" s="65">
        <v>584.70000000000005</v>
      </c>
      <c r="G2788" s="65">
        <v>584.70000000000005</v>
      </c>
      <c r="H2788" s="67">
        <f t="shared" si="129"/>
        <v>417.9</v>
      </c>
      <c r="I2788" s="53"/>
      <c r="J2788" s="66"/>
      <c r="K2788" s="66"/>
    </row>
    <row r="2789" spans="1:11" ht="14.25" customHeight="1">
      <c r="A2789" s="64">
        <v>27870</v>
      </c>
      <c r="B2789" s="64">
        <v>4</v>
      </c>
      <c r="C2789" s="64">
        <f t="shared" si="130"/>
        <v>166.8</v>
      </c>
      <c r="D2789" s="64">
        <f t="shared" si="131"/>
        <v>166.8</v>
      </c>
      <c r="E2789" s="65">
        <v>422.05</v>
      </c>
      <c r="F2789" s="65">
        <v>584.85</v>
      </c>
      <c r="G2789" s="65">
        <v>584.85</v>
      </c>
      <c r="H2789" s="67">
        <f t="shared" si="129"/>
        <v>418.05</v>
      </c>
      <c r="I2789" s="53"/>
      <c r="J2789" s="66"/>
      <c r="K2789" s="66"/>
    </row>
    <row r="2790" spans="1:11" ht="14.25" customHeight="1">
      <c r="A2790" s="64">
        <v>27880</v>
      </c>
      <c r="B2790" s="64">
        <v>4</v>
      </c>
      <c r="C2790" s="64">
        <f t="shared" si="130"/>
        <v>166.8</v>
      </c>
      <c r="D2790" s="64">
        <f t="shared" si="131"/>
        <v>166.8</v>
      </c>
      <c r="E2790" s="65">
        <v>422.2</v>
      </c>
      <c r="F2790" s="65">
        <v>585</v>
      </c>
      <c r="G2790" s="65">
        <v>585</v>
      </c>
      <c r="H2790" s="67">
        <f t="shared" si="129"/>
        <v>418.2</v>
      </c>
      <c r="I2790" s="53"/>
      <c r="J2790" s="66"/>
      <c r="K2790" s="66"/>
    </row>
    <row r="2791" spans="1:11" ht="14.25" customHeight="1">
      <c r="A2791" s="64">
        <v>27890</v>
      </c>
      <c r="B2791" s="64">
        <v>4</v>
      </c>
      <c r="C2791" s="64">
        <f t="shared" si="130"/>
        <v>166.8</v>
      </c>
      <c r="D2791" s="64">
        <f t="shared" si="131"/>
        <v>166.8</v>
      </c>
      <c r="E2791" s="65">
        <v>422.35</v>
      </c>
      <c r="F2791" s="65">
        <v>585.15000000000009</v>
      </c>
      <c r="G2791" s="65">
        <v>585.15000000000009</v>
      </c>
      <c r="H2791" s="67">
        <f t="shared" si="129"/>
        <v>418.35</v>
      </c>
      <c r="I2791" s="53"/>
      <c r="J2791" s="66"/>
      <c r="K2791" s="66"/>
    </row>
    <row r="2792" spans="1:11" ht="14.25" customHeight="1">
      <c r="A2792" s="64">
        <v>27900</v>
      </c>
      <c r="B2792" s="64">
        <v>4</v>
      </c>
      <c r="C2792" s="64">
        <f t="shared" si="130"/>
        <v>166.8</v>
      </c>
      <c r="D2792" s="64">
        <f t="shared" si="131"/>
        <v>166.8</v>
      </c>
      <c r="E2792" s="65">
        <v>422.5</v>
      </c>
      <c r="F2792" s="65">
        <v>585.29999999999995</v>
      </c>
      <c r="G2792" s="65">
        <v>585.29999999999995</v>
      </c>
      <c r="H2792" s="67">
        <f t="shared" si="129"/>
        <v>418.5</v>
      </c>
      <c r="I2792" s="53"/>
      <c r="J2792" s="66"/>
      <c r="K2792" s="66"/>
    </row>
    <row r="2793" spans="1:11" ht="14.25" customHeight="1">
      <c r="A2793" s="64">
        <v>27910</v>
      </c>
      <c r="B2793" s="64">
        <v>4</v>
      </c>
      <c r="C2793" s="64">
        <f t="shared" si="130"/>
        <v>166.8</v>
      </c>
      <c r="D2793" s="64">
        <f t="shared" si="131"/>
        <v>166.8</v>
      </c>
      <c r="E2793" s="65">
        <v>422.65</v>
      </c>
      <c r="F2793" s="65">
        <v>585.45000000000005</v>
      </c>
      <c r="G2793" s="65">
        <v>585.45000000000005</v>
      </c>
      <c r="H2793" s="67">
        <f t="shared" si="129"/>
        <v>418.65</v>
      </c>
      <c r="I2793" s="53"/>
      <c r="J2793" s="66"/>
      <c r="K2793" s="66"/>
    </row>
    <row r="2794" spans="1:11" ht="14.25" customHeight="1">
      <c r="A2794" s="64">
        <v>27920</v>
      </c>
      <c r="B2794" s="64">
        <v>4</v>
      </c>
      <c r="C2794" s="64">
        <f t="shared" si="130"/>
        <v>166.8</v>
      </c>
      <c r="D2794" s="64">
        <f t="shared" si="131"/>
        <v>166.8</v>
      </c>
      <c r="E2794" s="65">
        <v>422.8</v>
      </c>
      <c r="F2794" s="65">
        <v>585.6</v>
      </c>
      <c r="G2794" s="65">
        <v>585.6</v>
      </c>
      <c r="H2794" s="67">
        <f t="shared" si="129"/>
        <v>418.8</v>
      </c>
      <c r="I2794" s="53"/>
      <c r="J2794" s="66"/>
      <c r="K2794" s="66"/>
    </row>
    <row r="2795" spans="1:11" ht="14.25" customHeight="1">
      <c r="A2795" s="64">
        <v>27930</v>
      </c>
      <c r="B2795" s="64">
        <v>4</v>
      </c>
      <c r="C2795" s="64">
        <f t="shared" si="130"/>
        <v>166.8</v>
      </c>
      <c r="D2795" s="64">
        <f t="shared" si="131"/>
        <v>166.8</v>
      </c>
      <c r="E2795" s="65">
        <v>422.95</v>
      </c>
      <c r="F2795" s="65">
        <v>585.75</v>
      </c>
      <c r="G2795" s="65">
        <v>585.75</v>
      </c>
      <c r="H2795" s="67">
        <f t="shared" si="129"/>
        <v>418.95</v>
      </c>
      <c r="I2795" s="53"/>
      <c r="J2795" s="66"/>
      <c r="K2795" s="66"/>
    </row>
    <row r="2796" spans="1:11" ht="14.25" customHeight="1">
      <c r="A2796" s="64">
        <v>27940</v>
      </c>
      <c r="B2796" s="64">
        <v>4</v>
      </c>
      <c r="C2796" s="64">
        <f t="shared" si="130"/>
        <v>166.8</v>
      </c>
      <c r="D2796" s="64">
        <f t="shared" si="131"/>
        <v>166.8</v>
      </c>
      <c r="E2796" s="65">
        <v>423.1</v>
      </c>
      <c r="F2796" s="65">
        <v>585.90000000000009</v>
      </c>
      <c r="G2796" s="65">
        <v>585.90000000000009</v>
      </c>
      <c r="H2796" s="67">
        <f t="shared" si="129"/>
        <v>419.1</v>
      </c>
      <c r="I2796" s="53"/>
      <c r="J2796" s="66"/>
      <c r="K2796" s="66"/>
    </row>
    <row r="2797" spans="1:11" ht="14.25" customHeight="1">
      <c r="A2797" s="64">
        <v>27950</v>
      </c>
      <c r="B2797" s="64">
        <v>4</v>
      </c>
      <c r="C2797" s="64">
        <f t="shared" si="130"/>
        <v>166.8</v>
      </c>
      <c r="D2797" s="64">
        <f t="shared" si="131"/>
        <v>166.8</v>
      </c>
      <c r="E2797" s="65">
        <v>423.25</v>
      </c>
      <c r="F2797" s="65">
        <v>586.04999999999995</v>
      </c>
      <c r="G2797" s="65">
        <v>586.04999999999995</v>
      </c>
      <c r="H2797" s="67">
        <f t="shared" si="129"/>
        <v>419.25</v>
      </c>
      <c r="I2797" s="53"/>
      <c r="J2797" s="66"/>
      <c r="K2797" s="66"/>
    </row>
    <row r="2798" spans="1:11" ht="14.25" customHeight="1">
      <c r="A2798" s="64">
        <v>27960</v>
      </c>
      <c r="B2798" s="64">
        <v>4</v>
      </c>
      <c r="C2798" s="64">
        <f t="shared" si="130"/>
        <v>166.8</v>
      </c>
      <c r="D2798" s="64">
        <f t="shared" si="131"/>
        <v>166.8</v>
      </c>
      <c r="E2798" s="65">
        <v>423.4</v>
      </c>
      <c r="F2798" s="65">
        <v>586.20000000000005</v>
      </c>
      <c r="G2798" s="65">
        <v>586.20000000000005</v>
      </c>
      <c r="H2798" s="67">
        <f t="shared" si="129"/>
        <v>419.4</v>
      </c>
      <c r="I2798" s="53"/>
      <c r="J2798" s="66"/>
      <c r="K2798" s="66"/>
    </row>
    <row r="2799" spans="1:11" ht="14.25" customHeight="1">
      <c r="A2799" s="64">
        <v>27970</v>
      </c>
      <c r="B2799" s="64">
        <v>4</v>
      </c>
      <c r="C2799" s="64">
        <f t="shared" si="130"/>
        <v>166.8</v>
      </c>
      <c r="D2799" s="64">
        <f t="shared" si="131"/>
        <v>166.8</v>
      </c>
      <c r="E2799" s="65">
        <v>423.55</v>
      </c>
      <c r="F2799" s="65">
        <v>586.35</v>
      </c>
      <c r="G2799" s="65">
        <v>586.35</v>
      </c>
      <c r="H2799" s="67">
        <f t="shared" si="129"/>
        <v>419.55</v>
      </c>
      <c r="I2799" s="53"/>
      <c r="J2799" s="66"/>
      <c r="K2799" s="66"/>
    </row>
    <row r="2800" spans="1:11" ht="14.25" customHeight="1">
      <c r="A2800" s="64">
        <v>27980</v>
      </c>
      <c r="B2800" s="64">
        <v>4</v>
      </c>
      <c r="C2800" s="64">
        <f t="shared" si="130"/>
        <v>166.8</v>
      </c>
      <c r="D2800" s="64">
        <f t="shared" si="131"/>
        <v>166.8</v>
      </c>
      <c r="E2800" s="65">
        <v>423.7</v>
      </c>
      <c r="F2800" s="65">
        <v>586.5</v>
      </c>
      <c r="G2800" s="65">
        <v>586.5</v>
      </c>
      <c r="H2800" s="67">
        <f t="shared" si="129"/>
        <v>419.7</v>
      </c>
      <c r="I2800" s="53"/>
      <c r="J2800" s="66"/>
      <c r="K2800" s="66"/>
    </row>
    <row r="2801" spans="1:11" ht="14.25" customHeight="1">
      <c r="A2801" s="64">
        <v>27990</v>
      </c>
      <c r="B2801" s="64">
        <v>4</v>
      </c>
      <c r="C2801" s="64">
        <f t="shared" si="130"/>
        <v>166.8</v>
      </c>
      <c r="D2801" s="64">
        <f t="shared" si="131"/>
        <v>166.8</v>
      </c>
      <c r="E2801" s="65">
        <v>423.85</v>
      </c>
      <c r="F2801" s="65">
        <v>586.65000000000009</v>
      </c>
      <c r="G2801" s="65">
        <v>586.65000000000009</v>
      </c>
      <c r="H2801" s="67">
        <f t="shared" si="129"/>
        <v>419.85</v>
      </c>
      <c r="I2801" s="53"/>
      <c r="J2801" s="66"/>
      <c r="K2801" s="66"/>
    </row>
    <row r="2802" spans="1:11" ht="14.25" customHeight="1">
      <c r="A2802" s="64">
        <v>28000</v>
      </c>
      <c r="B2802" s="64">
        <v>4</v>
      </c>
      <c r="C2802" s="64">
        <f t="shared" si="130"/>
        <v>166.8</v>
      </c>
      <c r="D2802" s="64">
        <f t="shared" si="131"/>
        <v>166.8</v>
      </c>
      <c r="E2802" s="65">
        <v>424</v>
      </c>
      <c r="F2802" s="65">
        <v>586.79999999999995</v>
      </c>
      <c r="G2802" s="65">
        <v>586.79999999999995</v>
      </c>
      <c r="H2802" s="67">
        <f t="shared" si="129"/>
        <v>420</v>
      </c>
      <c r="I2802" s="53"/>
      <c r="J2802" s="66"/>
      <c r="K2802" s="66"/>
    </row>
    <row r="2803" spans="1:11" ht="14.25" customHeight="1">
      <c r="A2803" s="64">
        <v>28010</v>
      </c>
      <c r="B2803" s="64">
        <v>4</v>
      </c>
      <c r="C2803" s="64">
        <f t="shared" si="130"/>
        <v>168.3</v>
      </c>
      <c r="D2803" s="64">
        <f t="shared" si="131"/>
        <v>168.3</v>
      </c>
      <c r="E2803" s="65">
        <v>424.15</v>
      </c>
      <c r="F2803" s="65">
        <v>588.45000000000005</v>
      </c>
      <c r="G2803" s="65">
        <v>588.45000000000005</v>
      </c>
      <c r="H2803" s="67">
        <f t="shared" si="129"/>
        <v>420.15</v>
      </c>
      <c r="I2803" s="53"/>
      <c r="J2803" s="66"/>
      <c r="K2803" s="66"/>
    </row>
    <row r="2804" spans="1:11" ht="14.25" customHeight="1">
      <c r="A2804" s="64">
        <v>28020</v>
      </c>
      <c r="B2804" s="64">
        <v>4</v>
      </c>
      <c r="C2804" s="64">
        <f t="shared" si="130"/>
        <v>168.3</v>
      </c>
      <c r="D2804" s="64">
        <f t="shared" si="131"/>
        <v>168.3</v>
      </c>
      <c r="E2804" s="65">
        <v>424.3</v>
      </c>
      <c r="F2804" s="65">
        <v>588.6</v>
      </c>
      <c r="G2804" s="65">
        <v>588.6</v>
      </c>
      <c r="H2804" s="67">
        <f t="shared" si="129"/>
        <v>420.3</v>
      </c>
      <c r="I2804" s="53"/>
      <c r="J2804" s="66"/>
      <c r="K2804" s="66"/>
    </row>
    <row r="2805" spans="1:11" ht="14.25" customHeight="1">
      <c r="A2805" s="64">
        <v>28030</v>
      </c>
      <c r="B2805" s="64">
        <v>4</v>
      </c>
      <c r="C2805" s="64">
        <f t="shared" si="130"/>
        <v>168.3</v>
      </c>
      <c r="D2805" s="64">
        <f t="shared" si="131"/>
        <v>168.3</v>
      </c>
      <c r="E2805" s="65">
        <v>424.45</v>
      </c>
      <c r="F2805" s="65">
        <v>588.75</v>
      </c>
      <c r="G2805" s="65">
        <v>588.75</v>
      </c>
      <c r="H2805" s="67">
        <f t="shared" si="129"/>
        <v>420.45</v>
      </c>
      <c r="I2805" s="53"/>
      <c r="J2805" s="66"/>
      <c r="K2805" s="66"/>
    </row>
    <row r="2806" spans="1:11" ht="14.25" customHeight="1">
      <c r="A2806" s="64">
        <v>28040</v>
      </c>
      <c r="B2806" s="64">
        <v>4</v>
      </c>
      <c r="C2806" s="64">
        <f t="shared" si="130"/>
        <v>168.3</v>
      </c>
      <c r="D2806" s="64">
        <f t="shared" si="131"/>
        <v>168.3</v>
      </c>
      <c r="E2806" s="65">
        <v>424.6</v>
      </c>
      <c r="F2806" s="65">
        <v>588.90000000000009</v>
      </c>
      <c r="G2806" s="65">
        <v>588.90000000000009</v>
      </c>
      <c r="H2806" s="67">
        <f t="shared" si="129"/>
        <v>420.6</v>
      </c>
      <c r="I2806" s="53"/>
      <c r="J2806" s="66"/>
      <c r="K2806" s="66"/>
    </row>
    <row r="2807" spans="1:11" ht="14.25" customHeight="1">
      <c r="A2807" s="64">
        <v>28050</v>
      </c>
      <c r="B2807" s="64">
        <v>4</v>
      </c>
      <c r="C2807" s="64">
        <f t="shared" si="130"/>
        <v>168.3</v>
      </c>
      <c r="D2807" s="64">
        <f t="shared" si="131"/>
        <v>168.3</v>
      </c>
      <c r="E2807" s="65">
        <v>424.75</v>
      </c>
      <c r="F2807" s="65">
        <v>589.04999999999995</v>
      </c>
      <c r="G2807" s="65">
        <v>589.04999999999995</v>
      </c>
      <c r="H2807" s="67">
        <f t="shared" si="129"/>
        <v>420.75</v>
      </c>
      <c r="I2807" s="53"/>
      <c r="J2807" s="66"/>
      <c r="K2807" s="66"/>
    </row>
    <row r="2808" spans="1:11" ht="14.25" customHeight="1">
      <c r="A2808" s="64">
        <v>28060</v>
      </c>
      <c r="B2808" s="64">
        <v>4</v>
      </c>
      <c r="C2808" s="64">
        <f t="shared" si="130"/>
        <v>168.3</v>
      </c>
      <c r="D2808" s="64">
        <f t="shared" si="131"/>
        <v>168.3</v>
      </c>
      <c r="E2808" s="65">
        <v>424.9</v>
      </c>
      <c r="F2808" s="65">
        <v>589.20000000000005</v>
      </c>
      <c r="G2808" s="65">
        <v>589.20000000000005</v>
      </c>
      <c r="H2808" s="67">
        <f t="shared" si="129"/>
        <v>420.9</v>
      </c>
      <c r="I2808" s="53"/>
      <c r="J2808" s="66"/>
      <c r="K2808" s="66"/>
    </row>
    <row r="2809" spans="1:11" ht="14.25" customHeight="1">
      <c r="A2809" s="64">
        <v>28070</v>
      </c>
      <c r="B2809" s="64">
        <v>4</v>
      </c>
      <c r="C2809" s="64">
        <f t="shared" si="130"/>
        <v>168.3</v>
      </c>
      <c r="D2809" s="64">
        <f t="shared" si="131"/>
        <v>168.3</v>
      </c>
      <c r="E2809" s="65">
        <v>425.05</v>
      </c>
      <c r="F2809" s="65">
        <v>589.35</v>
      </c>
      <c r="G2809" s="65">
        <v>589.35</v>
      </c>
      <c r="H2809" s="67">
        <f t="shared" si="129"/>
        <v>421.05</v>
      </c>
      <c r="I2809" s="53"/>
      <c r="J2809" s="66"/>
      <c r="K2809" s="66"/>
    </row>
    <row r="2810" spans="1:11" ht="14.25" customHeight="1">
      <c r="A2810" s="64">
        <v>28080</v>
      </c>
      <c r="B2810" s="64">
        <v>4</v>
      </c>
      <c r="C2810" s="64">
        <f t="shared" si="130"/>
        <v>168.3</v>
      </c>
      <c r="D2810" s="64">
        <f t="shared" si="131"/>
        <v>168.3</v>
      </c>
      <c r="E2810" s="65">
        <v>425.2</v>
      </c>
      <c r="F2810" s="65">
        <v>589.5</v>
      </c>
      <c r="G2810" s="65">
        <v>589.5</v>
      </c>
      <c r="H2810" s="67">
        <f t="shared" si="129"/>
        <v>421.2</v>
      </c>
      <c r="I2810" s="53"/>
      <c r="J2810" s="66"/>
      <c r="K2810" s="66"/>
    </row>
    <row r="2811" spans="1:11" ht="14.25" customHeight="1">
      <c r="A2811" s="64">
        <v>28090</v>
      </c>
      <c r="B2811" s="64">
        <v>4</v>
      </c>
      <c r="C2811" s="64">
        <f t="shared" si="130"/>
        <v>168.3</v>
      </c>
      <c r="D2811" s="64">
        <f t="shared" si="131"/>
        <v>168.3</v>
      </c>
      <c r="E2811" s="65">
        <v>425.35</v>
      </c>
      <c r="F2811" s="65">
        <v>589.65000000000009</v>
      </c>
      <c r="G2811" s="65">
        <v>589.65000000000009</v>
      </c>
      <c r="H2811" s="67">
        <f t="shared" si="129"/>
        <v>421.35</v>
      </c>
      <c r="I2811" s="53"/>
      <c r="J2811" s="66"/>
      <c r="K2811" s="66"/>
    </row>
    <row r="2812" spans="1:11" ht="14.25" customHeight="1">
      <c r="A2812" s="64">
        <v>28100</v>
      </c>
      <c r="B2812" s="64">
        <v>4</v>
      </c>
      <c r="C2812" s="64">
        <f t="shared" si="130"/>
        <v>168.3</v>
      </c>
      <c r="D2812" s="64">
        <f t="shared" si="131"/>
        <v>168.3</v>
      </c>
      <c r="E2812" s="65">
        <v>425.5</v>
      </c>
      <c r="F2812" s="65">
        <v>589.79999999999995</v>
      </c>
      <c r="G2812" s="65">
        <v>589.79999999999995</v>
      </c>
      <c r="H2812" s="67">
        <f t="shared" si="129"/>
        <v>421.5</v>
      </c>
      <c r="I2812" s="53"/>
      <c r="J2812" s="66"/>
      <c r="K2812" s="66"/>
    </row>
    <row r="2813" spans="1:11" ht="14.25" customHeight="1">
      <c r="A2813" s="64">
        <v>28110</v>
      </c>
      <c r="B2813" s="64">
        <v>4</v>
      </c>
      <c r="C2813" s="64">
        <f t="shared" si="130"/>
        <v>168.3</v>
      </c>
      <c r="D2813" s="64">
        <f t="shared" si="131"/>
        <v>168.3</v>
      </c>
      <c r="E2813" s="65">
        <v>425.65</v>
      </c>
      <c r="F2813" s="65">
        <v>589.95000000000005</v>
      </c>
      <c r="G2813" s="65">
        <v>589.95000000000005</v>
      </c>
      <c r="H2813" s="67">
        <f t="shared" si="129"/>
        <v>421.65</v>
      </c>
      <c r="I2813" s="53"/>
      <c r="J2813" s="66"/>
      <c r="K2813" s="66"/>
    </row>
    <row r="2814" spans="1:11" ht="14.25" customHeight="1">
      <c r="A2814" s="64">
        <v>28120</v>
      </c>
      <c r="B2814" s="64">
        <v>4</v>
      </c>
      <c r="C2814" s="64">
        <f t="shared" si="130"/>
        <v>168.3</v>
      </c>
      <c r="D2814" s="64">
        <f t="shared" si="131"/>
        <v>168.3</v>
      </c>
      <c r="E2814" s="65">
        <v>425.8</v>
      </c>
      <c r="F2814" s="65">
        <v>590.1</v>
      </c>
      <c r="G2814" s="65">
        <v>590.1</v>
      </c>
      <c r="H2814" s="67">
        <f t="shared" si="129"/>
        <v>421.8</v>
      </c>
      <c r="I2814" s="53"/>
      <c r="J2814" s="66"/>
      <c r="K2814" s="66"/>
    </row>
    <row r="2815" spans="1:11" ht="14.25" customHeight="1">
      <c r="A2815" s="64">
        <v>28130</v>
      </c>
      <c r="B2815" s="64">
        <v>4</v>
      </c>
      <c r="C2815" s="64">
        <f t="shared" si="130"/>
        <v>168.3</v>
      </c>
      <c r="D2815" s="64">
        <f t="shared" si="131"/>
        <v>168.3</v>
      </c>
      <c r="E2815" s="65">
        <v>425.95</v>
      </c>
      <c r="F2815" s="65">
        <v>590.25</v>
      </c>
      <c r="G2815" s="65">
        <v>590.25</v>
      </c>
      <c r="H2815" s="67">
        <f t="shared" si="129"/>
        <v>421.95</v>
      </c>
      <c r="I2815" s="53"/>
      <c r="J2815" s="66"/>
      <c r="K2815" s="66"/>
    </row>
    <row r="2816" spans="1:11" ht="14.25" customHeight="1">
      <c r="A2816" s="64">
        <v>28140</v>
      </c>
      <c r="B2816" s="64">
        <v>4</v>
      </c>
      <c r="C2816" s="64">
        <f t="shared" si="130"/>
        <v>168.3</v>
      </c>
      <c r="D2816" s="64">
        <f t="shared" si="131"/>
        <v>168.3</v>
      </c>
      <c r="E2816" s="65">
        <v>426.1</v>
      </c>
      <c r="F2816" s="65">
        <v>590.40000000000009</v>
      </c>
      <c r="G2816" s="65">
        <v>590.40000000000009</v>
      </c>
      <c r="H2816" s="67">
        <f t="shared" si="129"/>
        <v>422.1</v>
      </c>
      <c r="I2816" s="53"/>
      <c r="J2816" s="66"/>
      <c r="K2816" s="66"/>
    </row>
    <row r="2817" spans="1:11" ht="14.25" customHeight="1">
      <c r="A2817" s="64">
        <v>28150</v>
      </c>
      <c r="B2817" s="64">
        <v>4</v>
      </c>
      <c r="C2817" s="64">
        <f t="shared" si="130"/>
        <v>168.3</v>
      </c>
      <c r="D2817" s="64">
        <f t="shared" si="131"/>
        <v>168.3</v>
      </c>
      <c r="E2817" s="65">
        <v>426.25</v>
      </c>
      <c r="F2817" s="65">
        <v>590.54999999999995</v>
      </c>
      <c r="G2817" s="65">
        <v>590.54999999999995</v>
      </c>
      <c r="H2817" s="67">
        <f t="shared" si="129"/>
        <v>422.25</v>
      </c>
      <c r="I2817" s="53"/>
      <c r="J2817" s="66"/>
      <c r="K2817" s="66"/>
    </row>
    <row r="2818" spans="1:11" ht="14.25" customHeight="1">
      <c r="A2818" s="64">
        <v>28160</v>
      </c>
      <c r="B2818" s="64">
        <v>4</v>
      </c>
      <c r="C2818" s="64">
        <f t="shared" si="130"/>
        <v>168.3</v>
      </c>
      <c r="D2818" s="64">
        <f t="shared" si="131"/>
        <v>168.3</v>
      </c>
      <c r="E2818" s="65">
        <v>426.4</v>
      </c>
      <c r="F2818" s="65">
        <v>590.70000000000005</v>
      </c>
      <c r="G2818" s="65">
        <v>590.70000000000005</v>
      </c>
      <c r="H2818" s="67">
        <f t="shared" si="129"/>
        <v>422.4</v>
      </c>
      <c r="I2818" s="53"/>
      <c r="J2818" s="66"/>
      <c r="K2818" s="66"/>
    </row>
    <row r="2819" spans="1:11" ht="14.25" customHeight="1">
      <c r="A2819" s="64">
        <v>28170</v>
      </c>
      <c r="B2819" s="64">
        <v>4</v>
      </c>
      <c r="C2819" s="64">
        <f t="shared" si="130"/>
        <v>168.3</v>
      </c>
      <c r="D2819" s="64">
        <f t="shared" si="131"/>
        <v>168.3</v>
      </c>
      <c r="E2819" s="65">
        <v>426.55</v>
      </c>
      <c r="F2819" s="65">
        <v>590.85</v>
      </c>
      <c r="G2819" s="65">
        <v>590.85</v>
      </c>
      <c r="H2819" s="67">
        <f t="shared" ref="H2819:H2882" si="132">0.15*A2819/10</f>
        <v>422.55</v>
      </c>
      <c r="I2819" s="53"/>
      <c r="J2819" s="66"/>
      <c r="K2819" s="66"/>
    </row>
    <row r="2820" spans="1:11" ht="14.25" customHeight="1">
      <c r="A2820" s="64">
        <v>28180</v>
      </c>
      <c r="B2820" s="64">
        <v>4</v>
      </c>
      <c r="C2820" s="64">
        <f t="shared" ref="C2820:C2883" si="133">IF(A2820&lt;1000,4.8,4.8+ROUNDUP((A2820-1000)/250,0)*1.5)</f>
        <v>168.3</v>
      </c>
      <c r="D2820" s="64">
        <f t="shared" ref="D2820:D2883" si="134">IF(A2820&lt;1000,4.8,4.8+ROUNDUP((A2820-1000)/250,0)*1.5)</f>
        <v>168.3</v>
      </c>
      <c r="E2820" s="65">
        <v>426.7</v>
      </c>
      <c r="F2820" s="65">
        <v>591</v>
      </c>
      <c r="G2820" s="65">
        <v>591</v>
      </c>
      <c r="H2820" s="67">
        <f t="shared" si="132"/>
        <v>422.7</v>
      </c>
      <c r="I2820" s="53"/>
      <c r="J2820" s="66"/>
      <c r="K2820" s="66"/>
    </row>
    <row r="2821" spans="1:11" ht="14.25" customHeight="1">
      <c r="A2821" s="64">
        <v>28190</v>
      </c>
      <c r="B2821" s="64">
        <v>4</v>
      </c>
      <c r="C2821" s="64">
        <f t="shared" si="133"/>
        <v>168.3</v>
      </c>
      <c r="D2821" s="64">
        <f t="shared" si="134"/>
        <v>168.3</v>
      </c>
      <c r="E2821" s="65">
        <v>426.85</v>
      </c>
      <c r="F2821" s="65">
        <v>591.15000000000009</v>
      </c>
      <c r="G2821" s="65">
        <v>591.15000000000009</v>
      </c>
      <c r="H2821" s="67">
        <f t="shared" si="132"/>
        <v>422.85</v>
      </c>
      <c r="I2821" s="53"/>
      <c r="J2821" s="66"/>
      <c r="K2821" s="66"/>
    </row>
    <row r="2822" spans="1:11" ht="14.25" customHeight="1">
      <c r="A2822" s="64">
        <v>28200</v>
      </c>
      <c r="B2822" s="64">
        <v>4</v>
      </c>
      <c r="C2822" s="64">
        <f t="shared" si="133"/>
        <v>168.3</v>
      </c>
      <c r="D2822" s="64">
        <f t="shared" si="134"/>
        <v>168.3</v>
      </c>
      <c r="E2822" s="65">
        <v>427</v>
      </c>
      <c r="F2822" s="65">
        <v>591.29999999999995</v>
      </c>
      <c r="G2822" s="65">
        <v>591.29999999999995</v>
      </c>
      <c r="H2822" s="67">
        <f t="shared" si="132"/>
        <v>423</v>
      </c>
      <c r="I2822" s="53"/>
      <c r="J2822" s="66"/>
      <c r="K2822" s="66"/>
    </row>
    <row r="2823" spans="1:11" ht="14.25" customHeight="1">
      <c r="A2823" s="64">
        <v>28210</v>
      </c>
      <c r="B2823" s="64">
        <v>4</v>
      </c>
      <c r="C2823" s="64">
        <f t="shared" si="133"/>
        <v>168.3</v>
      </c>
      <c r="D2823" s="64">
        <f t="shared" si="134"/>
        <v>168.3</v>
      </c>
      <c r="E2823" s="65">
        <v>427.15</v>
      </c>
      <c r="F2823" s="65">
        <v>591.45000000000005</v>
      </c>
      <c r="G2823" s="65">
        <v>591.45000000000005</v>
      </c>
      <c r="H2823" s="67">
        <f t="shared" si="132"/>
        <v>423.15</v>
      </c>
      <c r="I2823" s="53"/>
      <c r="J2823" s="66"/>
      <c r="K2823" s="66"/>
    </row>
    <row r="2824" spans="1:11" ht="14.25" customHeight="1">
      <c r="A2824" s="64">
        <v>28220</v>
      </c>
      <c r="B2824" s="64">
        <v>4</v>
      </c>
      <c r="C2824" s="64">
        <f t="shared" si="133"/>
        <v>168.3</v>
      </c>
      <c r="D2824" s="64">
        <f t="shared" si="134"/>
        <v>168.3</v>
      </c>
      <c r="E2824" s="65">
        <v>427.3</v>
      </c>
      <c r="F2824" s="65">
        <v>591.6</v>
      </c>
      <c r="G2824" s="65">
        <v>591.6</v>
      </c>
      <c r="H2824" s="67">
        <f t="shared" si="132"/>
        <v>423.3</v>
      </c>
      <c r="I2824" s="53"/>
      <c r="J2824" s="66"/>
      <c r="K2824" s="66"/>
    </row>
    <row r="2825" spans="1:11" ht="14.25" customHeight="1">
      <c r="A2825" s="64">
        <v>28230</v>
      </c>
      <c r="B2825" s="64">
        <v>4</v>
      </c>
      <c r="C2825" s="64">
        <f t="shared" si="133"/>
        <v>168.3</v>
      </c>
      <c r="D2825" s="64">
        <f t="shared" si="134"/>
        <v>168.3</v>
      </c>
      <c r="E2825" s="65">
        <v>427.45</v>
      </c>
      <c r="F2825" s="65">
        <v>591.75</v>
      </c>
      <c r="G2825" s="65">
        <v>591.75</v>
      </c>
      <c r="H2825" s="67">
        <f t="shared" si="132"/>
        <v>423.45</v>
      </c>
      <c r="I2825" s="53"/>
      <c r="J2825" s="66"/>
      <c r="K2825" s="66"/>
    </row>
    <row r="2826" spans="1:11" ht="14.25" customHeight="1">
      <c r="A2826" s="64">
        <v>28240</v>
      </c>
      <c r="B2826" s="64">
        <v>4</v>
      </c>
      <c r="C2826" s="64">
        <f t="shared" si="133"/>
        <v>168.3</v>
      </c>
      <c r="D2826" s="64">
        <f t="shared" si="134"/>
        <v>168.3</v>
      </c>
      <c r="E2826" s="65">
        <v>427.6</v>
      </c>
      <c r="F2826" s="65">
        <v>591.90000000000009</v>
      </c>
      <c r="G2826" s="65">
        <v>591.90000000000009</v>
      </c>
      <c r="H2826" s="67">
        <f t="shared" si="132"/>
        <v>423.6</v>
      </c>
      <c r="I2826" s="53"/>
      <c r="J2826" s="66"/>
      <c r="K2826" s="66"/>
    </row>
    <row r="2827" spans="1:11" ht="14.25" customHeight="1">
      <c r="A2827" s="64">
        <v>28250</v>
      </c>
      <c r="B2827" s="64">
        <v>4</v>
      </c>
      <c r="C2827" s="64">
        <f t="shared" si="133"/>
        <v>168.3</v>
      </c>
      <c r="D2827" s="64">
        <f t="shared" si="134"/>
        <v>168.3</v>
      </c>
      <c r="E2827" s="65">
        <v>427.75</v>
      </c>
      <c r="F2827" s="65">
        <v>592.04999999999995</v>
      </c>
      <c r="G2827" s="65">
        <v>592.04999999999995</v>
      </c>
      <c r="H2827" s="67">
        <f t="shared" si="132"/>
        <v>423.75</v>
      </c>
      <c r="I2827" s="53"/>
      <c r="J2827" s="66"/>
      <c r="K2827" s="66"/>
    </row>
    <row r="2828" spans="1:11" ht="14.25" customHeight="1">
      <c r="A2828" s="64">
        <v>28260</v>
      </c>
      <c r="B2828" s="64">
        <v>4</v>
      </c>
      <c r="C2828" s="64">
        <f t="shared" si="133"/>
        <v>169.8</v>
      </c>
      <c r="D2828" s="64">
        <f t="shared" si="134"/>
        <v>169.8</v>
      </c>
      <c r="E2828" s="65">
        <v>427.9</v>
      </c>
      <c r="F2828" s="65">
        <v>593.70000000000005</v>
      </c>
      <c r="G2828" s="65">
        <v>593.70000000000005</v>
      </c>
      <c r="H2828" s="67">
        <f t="shared" si="132"/>
        <v>423.9</v>
      </c>
      <c r="I2828" s="53"/>
      <c r="J2828" s="66"/>
      <c r="K2828" s="66"/>
    </row>
    <row r="2829" spans="1:11" ht="14.25" customHeight="1">
      <c r="A2829" s="64">
        <v>28270</v>
      </c>
      <c r="B2829" s="64">
        <v>4</v>
      </c>
      <c r="C2829" s="64">
        <f t="shared" si="133"/>
        <v>169.8</v>
      </c>
      <c r="D2829" s="64">
        <f t="shared" si="134"/>
        <v>169.8</v>
      </c>
      <c r="E2829" s="65">
        <v>428.05</v>
      </c>
      <c r="F2829" s="65">
        <v>593.85</v>
      </c>
      <c r="G2829" s="65">
        <v>593.85</v>
      </c>
      <c r="H2829" s="67">
        <f t="shared" si="132"/>
        <v>424.05</v>
      </c>
      <c r="I2829" s="53"/>
      <c r="J2829" s="66"/>
      <c r="K2829" s="66"/>
    </row>
    <row r="2830" spans="1:11" ht="14.25" customHeight="1">
      <c r="A2830" s="64">
        <v>28280</v>
      </c>
      <c r="B2830" s="64">
        <v>4</v>
      </c>
      <c r="C2830" s="64">
        <f t="shared" si="133"/>
        <v>169.8</v>
      </c>
      <c r="D2830" s="64">
        <f t="shared" si="134"/>
        <v>169.8</v>
      </c>
      <c r="E2830" s="65">
        <v>428.2</v>
      </c>
      <c r="F2830" s="65">
        <v>594</v>
      </c>
      <c r="G2830" s="65">
        <v>594</v>
      </c>
      <c r="H2830" s="67">
        <f t="shared" si="132"/>
        <v>424.2</v>
      </c>
      <c r="I2830" s="53"/>
      <c r="J2830" s="66"/>
      <c r="K2830" s="66"/>
    </row>
    <row r="2831" spans="1:11" ht="14.25" customHeight="1">
      <c r="A2831" s="64">
        <v>28290</v>
      </c>
      <c r="B2831" s="64">
        <v>4</v>
      </c>
      <c r="C2831" s="64">
        <f t="shared" si="133"/>
        <v>169.8</v>
      </c>
      <c r="D2831" s="64">
        <f t="shared" si="134"/>
        <v>169.8</v>
      </c>
      <c r="E2831" s="65">
        <v>428.35</v>
      </c>
      <c r="F2831" s="65">
        <v>594.15000000000009</v>
      </c>
      <c r="G2831" s="65">
        <v>594.15000000000009</v>
      </c>
      <c r="H2831" s="67">
        <f t="shared" si="132"/>
        <v>424.35</v>
      </c>
      <c r="I2831" s="53"/>
      <c r="J2831" s="66"/>
      <c r="K2831" s="66"/>
    </row>
    <row r="2832" spans="1:11" ht="14.25" customHeight="1">
      <c r="A2832" s="64">
        <v>28300</v>
      </c>
      <c r="B2832" s="64">
        <v>4</v>
      </c>
      <c r="C2832" s="64">
        <f t="shared" si="133"/>
        <v>169.8</v>
      </c>
      <c r="D2832" s="64">
        <f t="shared" si="134"/>
        <v>169.8</v>
      </c>
      <c r="E2832" s="65">
        <v>428.5</v>
      </c>
      <c r="F2832" s="65">
        <v>594.29999999999995</v>
      </c>
      <c r="G2832" s="65">
        <v>594.29999999999995</v>
      </c>
      <c r="H2832" s="67">
        <f t="shared" si="132"/>
        <v>424.5</v>
      </c>
      <c r="I2832" s="53"/>
      <c r="J2832" s="66"/>
      <c r="K2832" s="66"/>
    </row>
    <row r="2833" spans="1:11" ht="14.25" customHeight="1">
      <c r="A2833" s="64">
        <v>28310</v>
      </c>
      <c r="B2833" s="64">
        <v>4</v>
      </c>
      <c r="C2833" s="64">
        <f t="shared" si="133"/>
        <v>169.8</v>
      </c>
      <c r="D2833" s="64">
        <f t="shared" si="134"/>
        <v>169.8</v>
      </c>
      <c r="E2833" s="65">
        <v>428.65</v>
      </c>
      <c r="F2833" s="65">
        <v>594.45000000000005</v>
      </c>
      <c r="G2833" s="65">
        <v>594.45000000000005</v>
      </c>
      <c r="H2833" s="67">
        <f t="shared" si="132"/>
        <v>424.65</v>
      </c>
      <c r="I2833" s="53"/>
      <c r="J2833" s="66"/>
      <c r="K2833" s="66"/>
    </row>
    <row r="2834" spans="1:11" ht="14.25" customHeight="1">
      <c r="A2834" s="64">
        <v>28320</v>
      </c>
      <c r="B2834" s="64">
        <v>4</v>
      </c>
      <c r="C2834" s="64">
        <f t="shared" si="133"/>
        <v>169.8</v>
      </c>
      <c r="D2834" s="64">
        <f t="shared" si="134"/>
        <v>169.8</v>
      </c>
      <c r="E2834" s="65">
        <v>428.8</v>
      </c>
      <c r="F2834" s="65">
        <v>594.6</v>
      </c>
      <c r="G2834" s="65">
        <v>594.6</v>
      </c>
      <c r="H2834" s="67">
        <f t="shared" si="132"/>
        <v>424.8</v>
      </c>
      <c r="I2834" s="53"/>
      <c r="J2834" s="66"/>
      <c r="K2834" s="66"/>
    </row>
    <row r="2835" spans="1:11" ht="14.25" customHeight="1">
      <c r="A2835" s="64">
        <v>28330</v>
      </c>
      <c r="B2835" s="64">
        <v>4</v>
      </c>
      <c r="C2835" s="64">
        <f t="shared" si="133"/>
        <v>169.8</v>
      </c>
      <c r="D2835" s="64">
        <f t="shared" si="134"/>
        <v>169.8</v>
      </c>
      <c r="E2835" s="65">
        <v>428.95</v>
      </c>
      <c r="F2835" s="65">
        <v>594.75</v>
      </c>
      <c r="G2835" s="65">
        <v>594.75</v>
      </c>
      <c r="H2835" s="67">
        <f t="shared" si="132"/>
        <v>424.95</v>
      </c>
      <c r="I2835" s="53"/>
      <c r="J2835" s="66"/>
      <c r="K2835" s="66"/>
    </row>
    <row r="2836" spans="1:11" ht="14.25" customHeight="1">
      <c r="A2836" s="64">
        <v>28340</v>
      </c>
      <c r="B2836" s="64">
        <v>4</v>
      </c>
      <c r="C2836" s="64">
        <f t="shared" si="133"/>
        <v>169.8</v>
      </c>
      <c r="D2836" s="64">
        <f t="shared" si="134"/>
        <v>169.8</v>
      </c>
      <c r="E2836" s="65">
        <v>429.1</v>
      </c>
      <c r="F2836" s="65">
        <v>594.90000000000009</v>
      </c>
      <c r="G2836" s="65">
        <v>594.90000000000009</v>
      </c>
      <c r="H2836" s="67">
        <f t="shared" si="132"/>
        <v>425.1</v>
      </c>
      <c r="I2836" s="53"/>
      <c r="J2836" s="66"/>
      <c r="K2836" s="66"/>
    </row>
    <row r="2837" spans="1:11" ht="14.25" customHeight="1">
      <c r="A2837" s="64">
        <v>28350</v>
      </c>
      <c r="B2837" s="64">
        <v>4</v>
      </c>
      <c r="C2837" s="64">
        <f t="shared" si="133"/>
        <v>169.8</v>
      </c>
      <c r="D2837" s="64">
        <f t="shared" si="134"/>
        <v>169.8</v>
      </c>
      <c r="E2837" s="65">
        <v>429.25</v>
      </c>
      <c r="F2837" s="65">
        <v>595.04999999999995</v>
      </c>
      <c r="G2837" s="65">
        <v>595.04999999999995</v>
      </c>
      <c r="H2837" s="67">
        <f t="shared" si="132"/>
        <v>425.25</v>
      </c>
      <c r="I2837" s="53"/>
      <c r="J2837" s="66"/>
      <c r="K2837" s="66"/>
    </row>
    <row r="2838" spans="1:11" ht="14.25" customHeight="1">
      <c r="A2838" s="64">
        <v>28360</v>
      </c>
      <c r="B2838" s="64">
        <v>4</v>
      </c>
      <c r="C2838" s="64">
        <f t="shared" si="133"/>
        <v>169.8</v>
      </c>
      <c r="D2838" s="64">
        <f t="shared" si="134"/>
        <v>169.8</v>
      </c>
      <c r="E2838" s="65">
        <v>429.4</v>
      </c>
      <c r="F2838" s="65">
        <v>595.20000000000005</v>
      </c>
      <c r="G2838" s="65">
        <v>595.20000000000005</v>
      </c>
      <c r="H2838" s="67">
        <f t="shared" si="132"/>
        <v>425.4</v>
      </c>
      <c r="I2838" s="53"/>
      <c r="J2838" s="66"/>
      <c r="K2838" s="66"/>
    </row>
    <row r="2839" spans="1:11" ht="14.25" customHeight="1">
      <c r="A2839" s="64">
        <v>28370</v>
      </c>
      <c r="B2839" s="64">
        <v>4</v>
      </c>
      <c r="C2839" s="64">
        <f t="shared" si="133"/>
        <v>169.8</v>
      </c>
      <c r="D2839" s="64">
        <f t="shared" si="134"/>
        <v>169.8</v>
      </c>
      <c r="E2839" s="65">
        <v>429.55</v>
      </c>
      <c r="F2839" s="65">
        <v>595.35</v>
      </c>
      <c r="G2839" s="65">
        <v>595.35</v>
      </c>
      <c r="H2839" s="67">
        <f t="shared" si="132"/>
        <v>425.55</v>
      </c>
      <c r="I2839" s="53"/>
      <c r="J2839" s="66"/>
      <c r="K2839" s="66"/>
    </row>
    <row r="2840" spans="1:11" ht="14.25" customHeight="1">
      <c r="A2840" s="64">
        <v>28380</v>
      </c>
      <c r="B2840" s="64">
        <v>4</v>
      </c>
      <c r="C2840" s="64">
        <f t="shared" si="133"/>
        <v>169.8</v>
      </c>
      <c r="D2840" s="64">
        <f t="shared" si="134"/>
        <v>169.8</v>
      </c>
      <c r="E2840" s="65">
        <v>429.7</v>
      </c>
      <c r="F2840" s="65">
        <v>595.5</v>
      </c>
      <c r="G2840" s="65">
        <v>595.5</v>
      </c>
      <c r="H2840" s="67">
        <f t="shared" si="132"/>
        <v>425.7</v>
      </c>
      <c r="I2840" s="53"/>
      <c r="J2840" s="66"/>
      <c r="K2840" s="66"/>
    </row>
    <row r="2841" spans="1:11" ht="14.25" customHeight="1">
      <c r="A2841" s="64">
        <v>28390</v>
      </c>
      <c r="B2841" s="64">
        <v>4</v>
      </c>
      <c r="C2841" s="64">
        <f t="shared" si="133"/>
        <v>169.8</v>
      </c>
      <c r="D2841" s="64">
        <f t="shared" si="134"/>
        <v>169.8</v>
      </c>
      <c r="E2841" s="65">
        <v>429.85</v>
      </c>
      <c r="F2841" s="65">
        <v>595.65000000000009</v>
      </c>
      <c r="G2841" s="65">
        <v>595.65000000000009</v>
      </c>
      <c r="H2841" s="67">
        <f t="shared" si="132"/>
        <v>425.85</v>
      </c>
      <c r="I2841" s="53"/>
      <c r="J2841" s="66"/>
      <c r="K2841" s="66"/>
    </row>
    <row r="2842" spans="1:11" ht="14.25" customHeight="1">
      <c r="A2842" s="64">
        <v>28400</v>
      </c>
      <c r="B2842" s="64">
        <v>4</v>
      </c>
      <c r="C2842" s="64">
        <f t="shared" si="133"/>
        <v>169.8</v>
      </c>
      <c r="D2842" s="64">
        <f t="shared" si="134"/>
        <v>169.8</v>
      </c>
      <c r="E2842" s="65">
        <v>430</v>
      </c>
      <c r="F2842" s="65">
        <v>595.79999999999995</v>
      </c>
      <c r="G2842" s="65">
        <v>595.79999999999995</v>
      </c>
      <c r="H2842" s="67">
        <f t="shared" si="132"/>
        <v>426</v>
      </c>
      <c r="I2842" s="53"/>
      <c r="J2842" s="66"/>
      <c r="K2842" s="66"/>
    </row>
    <row r="2843" spans="1:11" ht="14.25" customHeight="1">
      <c r="A2843" s="64">
        <v>28410</v>
      </c>
      <c r="B2843" s="64">
        <v>4</v>
      </c>
      <c r="C2843" s="64">
        <f t="shared" si="133"/>
        <v>169.8</v>
      </c>
      <c r="D2843" s="64">
        <f t="shared" si="134"/>
        <v>169.8</v>
      </c>
      <c r="E2843" s="65">
        <v>430.15</v>
      </c>
      <c r="F2843" s="65">
        <v>595.95000000000005</v>
      </c>
      <c r="G2843" s="65">
        <v>595.95000000000005</v>
      </c>
      <c r="H2843" s="67">
        <f t="shared" si="132"/>
        <v>426.15</v>
      </c>
      <c r="I2843" s="53"/>
      <c r="J2843" s="66"/>
      <c r="K2843" s="66"/>
    </row>
    <row r="2844" spans="1:11" ht="14.25" customHeight="1">
      <c r="A2844" s="64">
        <v>28420</v>
      </c>
      <c r="B2844" s="64">
        <v>4</v>
      </c>
      <c r="C2844" s="64">
        <f t="shared" si="133"/>
        <v>169.8</v>
      </c>
      <c r="D2844" s="64">
        <f t="shared" si="134"/>
        <v>169.8</v>
      </c>
      <c r="E2844" s="65">
        <v>430.3</v>
      </c>
      <c r="F2844" s="65">
        <v>596.1</v>
      </c>
      <c r="G2844" s="65">
        <v>596.1</v>
      </c>
      <c r="H2844" s="67">
        <f t="shared" si="132"/>
        <v>426.3</v>
      </c>
      <c r="I2844" s="53"/>
      <c r="J2844" s="66"/>
      <c r="K2844" s="66"/>
    </row>
    <row r="2845" spans="1:11" ht="14.25" customHeight="1">
      <c r="A2845" s="64">
        <v>28430</v>
      </c>
      <c r="B2845" s="64">
        <v>4</v>
      </c>
      <c r="C2845" s="64">
        <f t="shared" si="133"/>
        <v>169.8</v>
      </c>
      <c r="D2845" s="64">
        <f t="shared" si="134"/>
        <v>169.8</v>
      </c>
      <c r="E2845" s="65">
        <v>430.45</v>
      </c>
      <c r="F2845" s="65">
        <v>596.25</v>
      </c>
      <c r="G2845" s="65">
        <v>596.25</v>
      </c>
      <c r="H2845" s="67">
        <f t="shared" si="132"/>
        <v>426.45</v>
      </c>
      <c r="I2845" s="53"/>
      <c r="J2845" s="66"/>
      <c r="K2845" s="66"/>
    </row>
    <row r="2846" spans="1:11" ht="14.25" customHeight="1">
      <c r="A2846" s="64">
        <v>28440</v>
      </c>
      <c r="B2846" s="64">
        <v>4</v>
      </c>
      <c r="C2846" s="64">
        <f t="shared" si="133"/>
        <v>169.8</v>
      </c>
      <c r="D2846" s="64">
        <f t="shared" si="134"/>
        <v>169.8</v>
      </c>
      <c r="E2846" s="65">
        <v>430.6</v>
      </c>
      <c r="F2846" s="65">
        <v>596.40000000000009</v>
      </c>
      <c r="G2846" s="65">
        <v>596.40000000000009</v>
      </c>
      <c r="H2846" s="67">
        <f t="shared" si="132"/>
        <v>426.6</v>
      </c>
      <c r="I2846" s="53"/>
      <c r="J2846" s="66"/>
      <c r="K2846" s="66"/>
    </row>
    <row r="2847" spans="1:11" ht="14.25" customHeight="1">
      <c r="A2847" s="64">
        <v>28450</v>
      </c>
      <c r="B2847" s="64">
        <v>4</v>
      </c>
      <c r="C2847" s="64">
        <f t="shared" si="133"/>
        <v>169.8</v>
      </c>
      <c r="D2847" s="64">
        <f t="shared" si="134"/>
        <v>169.8</v>
      </c>
      <c r="E2847" s="65">
        <v>430.75</v>
      </c>
      <c r="F2847" s="65">
        <v>596.54999999999995</v>
      </c>
      <c r="G2847" s="65">
        <v>596.54999999999995</v>
      </c>
      <c r="H2847" s="67">
        <f t="shared" si="132"/>
        <v>426.75</v>
      </c>
      <c r="I2847" s="53"/>
      <c r="J2847" s="66"/>
      <c r="K2847" s="66"/>
    </row>
    <row r="2848" spans="1:11" ht="14.25" customHeight="1">
      <c r="A2848" s="64">
        <v>28460</v>
      </c>
      <c r="B2848" s="64">
        <v>4</v>
      </c>
      <c r="C2848" s="64">
        <f t="shared" si="133"/>
        <v>169.8</v>
      </c>
      <c r="D2848" s="64">
        <f t="shared" si="134"/>
        <v>169.8</v>
      </c>
      <c r="E2848" s="65">
        <v>430.9</v>
      </c>
      <c r="F2848" s="65">
        <v>596.70000000000005</v>
      </c>
      <c r="G2848" s="65">
        <v>596.70000000000005</v>
      </c>
      <c r="H2848" s="67">
        <f t="shared" si="132"/>
        <v>426.9</v>
      </c>
      <c r="I2848" s="53"/>
      <c r="J2848" s="66"/>
      <c r="K2848" s="66"/>
    </row>
    <row r="2849" spans="1:11" ht="14.25" customHeight="1">
      <c r="A2849" s="64">
        <v>28470</v>
      </c>
      <c r="B2849" s="64">
        <v>4</v>
      </c>
      <c r="C2849" s="64">
        <f t="shared" si="133"/>
        <v>169.8</v>
      </c>
      <c r="D2849" s="64">
        <f t="shared" si="134"/>
        <v>169.8</v>
      </c>
      <c r="E2849" s="65">
        <v>431.05</v>
      </c>
      <c r="F2849" s="65">
        <v>596.85</v>
      </c>
      <c r="G2849" s="65">
        <v>596.85</v>
      </c>
      <c r="H2849" s="67">
        <f t="shared" si="132"/>
        <v>427.05</v>
      </c>
      <c r="I2849" s="53"/>
      <c r="J2849" s="66"/>
      <c r="K2849" s="66"/>
    </row>
    <row r="2850" spans="1:11" ht="14.25" customHeight="1">
      <c r="A2850" s="64">
        <v>28480</v>
      </c>
      <c r="B2850" s="64">
        <v>4</v>
      </c>
      <c r="C2850" s="64">
        <f t="shared" si="133"/>
        <v>169.8</v>
      </c>
      <c r="D2850" s="64">
        <f t="shared" si="134"/>
        <v>169.8</v>
      </c>
      <c r="E2850" s="65">
        <v>431.2</v>
      </c>
      <c r="F2850" s="65">
        <v>597</v>
      </c>
      <c r="G2850" s="65">
        <v>597</v>
      </c>
      <c r="H2850" s="67">
        <f t="shared" si="132"/>
        <v>427.2</v>
      </c>
      <c r="I2850" s="53"/>
      <c r="J2850" s="66"/>
      <c r="K2850" s="66"/>
    </row>
    <row r="2851" spans="1:11" ht="14.25" customHeight="1">
      <c r="A2851" s="64">
        <v>28490</v>
      </c>
      <c r="B2851" s="64">
        <v>4</v>
      </c>
      <c r="C2851" s="64">
        <f t="shared" si="133"/>
        <v>169.8</v>
      </c>
      <c r="D2851" s="64">
        <f t="shared" si="134"/>
        <v>169.8</v>
      </c>
      <c r="E2851" s="65">
        <v>431.35</v>
      </c>
      <c r="F2851" s="65">
        <v>597.15000000000009</v>
      </c>
      <c r="G2851" s="65">
        <v>597.15000000000009</v>
      </c>
      <c r="H2851" s="67">
        <f t="shared" si="132"/>
        <v>427.35</v>
      </c>
      <c r="I2851" s="53"/>
      <c r="J2851" s="66"/>
      <c r="K2851" s="66"/>
    </row>
    <row r="2852" spans="1:11" ht="14.25" customHeight="1">
      <c r="A2852" s="64">
        <v>28500</v>
      </c>
      <c r="B2852" s="64">
        <v>4</v>
      </c>
      <c r="C2852" s="64">
        <f t="shared" si="133"/>
        <v>169.8</v>
      </c>
      <c r="D2852" s="64">
        <f t="shared" si="134"/>
        <v>169.8</v>
      </c>
      <c r="E2852" s="65">
        <v>431.5</v>
      </c>
      <c r="F2852" s="65">
        <v>597.29999999999995</v>
      </c>
      <c r="G2852" s="65">
        <v>597.29999999999995</v>
      </c>
      <c r="H2852" s="67">
        <f t="shared" si="132"/>
        <v>427.5</v>
      </c>
      <c r="I2852" s="53"/>
      <c r="J2852" s="66"/>
      <c r="K2852" s="66"/>
    </row>
    <row r="2853" spans="1:11" ht="14.25" customHeight="1">
      <c r="A2853" s="64">
        <v>28510</v>
      </c>
      <c r="B2853" s="64">
        <v>4</v>
      </c>
      <c r="C2853" s="64">
        <f t="shared" si="133"/>
        <v>171.3</v>
      </c>
      <c r="D2853" s="64">
        <f t="shared" si="134"/>
        <v>171.3</v>
      </c>
      <c r="E2853" s="65">
        <v>431.65</v>
      </c>
      <c r="F2853" s="65">
        <v>598.95000000000005</v>
      </c>
      <c r="G2853" s="65">
        <v>598.95000000000005</v>
      </c>
      <c r="H2853" s="67">
        <f t="shared" si="132"/>
        <v>427.65</v>
      </c>
      <c r="I2853" s="53"/>
      <c r="J2853" s="66"/>
      <c r="K2853" s="66"/>
    </row>
    <row r="2854" spans="1:11" ht="14.25" customHeight="1">
      <c r="A2854" s="64">
        <v>28520</v>
      </c>
      <c r="B2854" s="64">
        <v>4</v>
      </c>
      <c r="C2854" s="64">
        <f t="shared" si="133"/>
        <v>171.3</v>
      </c>
      <c r="D2854" s="64">
        <f t="shared" si="134"/>
        <v>171.3</v>
      </c>
      <c r="E2854" s="65">
        <v>431.8</v>
      </c>
      <c r="F2854" s="65">
        <v>599.1</v>
      </c>
      <c r="G2854" s="65">
        <v>599.1</v>
      </c>
      <c r="H2854" s="67">
        <f t="shared" si="132"/>
        <v>427.8</v>
      </c>
      <c r="I2854" s="53"/>
      <c r="J2854" s="66"/>
      <c r="K2854" s="66"/>
    </row>
    <row r="2855" spans="1:11" ht="14.25" customHeight="1">
      <c r="A2855" s="64">
        <v>28530</v>
      </c>
      <c r="B2855" s="64">
        <v>4</v>
      </c>
      <c r="C2855" s="64">
        <f t="shared" si="133"/>
        <v>171.3</v>
      </c>
      <c r="D2855" s="64">
        <f t="shared" si="134"/>
        <v>171.3</v>
      </c>
      <c r="E2855" s="65">
        <v>431.95</v>
      </c>
      <c r="F2855" s="65">
        <v>599.25</v>
      </c>
      <c r="G2855" s="65">
        <v>599.25</v>
      </c>
      <c r="H2855" s="67">
        <f t="shared" si="132"/>
        <v>427.95</v>
      </c>
      <c r="I2855" s="53"/>
      <c r="J2855" s="66"/>
      <c r="K2855" s="66"/>
    </row>
    <row r="2856" spans="1:11" ht="14.25" customHeight="1">
      <c r="A2856" s="64">
        <v>28540</v>
      </c>
      <c r="B2856" s="64">
        <v>4</v>
      </c>
      <c r="C2856" s="64">
        <f t="shared" si="133"/>
        <v>171.3</v>
      </c>
      <c r="D2856" s="64">
        <f t="shared" si="134"/>
        <v>171.3</v>
      </c>
      <c r="E2856" s="65">
        <v>432.1</v>
      </c>
      <c r="F2856" s="65">
        <v>599.40000000000009</v>
      </c>
      <c r="G2856" s="65">
        <v>599.40000000000009</v>
      </c>
      <c r="H2856" s="67">
        <f t="shared" si="132"/>
        <v>428.1</v>
      </c>
      <c r="I2856" s="53"/>
      <c r="J2856" s="66"/>
      <c r="K2856" s="66"/>
    </row>
    <row r="2857" spans="1:11" ht="14.25" customHeight="1">
      <c r="A2857" s="64">
        <v>28550</v>
      </c>
      <c r="B2857" s="64">
        <v>4</v>
      </c>
      <c r="C2857" s="64">
        <f t="shared" si="133"/>
        <v>171.3</v>
      </c>
      <c r="D2857" s="64">
        <f t="shared" si="134"/>
        <v>171.3</v>
      </c>
      <c r="E2857" s="65">
        <v>432.25</v>
      </c>
      <c r="F2857" s="65">
        <v>599.54999999999995</v>
      </c>
      <c r="G2857" s="65">
        <v>599.54999999999995</v>
      </c>
      <c r="H2857" s="67">
        <f t="shared" si="132"/>
        <v>428.25</v>
      </c>
      <c r="I2857" s="53"/>
      <c r="J2857" s="66"/>
      <c r="K2857" s="66"/>
    </row>
    <row r="2858" spans="1:11" ht="14.25" customHeight="1">
      <c r="A2858" s="64">
        <v>28560</v>
      </c>
      <c r="B2858" s="64">
        <v>4</v>
      </c>
      <c r="C2858" s="64">
        <f t="shared" si="133"/>
        <v>171.3</v>
      </c>
      <c r="D2858" s="64">
        <f t="shared" si="134"/>
        <v>171.3</v>
      </c>
      <c r="E2858" s="65">
        <v>432.4</v>
      </c>
      <c r="F2858" s="65">
        <v>599.70000000000005</v>
      </c>
      <c r="G2858" s="65">
        <v>599.70000000000005</v>
      </c>
      <c r="H2858" s="67">
        <f t="shared" si="132"/>
        <v>428.4</v>
      </c>
      <c r="I2858" s="53"/>
      <c r="J2858" s="66"/>
      <c r="K2858" s="66"/>
    </row>
    <row r="2859" spans="1:11" ht="14.25" customHeight="1">
      <c r="A2859" s="64">
        <v>28570</v>
      </c>
      <c r="B2859" s="64">
        <v>4</v>
      </c>
      <c r="C2859" s="64">
        <f t="shared" si="133"/>
        <v>171.3</v>
      </c>
      <c r="D2859" s="64">
        <f t="shared" si="134"/>
        <v>171.3</v>
      </c>
      <c r="E2859" s="65">
        <v>432.55</v>
      </c>
      <c r="F2859" s="65">
        <v>599.85</v>
      </c>
      <c r="G2859" s="65">
        <v>599.85</v>
      </c>
      <c r="H2859" s="67">
        <f t="shared" si="132"/>
        <v>428.55</v>
      </c>
      <c r="I2859" s="53"/>
      <c r="J2859" s="66"/>
      <c r="K2859" s="66"/>
    </row>
    <row r="2860" spans="1:11" ht="14.25" customHeight="1">
      <c r="A2860" s="64">
        <v>28580</v>
      </c>
      <c r="B2860" s="64">
        <v>4</v>
      </c>
      <c r="C2860" s="64">
        <f t="shared" si="133"/>
        <v>171.3</v>
      </c>
      <c r="D2860" s="64">
        <f t="shared" si="134"/>
        <v>171.3</v>
      </c>
      <c r="E2860" s="65">
        <v>432.7</v>
      </c>
      <c r="F2860" s="65">
        <v>600</v>
      </c>
      <c r="G2860" s="65">
        <v>600</v>
      </c>
      <c r="H2860" s="67">
        <f t="shared" si="132"/>
        <v>428.7</v>
      </c>
      <c r="I2860" s="53"/>
      <c r="J2860" s="66"/>
      <c r="K2860" s="66"/>
    </row>
    <row r="2861" spans="1:11" ht="14.25" customHeight="1">
      <c r="A2861" s="64">
        <v>28590</v>
      </c>
      <c r="B2861" s="64">
        <v>4</v>
      </c>
      <c r="C2861" s="64">
        <f t="shared" si="133"/>
        <v>171.3</v>
      </c>
      <c r="D2861" s="64">
        <f t="shared" si="134"/>
        <v>171.3</v>
      </c>
      <c r="E2861" s="65">
        <v>432.85</v>
      </c>
      <c r="F2861" s="65">
        <v>600.15000000000009</v>
      </c>
      <c r="G2861" s="65">
        <v>600.15000000000009</v>
      </c>
      <c r="H2861" s="67">
        <f t="shared" si="132"/>
        <v>428.85</v>
      </c>
      <c r="I2861" s="53"/>
      <c r="J2861" s="66"/>
      <c r="K2861" s="66"/>
    </row>
    <row r="2862" spans="1:11" ht="14.25" customHeight="1">
      <c r="A2862" s="64">
        <v>28600</v>
      </c>
      <c r="B2862" s="64">
        <v>4</v>
      </c>
      <c r="C2862" s="64">
        <f t="shared" si="133"/>
        <v>171.3</v>
      </c>
      <c r="D2862" s="64">
        <f t="shared" si="134"/>
        <v>171.3</v>
      </c>
      <c r="E2862" s="65">
        <v>433</v>
      </c>
      <c r="F2862" s="65">
        <v>600.29999999999995</v>
      </c>
      <c r="G2862" s="65">
        <v>600.29999999999995</v>
      </c>
      <c r="H2862" s="67">
        <f t="shared" si="132"/>
        <v>429</v>
      </c>
      <c r="I2862" s="53"/>
      <c r="J2862" s="66"/>
      <c r="K2862" s="66"/>
    </row>
    <row r="2863" spans="1:11" ht="14.25" customHeight="1">
      <c r="A2863" s="64">
        <v>28610</v>
      </c>
      <c r="B2863" s="64">
        <v>4</v>
      </c>
      <c r="C2863" s="64">
        <f t="shared" si="133"/>
        <v>171.3</v>
      </c>
      <c r="D2863" s="64">
        <f t="shared" si="134"/>
        <v>171.3</v>
      </c>
      <c r="E2863" s="65">
        <v>433.15</v>
      </c>
      <c r="F2863" s="65">
        <v>600.45000000000005</v>
      </c>
      <c r="G2863" s="65">
        <v>600.45000000000005</v>
      </c>
      <c r="H2863" s="67">
        <f t="shared" si="132"/>
        <v>429.15</v>
      </c>
      <c r="I2863" s="53"/>
      <c r="J2863" s="66"/>
      <c r="K2863" s="66"/>
    </row>
    <row r="2864" spans="1:11" ht="14.25" customHeight="1">
      <c r="A2864" s="64">
        <v>28620</v>
      </c>
      <c r="B2864" s="64">
        <v>4</v>
      </c>
      <c r="C2864" s="64">
        <f t="shared" si="133"/>
        <v>171.3</v>
      </c>
      <c r="D2864" s="64">
        <f t="shared" si="134"/>
        <v>171.3</v>
      </c>
      <c r="E2864" s="65">
        <v>433.3</v>
      </c>
      <c r="F2864" s="65">
        <v>600.6</v>
      </c>
      <c r="G2864" s="65">
        <v>600.6</v>
      </c>
      <c r="H2864" s="67">
        <f t="shared" si="132"/>
        <v>429.3</v>
      </c>
      <c r="I2864" s="53"/>
      <c r="J2864" s="66"/>
      <c r="K2864" s="66"/>
    </row>
    <row r="2865" spans="1:11" ht="14.25" customHeight="1">
      <c r="A2865" s="64">
        <v>28630</v>
      </c>
      <c r="B2865" s="64">
        <v>4</v>
      </c>
      <c r="C2865" s="64">
        <f t="shared" si="133"/>
        <v>171.3</v>
      </c>
      <c r="D2865" s="64">
        <f t="shared" si="134"/>
        <v>171.3</v>
      </c>
      <c r="E2865" s="65">
        <v>433.45</v>
      </c>
      <c r="F2865" s="65">
        <v>600.75</v>
      </c>
      <c r="G2865" s="65">
        <v>600.75</v>
      </c>
      <c r="H2865" s="67">
        <f t="shared" si="132"/>
        <v>429.45</v>
      </c>
      <c r="I2865" s="53"/>
      <c r="J2865" s="66"/>
      <c r="K2865" s="66"/>
    </row>
    <row r="2866" spans="1:11" ht="14.25" customHeight="1">
      <c r="A2866" s="64">
        <v>28640</v>
      </c>
      <c r="B2866" s="64">
        <v>4</v>
      </c>
      <c r="C2866" s="64">
        <f t="shared" si="133"/>
        <v>171.3</v>
      </c>
      <c r="D2866" s="64">
        <f t="shared" si="134"/>
        <v>171.3</v>
      </c>
      <c r="E2866" s="65">
        <v>433.6</v>
      </c>
      <c r="F2866" s="65">
        <v>600.90000000000009</v>
      </c>
      <c r="G2866" s="65">
        <v>600.90000000000009</v>
      </c>
      <c r="H2866" s="67">
        <f t="shared" si="132"/>
        <v>429.6</v>
      </c>
      <c r="I2866" s="53"/>
      <c r="J2866" s="66"/>
      <c r="K2866" s="66"/>
    </row>
    <row r="2867" spans="1:11" ht="14.25" customHeight="1">
      <c r="A2867" s="64">
        <v>28650</v>
      </c>
      <c r="B2867" s="64">
        <v>4</v>
      </c>
      <c r="C2867" s="64">
        <f t="shared" si="133"/>
        <v>171.3</v>
      </c>
      <c r="D2867" s="64">
        <f t="shared" si="134"/>
        <v>171.3</v>
      </c>
      <c r="E2867" s="65">
        <v>433.75</v>
      </c>
      <c r="F2867" s="65">
        <v>601.04999999999995</v>
      </c>
      <c r="G2867" s="65">
        <v>601.04999999999995</v>
      </c>
      <c r="H2867" s="67">
        <f t="shared" si="132"/>
        <v>429.75</v>
      </c>
      <c r="I2867" s="53"/>
      <c r="J2867" s="66"/>
      <c r="K2867" s="66"/>
    </row>
    <row r="2868" spans="1:11" ht="14.25" customHeight="1">
      <c r="A2868" s="64">
        <v>28660</v>
      </c>
      <c r="B2868" s="64">
        <v>4</v>
      </c>
      <c r="C2868" s="64">
        <f t="shared" si="133"/>
        <v>171.3</v>
      </c>
      <c r="D2868" s="64">
        <f t="shared" si="134"/>
        <v>171.3</v>
      </c>
      <c r="E2868" s="65">
        <v>433.9</v>
      </c>
      <c r="F2868" s="65">
        <v>601.20000000000005</v>
      </c>
      <c r="G2868" s="65">
        <v>601.20000000000005</v>
      </c>
      <c r="H2868" s="67">
        <f t="shared" si="132"/>
        <v>429.9</v>
      </c>
      <c r="I2868" s="53"/>
      <c r="J2868" s="66"/>
      <c r="K2868" s="66"/>
    </row>
    <row r="2869" spans="1:11" ht="14.25" customHeight="1">
      <c r="A2869" s="64">
        <v>28670</v>
      </c>
      <c r="B2869" s="64">
        <v>4</v>
      </c>
      <c r="C2869" s="64">
        <f t="shared" si="133"/>
        <v>171.3</v>
      </c>
      <c r="D2869" s="64">
        <f t="shared" si="134"/>
        <v>171.3</v>
      </c>
      <c r="E2869" s="65">
        <v>434.05</v>
      </c>
      <c r="F2869" s="65">
        <v>601.35</v>
      </c>
      <c r="G2869" s="65">
        <v>601.35</v>
      </c>
      <c r="H2869" s="67">
        <f t="shared" si="132"/>
        <v>430.05</v>
      </c>
      <c r="I2869" s="53"/>
      <c r="J2869" s="66"/>
      <c r="K2869" s="66"/>
    </row>
    <row r="2870" spans="1:11" ht="14.25" customHeight="1">
      <c r="A2870" s="64">
        <v>28680</v>
      </c>
      <c r="B2870" s="64">
        <v>4</v>
      </c>
      <c r="C2870" s="64">
        <f t="shared" si="133"/>
        <v>171.3</v>
      </c>
      <c r="D2870" s="64">
        <f t="shared" si="134"/>
        <v>171.3</v>
      </c>
      <c r="E2870" s="65">
        <v>434.2</v>
      </c>
      <c r="F2870" s="65">
        <v>601.5</v>
      </c>
      <c r="G2870" s="65">
        <v>601.5</v>
      </c>
      <c r="H2870" s="67">
        <f t="shared" si="132"/>
        <v>430.2</v>
      </c>
      <c r="I2870" s="53"/>
      <c r="J2870" s="66"/>
      <c r="K2870" s="66"/>
    </row>
    <row r="2871" spans="1:11" ht="14.25" customHeight="1">
      <c r="A2871" s="64">
        <v>28690</v>
      </c>
      <c r="B2871" s="64">
        <v>4</v>
      </c>
      <c r="C2871" s="64">
        <f t="shared" si="133"/>
        <v>171.3</v>
      </c>
      <c r="D2871" s="64">
        <f t="shared" si="134"/>
        <v>171.3</v>
      </c>
      <c r="E2871" s="65">
        <v>434.35</v>
      </c>
      <c r="F2871" s="65">
        <v>601.65000000000009</v>
      </c>
      <c r="G2871" s="65">
        <v>601.65000000000009</v>
      </c>
      <c r="H2871" s="67">
        <f t="shared" si="132"/>
        <v>430.35</v>
      </c>
      <c r="I2871" s="53"/>
      <c r="J2871" s="66"/>
      <c r="K2871" s="66"/>
    </row>
    <row r="2872" spans="1:11" ht="14.25" customHeight="1">
      <c r="A2872" s="64">
        <v>28700</v>
      </c>
      <c r="B2872" s="64">
        <v>4</v>
      </c>
      <c r="C2872" s="64">
        <f t="shared" si="133"/>
        <v>171.3</v>
      </c>
      <c r="D2872" s="64">
        <f t="shared" si="134"/>
        <v>171.3</v>
      </c>
      <c r="E2872" s="65">
        <v>434.5</v>
      </c>
      <c r="F2872" s="65">
        <v>601.79999999999995</v>
      </c>
      <c r="G2872" s="65">
        <v>601.79999999999995</v>
      </c>
      <c r="H2872" s="67">
        <f t="shared" si="132"/>
        <v>430.5</v>
      </c>
      <c r="I2872" s="53"/>
      <c r="J2872" s="66"/>
      <c r="K2872" s="66"/>
    </row>
    <row r="2873" spans="1:11" ht="14.25" customHeight="1">
      <c r="A2873" s="64">
        <v>28710</v>
      </c>
      <c r="B2873" s="64">
        <v>4</v>
      </c>
      <c r="C2873" s="64">
        <f t="shared" si="133"/>
        <v>171.3</v>
      </c>
      <c r="D2873" s="64">
        <f t="shared" si="134"/>
        <v>171.3</v>
      </c>
      <c r="E2873" s="65">
        <v>434.65</v>
      </c>
      <c r="F2873" s="65">
        <v>601.95000000000005</v>
      </c>
      <c r="G2873" s="65">
        <v>601.95000000000005</v>
      </c>
      <c r="H2873" s="67">
        <f t="shared" si="132"/>
        <v>430.65</v>
      </c>
      <c r="I2873" s="53"/>
      <c r="J2873" s="66"/>
      <c r="K2873" s="66"/>
    </row>
    <row r="2874" spans="1:11" ht="14.25" customHeight="1">
      <c r="A2874" s="64">
        <v>28720</v>
      </c>
      <c r="B2874" s="64">
        <v>4</v>
      </c>
      <c r="C2874" s="64">
        <f t="shared" si="133"/>
        <v>171.3</v>
      </c>
      <c r="D2874" s="64">
        <f t="shared" si="134"/>
        <v>171.3</v>
      </c>
      <c r="E2874" s="65">
        <v>434.8</v>
      </c>
      <c r="F2874" s="65">
        <v>602.1</v>
      </c>
      <c r="G2874" s="65">
        <v>602.1</v>
      </c>
      <c r="H2874" s="67">
        <f t="shared" si="132"/>
        <v>430.8</v>
      </c>
      <c r="I2874" s="53"/>
      <c r="J2874" s="66"/>
      <c r="K2874" s="66"/>
    </row>
    <row r="2875" spans="1:11" ht="14.25" customHeight="1">
      <c r="A2875" s="64">
        <v>28730</v>
      </c>
      <c r="B2875" s="64">
        <v>4</v>
      </c>
      <c r="C2875" s="64">
        <f t="shared" si="133"/>
        <v>171.3</v>
      </c>
      <c r="D2875" s="64">
        <f t="shared" si="134"/>
        <v>171.3</v>
      </c>
      <c r="E2875" s="65">
        <v>434.95</v>
      </c>
      <c r="F2875" s="65">
        <v>602.25</v>
      </c>
      <c r="G2875" s="65">
        <v>602.25</v>
      </c>
      <c r="H2875" s="67">
        <f t="shared" si="132"/>
        <v>430.95</v>
      </c>
      <c r="I2875" s="53"/>
      <c r="J2875" s="66"/>
      <c r="K2875" s="66"/>
    </row>
    <row r="2876" spans="1:11" ht="14.25" customHeight="1">
      <c r="A2876" s="64">
        <v>28740</v>
      </c>
      <c r="B2876" s="64">
        <v>4</v>
      </c>
      <c r="C2876" s="64">
        <f t="shared" si="133"/>
        <v>171.3</v>
      </c>
      <c r="D2876" s="64">
        <f t="shared" si="134"/>
        <v>171.3</v>
      </c>
      <c r="E2876" s="65">
        <v>435.1</v>
      </c>
      <c r="F2876" s="65">
        <v>602.40000000000009</v>
      </c>
      <c r="G2876" s="65">
        <v>602.40000000000009</v>
      </c>
      <c r="H2876" s="67">
        <f t="shared" si="132"/>
        <v>431.1</v>
      </c>
      <c r="I2876" s="53"/>
      <c r="J2876" s="66"/>
      <c r="K2876" s="66"/>
    </row>
    <row r="2877" spans="1:11" ht="14.25" customHeight="1">
      <c r="A2877" s="64">
        <v>28750</v>
      </c>
      <c r="B2877" s="64">
        <v>4</v>
      </c>
      <c r="C2877" s="64">
        <f t="shared" si="133"/>
        <v>171.3</v>
      </c>
      <c r="D2877" s="64">
        <f t="shared" si="134"/>
        <v>171.3</v>
      </c>
      <c r="E2877" s="65">
        <v>435.25</v>
      </c>
      <c r="F2877" s="65">
        <v>602.54999999999995</v>
      </c>
      <c r="G2877" s="65">
        <v>602.54999999999995</v>
      </c>
      <c r="H2877" s="67">
        <f t="shared" si="132"/>
        <v>431.25</v>
      </c>
      <c r="I2877" s="53"/>
      <c r="J2877" s="66"/>
      <c r="K2877" s="66"/>
    </row>
    <row r="2878" spans="1:11" ht="14.25" customHeight="1">
      <c r="A2878" s="64">
        <v>28760</v>
      </c>
      <c r="B2878" s="64">
        <v>4</v>
      </c>
      <c r="C2878" s="64">
        <f t="shared" si="133"/>
        <v>172.8</v>
      </c>
      <c r="D2878" s="64">
        <f t="shared" si="134"/>
        <v>172.8</v>
      </c>
      <c r="E2878" s="65">
        <v>435.4</v>
      </c>
      <c r="F2878" s="65">
        <v>604.20000000000005</v>
      </c>
      <c r="G2878" s="65">
        <v>604.20000000000005</v>
      </c>
      <c r="H2878" s="67">
        <f t="shared" si="132"/>
        <v>431.4</v>
      </c>
      <c r="I2878" s="53"/>
      <c r="J2878" s="66"/>
      <c r="K2878" s="66"/>
    </row>
    <row r="2879" spans="1:11" ht="14.25" customHeight="1">
      <c r="A2879" s="64">
        <v>28770</v>
      </c>
      <c r="B2879" s="64">
        <v>4</v>
      </c>
      <c r="C2879" s="64">
        <f t="shared" si="133"/>
        <v>172.8</v>
      </c>
      <c r="D2879" s="64">
        <f t="shared" si="134"/>
        <v>172.8</v>
      </c>
      <c r="E2879" s="65">
        <v>435.55</v>
      </c>
      <c r="F2879" s="65">
        <v>604.35</v>
      </c>
      <c r="G2879" s="65">
        <v>604.35</v>
      </c>
      <c r="H2879" s="67">
        <f t="shared" si="132"/>
        <v>431.55</v>
      </c>
      <c r="I2879" s="53"/>
      <c r="J2879" s="66"/>
      <c r="K2879" s="66"/>
    </row>
    <row r="2880" spans="1:11" ht="14.25" customHeight="1">
      <c r="A2880" s="64">
        <v>28780</v>
      </c>
      <c r="B2880" s="64">
        <v>4</v>
      </c>
      <c r="C2880" s="64">
        <f t="shared" si="133"/>
        <v>172.8</v>
      </c>
      <c r="D2880" s="64">
        <f t="shared" si="134"/>
        <v>172.8</v>
      </c>
      <c r="E2880" s="65">
        <v>435.7</v>
      </c>
      <c r="F2880" s="65">
        <v>604.5</v>
      </c>
      <c r="G2880" s="65">
        <v>604.5</v>
      </c>
      <c r="H2880" s="67">
        <f t="shared" si="132"/>
        <v>431.7</v>
      </c>
      <c r="I2880" s="53"/>
      <c r="J2880" s="66"/>
      <c r="K2880" s="66"/>
    </row>
    <row r="2881" spans="1:11" ht="14.25" customHeight="1">
      <c r="A2881" s="64">
        <v>28790</v>
      </c>
      <c r="B2881" s="64">
        <v>4</v>
      </c>
      <c r="C2881" s="64">
        <f t="shared" si="133"/>
        <v>172.8</v>
      </c>
      <c r="D2881" s="64">
        <f t="shared" si="134"/>
        <v>172.8</v>
      </c>
      <c r="E2881" s="65">
        <v>435.85</v>
      </c>
      <c r="F2881" s="65">
        <v>604.65000000000009</v>
      </c>
      <c r="G2881" s="65">
        <v>604.65000000000009</v>
      </c>
      <c r="H2881" s="67">
        <f t="shared" si="132"/>
        <v>431.85</v>
      </c>
      <c r="I2881" s="53"/>
      <c r="J2881" s="66"/>
      <c r="K2881" s="66"/>
    </row>
    <row r="2882" spans="1:11" ht="14.25" customHeight="1">
      <c r="A2882" s="64">
        <v>28800</v>
      </c>
      <c r="B2882" s="64">
        <v>4</v>
      </c>
      <c r="C2882" s="64">
        <f t="shared" si="133"/>
        <v>172.8</v>
      </c>
      <c r="D2882" s="64">
        <f t="shared" si="134"/>
        <v>172.8</v>
      </c>
      <c r="E2882" s="65">
        <v>436</v>
      </c>
      <c r="F2882" s="65">
        <v>604.79999999999995</v>
      </c>
      <c r="G2882" s="65">
        <v>604.79999999999995</v>
      </c>
      <c r="H2882" s="67">
        <f t="shared" si="132"/>
        <v>432</v>
      </c>
      <c r="I2882" s="53"/>
      <c r="J2882" s="66"/>
      <c r="K2882" s="66"/>
    </row>
    <row r="2883" spans="1:11" ht="14.25" customHeight="1">
      <c r="A2883" s="64">
        <v>28810</v>
      </c>
      <c r="B2883" s="64">
        <v>4</v>
      </c>
      <c r="C2883" s="64">
        <f t="shared" si="133"/>
        <v>172.8</v>
      </c>
      <c r="D2883" s="64">
        <f t="shared" si="134"/>
        <v>172.8</v>
      </c>
      <c r="E2883" s="65">
        <v>436.15</v>
      </c>
      <c r="F2883" s="65">
        <v>604.95000000000005</v>
      </c>
      <c r="G2883" s="65">
        <v>604.95000000000005</v>
      </c>
      <c r="H2883" s="67">
        <f t="shared" ref="H2883:H2946" si="135">0.15*A2883/10</f>
        <v>432.15</v>
      </c>
      <c r="I2883" s="53"/>
      <c r="J2883" s="66"/>
      <c r="K2883" s="66"/>
    </row>
    <row r="2884" spans="1:11" ht="14.25" customHeight="1">
      <c r="A2884" s="64">
        <v>28820</v>
      </c>
      <c r="B2884" s="64">
        <v>4</v>
      </c>
      <c r="C2884" s="64">
        <f t="shared" ref="C2884:C2947" si="136">IF(A2884&lt;1000,4.8,4.8+ROUNDUP((A2884-1000)/250,0)*1.5)</f>
        <v>172.8</v>
      </c>
      <c r="D2884" s="64">
        <f t="shared" ref="D2884:D2947" si="137">IF(A2884&lt;1000,4.8,4.8+ROUNDUP((A2884-1000)/250,0)*1.5)</f>
        <v>172.8</v>
      </c>
      <c r="E2884" s="65">
        <v>436.3</v>
      </c>
      <c r="F2884" s="65">
        <v>605.1</v>
      </c>
      <c r="G2884" s="65">
        <v>605.1</v>
      </c>
      <c r="H2884" s="67">
        <f t="shared" si="135"/>
        <v>432.3</v>
      </c>
      <c r="I2884" s="53"/>
      <c r="J2884" s="66"/>
      <c r="K2884" s="66"/>
    </row>
    <row r="2885" spans="1:11" ht="14.25" customHeight="1">
      <c r="A2885" s="64">
        <v>28830</v>
      </c>
      <c r="B2885" s="64">
        <v>4</v>
      </c>
      <c r="C2885" s="64">
        <f t="shared" si="136"/>
        <v>172.8</v>
      </c>
      <c r="D2885" s="64">
        <f t="shared" si="137"/>
        <v>172.8</v>
      </c>
      <c r="E2885" s="65">
        <v>436.45</v>
      </c>
      <c r="F2885" s="65">
        <v>605.25</v>
      </c>
      <c r="G2885" s="65">
        <v>605.25</v>
      </c>
      <c r="H2885" s="67">
        <f t="shared" si="135"/>
        <v>432.45</v>
      </c>
      <c r="I2885" s="53"/>
      <c r="J2885" s="66"/>
      <c r="K2885" s="66"/>
    </row>
    <row r="2886" spans="1:11" ht="14.25" customHeight="1">
      <c r="A2886" s="64">
        <v>28840</v>
      </c>
      <c r="B2886" s="64">
        <v>4</v>
      </c>
      <c r="C2886" s="64">
        <f t="shared" si="136"/>
        <v>172.8</v>
      </c>
      <c r="D2886" s="64">
        <f t="shared" si="137"/>
        <v>172.8</v>
      </c>
      <c r="E2886" s="65">
        <v>436.6</v>
      </c>
      <c r="F2886" s="65">
        <v>605.40000000000009</v>
      </c>
      <c r="G2886" s="65">
        <v>605.40000000000009</v>
      </c>
      <c r="H2886" s="67">
        <f t="shared" si="135"/>
        <v>432.6</v>
      </c>
      <c r="I2886" s="53"/>
      <c r="J2886" s="66"/>
      <c r="K2886" s="66"/>
    </row>
    <row r="2887" spans="1:11" ht="14.25" customHeight="1">
      <c r="A2887" s="64">
        <v>28850</v>
      </c>
      <c r="B2887" s="64">
        <v>4</v>
      </c>
      <c r="C2887" s="64">
        <f t="shared" si="136"/>
        <v>172.8</v>
      </c>
      <c r="D2887" s="64">
        <f t="shared" si="137"/>
        <v>172.8</v>
      </c>
      <c r="E2887" s="65">
        <v>436.75</v>
      </c>
      <c r="F2887" s="65">
        <v>605.54999999999995</v>
      </c>
      <c r="G2887" s="65">
        <v>605.54999999999995</v>
      </c>
      <c r="H2887" s="67">
        <f t="shared" si="135"/>
        <v>432.75</v>
      </c>
      <c r="I2887" s="53"/>
      <c r="J2887" s="66"/>
      <c r="K2887" s="66"/>
    </row>
    <row r="2888" spans="1:11" ht="14.25" customHeight="1">
      <c r="A2888" s="64">
        <v>28860</v>
      </c>
      <c r="B2888" s="64">
        <v>4</v>
      </c>
      <c r="C2888" s="64">
        <f t="shared" si="136"/>
        <v>172.8</v>
      </c>
      <c r="D2888" s="64">
        <f t="shared" si="137"/>
        <v>172.8</v>
      </c>
      <c r="E2888" s="65">
        <v>436.9</v>
      </c>
      <c r="F2888" s="65">
        <v>605.70000000000005</v>
      </c>
      <c r="G2888" s="65">
        <v>605.70000000000005</v>
      </c>
      <c r="H2888" s="67">
        <f t="shared" si="135"/>
        <v>432.9</v>
      </c>
      <c r="I2888" s="53"/>
      <c r="J2888" s="66"/>
      <c r="K2888" s="66"/>
    </row>
    <row r="2889" spans="1:11" ht="14.25" customHeight="1">
      <c r="A2889" s="64">
        <v>28870</v>
      </c>
      <c r="B2889" s="64">
        <v>4</v>
      </c>
      <c r="C2889" s="64">
        <f t="shared" si="136"/>
        <v>172.8</v>
      </c>
      <c r="D2889" s="64">
        <f t="shared" si="137"/>
        <v>172.8</v>
      </c>
      <c r="E2889" s="65">
        <v>437.05</v>
      </c>
      <c r="F2889" s="65">
        <v>605.85</v>
      </c>
      <c r="G2889" s="65">
        <v>605.85</v>
      </c>
      <c r="H2889" s="67">
        <f t="shared" si="135"/>
        <v>433.05</v>
      </c>
      <c r="I2889" s="53"/>
      <c r="J2889" s="66"/>
      <c r="K2889" s="66"/>
    </row>
    <row r="2890" spans="1:11" ht="14.25" customHeight="1">
      <c r="A2890" s="64">
        <v>28880</v>
      </c>
      <c r="B2890" s="64">
        <v>4</v>
      </c>
      <c r="C2890" s="64">
        <f t="shared" si="136"/>
        <v>172.8</v>
      </c>
      <c r="D2890" s="64">
        <f t="shared" si="137"/>
        <v>172.8</v>
      </c>
      <c r="E2890" s="65">
        <v>437.2</v>
      </c>
      <c r="F2890" s="65">
        <v>606</v>
      </c>
      <c r="G2890" s="65">
        <v>606</v>
      </c>
      <c r="H2890" s="67">
        <f t="shared" si="135"/>
        <v>433.2</v>
      </c>
      <c r="I2890" s="53"/>
      <c r="J2890" s="66"/>
      <c r="K2890" s="66"/>
    </row>
    <row r="2891" spans="1:11" ht="14.25" customHeight="1">
      <c r="A2891" s="64">
        <v>28890</v>
      </c>
      <c r="B2891" s="64">
        <v>4</v>
      </c>
      <c r="C2891" s="64">
        <f t="shared" si="136"/>
        <v>172.8</v>
      </c>
      <c r="D2891" s="64">
        <f t="shared" si="137"/>
        <v>172.8</v>
      </c>
      <c r="E2891" s="65">
        <v>437.35</v>
      </c>
      <c r="F2891" s="65">
        <v>606.15000000000009</v>
      </c>
      <c r="G2891" s="65">
        <v>606.15000000000009</v>
      </c>
      <c r="H2891" s="67">
        <f t="shared" si="135"/>
        <v>433.35</v>
      </c>
      <c r="I2891" s="53"/>
      <c r="J2891" s="66"/>
      <c r="K2891" s="66"/>
    </row>
    <row r="2892" spans="1:11" ht="14.25" customHeight="1">
      <c r="A2892" s="64">
        <v>28900</v>
      </c>
      <c r="B2892" s="64">
        <v>4</v>
      </c>
      <c r="C2892" s="64">
        <f t="shared" si="136"/>
        <v>172.8</v>
      </c>
      <c r="D2892" s="64">
        <f t="shared" si="137"/>
        <v>172.8</v>
      </c>
      <c r="E2892" s="65">
        <v>437.5</v>
      </c>
      <c r="F2892" s="65">
        <v>606.29999999999995</v>
      </c>
      <c r="G2892" s="65">
        <v>606.29999999999995</v>
      </c>
      <c r="H2892" s="67">
        <f t="shared" si="135"/>
        <v>433.5</v>
      </c>
      <c r="I2892" s="53"/>
      <c r="J2892" s="66"/>
      <c r="K2892" s="66"/>
    </row>
    <row r="2893" spans="1:11" ht="14.25" customHeight="1">
      <c r="A2893" s="64">
        <v>28910</v>
      </c>
      <c r="B2893" s="64">
        <v>4</v>
      </c>
      <c r="C2893" s="64">
        <f t="shared" si="136"/>
        <v>172.8</v>
      </c>
      <c r="D2893" s="64">
        <f t="shared" si="137"/>
        <v>172.8</v>
      </c>
      <c r="E2893" s="65">
        <v>437.65</v>
      </c>
      <c r="F2893" s="65">
        <v>606.45000000000005</v>
      </c>
      <c r="G2893" s="65">
        <v>606.45000000000005</v>
      </c>
      <c r="H2893" s="67">
        <f t="shared" si="135"/>
        <v>433.65</v>
      </c>
      <c r="I2893" s="53"/>
      <c r="J2893" s="66"/>
      <c r="K2893" s="66"/>
    </row>
    <row r="2894" spans="1:11" ht="14.25" customHeight="1">
      <c r="A2894" s="64">
        <v>28920</v>
      </c>
      <c r="B2894" s="64">
        <v>4</v>
      </c>
      <c r="C2894" s="64">
        <f t="shared" si="136"/>
        <v>172.8</v>
      </c>
      <c r="D2894" s="64">
        <f t="shared" si="137"/>
        <v>172.8</v>
      </c>
      <c r="E2894" s="65">
        <v>437.8</v>
      </c>
      <c r="F2894" s="65">
        <v>606.6</v>
      </c>
      <c r="G2894" s="65">
        <v>606.6</v>
      </c>
      <c r="H2894" s="67">
        <f t="shared" si="135"/>
        <v>433.8</v>
      </c>
      <c r="I2894" s="53"/>
      <c r="J2894" s="66"/>
      <c r="K2894" s="66"/>
    </row>
    <row r="2895" spans="1:11" ht="14.25" customHeight="1">
      <c r="A2895" s="64">
        <v>28930</v>
      </c>
      <c r="B2895" s="64">
        <v>4</v>
      </c>
      <c r="C2895" s="64">
        <f t="shared" si="136"/>
        <v>172.8</v>
      </c>
      <c r="D2895" s="64">
        <f t="shared" si="137"/>
        <v>172.8</v>
      </c>
      <c r="E2895" s="65">
        <v>437.95</v>
      </c>
      <c r="F2895" s="65">
        <v>606.75</v>
      </c>
      <c r="G2895" s="65">
        <v>606.75</v>
      </c>
      <c r="H2895" s="67">
        <f t="shared" si="135"/>
        <v>433.95</v>
      </c>
      <c r="I2895" s="53"/>
      <c r="J2895" s="66"/>
      <c r="K2895" s="66"/>
    </row>
    <row r="2896" spans="1:11" ht="14.25" customHeight="1">
      <c r="A2896" s="64">
        <v>28940</v>
      </c>
      <c r="B2896" s="64">
        <v>4</v>
      </c>
      <c r="C2896" s="64">
        <f t="shared" si="136"/>
        <v>172.8</v>
      </c>
      <c r="D2896" s="64">
        <f t="shared" si="137"/>
        <v>172.8</v>
      </c>
      <c r="E2896" s="65">
        <v>438.1</v>
      </c>
      <c r="F2896" s="65">
        <v>606.90000000000009</v>
      </c>
      <c r="G2896" s="65">
        <v>606.90000000000009</v>
      </c>
      <c r="H2896" s="67">
        <f t="shared" si="135"/>
        <v>434.1</v>
      </c>
      <c r="I2896" s="53"/>
      <c r="J2896" s="66"/>
      <c r="K2896" s="66"/>
    </row>
    <row r="2897" spans="1:9" ht="14.25" customHeight="1">
      <c r="A2897" s="64">
        <v>28950</v>
      </c>
      <c r="B2897" s="64">
        <v>4</v>
      </c>
      <c r="C2897" s="64">
        <f t="shared" si="136"/>
        <v>172.8</v>
      </c>
      <c r="D2897" s="64">
        <f t="shared" si="137"/>
        <v>172.8</v>
      </c>
      <c r="E2897" s="65">
        <v>438.25</v>
      </c>
      <c r="F2897" s="65">
        <v>607.04999999999995</v>
      </c>
      <c r="G2897" s="65">
        <v>607.04999999999995</v>
      </c>
      <c r="H2897" s="67">
        <f t="shared" si="135"/>
        <v>434.25</v>
      </c>
      <c r="I2897" s="53"/>
    </row>
    <row r="2898" spans="1:9" ht="14.25" customHeight="1">
      <c r="A2898" s="64">
        <v>28960</v>
      </c>
      <c r="B2898" s="64">
        <v>4</v>
      </c>
      <c r="C2898" s="64">
        <f t="shared" si="136"/>
        <v>172.8</v>
      </c>
      <c r="D2898" s="64">
        <f t="shared" si="137"/>
        <v>172.8</v>
      </c>
      <c r="E2898" s="65">
        <v>438.4</v>
      </c>
      <c r="F2898" s="65">
        <v>607.20000000000005</v>
      </c>
      <c r="G2898" s="65">
        <v>607.20000000000005</v>
      </c>
      <c r="H2898" s="67">
        <f t="shared" si="135"/>
        <v>434.4</v>
      </c>
      <c r="I2898" s="53"/>
    </row>
    <row r="2899" spans="1:9" ht="14.25" customHeight="1">
      <c r="A2899" s="64">
        <v>28970</v>
      </c>
      <c r="B2899" s="64">
        <v>4</v>
      </c>
      <c r="C2899" s="64">
        <f t="shared" si="136"/>
        <v>172.8</v>
      </c>
      <c r="D2899" s="64">
        <f t="shared" si="137"/>
        <v>172.8</v>
      </c>
      <c r="E2899" s="65">
        <v>438.55</v>
      </c>
      <c r="F2899" s="65">
        <v>607.35</v>
      </c>
      <c r="G2899" s="65">
        <v>607.35</v>
      </c>
      <c r="H2899" s="67">
        <f t="shared" si="135"/>
        <v>434.55</v>
      </c>
      <c r="I2899" s="53"/>
    </row>
    <row r="2900" spans="1:9" ht="14.25" customHeight="1">
      <c r="A2900" s="64">
        <v>28980</v>
      </c>
      <c r="B2900" s="64">
        <v>4</v>
      </c>
      <c r="C2900" s="64">
        <f t="shared" si="136"/>
        <v>172.8</v>
      </c>
      <c r="D2900" s="64">
        <f t="shared" si="137"/>
        <v>172.8</v>
      </c>
      <c r="E2900" s="65">
        <v>438.7</v>
      </c>
      <c r="F2900" s="65">
        <v>607.5</v>
      </c>
      <c r="G2900" s="65">
        <v>607.5</v>
      </c>
      <c r="H2900" s="67">
        <f t="shared" si="135"/>
        <v>434.7</v>
      </c>
      <c r="I2900" s="53"/>
    </row>
    <row r="2901" spans="1:9" ht="14.25" customHeight="1">
      <c r="A2901" s="64">
        <v>28990</v>
      </c>
      <c r="B2901" s="64">
        <v>4</v>
      </c>
      <c r="C2901" s="64">
        <f t="shared" si="136"/>
        <v>172.8</v>
      </c>
      <c r="D2901" s="64">
        <f t="shared" si="137"/>
        <v>172.8</v>
      </c>
      <c r="E2901" s="65">
        <v>438.85</v>
      </c>
      <c r="F2901" s="65">
        <v>607.65000000000009</v>
      </c>
      <c r="G2901" s="65">
        <v>607.65000000000009</v>
      </c>
      <c r="H2901" s="67">
        <f t="shared" si="135"/>
        <v>434.85</v>
      </c>
      <c r="I2901" s="53"/>
    </row>
    <row r="2902" spans="1:9" ht="14.25" customHeight="1">
      <c r="A2902" s="64">
        <v>29000</v>
      </c>
      <c r="B2902" s="64">
        <v>4</v>
      </c>
      <c r="C2902" s="64">
        <f t="shared" si="136"/>
        <v>172.8</v>
      </c>
      <c r="D2902" s="64">
        <f t="shared" si="137"/>
        <v>172.8</v>
      </c>
      <c r="E2902" s="65">
        <v>439</v>
      </c>
      <c r="F2902" s="65">
        <v>607.79999999999995</v>
      </c>
      <c r="G2902" s="65">
        <v>607.79999999999995</v>
      </c>
      <c r="H2902" s="67">
        <f t="shared" si="135"/>
        <v>435</v>
      </c>
      <c r="I2902" s="53"/>
    </row>
    <row r="2903" spans="1:9" ht="14.25" customHeight="1">
      <c r="A2903" s="64">
        <v>29010</v>
      </c>
      <c r="B2903" s="64">
        <v>4</v>
      </c>
      <c r="C2903" s="64">
        <f t="shared" si="136"/>
        <v>174.3</v>
      </c>
      <c r="D2903" s="64">
        <f t="shared" si="137"/>
        <v>174.3</v>
      </c>
      <c r="E2903" s="65">
        <v>439.15</v>
      </c>
      <c r="F2903" s="65">
        <v>609.45000000000005</v>
      </c>
      <c r="G2903" s="65">
        <v>609.45000000000005</v>
      </c>
      <c r="H2903" s="67">
        <f t="shared" si="135"/>
        <v>435.15</v>
      </c>
      <c r="I2903" s="53"/>
    </row>
    <row r="2904" spans="1:9" ht="14.25" customHeight="1">
      <c r="A2904" s="64">
        <v>29020</v>
      </c>
      <c r="B2904" s="64">
        <v>4</v>
      </c>
      <c r="C2904" s="64">
        <f t="shared" si="136"/>
        <v>174.3</v>
      </c>
      <c r="D2904" s="64">
        <f t="shared" si="137"/>
        <v>174.3</v>
      </c>
      <c r="E2904" s="65">
        <v>439.3</v>
      </c>
      <c r="F2904" s="65">
        <v>609.6</v>
      </c>
      <c r="G2904" s="65">
        <v>609.6</v>
      </c>
      <c r="H2904" s="67">
        <f t="shared" si="135"/>
        <v>435.3</v>
      </c>
      <c r="I2904" s="53"/>
    </row>
    <row r="2905" spans="1:9" ht="14.25" customHeight="1">
      <c r="A2905" s="64">
        <v>29030</v>
      </c>
      <c r="B2905" s="64">
        <v>4</v>
      </c>
      <c r="C2905" s="64">
        <f t="shared" si="136"/>
        <v>174.3</v>
      </c>
      <c r="D2905" s="64">
        <f t="shared" si="137"/>
        <v>174.3</v>
      </c>
      <c r="E2905" s="65">
        <v>439.45</v>
      </c>
      <c r="F2905" s="65">
        <v>609.75</v>
      </c>
      <c r="G2905" s="65">
        <v>609.75</v>
      </c>
      <c r="H2905" s="67">
        <f t="shared" si="135"/>
        <v>435.45</v>
      </c>
      <c r="I2905" s="53"/>
    </row>
    <row r="2906" spans="1:9" ht="14.25" customHeight="1">
      <c r="A2906" s="64">
        <v>29040</v>
      </c>
      <c r="B2906" s="64">
        <v>4</v>
      </c>
      <c r="C2906" s="64">
        <f t="shared" si="136"/>
        <v>174.3</v>
      </c>
      <c r="D2906" s="64">
        <f t="shared" si="137"/>
        <v>174.3</v>
      </c>
      <c r="E2906" s="65">
        <v>439.6</v>
      </c>
      <c r="F2906" s="65">
        <v>609.90000000000009</v>
      </c>
      <c r="G2906" s="65">
        <v>609.90000000000009</v>
      </c>
      <c r="H2906" s="67">
        <f t="shared" si="135"/>
        <v>435.6</v>
      </c>
      <c r="I2906" s="53"/>
    </row>
    <row r="2907" spans="1:9" ht="14.25" customHeight="1">
      <c r="A2907" s="64">
        <v>29050</v>
      </c>
      <c r="B2907" s="64">
        <v>4</v>
      </c>
      <c r="C2907" s="64">
        <f t="shared" si="136"/>
        <v>174.3</v>
      </c>
      <c r="D2907" s="64">
        <f t="shared" si="137"/>
        <v>174.3</v>
      </c>
      <c r="E2907" s="65">
        <v>439.75</v>
      </c>
      <c r="F2907" s="65">
        <v>610.04999999999995</v>
      </c>
      <c r="G2907" s="65">
        <v>610.04999999999995</v>
      </c>
      <c r="H2907" s="67">
        <f t="shared" si="135"/>
        <v>435.75</v>
      </c>
      <c r="I2907" s="53"/>
    </row>
    <row r="2908" spans="1:9" ht="14.25" customHeight="1">
      <c r="A2908" s="64">
        <v>29060</v>
      </c>
      <c r="B2908" s="64">
        <v>4</v>
      </c>
      <c r="C2908" s="64">
        <f t="shared" si="136"/>
        <v>174.3</v>
      </c>
      <c r="D2908" s="64">
        <f t="shared" si="137"/>
        <v>174.3</v>
      </c>
      <c r="E2908" s="65">
        <v>439.9</v>
      </c>
      <c r="F2908" s="65">
        <v>610.20000000000005</v>
      </c>
      <c r="G2908" s="65">
        <v>610.20000000000005</v>
      </c>
      <c r="H2908" s="67">
        <f t="shared" si="135"/>
        <v>435.9</v>
      </c>
      <c r="I2908" s="53"/>
    </row>
    <row r="2909" spans="1:9" ht="14.25" customHeight="1">
      <c r="A2909" s="64">
        <v>29070</v>
      </c>
      <c r="B2909" s="64">
        <v>4</v>
      </c>
      <c r="C2909" s="64">
        <f t="shared" si="136"/>
        <v>174.3</v>
      </c>
      <c r="D2909" s="64">
        <f t="shared" si="137"/>
        <v>174.3</v>
      </c>
      <c r="E2909" s="65">
        <v>440.05</v>
      </c>
      <c r="F2909" s="65">
        <v>610.35</v>
      </c>
      <c r="G2909" s="65">
        <v>610.35</v>
      </c>
      <c r="H2909" s="67">
        <f t="shared" si="135"/>
        <v>436.05</v>
      </c>
      <c r="I2909" s="53"/>
    </row>
    <row r="2910" spans="1:9" ht="14.25" customHeight="1">
      <c r="A2910" s="64">
        <v>29080</v>
      </c>
      <c r="B2910" s="64">
        <v>4</v>
      </c>
      <c r="C2910" s="64">
        <f t="shared" si="136"/>
        <v>174.3</v>
      </c>
      <c r="D2910" s="64">
        <f t="shared" si="137"/>
        <v>174.3</v>
      </c>
      <c r="E2910" s="65">
        <v>440.2</v>
      </c>
      <c r="F2910" s="65">
        <v>610.5</v>
      </c>
      <c r="G2910" s="65">
        <v>610.5</v>
      </c>
      <c r="H2910" s="67">
        <f t="shared" si="135"/>
        <v>436.2</v>
      </c>
      <c r="I2910" s="53"/>
    </row>
    <row r="2911" spans="1:9" ht="14.25" customHeight="1">
      <c r="A2911" s="64">
        <v>29090</v>
      </c>
      <c r="B2911" s="64">
        <v>4</v>
      </c>
      <c r="C2911" s="64">
        <f t="shared" si="136"/>
        <v>174.3</v>
      </c>
      <c r="D2911" s="64">
        <f t="shared" si="137"/>
        <v>174.3</v>
      </c>
      <c r="E2911" s="65">
        <v>440.35</v>
      </c>
      <c r="F2911" s="65">
        <v>610.65000000000009</v>
      </c>
      <c r="G2911" s="65">
        <v>610.65000000000009</v>
      </c>
      <c r="H2911" s="67">
        <f t="shared" si="135"/>
        <v>436.35</v>
      </c>
      <c r="I2911" s="53"/>
    </row>
    <row r="2912" spans="1:9" ht="14.25" customHeight="1">
      <c r="A2912" s="64">
        <v>29100</v>
      </c>
      <c r="B2912" s="64">
        <v>4</v>
      </c>
      <c r="C2912" s="64">
        <f t="shared" si="136"/>
        <v>174.3</v>
      </c>
      <c r="D2912" s="64">
        <f t="shared" si="137"/>
        <v>174.3</v>
      </c>
      <c r="E2912" s="65">
        <v>440.5</v>
      </c>
      <c r="F2912" s="65">
        <v>610.79999999999995</v>
      </c>
      <c r="G2912" s="65">
        <v>610.79999999999995</v>
      </c>
      <c r="H2912" s="67">
        <f t="shared" si="135"/>
        <v>436.5</v>
      </c>
      <c r="I2912" s="53"/>
    </row>
    <row r="2913" spans="1:9" ht="14.25" customHeight="1">
      <c r="A2913" s="64">
        <v>29110</v>
      </c>
      <c r="B2913" s="64">
        <v>4</v>
      </c>
      <c r="C2913" s="64">
        <f t="shared" si="136"/>
        <v>174.3</v>
      </c>
      <c r="D2913" s="64">
        <f t="shared" si="137"/>
        <v>174.3</v>
      </c>
      <c r="E2913" s="65">
        <v>440.65</v>
      </c>
      <c r="F2913" s="65">
        <v>610.95000000000005</v>
      </c>
      <c r="G2913" s="65">
        <v>610.95000000000005</v>
      </c>
      <c r="H2913" s="67">
        <f t="shared" si="135"/>
        <v>436.65</v>
      </c>
      <c r="I2913" s="53"/>
    </row>
    <row r="2914" spans="1:9" ht="14.25" customHeight="1">
      <c r="A2914" s="64">
        <v>29120</v>
      </c>
      <c r="B2914" s="64">
        <v>4</v>
      </c>
      <c r="C2914" s="64">
        <f t="shared" si="136"/>
        <v>174.3</v>
      </c>
      <c r="D2914" s="64">
        <f t="shared" si="137"/>
        <v>174.3</v>
      </c>
      <c r="E2914" s="65">
        <v>440.8</v>
      </c>
      <c r="F2914" s="65">
        <v>611.1</v>
      </c>
      <c r="G2914" s="65">
        <v>611.1</v>
      </c>
      <c r="H2914" s="67">
        <f t="shared" si="135"/>
        <v>436.8</v>
      </c>
      <c r="I2914" s="53"/>
    </row>
    <row r="2915" spans="1:9" ht="14.25" customHeight="1">
      <c r="A2915" s="64">
        <v>29130</v>
      </c>
      <c r="B2915" s="64">
        <v>4</v>
      </c>
      <c r="C2915" s="64">
        <f t="shared" si="136"/>
        <v>174.3</v>
      </c>
      <c r="D2915" s="64">
        <f t="shared" si="137"/>
        <v>174.3</v>
      </c>
      <c r="E2915" s="65">
        <v>440.95</v>
      </c>
      <c r="F2915" s="65">
        <v>611.25</v>
      </c>
      <c r="G2915" s="65">
        <v>611.25</v>
      </c>
      <c r="H2915" s="67">
        <f t="shared" si="135"/>
        <v>436.95</v>
      </c>
      <c r="I2915" s="53"/>
    </row>
    <row r="2916" spans="1:9" ht="14.25" customHeight="1">
      <c r="A2916" s="64">
        <v>29140</v>
      </c>
      <c r="B2916" s="64">
        <v>4</v>
      </c>
      <c r="C2916" s="64">
        <f t="shared" si="136"/>
        <v>174.3</v>
      </c>
      <c r="D2916" s="64">
        <f t="shared" si="137"/>
        <v>174.3</v>
      </c>
      <c r="E2916" s="65">
        <v>441.1</v>
      </c>
      <c r="F2916" s="65">
        <v>611.40000000000009</v>
      </c>
      <c r="G2916" s="65">
        <v>611.40000000000009</v>
      </c>
      <c r="H2916" s="67">
        <f t="shared" si="135"/>
        <v>437.1</v>
      </c>
      <c r="I2916" s="53"/>
    </row>
    <row r="2917" spans="1:9" ht="14.25" customHeight="1">
      <c r="A2917" s="64">
        <v>29150</v>
      </c>
      <c r="B2917" s="64">
        <v>4</v>
      </c>
      <c r="C2917" s="64">
        <f t="shared" si="136"/>
        <v>174.3</v>
      </c>
      <c r="D2917" s="64">
        <f t="shared" si="137"/>
        <v>174.3</v>
      </c>
      <c r="E2917" s="65">
        <v>441.25</v>
      </c>
      <c r="F2917" s="65">
        <v>611.54999999999995</v>
      </c>
      <c r="G2917" s="65">
        <v>611.54999999999995</v>
      </c>
      <c r="H2917" s="67">
        <f t="shared" si="135"/>
        <v>437.25</v>
      </c>
      <c r="I2917" s="53"/>
    </row>
    <row r="2918" spans="1:9" ht="14.25" customHeight="1">
      <c r="A2918" s="64">
        <v>29160</v>
      </c>
      <c r="B2918" s="64">
        <v>4</v>
      </c>
      <c r="C2918" s="64">
        <f t="shared" si="136"/>
        <v>174.3</v>
      </c>
      <c r="D2918" s="64">
        <f t="shared" si="137"/>
        <v>174.3</v>
      </c>
      <c r="E2918" s="65">
        <v>441.4</v>
      </c>
      <c r="F2918" s="65">
        <v>611.70000000000005</v>
      </c>
      <c r="G2918" s="65">
        <v>611.70000000000005</v>
      </c>
      <c r="H2918" s="67">
        <f t="shared" si="135"/>
        <v>437.4</v>
      </c>
      <c r="I2918" s="53"/>
    </row>
    <row r="2919" spans="1:9" ht="14.25" customHeight="1">
      <c r="A2919" s="64">
        <v>29170</v>
      </c>
      <c r="B2919" s="64">
        <v>4</v>
      </c>
      <c r="C2919" s="64">
        <f t="shared" si="136"/>
        <v>174.3</v>
      </c>
      <c r="D2919" s="64">
        <f t="shared" si="137"/>
        <v>174.3</v>
      </c>
      <c r="E2919" s="65">
        <v>441.55</v>
      </c>
      <c r="F2919" s="65">
        <v>611.85</v>
      </c>
      <c r="G2919" s="65">
        <v>611.85</v>
      </c>
      <c r="H2919" s="67">
        <f t="shared" si="135"/>
        <v>437.55</v>
      </c>
      <c r="I2919" s="53"/>
    </row>
    <row r="2920" spans="1:9" ht="14.25" customHeight="1">
      <c r="A2920" s="64">
        <v>29180</v>
      </c>
      <c r="B2920" s="64">
        <v>4</v>
      </c>
      <c r="C2920" s="64">
        <f t="shared" si="136"/>
        <v>174.3</v>
      </c>
      <c r="D2920" s="64">
        <f t="shared" si="137"/>
        <v>174.3</v>
      </c>
      <c r="E2920" s="65">
        <v>441.7</v>
      </c>
      <c r="F2920" s="65">
        <v>612</v>
      </c>
      <c r="G2920" s="65">
        <v>612</v>
      </c>
      <c r="H2920" s="67">
        <f t="shared" si="135"/>
        <v>437.7</v>
      </c>
      <c r="I2920" s="53"/>
    </row>
    <row r="2921" spans="1:9" ht="14.25" customHeight="1">
      <c r="A2921" s="64">
        <v>29190</v>
      </c>
      <c r="B2921" s="64">
        <v>4</v>
      </c>
      <c r="C2921" s="64">
        <f t="shared" si="136"/>
        <v>174.3</v>
      </c>
      <c r="D2921" s="64">
        <f t="shared" si="137"/>
        <v>174.3</v>
      </c>
      <c r="E2921" s="65">
        <v>441.85</v>
      </c>
      <c r="F2921" s="65">
        <v>612.15000000000009</v>
      </c>
      <c r="G2921" s="65">
        <v>612.15000000000009</v>
      </c>
      <c r="H2921" s="67">
        <f t="shared" si="135"/>
        <v>437.85</v>
      </c>
      <c r="I2921" s="53"/>
    </row>
    <row r="2922" spans="1:9" ht="14.25" customHeight="1">
      <c r="A2922" s="64">
        <v>29200</v>
      </c>
      <c r="B2922" s="64">
        <v>4</v>
      </c>
      <c r="C2922" s="64">
        <f t="shared" si="136"/>
        <v>174.3</v>
      </c>
      <c r="D2922" s="64">
        <f t="shared" si="137"/>
        <v>174.3</v>
      </c>
      <c r="E2922" s="65">
        <v>442</v>
      </c>
      <c r="F2922" s="65">
        <v>612.29999999999995</v>
      </c>
      <c r="G2922" s="65">
        <v>612.29999999999995</v>
      </c>
      <c r="H2922" s="67">
        <f t="shared" si="135"/>
        <v>438</v>
      </c>
      <c r="I2922" s="53"/>
    </row>
    <row r="2923" spans="1:9" ht="14.25" customHeight="1">
      <c r="A2923" s="64">
        <v>29210</v>
      </c>
      <c r="B2923" s="64">
        <v>4</v>
      </c>
      <c r="C2923" s="64">
        <f t="shared" si="136"/>
        <v>174.3</v>
      </c>
      <c r="D2923" s="64">
        <f t="shared" si="137"/>
        <v>174.3</v>
      </c>
      <c r="E2923" s="65">
        <v>442.15</v>
      </c>
      <c r="F2923" s="65">
        <v>612.45000000000005</v>
      </c>
      <c r="G2923" s="65">
        <v>612.45000000000005</v>
      </c>
      <c r="H2923" s="67">
        <f t="shared" si="135"/>
        <v>438.15</v>
      </c>
      <c r="I2923" s="53"/>
    </row>
    <row r="2924" spans="1:9" ht="14.25" customHeight="1">
      <c r="A2924" s="64">
        <v>29220</v>
      </c>
      <c r="B2924" s="64">
        <v>4</v>
      </c>
      <c r="C2924" s="64">
        <f t="shared" si="136"/>
        <v>174.3</v>
      </c>
      <c r="D2924" s="64">
        <f t="shared" si="137"/>
        <v>174.3</v>
      </c>
      <c r="E2924" s="65">
        <v>442.3</v>
      </c>
      <c r="F2924" s="65">
        <v>612.6</v>
      </c>
      <c r="G2924" s="65">
        <v>612.6</v>
      </c>
      <c r="H2924" s="67">
        <f t="shared" si="135"/>
        <v>438.3</v>
      </c>
      <c r="I2924" s="53"/>
    </row>
    <row r="2925" spans="1:9" ht="14.25" customHeight="1">
      <c r="A2925" s="64">
        <v>29230</v>
      </c>
      <c r="B2925" s="64">
        <v>4</v>
      </c>
      <c r="C2925" s="64">
        <f t="shared" si="136"/>
        <v>174.3</v>
      </c>
      <c r="D2925" s="64">
        <f t="shared" si="137"/>
        <v>174.3</v>
      </c>
      <c r="E2925" s="65">
        <v>442.45</v>
      </c>
      <c r="F2925" s="65">
        <v>612.75</v>
      </c>
      <c r="G2925" s="65">
        <v>612.75</v>
      </c>
      <c r="H2925" s="67">
        <f t="shared" si="135"/>
        <v>438.45</v>
      </c>
      <c r="I2925" s="53"/>
    </row>
    <row r="2926" spans="1:9" ht="14.25" customHeight="1">
      <c r="A2926" s="64">
        <v>29240</v>
      </c>
      <c r="B2926" s="64">
        <v>4</v>
      </c>
      <c r="C2926" s="64">
        <f t="shared" si="136"/>
        <v>174.3</v>
      </c>
      <c r="D2926" s="64">
        <f t="shared" si="137"/>
        <v>174.3</v>
      </c>
      <c r="E2926" s="65">
        <v>442.6</v>
      </c>
      <c r="F2926" s="65">
        <v>612.90000000000009</v>
      </c>
      <c r="G2926" s="65">
        <v>612.90000000000009</v>
      </c>
      <c r="H2926" s="67">
        <f t="shared" si="135"/>
        <v>438.6</v>
      </c>
      <c r="I2926" s="53"/>
    </row>
    <row r="2927" spans="1:9" ht="14.25" customHeight="1">
      <c r="A2927" s="64">
        <v>29250</v>
      </c>
      <c r="B2927" s="64">
        <v>4</v>
      </c>
      <c r="C2927" s="64">
        <f t="shared" si="136"/>
        <v>174.3</v>
      </c>
      <c r="D2927" s="64">
        <f t="shared" si="137"/>
        <v>174.3</v>
      </c>
      <c r="E2927" s="65">
        <v>442.75</v>
      </c>
      <c r="F2927" s="65">
        <v>613.04999999999995</v>
      </c>
      <c r="G2927" s="65">
        <v>613.04999999999995</v>
      </c>
      <c r="H2927" s="67">
        <f t="shared" si="135"/>
        <v>438.75</v>
      </c>
      <c r="I2927" s="53"/>
    </row>
    <row r="2928" spans="1:9" ht="14.25" customHeight="1">
      <c r="A2928" s="64">
        <v>29260</v>
      </c>
      <c r="B2928" s="64">
        <v>4</v>
      </c>
      <c r="C2928" s="64">
        <f t="shared" si="136"/>
        <v>175.8</v>
      </c>
      <c r="D2928" s="64">
        <f t="shared" si="137"/>
        <v>175.8</v>
      </c>
      <c r="E2928" s="65">
        <v>442.9</v>
      </c>
      <c r="F2928" s="65">
        <v>614.70000000000005</v>
      </c>
      <c r="G2928" s="65">
        <v>614.70000000000005</v>
      </c>
      <c r="H2928" s="67">
        <f t="shared" si="135"/>
        <v>438.9</v>
      </c>
      <c r="I2928" s="53"/>
    </row>
    <row r="2929" spans="1:9" ht="14.25" customHeight="1">
      <c r="A2929" s="64">
        <v>29270</v>
      </c>
      <c r="B2929" s="64">
        <v>4</v>
      </c>
      <c r="C2929" s="64">
        <f t="shared" si="136"/>
        <v>175.8</v>
      </c>
      <c r="D2929" s="64">
        <f t="shared" si="137"/>
        <v>175.8</v>
      </c>
      <c r="E2929" s="65">
        <v>443.05</v>
      </c>
      <c r="F2929" s="65">
        <v>614.85</v>
      </c>
      <c r="G2929" s="65">
        <v>614.85</v>
      </c>
      <c r="H2929" s="67">
        <f t="shared" si="135"/>
        <v>439.05</v>
      </c>
      <c r="I2929" s="53"/>
    </row>
    <row r="2930" spans="1:9" ht="14.25" customHeight="1">
      <c r="A2930" s="64">
        <v>29280</v>
      </c>
      <c r="B2930" s="64">
        <v>4</v>
      </c>
      <c r="C2930" s="64">
        <f t="shared" si="136"/>
        <v>175.8</v>
      </c>
      <c r="D2930" s="64">
        <f t="shared" si="137"/>
        <v>175.8</v>
      </c>
      <c r="E2930" s="65">
        <v>443.2</v>
      </c>
      <c r="F2930" s="65">
        <v>615</v>
      </c>
      <c r="G2930" s="65">
        <v>615</v>
      </c>
      <c r="H2930" s="67">
        <f t="shared" si="135"/>
        <v>439.2</v>
      </c>
      <c r="I2930" s="53"/>
    </row>
    <row r="2931" spans="1:9" ht="14.25" customHeight="1">
      <c r="A2931" s="64">
        <v>29290</v>
      </c>
      <c r="B2931" s="64">
        <v>4</v>
      </c>
      <c r="C2931" s="64">
        <f t="shared" si="136"/>
        <v>175.8</v>
      </c>
      <c r="D2931" s="64">
        <f t="shared" si="137"/>
        <v>175.8</v>
      </c>
      <c r="E2931" s="65">
        <v>443.35</v>
      </c>
      <c r="F2931" s="65">
        <v>615.15000000000009</v>
      </c>
      <c r="G2931" s="65">
        <v>615.15000000000009</v>
      </c>
      <c r="H2931" s="67">
        <f t="shared" si="135"/>
        <v>439.35</v>
      </c>
      <c r="I2931" s="53"/>
    </row>
    <row r="2932" spans="1:9" ht="14.25" customHeight="1">
      <c r="A2932" s="64">
        <v>29300</v>
      </c>
      <c r="B2932" s="64">
        <v>4</v>
      </c>
      <c r="C2932" s="64">
        <f t="shared" si="136"/>
        <v>175.8</v>
      </c>
      <c r="D2932" s="64">
        <f t="shared" si="137"/>
        <v>175.8</v>
      </c>
      <c r="E2932" s="65">
        <v>443.5</v>
      </c>
      <c r="F2932" s="65">
        <v>615.29999999999995</v>
      </c>
      <c r="G2932" s="65">
        <v>615.29999999999995</v>
      </c>
      <c r="H2932" s="67">
        <f t="shared" si="135"/>
        <v>439.5</v>
      </c>
      <c r="I2932" s="53"/>
    </row>
    <row r="2933" spans="1:9" ht="14.25" customHeight="1">
      <c r="A2933" s="64">
        <v>29310</v>
      </c>
      <c r="B2933" s="64">
        <v>4</v>
      </c>
      <c r="C2933" s="64">
        <f t="shared" si="136"/>
        <v>175.8</v>
      </c>
      <c r="D2933" s="64">
        <f t="shared" si="137"/>
        <v>175.8</v>
      </c>
      <c r="E2933" s="65">
        <v>443.65</v>
      </c>
      <c r="F2933" s="65">
        <v>615.45000000000005</v>
      </c>
      <c r="G2933" s="65">
        <v>615.45000000000005</v>
      </c>
      <c r="H2933" s="67">
        <f t="shared" si="135"/>
        <v>439.65</v>
      </c>
      <c r="I2933" s="53"/>
    </row>
    <row r="2934" spans="1:9" ht="14.25" customHeight="1">
      <c r="A2934" s="64">
        <v>29320</v>
      </c>
      <c r="B2934" s="64">
        <v>4</v>
      </c>
      <c r="C2934" s="64">
        <f t="shared" si="136"/>
        <v>175.8</v>
      </c>
      <c r="D2934" s="64">
        <f t="shared" si="137"/>
        <v>175.8</v>
      </c>
      <c r="E2934" s="65">
        <v>443.8</v>
      </c>
      <c r="F2934" s="65">
        <v>615.6</v>
      </c>
      <c r="G2934" s="65">
        <v>615.6</v>
      </c>
      <c r="H2934" s="67">
        <f t="shared" si="135"/>
        <v>439.8</v>
      </c>
      <c r="I2934" s="53"/>
    </row>
    <row r="2935" spans="1:9" ht="14.25" customHeight="1">
      <c r="A2935" s="64">
        <v>29330</v>
      </c>
      <c r="B2935" s="64">
        <v>4</v>
      </c>
      <c r="C2935" s="64">
        <f t="shared" si="136"/>
        <v>175.8</v>
      </c>
      <c r="D2935" s="64">
        <f t="shared" si="137"/>
        <v>175.8</v>
      </c>
      <c r="E2935" s="65">
        <v>443.95</v>
      </c>
      <c r="F2935" s="65">
        <v>615.75</v>
      </c>
      <c r="G2935" s="65">
        <v>615.75</v>
      </c>
      <c r="H2935" s="67">
        <f t="shared" si="135"/>
        <v>439.95</v>
      </c>
      <c r="I2935" s="53"/>
    </row>
    <row r="2936" spans="1:9" ht="14.25" customHeight="1">
      <c r="A2936" s="64">
        <v>29340</v>
      </c>
      <c r="B2936" s="64">
        <v>4</v>
      </c>
      <c r="C2936" s="64">
        <f t="shared" si="136"/>
        <v>175.8</v>
      </c>
      <c r="D2936" s="64">
        <f t="shared" si="137"/>
        <v>175.8</v>
      </c>
      <c r="E2936" s="65">
        <v>444.1</v>
      </c>
      <c r="F2936" s="65">
        <v>615.90000000000009</v>
      </c>
      <c r="G2936" s="65">
        <v>615.90000000000009</v>
      </c>
      <c r="H2936" s="67">
        <f t="shared" si="135"/>
        <v>440.1</v>
      </c>
      <c r="I2936" s="53"/>
    </row>
    <row r="2937" spans="1:9" ht="14.25" customHeight="1">
      <c r="A2937" s="64">
        <v>29350</v>
      </c>
      <c r="B2937" s="64">
        <v>4</v>
      </c>
      <c r="C2937" s="64">
        <f t="shared" si="136"/>
        <v>175.8</v>
      </c>
      <c r="D2937" s="64">
        <f t="shared" si="137"/>
        <v>175.8</v>
      </c>
      <c r="E2937" s="65">
        <v>444.25</v>
      </c>
      <c r="F2937" s="65">
        <v>616.04999999999995</v>
      </c>
      <c r="G2937" s="65">
        <v>616.04999999999995</v>
      </c>
      <c r="H2937" s="67">
        <f t="shared" si="135"/>
        <v>440.25</v>
      </c>
      <c r="I2937" s="53"/>
    </row>
    <row r="2938" spans="1:9" ht="14.25" customHeight="1">
      <c r="A2938" s="64">
        <v>29360</v>
      </c>
      <c r="B2938" s="64">
        <v>4</v>
      </c>
      <c r="C2938" s="64">
        <f t="shared" si="136"/>
        <v>175.8</v>
      </c>
      <c r="D2938" s="64">
        <f t="shared" si="137"/>
        <v>175.8</v>
      </c>
      <c r="E2938" s="65">
        <v>444.4</v>
      </c>
      <c r="F2938" s="65">
        <v>616.20000000000005</v>
      </c>
      <c r="G2938" s="65">
        <v>616.20000000000005</v>
      </c>
      <c r="H2938" s="67">
        <f t="shared" si="135"/>
        <v>440.4</v>
      </c>
      <c r="I2938" s="53"/>
    </row>
    <row r="2939" spans="1:9" ht="14.25" customHeight="1">
      <c r="A2939" s="64">
        <v>29370</v>
      </c>
      <c r="B2939" s="64">
        <v>4</v>
      </c>
      <c r="C2939" s="64">
        <f t="shared" si="136"/>
        <v>175.8</v>
      </c>
      <c r="D2939" s="64">
        <f t="shared" si="137"/>
        <v>175.8</v>
      </c>
      <c r="E2939" s="65">
        <v>444.55</v>
      </c>
      <c r="F2939" s="65">
        <v>616.35</v>
      </c>
      <c r="G2939" s="65">
        <v>616.35</v>
      </c>
      <c r="H2939" s="67">
        <f t="shared" si="135"/>
        <v>440.55</v>
      </c>
      <c r="I2939" s="53"/>
    </row>
    <row r="2940" spans="1:9" ht="14.25" customHeight="1">
      <c r="A2940" s="64">
        <v>29380</v>
      </c>
      <c r="B2940" s="64">
        <v>4</v>
      </c>
      <c r="C2940" s="64">
        <f t="shared" si="136"/>
        <v>175.8</v>
      </c>
      <c r="D2940" s="64">
        <f t="shared" si="137"/>
        <v>175.8</v>
      </c>
      <c r="E2940" s="65">
        <v>444.7</v>
      </c>
      <c r="F2940" s="65">
        <v>616.5</v>
      </c>
      <c r="G2940" s="65">
        <v>616.5</v>
      </c>
      <c r="H2940" s="67">
        <f t="shared" si="135"/>
        <v>440.7</v>
      </c>
      <c r="I2940" s="53"/>
    </row>
    <row r="2941" spans="1:9" ht="14.25" customHeight="1">
      <c r="A2941" s="64">
        <v>29390</v>
      </c>
      <c r="B2941" s="64">
        <v>4</v>
      </c>
      <c r="C2941" s="64">
        <f t="shared" si="136"/>
        <v>175.8</v>
      </c>
      <c r="D2941" s="64">
        <f t="shared" si="137"/>
        <v>175.8</v>
      </c>
      <c r="E2941" s="65">
        <v>444.85</v>
      </c>
      <c r="F2941" s="65">
        <v>616.65000000000009</v>
      </c>
      <c r="G2941" s="65">
        <v>616.65000000000009</v>
      </c>
      <c r="H2941" s="67">
        <f t="shared" si="135"/>
        <v>440.85</v>
      </c>
      <c r="I2941" s="53"/>
    </row>
    <row r="2942" spans="1:9" ht="14.25" customHeight="1">
      <c r="A2942" s="64">
        <v>29400</v>
      </c>
      <c r="B2942" s="64">
        <v>4</v>
      </c>
      <c r="C2942" s="64">
        <f t="shared" si="136"/>
        <v>175.8</v>
      </c>
      <c r="D2942" s="64">
        <f t="shared" si="137"/>
        <v>175.8</v>
      </c>
      <c r="E2942" s="65">
        <v>445</v>
      </c>
      <c r="F2942" s="65">
        <v>616.79999999999995</v>
      </c>
      <c r="G2942" s="65">
        <v>616.79999999999995</v>
      </c>
      <c r="H2942" s="67">
        <f t="shared" si="135"/>
        <v>441</v>
      </c>
      <c r="I2942" s="53"/>
    </row>
    <row r="2943" spans="1:9" ht="14.25" customHeight="1">
      <c r="A2943" s="64">
        <v>29410</v>
      </c>
      <c r="B2943" s="64">
        <v>4</v>
      </c>
      <c r="C2943" s="64">
        <f t="shared" si="136"/>
        <v>175.8</v>
      </c>
      <c r="D2943" s="64">
        <f t="shared" si="137"/>
        <v>175.8</v>
      </c>
      <c r="E2943" s="65">
        <v>445.15</v>
      </c>
      <c r="F2943" s="65">
        <v>616.95000000000005</v>
      </c>
      <c r="G2943" s="65">
        <v>616.95000000000005</v>
      </c>
      <c r="H2943" s="67">
        <f t="shared" si="135"/>
        <v>441.15</v>
      </c>
      <c r="I2943" s="53"/>
    </row>
    <row r="2944" spans="1:9" ht="14.25" customHeight="1">
      <c r="A2944" s="64">
        <v>29420</v>
      </c>
      <c r="B2944" s="64">
        <v>4</v>
      </c>
      <c r="C2944" s="64">
        <f t="shared" si="136"/>
        <v>175.8</v>
      </c>
      <c r="D2944" s="64">
        <f t="shared" si="137"/>
        <v>175.8</v>
      </c>
      <c r="E2944" s="65">
        <v>445.3</v>
      </c>
      <c r="F2944" s="65">
        <v>617.1</v>
      </c>
      <c r="G2944" s="65">
        <v>617.1</v>
      </c>
      <c r="H2944" s="67">
        <f t="shared" si="135"/>
        <v>441.3</v>
      </c>
      <c r="I2944" s="53"/>
    </row>
    <row r="2945" spans="1:9" ht="14.25" customHeight="1">
      <c r="A2945" s="64">
        <v>29430</v>
      </c>
      <c r="B2945" s="64">
        <v>4</v>
      </c>
      <c r="C2945" s="64">
        <f t="shared" si="136"/>
        <v>175.8</v>
      </c>
      <c r="D2945" s="64">
        <f t="shared" si="137"/>
        <v>175.8</v>
      </c>
      <c r="E2945" s="65">
        <v>445.45</v>
      </c>
      <c r="F2945" s="65">
        <v>617.25</v>
      </c>
      <c r="G2945" s="65">
        <v>617.25</v>
      </c>
      <c r="H2945" s="67">
        <f t="shared" si="135"/>
        <v>441.45</v>
      </c>
      <c r="I2945" s="53"/>
    </row>
    <row r="2946" spans="1:9" ht="14.25" customHeight="1">
      <c r="A2946" s="64">
        <v>29440</v>
      </c>
      <c r="B2946" s="64">
        <v>4</v>
      </c>
      <c r="C2946" s="64">
        <f t="shared" si="136"/>
        <v>175.8</v>
      </c>
      <c r="D2946" s="64">
        <f t="shared" si="137"/>
        <v>175.8</v>
      </c>
      <c r="E2946" s="65">
        <v>445.6</v>
      </c>
      <c r="F2946" s="65">
        <v>617.40000000000009</v>
      </c>
      <c r="G2946" s="65">
        <v>617.40000000000009</v>
      </c>
      <c r="H2946" s="67">
        <f t="shared" si="135"/>
        <v>441.6</v>
      </c>
      <c r="I2946" s="53"/>
    </row>
    <row r="2947" spans="1:9" ht="14.25" customHeight="1">
      <c r="A2947" s="64">
        <v>29450</v>
      </c>
      <c r="B2947" s="64">
        <v>4</v>
      </c>
      <c r="C2947" s="64">
        <f t="shared" si="136"/>
        <v>175.8</v>
      </c>
      <c r="D2947" s="64">
        <f t="shared" si="137"/>
        <v>175.8</v>
      </c>
      <c r="E2947" s="65">
        <v>445.75</v>
      </c>
      <c r="F2947" s="65">
        <v>617.54999999999995</v>
      </c>
      <c r="G2947" s="65">
        <v>617.54999999999995</v>
      </c>
      <c r="H2947" s="67">
        <f t="shared" ref="H2947:H3002" si="138">0.15*A2947/10</f>
        <v>441.75</v>
      </c>
      <c r="I2947" s="53"/>
    </row>
    <row r="2948" spans="1:9" ht="14.25" customHeight="1">
      <c r="A2948" s="64">
        <v>29460</v>
      </c>
      <c r="B2948" s="64">
        <v>4</v>
      </c>
      <c r="C2948" s="64">
        <f t="shared" ref="C2948:C3002" si="139">IF(A2948&lt;1000,4.8,4.8+ROUNDUP((A2948-1000)/250,0)*1.5)</f>
        <v>175.8</v>
      </c>
      <c r="D2948" s="64">
        <f t="shared" ref="D2948:D3002" si="140">IF(A2948&lt;1000,4.8,4.8+ROUNDUP((A2948-1000)/250,0)*1.5)</f>
        <v>175.8</v>
      </c>
      <c r="E2948" s="65">
        <v>445.9</v>
      </c>
      <c r="F2948" s="65">
        <v>617.70000000000005</v>
      </c>
      <c r="G2948" s="65">
        <v>617.70000000000005</v>
      </c>
      <c r="H2948" s="67">
        <f t="shared" si="138"/>
        <v>441.9</v>
      </c>
      <c r="I2948" s="53"/>
    </row>
    <row r="2949" spans="1:9" ht="14.25" customHeight="1">
      <c r="A2949" s="64">
        <v>29470</v>
      </c>
      <c r="B2949" s="64">
        <v>4</v>
      </c>
      <c r="C2949" s="64">
        <f t="shared" si="139"/>
        <v>175.8</v>
      </c>
      <c r="D2949" s="64">
        <f t="shared" si="140"/>
        <v>175.8</v>
      </c>
      <c r="E2949" s="65">
        <v>446.05</v>
      </c>
      <c r="F2949" s="65">
        <v>617.85</v>
      </c>
      <c r="G2949" s="65">
        <v>617.85</v>
      </c>
      <c r="H2949" s="67">
        <f t="shared" si="138"/>
        <v>442.05</v>
      </c>
      <c r="I2949" s="53"/>
    </row>
    <row r="2950" spans="1:9" ht="14.25" customHeight="1">
      <c r="A2950" s="64">
        <v>29480</v>
      </c>
      <c r="B2950" s="64">
        <v>4</v>
      </c>
      <c r="C2950" s="64">
        <f t="shared" si="139"/>
        <v>175.8</v>
      </c>
      <c r="D2950" s="64">
        <f t="shared" si="140"/>
        <v>175.8</v>
      </c>
      <c r="E2950" s="65">
        <v>446.2</v>
      </c>
      <c r="F2950" s="65">
        <v>618</v>
      </c>
      <c r="G2950" s="65">
        <v>618</v>
      </c>
      <c r="H2950" s="67">
        <f t="shared" si="138"/>
        <v>442.2</v>
      </c>
      <c r="I2950" s="53"/>
    </row>
    <row r="2951" spans="1:9" ht="14.25" customHeight="1">
      <c r="A2951" s="64">
        <v>29490</v>
      </c>
      <c r="B2951" s="64">
        <v>4</v>
      </c>
      <c r="C2951" s="64">
        <f t="shared" si="139"/>
        <v>175.8</v>
      </c>
      <c r="D2951" s="64">
        <f t="shared" si="140"/>
        <v>175.8</v>
      </c>
      <c r="E2951" s="65">
        <v>446.35</v>
      </c>
      <c r="F2951" s="65">
        <v>618.15000000000009</v>
      </c>
      <c r="G2951" s="65">
        <v>618.15000000000009</v>
      </c>
      <c r="H2951" s="67">
        <f t="shared" si="138"/>
        <v>442.35</v>
      </c>
      <c r="I2951" s="53"/>
    </row>
    <row r="2952" spans="1:9" ht="14.25" customHeight="1">
      <c r="A2952" s="64">
        <v>29500</v>
      </c>
      <c r="B2952" s="64">
        <v>4</v>
      </c>
      <c r="C2952" s="64">
        <f t="shared" si="139"/>
        <v>175.8</v>
      </c>
      <c r="D2952" s="64">
        <f t="shared" si="140"/>
        <v>175.8</v>
      </c>
      <c r="E2952" s="65">
        <v>446.5</v>
      </c>
      <c r="F2952" s="65">
        <v>618.29999999999995</v>
      </c>
      <c r="G2952" s="65">
        <v>618.29999999999995</v>
      </c>
      <c r="H2952" s="67">
        <f t="shared" si="138"/>
        <v>442.5</v>
      </c>
      <c r="I2952" s="53"/>
    </row>
    <row r="2953" spans="1:9" ht="14.25" customHeight="1">
      <c r="A2953" s="64">
        <v>29510</v>
      </c>
      <c r="B2953" s="64">
        <v>4</v>
      </c>
      <c r="C2953" s="64">
        <f t="shared" si="139"/>
        <v>177.3</v>
      </c>
      <c r="D2953" s="64">
        <f t="shared" si="140"/>
        <v>177.3</v>
      </c>
      <c r="E2953" s="65">
        <v>446.65</v>
      </c>
      <c r="F2953" s="65">
        <v>619.95000000000005</v>
      </c>
      <c r="G2953" s="65">
        <v>619.95000000000005</v>
      </c>
      <c r="H2953" s="67">
        <f t="shared" si="138"/>
        <v>442.65</v>
      </c>
      <c r="I2953" s="53"/>
    </row>
    <row r="2954" spans="1:9" ht="14.25" customHeight="1">
      <c r="A2954" s="64">
        <v>29520</v>
      </c>
      <c r="B2954" s="64">
        <v>4</v>
      </c>
      <c r="C2954" s="64">
        <f t="shared" si="139"/>
        <v>177.3</v>
      </c>
      <c r="D2954" s="64">
        <f t="shared" si="140"/>
        <v>177.3</v>
      </c>
      <c r="E2954" s="65">
        <v>446.8</v>
      </c>
      <c r="F2954" s="65">
        <v>620.1</v>
      </c>
      <c r="G2954" s="65">
        <v>620.1</v>
      </c>
      <c r="H2954" s="67">
        <f t="shared" si="138"/>
        <v>442.8</v>
      </c>
      <c r="I2954" s="53"/>
    </row>
    <row r="2955" spans="1:9" ht="14.25" customHeight="1">
      <c r="A2955" s="64">
        <v>29530</v>
      </c>
      <c r="B2955" s="64">
        <v>4</v>
      </c>
      <c r="C2955" s="64">
        <f t="shared" si="139"/>
        <v>177.3</v>
      </c>
      <c r="D2955" s="64">
        <f t="shared" si="140"/>
        <v>177.3</v>
      </c>
      <c r="E2955" s="65">
        <v>446.95</v>
      </c>
      <c r="F2955" s="65">
        <v>620.25</v>
      </c>
      <c r="G2955" s="65">
        <v>620.25</v>
      </c>
      <c r="H2955" s="67">
        <f t="shared" si="138"/>
        <v>442.95</v>
      </c>
      <c r="I2955" s="53"/>
    </row>
    <row r="2956" spans="1:9" ht="14.25" customHeight="1">
      <c r="A2956" s="64">
        <v>29540</v>
      </c>
      <c r="B2956" s="64">
        <v>4</v>
      </c>
      <c r="C2956" s="64">
        <f t="shared" si="139"/>
        <v>177.3</v>
      </c>
      <c r="D2956" s="64">
        <f t="shared" si="140"/>
        <v>177.3</v>
      </c>
      <c r="E2956" s="65">
        <v>447.1</v>
      </c>
      <c r="F2956" s="65">
        <v>620.40000000000009</v>
      </c>
      <c r="G2956" s="65">
        <v>620.40000000000009</v>
      </c>
      <c r="H2956" s="67">
        <f t="shared" si="138"/>
        <v>443.1</v>
      </c>
      <c r="I2956" s="53"/>
    </row>
    <row r="2957" spans="1:9" ht="14.25" customHeight="1">
      <c r="A2957" s="64">
        <v>29550</v>
      </c>
      <c r="B2957" s="64">
        <v>4</v>
      </c>
      <c r="C2957" s="64">
        <f t="shared" si="139"/>
        <v>177.3</v>
      </c>
      <c r="D2957" s="64">
        <f t="shared" si="140"/>
        <v>177.3</v>
      </c>
      <c r="E2957" s="65">
        <v>447.25</v>
      </c>
      <c r="F2957" s="65">
        <v>620.54999999999995</v>
      </c>
      <c r="G2957" s="65">
        <v>620.54999999999995</v>
      </c>
      <c r="H2957" s="67">
        <f t="shared" si="138"/>
        <v>443.25</v>
      </c>
      <c r="I2957" s="53"/>
    </row>
    <row r="2958" spans="1:9" ht="14.25" customHeight="1">
      <c r="A2958" s="64">
        <v>29560</v>
      </c>
      <c r="B2958" s="64">
        <v>4</v>
      </c>
      <c r="C2958" s="64">
        <f t="shared" si="139"/>
        <v>177.3</v>
      </c>
      <c r="D2958" s="64">
        <f t="shared" si="140"/>
        <v>177.3</v>
      </c>
      <c r="E2958" s="65">
        <v>447.4</v>
      </c>
      <c r="F2958" s="65">
        <v>620.70000000000005</v>
      </c>
      <c r="G2958" s="65">
        <v>620.70000000000005</v>
      </c>
      <c r="H2958" s="67">
        <f t="shared" si="138"/>
        <v>443.4</v>
      </c>
      <c r="I2958" s="53"/>
    </row>
    <row r="2959" spans="1:9" ht="14.25" customHeight="1">
      <c r="A2959" s="64">
        <v>29570</v>
      </c>
      <c r="B2959" s="64">
        <v>4</v>
      </c>
      <c r="C2959" s="64">
        <f t="shared" si="139"/>
        <v>177.3</v>
      </c>
      <c r="D2959" s="64">
        <f t="shared" si="140"/>
        <v>177.3</v>
      </c>
      <c r="E2959" s="65">
        <v>447.55</v>
      </c>
      <c r="F2959" s="65">
        <v>620.85</v>
      </c>
      <c r="G2959" s="65">
        <v>620.85</v>
      </c>
      <c r="H2959" s="67">
        <f t="shared" si="138"/>
        <v>443.55</v>
      </c>
      <c r="I2959" s="53"/>
    </row>
    <row r="2960" spans="1:9" ht="14.25" customHeight="1">
      <c r="A2960" s="64">
        <v>29580</v>
      </c>
      <c r="B2960" s="64">
        <v>4</v>
      </c>
      <c r="C2960" s="64">
        <f t="shared" si="139"/>
        <v>177.3</v>
      </c>
      <c r="D2960" s="64">
        <f t="shared" si="140"/>
        <v>177.3</v>
      </c>
      <c r="E2960" s="65">
        <v>447.7</v>
      </c>
      <c r="F2960" s="65">
        <v>621</v>
      </c>
      <c r="G2960" s="65">
        <v>621</v>
      </c>
      <c r="H2960" s="67">
        <f t="shared" si="138"/>
        <v>443.7</v>
      </c>
      <c r="I2960" s="53"/>
    </row>
    <row r="2961" spans="1:9" ht="14.25" customHeight="1">
      <c r="A2961" s="64">
        <v>29590</v>
      </c>
      <c r="B2961" s="64">
        <v>4</v>
      </c>
      <c r="C2961" s="64">
        <f t="shared" si="139"/>
        <v>177.3</v>
      </c>
      <c r="D2961" s="64">
        <f t="shared" si="140"/>
        <v>177.3</v>
      </c>
      <c r="E2961" s="65">
        <v>447.85</v>
      </c>
      <c r="F2961" s="65">
        <v>621.15000000000009</v>
      </c>
      <c r="G2961" s="65">
        <v>621.15000000000009</v>
      </c>
      <c r="H2961" s="67">
        <f t="shared" si="138"/>
        <v>443.85</v>
      </c>
      <c r="I2961" s="53"/>
    </row>
    <row r="2962" spans="1:9" ht="14.25" customHeight="1">
      <c r="A2962" s="64">
        <v>29600</v>
      </c>
      <c r="B2962" s="64">
        <v>4</v>
      </c>
      <c r="C2962" s="64">
        <f t="shared" si="139"/>
        <v>177.3</v>
      </c>
      <c r="D2962" s="64">
        <f t="shared" si="140"/>
        <v>177.3</v>
      </c>
      <c r="E2962" s="65">
        <v>448</v>
      </c>
      <c r="F2962" s="65">
        <v>621.29999999999995</v>
      </c>
      <c r="G2962" s="65">
        <v>621.29999999999995</v>
      </c>
      <c r="H2962" s="67">
        <f t="shared" si="138"/>
        <v>444</v>
      </c>
      <c r="I2962" s="53"/>
    </row>
    <row r="2963" spans="1:9" ht="14.25" customHeight="1">
      <c r="A2963" s="64">
        <v>29610</v>
      </c>
      <c r="B2963" s="64">
        <v>4</v>
      </c>
      <c r="C2963" s="64">
        <f t="shared" si="139"/>
        <v>177.3</v>
      </c>
      <c r="D2963" s="64">
        <f t="shared" si="140"/>
        <v>177.3</v>
      </c>
      <c r="E2963" s="65">
        <v>448.15</v>
      </c>
      <c r="F2963" s="65">
        <v>621.45000000000005</v>
      </c>
      <c r="G2963" s="65">
        <v>621.45000000000005</v>
      </c>
      <c r="H2963" s="67">
        <f t="shared" si="138"/>
        <v>444.15</v>
      </c>
      <c r="I2963" s="53"/>
    </row>
    <row r="2964" spans="1:9" ht="14.25" customHeight="1">
      <c r="A2964" s="64">
        <v>29620</v>
      </c>
      <c r="B2964" s="64">
        <v>4</v>
      </c>
      <c r="C2964" s="64">
        <f t="shared" si="139"/>
        <v>177.3</v>
      </c>
      <c r="D2964" s="64">
        <f t="shared" si="140"/>
        <v>177.3</v>
      </c>
      <c r="E2964" s="65">
        <v>448.3</v>
      </c>
      <c r="F2964" s="65">
        <v>621.6</v>
      </c>
      <c r="G2964" s="65">
        <v>621.6</v>
      </c>
      <c r="H2964" s="67">
        <f t="shared" si="138"/>
        <v>444.3</v>
      </c>
      <c r="I2964" s="53"/>
    </row>
    <row r="2965" spans="1:9" ht="14.25" customHeight="1">
      <c r="A2965" s="64">
        <v>29630</v>
      </c>
      <c r="B2965" s="64">
        <v>4</v>
      </c>
      <c r="C2965" s="64">
        <f t="shared" si="139"/>
        <v>177.3</v>
      </c>
      <c r="D2965" s="64">
        <f t="shared" si="140"/>
        <v>177.3</v>
      </c>
      <c r="E2965" s="65">
        <v>448.45</v>
      </c>
      <c r="F2965" s="65">
        <v>621.75</v>
      </c>
      <c r="G2965" s="65">
        <v>621.75</v>
      </c>
      <c r="H2965" s="67">
        <f t="shared" si="138"/>
        <v>444.45</v>
      </c>
      <c r="I2965" s="53"/>
    </row>
    <row r="2966" spans="1:9" ht="14.25" customHeight="1">
      <c r="A2966" s="64">
        <v>29640</v>
      </c>
      <c r="B2966" s="64">
        <v>4</v>
      </c>
      <c r="C2966" s="64">
        <f t="shared" si="139"/>
        <v>177.3</v>
      </c>
      <c r="D2966" s="64">
        <f t="shared" si="140"/>
        <v>177.3</v>
      </c>
      <c r="E2966" s="65">
        <v>448.6</v>
      </c>
      <c r="F2966" s="65">
        <v>621.90000000000009</v>
      </c>
      <c r="G2966" s="65">
        <v>621.90000000000009</v>
      </c>
      <c r="H2966" s="67">
        <f t="shared" si="138"/>
        <v>444.6</v>
      </c>
      <c r="I2966" s="53"/>
    </row>
    <row r="2967" spans="1:9" ht="14.25" customHeight="1">
      <c r="A2967" s="64">
        <v>29650</v>
      </c>
      <c r="B2967" s="64">
        <v>4</v>
      </c>
      <c r="C2967" s="64">
        <f t="shared" si="139"/>
        <v>177.3</v>
      </c>
      <c r="D2967" s="64">
        <f t="shared" si="140"/>
        <v>177.3</v>
      </c>
      <c r="E2967" s="65">
        <v>448.75</v>
      </c>
      <c r="F2967" s="65">
        <v>622.04999999999995</v>
      </c>
      <c r="G2967" s="65">
        <v>622.04999999999995</v>
      </c>
      <c r="H2967" s="67">
        <f t="shared" si="138"/>
        <v>444.75</v>
      </c>
      <c r="I2967" s="53"/>
    </row>
    <row r="2968" spans="1:9" ht="14.25" customHeight="1">
      <c r="A2968" s="64">
        <v>29660</v>
      </c>
      <c r="B2968" s="64">
        <v>4</v>
      </c>
      <c r="C2968" s="64">
        <f t="shared" si="139"/>
        <v>177.3</v>
      </c>
      <c r="D2968" s="64">
        <f t="shared" si="140"/>
        <v>177.3</v>
      </c>
      <c r="E2968" s="65">
        <v>448.9</v>
      </c>
      <c r="F2968" s="65">
        <v>622.20000000000005</v>
      </c>
      <c r="G2968" s="65">
        <v>622.20000000000005</v>
      </c>
      <c r="H2968" s="67">
        <f t="shared" si="138"/>
        <v>444.9</v>
      </c>
      <c r="I2968" s="53"/>
    </row>
    <row r="2969" spans="1:9" ht="14.25" customHeight="1">
      <c r="A2969" s="64">
        <v>29670</v>
      </c>
      <c r="B2969" s="64">
        <v>4</v>
      </c>
      <c r="C2969" s="64">
        <f t="shared" si="139"/>
        <v>177.3</v>
      </c>
      <c r="D2969" s="64">
        <f t="shared" si="140"/>
        <v>177.3</v>
      </c>
      <c r="E2969" s="65">
        <v>449.05</v>
      </c>
      <c r="F2969" s="65">
        <v>622.35</v>
      </c>
      <c r="G2969" s="65">
        <v>622.35</v>
      </c>
      <c r="H2969" s="67">
        <f t="shared" si="138"/>
        <v>445.05</v>
      </c>
      <c r="I2969" s="53"/>
    </row>
    <row r="2970" spans="1:9" ht="14.25" customHeight="1">
      <c r="A2970" s="64">
        <v>29680</v>
      </c>
      <c r="B2970" s="64">
        <v>4</v>
      </c>
      <c r="C2970" s="64">
        <f t="shared" si="139"/>
        <v>177.3</v>
      </c>
      <c r="D2970" s="64">
        <f t="shared" si="140"/>
        <v>177.3</v>
      </c>
      <c r="E2970" s="65">
        <v>449.2</v>
      </c>
      <c r="F2970" s="65">
        <v>622.5</v>
      </c>
      <c r="G2970" s="65">
        <v>622.5</v>
      </c>
      <c r="H2970" s="67">
        <f t="shared" si="138"/>
        <v>445.2</v>
      </c>
      <c r="I2970" s="53"/>
    </row>
    <row r="2971" spans="1:9" ht="14.25" customHeight="1">
      <c r="A2971" s="64">
        <v>29690</v>
      </c>
      <c r="B2971" s="64">
        <v>4</v>
      </c>
      <c r="C2971" s="64">
        <f t="shared" si="139"/>
        <v>177.3</v>
      </c>
      <c r="D2971" s="64">
        <f t="shared" si="140"/>
        <v>177.3</v>
      </c>
      <c r="E2971" s="65">
        <v>449.35</v>
      </c>
      <c r="F2971" s="65">
        <v>622.65000000000009</v>
      </c>
      <c r="G2971" s="65">
        <v>622.65000000000009</v>
      </c>
      <c r="H2971" s="67">
        <f t="shared" si="138"/>
        <v>445.35</v>
      </c>
      <c r="I2971" s="53"/>
    </row>
    <row r="2972" spans="1:9" ht="14.25" customHeight="1">
      <c r="A2972" s="64">
        <v>29700</v>
      </c>
      <c r="B2972" s="64">
        <v>4</v>
      </c>
      <c r="C2972" s="64">
        <f t="shared" si="139"/>
        <v>177.3</v>
      </c>
      <c r="D2972" s="64">
        <f t="shared" si="140"/>
        <v>177.3</v>
      </c>
      <c r="E2972" s="65">
        <v>449.5</v>
      </c>
      <c r="F2972" s="65">
        <v>622.79999999999995</v>
      </c>
      <c r="G2972" s="65">
        <v>622.79999999999995</v>
      </c>
      <c r="H2972" s="67">
        <f t="shared" si="138"/>
        <v>445.5</v>
      </c>
      <c r="I2972" s="53"/>
    </row>
    <row r="2973" spans="1:9" ht="14.25" customHeight="1">
      <c r="A2973" s="64">
        <v>29710</v>
      </c>
      <c r="B2973" s="64">
        <v>4</v>
      </c>
      <c r="C2973" s="64">
        <f t="shared" si="139"/>
        <v>177.3</v>
      </c>
      <c r="D2973" s="64">
        <f t="shared" si="140"/>
        <v>177.3</v>
      </c>
      <c r="E2973" s="65">
        <v>449.65</v>
      </c>
      <c r="F2973" s="65">
        <v>622.95000000000005</v>
      </c>
      <c r="G2973" s="65">
        <v>622.95000000000005</v>
      </c>
      <c r="H2973" s="67">
        <f t="shared" si="138"/>
        <v>445.65</v>
      </c>
      <c r="I2973" s="53"/>
    </row>
    <row r="2974" spans="1:9" ht="14.25" customHeight="1">
      <c r="A2974" s="64">
        <v>29720</v>
      </c>
      <c r="B2974" s="64">
        <v>4</v>
      </c>
      <c r="C2974" s="64">
        <f t="shared" si="139"/>
        <v>177.3</v>
      </c>
      <c r="D2974" s="64">
        <f t="shared" si="140"/>
        <v>177.3</v>
      </c>
      <c r="E2974" s="65">
        <v>449.8</v>
      </c>
      <c r="F2974" s="65">
        <v>623.1</v>
      </c>
      <c r="G2974" s="65">
        <v>623.1</v>
      </c>
      <c r="H2974" s="67">
        <f t="shared" si="138"/>
        <v>445.8</v>
      </c>
      <c r="I2974" s="53"/>
    </row>
    <row r="2975" spans="1:9" ht="14.25" customHeight="1">
      <c r="A2975" s="64">
        <v>29730</v>
      </c>
      <c r="B2975" s="64">
        <v>4</v>
      </c>
      <c r="C2975" s="64">
        <f t="shared" si="139"/>
        <v>177.3</v>
      </c>
      <c r="D2975" s="64">
        <f t="shared" si="140"/>
        <v>177.3</v>
      </c>
      <c r="E2975" s="65">
        <v>449.95</v>
      </c>
      <c r="F2975" s="65">
        <v>623.25</v>
      </c>
      <c r="G2975" s="65">
        <v>623.25</v>
      </c>
      <c r="H2975" s="67">
        <f t="shared" si="138"/>
        <v>445.95</v>
      </c>
      <c r="I2975" s="53"/>
    </row>
    <row r="2976" spans="1:9" ht="14.25" customHeight="1">
      <c r="A2976" s="64">
        <v>29740</v>
      </c>
      <c r="B2976" s="64">
        <v>4</v>
      </c>
      <c r="C2976" s="64">
        <f t="shared" si="139"/>
        <v>177.3</v>
      </c>
      <c r="D2976" s="64">
        <f t="shared" si="140"/>
        <v>177.3</v>
      </c>
      <c r="E2976" s="65">
        <v>450.1</v>
      </c>
      <c r="F2976" s="65">
        <v>623.40000000000009</v>
      </c>
      <c r="G2976" s="65">
        <v>623.40000000000009</v>
      </c>
      <c r="H2976" s="67">
        <f t="shared" si="138"/>
        <v>446.1</v>
      </c>
      <c r="I2976" s="53"/>
    </row>
    <row r="2977" spans="1:9" ht="14.25" customHeight="1">
      <c r="A2977" s="64">
        <v>29750</v>
      </c>
      <c r="B2977" s="64">
        <v>4</v>
      </c>
      <c r="C2977" s="64">
        <f t="shared" si="139"/>
        <v>177.3</v>
      </c>
      <c r="D2977" s="64">
        <f t="shared" si="140"/>
        <v>177.3</v>
      </c>
      <c r="E2977" s="65">
        <v>450.25</v>
      </c>
      <c r="F2977" s="65">
        <v>623.54999999999995</v>
      </c>
      <c r="G2977" s="65">
        <v>623.54999999999995</v>
      </c>
      <c r="H2977" s="67">
        <f t="shared" si="138"/>
        <v>446.25</v>
      </c>
      <c r="I2977" s="53"/>
    </row>
    <row r="2978" spans="1:9" ht="14.25" customHeight="1">
      <c r="A2978" s="64">
        <v>29760</v>
      </c>
      <c r="B2978" s="64">
        <v>4</v>
      </c>
      <c r="C2978" s="64">
        <f t="shared" si="139"/>
        <v>178.8</v>
      </c>
      <c r="D2978" s="64">
        <f t="shared" si="140"/>
        <v>178.8</v>
      </c>
      <c r="E2978" s="65">
        <v>450.4</v>
      </c>
      <c r="F2978" s="65">
        <v>625.20000000000005</v>
      </c>
      <c r="G2978" s="65">
        <v>625.20000000000005</v>
      </c>
      <c r="H2978" s="67">
        <f t="shared" si="138"/>
        <v>446.4</v>
      </c>
      <c r="I2978" s="53"/>
    </row>
    <row r="2979" spans="1:9" ht="14.25" customHeight="1">
      <c r="A2979" s="64">
        <v>29770</v>
      </c>
      <c r="B2979" s="64">
        <v>4</v>
      </c>
      <c r="C2979" s="64">
        <f t="shared" si="139"/>
        <v>178.8</v>
      </c>
      <c r="D2979" s="64">
        <f t="shared" si="140"/>
        <v>178.8</v>
      </c>
      <c r="E2979" s="65">
        <v>450.55</v>
      </c>
      <c r="F2979" s="65">
        <v>625.35</v>
      </c>
      <c r="G2979" s="65">
        <v>625.35</v>
      </c>
      <c r="H2979" s="67">
        <f t="shared" si="138"/>
        <v>446.55</v>
      </c>
      <c r="I2979" s="53"/>
    </row>
    <row r="2980" spans="1:9" ht="14.25" customHeight="1">
      <c r="A2980" s="64">
        <v>29780</v>
      </c>
      <c r="B2980" s="64">
        <v>4</v>
      </c>
      <c r="C2980" s="64">
        <f t="shared" si="139"/>
        <v>178.8</v>
      </c>
      <c r="D2980" s="64">
        <f t="shared" si="140"/>
        <v>178.8</v>
      </c>
      <c r="E2980" s="65">
        <v>450.7</v>
      </c>
      <c r="F2980" s="65">
        <v>625.5</v>
      </c>
      <c r="G2980" s="65">
        <v>625.5</v>
      </c>
      <c r="H2980" s="67">
        <f t="shared" si="138"/>
        <v>446.7</v>
      </c>
      <c r="I2980" s="53"/>
    </row>
    <row r="2981" spans="1:9" ht="14.25" customHeight="1">
      <c r="A2981" s="64">
        <v>29790</v>
      </c>
      <c r="B2981" s="64">
        <v>4</v>
      </c>
      <c r="C2981" s="64">
        <f t="shared" si="139"/>
        <v>178.8</v>
      </c>
      <c r="D2981" s="64">
        <f t="shared" si="140"/>
        <v>178.8</v>
      </c>
      <c r="E2981" s="65">
        <v>450.85</v>
      </c>
      <c r="F2981" s="65">
        <v>625.65000000000009</v>
      </c>
      <c r="G2981" s="65">
        <v>625.65000000000009</v>
      </c>
      <c r="H2981" s="67">
        <f t="shared" si="138"/>
        <v>446.85</v>
      </c>
      <c r="I2981" s="53"/>
    </row>
    <row r="2982" spans="1:9" ht="14.25" customHeight="1">
      <c r="A2982" s="64">
        <v>29800</v>
      </c>
      <c r="B2982" s="64">
        <v>4</v>
      </c>
      <c r="C2982" s="64">
        <f t="shared" si="139"/>
        <v>178.8</v>
      </c>
      <c r="D2982" s="64">
        <f t="shared" si="140"/>
        <v>178.8</v>
      </c>
      <c r="E2982" s="65">
        <v>451</v>
      </c>
      <c r="F2982" s="65">
        <v>625.79999999999995</v>
      </c>
      <c r="G2982" s="65">
        <v>625.79999999999995</v>
      </c>
      <c r="H2982" s="67">
        <f t="shared" si="138"/>
        <v>447</v>
      </c>
      <c r="I2982" s="53"/>
    </row>
    <row r="2983" spans="1:9" ht="14.25" customHeight="1">
      <c r="A2983" s="64">
        <v>29810</v>
      </c>
      <c r="B2983" s="64">
        <v>4</v>
      </c>
      <c r="C2983" s="64">
        <f t="shared" si="139"/>
        <v>178.8</v>
      </c>
      <c r="D2983" s="64">
        <f t="shared" si="140"/>
        <v>178.8</v>
      </c>
      <c r="E2983" s="65">
        <v>451.15</v>
      </c>
      <c r="F2983" s="65">
        <v>625.95000000000005</v>
      </c>
      <c r="G2983" s="65">
        <v>625.95000000000005</v>
      </c>
      <c r="H2983" s="67">
        <f t="shared" si="138"/>
        <v>447.15</v>
      </c>
      <c r="I2983" s="53"/>
    </row>
    <row r="2984" spans="1:9" ht="14.25" customHeight="1">
      <c r="A2984" s="64">
        <v>29820</v>
      </c>
      <c r="B2984" s="64">
        <v>4</v>
      </c>
      <c r="C2984" s="64">
        <f t="shared" si="139"/>
        <v>178.8</v>
      </c>
      <c r="D2984" s="64">
        <f t="shared" si="140"/>
        <v>178.8</v>
      </c>
      <c r="E2984" s="65">
        <v>451.3</v>
      </c>
      <c r="F2984" s="65">
        <v>626.1</v>
      </c>
      <c r="G2984" s="65">
        <v>626.1</v>
      </c>
      <c r="H2984" s="67">
        <f t="shared" si="138"/>
        <v>447.3</v>
      </c>
      <c r="I2984" s="53"/>
    </row>
    <row r="2985" spans="1:9" ht="14.25" customHeight="1">
      <c r="A2985" s="64">
        <v>29830</v>
      </c>
      <c r="B2985" s="64">
        <v>4</v>
      </c>
      <c r="C2985" s="64">
        <f t="shared" si="139"/>
        <v>178.8</v>
      </c>
      <c r="D2985" s="64">
        <f t="shared" si="140"/>
        <v>178.8</v>
      </c>
      <c r="E2985" s="65">
        <v>451.45</v>
      </c>
      <c r="F2985" s="65">
        <v>626.25</v>
      </c>
      <c r="G2985" s="65">
        <v>626.25</v>
      </c>
      <c r="H2985" s="67">
        <f t="shared" si="138"/>
        <v>447.45</v>
      </c>
      <c r="I2985" s="53"/>
    </row>
    <row r="2986" spans="1:9" ht="14.25" customHeight="1">
      <c r="A2986" s="64">
        <v>29840</v>
      </c>
      <c r="B2986" s="64">
        <v>4</v>
      </c>
      <c r="C2986" s="64">
        <f t="shared" si="139"/>
        <v>178.8</v>
      </c>
      <c r="D2986" s="64">
        <f t="shared" si="140"/>
        <v>178.8</v>
      </c>
      <c r="E2986" s="65">
        <v>451.6</v>
      </c>
      <c r="F2986" s="65">
        <v>626.40000000000009</v>
      </c>
      <c r="G2986" s="65">
        <v>626.40000000000009</v>
      </c>
      <c r="H2986" s="67">
        <f t="shared" si="138"/>
        <v>447.6</v>
      </c>
      <c r="I2986" s="53"/>
    </row>
    <row r="2987" spans="1:9" ht="14.25" customHeight="1">
      <c r="A2987" s="64">
        <v>29850</v>
      </c>
      <c r="B2987" s="64">
        <v>4</v>
      </c>
      <c r="C2987" s="64">
        <f t="shared" si="139"/>
        <v>178.8</v>
      </c>
      <c r="D2987" s="64">
        <f t="shared" si="140"/>
        <v>178.8</v>
      </c>
      <c r="E2987" s="65">
        <v>451.75</v>
      </c>
      <c r="F2987" s="65">
        <v>626.54999999999995</v>
      </c>
      <c r="G2987" s="65">
        <v>626.54999999999995</v>
      </c>
      <c r="H2987" s="67">
        <f t="shared" si="138"/>
        <v>447.75</v>
      </c>
      <c r="I2987" s="53"/>
    </row>
    <row r="2988" spans="1:9" ht="14.25" customHeight="1">
      <c r="A2988" s="64">
        <v>29860</v>
      </c>
      <c r="B2988" s="64">
        <v>4</v>
      </c>
      <c r="C2988" s="64">
        <f t="shared" si="139"/>
        <v>178.8</v>
      </c>
      <c r="D2988" s="64">
        <f t="shared" si="140"/>
        <v>178.8</v>
      </c>
      <c r="E2988" s="65">
        <v>451.9</v>
      </c>
      <c r="F2988" s="65">
        <v>626.70000000000005</v>
      </c>
      <c r="G2988" s="65">
        <v>626.70000000000005</v>
      </c>
      <c r="H2988" s="67">
        <f t="shared" si="138"/>
        <v>447.9</v>
      </c>
      <c r="I2988" s="53"/>
    </row>
    <row r="2989" spans="1:9" ht="14.25" customHeight="1">
      <c r="A2989" s="64">
        <v>29870</v>
      </c>
      <c r="B2989" s="64">
        <v>4</v>
      </c>
      <c r="C2989" s="64">
        <f t="shared" si="139"/>
        <v>178.8</v>
      </c>
      <c r="D2989" s="64">
        <f t="shared" si="140"/>
        <v>178.8</v>
      </c>
      <c r="E2989" s="65">
        <v>452.05</v>
      </c>
      <c r="F2989" s="65">
        <v>626.85</v>
      </c>
      <c r="G2989" s="65">
        <v>626.85</v>
      </c>
      <c r="H2989" s="67">
        <f t="shared" si="138"/>
        <v>448.05</v>
      </c>
      <c r="I2989" s="53"/>
    </row>
    <row r="2990" spans="1:9" ht="14.25" customHeight="1">
      <c r="A2990" s="64">
        <v>29880</v>
      </c>
      <c r="B2990" s="64">
        <v>4</v>
      </c>
      <c r="C2990" s="64">
        <f t="shared" si="139"/>
        <v>178.8</v>
      </c>
      <c r="D2990" s="64">
        <f t="shared" si="140"/>
        <v>178.8</v>
      </c>
      <c r="E2990" s="65">
        <v>452.2</v>
      </c>
      <c r="F2990" s="65">
        <v>627</v>
      </c>
      <c r="G2990" s="65">
        <v>627</v>
      </c>
      <c r="H2990" s="67">
        <f t="shared" si="138"/>
        <v>448.2</v>
      </c>
      <c r="I2990" s="53"/>
    </row>
    <row r="2991" spans="1:9" ht="14.25" customHeight="1">
      <c r="A2991" s="64">
        <v>29890</v>
      </c>
      <c r="B2991" s="64">
        <v>4</v>
      </c>
      <c r="C2991" s="64">
        <f t="shared" si="139"/>
        <v>178.8</v>
      </c>
      <c r="D2991" s="64">
        <f t="shared" si="140"/>
        <v>178.8</v>
      </c>
      <c r="E2991" s="65">
        <v>452.35</v>
      </c>
      <c r="F2991" s="65">
        <v>627.15000000000009</v>
      </c>
      <c r="G2991" s="65">
        <v>627.15000000000009</v>
      </c>
      <c r="H2991" s="67">
        <f t="shared" si="138"/>
        <v>448.35</v>
      </c>
      <c r="I2991" s="53"/>
    </row>
    <row r="2992" spans="1:9" ht="14.25" customHeight="1">
      <c r="A2992" s="64">
        <v>29900</v>
      </c>
      <c r="B2992" s="64">
        <v>4</v>
      </c>
      <c r="C2992" s="64">
        <f t="shared" si="139"/>
        <v>178.8</v>
      </c>
      <c r="D2992" s="64">
        <f t="shared" si="140"/>
        <v>178.8</v>
      </c>
      <c r="E2992" s="65">
        <v>452.5</v>
      </c>
      <c r="F2992" s="65">
        <v>627.29999999999995</v>
      </c>
      <c r="G2992" s="65">
        <v>627.29999999999995</v>
      </c>
      <c r="H2992" s="67">
        <f t="shared" si="138"/>
        <v>448.5</v>
      </c>
      <c r="I2992" s="53"/>
    </row>
    <row r="2993" spans="1:9" ht="14.25" customHeight="1">
      <c r="A2993" s="64">
        <v>29910</v>
      </c>
      <c r="B2993" s="64">
        <v>4</v>
      </c>
      <c r="C2993" s="64">
        <f t="shared" si="139"/>
        <v>178.8</v>
      </c>
      <c r="D2993" s="64">
        <f t="shared" si="140"/>
        <v>178.8</v>
      </c>
      <c r="E2993" s="65">
        <v>452.65</v>
      </c>
      <c r="F2993" s="65">
        <v>627.45000000000005</v>
      </c>
      <c r="G2993" s="65">
        <v>627.45000000000005</v>
      </c>
      <c r="H2993" s="67">
        <f t="shared" si="138"/>
        <v>448.65</v>
      </c>
      <c r="I2993" s="53"/>
    </row>
    <row r="2994" spans="1:9" ht="14.25" customHeight="1">
      <c r="A2994" s="64">
        <v>29920</v>
      </c>
      <c r="B2994" s="64">
        <v>4</v>
      </c>
      <c r="C2994" s="64">
        <f t="shared" si="139"/>
        <v>178.8</v>
      </c>
      <c r="D2994" s="64">
        <f t="shared" si="140"/>
        <v>178.8</v>
      </c>
      <c r="E2994" s="65">
        <v>452.8</v>
      </c>
      <c r="F2994" s="65">
        <v>627.6</v>
      </c>
      <c r="G2994" s="65">
        <v>627.6</v>
      </c>
      <c r="H2994" s="67">
        <f t="shared" si="138"/>
        <v>448.8</v>
      </c>
      <c r="I2994" s="53"/>
    </row>
    <row r="2995" spans="1:9" ht="14.25" customHeight="1">
      <c r="A2995" s="64">
        <v>29930</v>
      </c>
      <c r="B2995" s="64">
        <v>4</v>
      </c>
      <c r="C2995" s="64">
        <f t="shared" si="139"/>
        <v>178.8</v>
      </c>
      <c r="D2995" s="64">
        <f t="shared" si="140"/>
        <v>178.8</v>
      </c>
      <c r="E2995" s="65">
        <v>452.95</v>
      </c>
      <c r="F2995" s="65">
        <v>627.75</v>
      </c>
      <c r="G2995" s="65">
        <v>627.75</v>
      </c>
      <c r="H2995" s="67">
        <f t="shared" si="138"/>
        <v>448.95</v>
      </c>
      <c r="I2995" s="53"/>
    </row>
    <row r="2996" spans="1:9" ht="14.25" customHeight="1">
      <c r="A2996" s="64">
        <v>29940</v>
      </c>
      <c r="B2996" s="64">
        <v>4</v>
      </c>
      <c r="C2996" s="64">
        <f t="shared" si="139"/>
        <v>178.8</v>
      </c>
      <c r="D2996" s="64">
        <f t="shared" si="140"/>
        <v>178.8</v>
      </c>
      <c r="E2996" s="65">
        <v>453.1</v>
      </c>
      <c r="F2996" s="65">
        <v>627.90000000000009</v>
      </c>
      <c r="G2996" s="65">
        <v>627.90000000000009</v>
      </c>
      <c r="H2996" s="67">
        <f t="shared" si="138"/>
        <v>449.1</v>
      </c>
      <c r="I2996" s="53"/>
    </row>
    <row r="2997" spans="1:9" ht="14.25" customHeight="1">
      <c r="A2997" s="64">
        <v>29950</v>
      </c>
      <c r="B2997" s="64">
        <v>4</v>
      </c>
      <c r="C2997" s="64">
        <f t="shared" si="139"/>
        <v>178.8</v>
      </c>
      <c r="D2997" s="64">
        <f t="shared" si="140"/>
        <v>178.8</v>
      </c>
      <c r="E2997" s="65">
        <v>453.25</v>
      </c>
      <c r="F2997" s="65">
        <v>628.04999999999995</v>
      </c>
      <c r="G2997" s="65">
        <v>628.04999999999995</v>
      </c>
      <c r="H2997" s="67">
        <f t="shared" si="138"/>
        <v>449.25</v>
      </c>
      <c r="I2997" s="53"/>
    </row>
    <row r="2998" spans="1:9" ht="14.25" customHeight="1">
      <c r="A2998" s="64">
        <v>29960</v>
      </c>
      <c r="B2998" s="64">
        <v>4</v>
      </c>
      <c r="C2998" s="64">
        <f t="shared" si="139"/>
        <v>178.8</v>
      </c>
      <c r="D2998" s="64">
        <f t="shared" si="140"/>
        <v>178.8</v>
      </c>
      <c r="E2998" s="65">
        <v>453.4</v>
      </c>
      <c r="F2998" s="65">
        <v>628.20000000000005</v>
      </c>
      <c r="G2998" s="65">
        <v>628.20000000000005</v>
      </c>
      <c r="H2998" s="67">
        <f t="shared" si="138"/>
        <v>449.4</v>
      </c>
      <c r="I2998" s="53"/>
    </row>
    <row r="2999" spans="1:9" ht="14.25" customHeight="1">
      <c r="A2999" s="64">
        <v>29970</v>
      </c>
      <c r="B2999" s="64">
        <v>4</v>
      </c>
      <c r="C2999" s="64">
        <f t="shared" si="139"/>
        <v>178.8</v>
      </c>
      <c r="D2999" s="64">
        <f t="shared" si="140"/>
        <v>178.8</v>
      </c>
      <c r="E2999" s="65">
        <v>453.55</v>
      </c>
      <c r="F2999" s="65">
        <v>628.35</v>
      </c>
      <c r="G2999" s="65">
        <v>628.35</v>
      </c>
      <c r="H2999" s="67">
        <f t="shared" si="138"/>
        <v>449.55</v>
      </c>
      <c r="I2999" s="53"/>
    </row>
    <row r="3000" spans="1:9" ht="14.25" customHeight="1">
      <c r="A3000" s="64">
        <v>29980</v>
      </c>
      <c r="B3000" s="64">
        <v>4</v>
      </c>
      <c r="C3000" s="64">
        <f t="shared" si="139"/>
        <v>178.8</v>
      </c>
      <c r="D3000" s="64">
        <f t="shared" si="140"/>
        <v>178.8</v>
      </c>
      <c r="E3000" s="65">
        <v>453.7</v>
      </c>
      <c r="F3000" s="65">
        <v>628.5</v>
      </c>
      <c r="G3000" s="65">
        <v>628.5</v>
      </c>
      <c r="H3000" s="67">
        <f t="shared" si="138"/>
        <v>449.7</v>
      </c>
      <c r="I3000" s="53"/>
    </row>
    <row r="3001" spans="1:9" ht="14.25" customHeight="1">
      <c r="A3001" s="64">
        <v>29990</v>
      </c>
      <c r="B3001" s="64">
        <v>4</v>
      </c>
      <c r="C3001" s="64">
        <f t="shared" si="139"/>
        <v>178.8</v>
      </c>
      <c r="D3001" s="64">
        <f t="shared" si="140"/>
        <v>178.8</v>
      </c>
      <c r="E3001" s="65">
        <v>453.85</v>
      </c>
      <c r="F3001" s="65">
        <v>628.65000000000009</v>
      </c>
      <c r="G3001" s="65">
        <v>628.65000000000009</v>
      </c>
      <c r="H3001" s="67">
        <f t="shared" si="138"/>
        <v>449.85</v>
      </c>
      <c r="I3001" s="53"/>
    </row>
    <row r="3002" spans="1:9" ht="14.25" customHeight="1">
      <c r="A3002" s="64">
        <v>30000</v>
      </c>
      <c r="B3002" s="64">
        <v>4</v>
      </c>
      <c r="C3002" s="64">
        <f t="shared" si="139"/>
        <v>178.8</v>
      </c>
      <c r="D3002" s="64">
        <f t="shared" si="140"/>
        <v>178.8</v>
      </c>
      <c r="E3002" s="65">
        <v>454</v>
      </c>
      <c r="F3002" s="65">
        <v>628.79999999999995</v>
      </c>
      <c r="G3002" s="65">
        <v>628.79999999999995</v>
      </c>
      <c r="H3002" s="67">
        <f t="shared" si="138"/>
        <v>450</v>
      </c>
      <c r="I3002" s="53"/>
    </row>
    <row r="3003" spans="1:9" ht="15" customHeight="1"/>
  </sheetData>
  <mergeCells count="3">
    <mergeCell ref="E1:G1"/>
    <mergeCell ref="B1:D1"/>
    <mergeCell ref="J1:M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C2EF-C948-49F3-AD74-99904349ED3B}">
  <dimension ref="A1:K1004"/>
  <sheetViews>
    <sheetView workbookViewId="0">
      <selection activeCell="F2" sqref="F2"/>
    </sheetView>
  </sheetViews>
  <sheetFormatPr defaultColWidth="11.58203125" defaultRowHeight="14.5"/>
  <cols>
    <col min="1" max="1" width="7" style="135" customWidth="1"/>
    <col min="2" max="2" width="9.75" style="136" customWidth="1"/>
    <col min="3" max="4" width="7.75" style="135" customWidth="1"/>
    <col min="5" max="5" width="16.1640625" style="140" customWidth="1"/>
    <col min="6" max="6" width="6.1640625" customWidth="1"/>
    <col min="7" max="7" width="16.1640625" customWidth="1"/>
    <col min="8" max="8" width="17.75" customWidth="1"/>
    <col min="9" max="9" width="14.33203125" customWidth="1"/>
    <col min="10" max="10" width="11.25" customWidth="1"/>
    <col min="11" max="11" width="15.5" customWidth="1"/>
  </cols>
  <sheetData>
    <row r="1" spans="1:11" s="28" customFormat="1" ht="36" customHeight="1">
      <c r="A1" s="12" t="s">
        <v>4</v>
      </c>
      <c r="B1" s="11" t="s">
        <v>5</v>
      </c>
      <c r="C1" s="12" t="s">
        <v>6</v>
      </c>
      <c r="D1" s="12" t="s">
        <v>36</v>
      </c>
      <c r="E1" s="110" t="s">
        <v>419</v>
      </c>
      <c r="G1" s="204" t="s">
        <v>442</v>
      </c>
      <c r="H1" s="204"/>
    </row>
    <row r="2" spans="1:11" ht="15" customHeight="1">
      <c r="A2" s="135">
        <v>10</v>
      </c>
      <c r="B2" s="136">
        <v>32</v>
      </c>
      <c r="C2" s="136">
        <v>32</v>
      </c>
      <c r="D2" s="136">
        <v>232</v>
      </c>
      <c r="E2" s="134">
        <v>2</v>
      </c>
      <c r="G2" t="s">
        <v>359</v>
      </c>
    </row>
    <row r="3" spans="1:11" ht="15" customHeight="1">
      <c r="A3" s="135">
        <v>20</v>
      </c>
      <c r="B3" s="136">
        <f>B2+2</f>
        <v>34</v>
      </c>
      <c r="C3" s="136">
        <f>C2+2</f>
        <v>34</v>
      </c>
      <c r="D3" s="136">
        <f>D2+2</f>
        <v>234</v>
      </c>
      <c r="E3" s="134">
        <v>4</v>
      </c>
    </row>
    <row r="4" spans="1:11" ht="15" customHeight="1">
      <c r="A4" s="137">
        <v>30</v>
      </c>
      <c r="B4" s="136">
        <f t="shared" ref="B4:D19" si="0">B3+2</f>
        <v>36</v>
      </c>
      <c r="C4" s="136">
        <f t="shared" si="0"/>
        <v>36</v>
      </c>
      <c r="D4" s="136">
        <f t="shared" si="0"/>
        <v>236</v>
      </c>
      <c r="E4" s="134">
        <v>6</v>
      </c>
      <c r="G4" s="55"/>
      <c r="H4" s="200"/>
      <c r="I4" s="201"/>
      <c r="J4" s="202"/>
      <c r="K4" s="203"/>
    </row>
    <row r="5" spans="1:11" ht="15" customHeight="1">
      <c r="A5" s="137">
        <v>40</v>
      </c>
      <c r="B5" s="136">
        <f t="shared" si="0"/>
        <v>38</v>
      </c>
      <c r="C5" s="136">
        <f t="shared" si="0"/>
        <v>38</v>
      </c>
      <c r="D5" s="136">
        <f t="shared" si="0"/>
        <v>238</v>
      </c>
      <c r="E5" s="134">
        <v>8</v>
      </c>
      <c r="G5" s="30"/>
      <c r="H5" s="15"/>
      <c r="I5" s="15"/>
      <c r="J5" s="15"/>
      <c r="K5" s="15"/>
    </row>
    <row r="6" spans="1:11" ht="15" customHeight="1">
      <c r="A6" s="137">
        <v>50</v>
      </c>
      <c r="B6" s="136">
        <f t="shared" si="0"/>
        <v>40</v>
      </c>
      <c r="C6" s="136">
        <f t="shared" si="0"/>
        <v>40</v>
      </c>
      <c r="D6" s="136">
        <f t="shared" si="0"/>
        <v>240</v>
      </c>
      <c r="E6" s="134">
        <v>10</v>
      </c>
      <c r="G6" s="30"/>
      <c r="H6" s="15"/>
      <c r="I6" s="15"/>
      <c r="J6" s="15"/>
      <c r="K6" s="15"/>
    </row>
    <row r="7" spans="1:11" ht="15" customHeight="1">
      <c r="A7" s="137">
        <v>60</v>
      </c>
      <c r="B7" s="136">
        <f t="shared" si="0"/>
        <v>42</v>
      </c>
      <c r="C7" s="136">
        <f t="shared" si="0"/>
        <v>42</v>
      </c>
      <c r="D7" s="136">
        <f t="shared" si="0"/>
        <v>242</v>
      </c>
      <c r="E7" s="134">
        <v>12</v>
      </c>
      <c r="G7" s="30"/>
      <c r="H7" s="15"/>
      <c r="I7" s="15"/>
      <c r="J7" s="15"/>
      <c r="K7" s="15"/>
    </row>
    <row r="8" spans="1:11" ht="15" customHeight="1">
      <c r="A8" s="137">
        <v>70</v>
      </c>
      <c r="B8" s="136">
        <f t="shared" si="0"/>
        <v>44</v>
      </c>
      <c r="C8" s="136">
        <f t="shared" si="0"/>
        <v>44</v>
      </c>
      <c r="D8" s="136">
        <f t="shared" si="0"/>
        <v>244</v>
      </c>
      <c r="E8" s="134">
        <v>14</v>
      </c>
      <c r="G8" s="29"/>
    </row>
    <row r="9" spans="1:11" ht="14.25" customHeight="1">
      <c r="A9" s="135">
        <v>80</v>
      </c>
      <c r="B9" s="136">
        <f t="shared" si="0"/>
        <v>46</v>
      </c>
      <c r="C9" s="136">
        <f t="shared" si="0"/>
        <v>46</v>
      </c>
      <c r="D9" s="136">
        <f t="shared" si="0"/>
        <v>246</v>
      </c>
      <c r="E9" s="134">
        <v>16</v>
      </c>
    </row>
    <row r="10" spans="1:11" ht="14.25" customHeight="1">
      <c r="A10" s="135">
        <v>90</v>
      </c>
      <c r="B10" s="136">
        <f t="shared" si="0"/>
        <v>48</v>
      </c>
      <c r="C10" s="136">
        <f t="shared" si="0"/>
        <v>48</v>
      </c>
      <c r="D10" s="136">
        <f t="shared" si="0"/>
        <v>248</v>
      </c>
      <c r="E10" s="134">
        <v>18</v>
      </c>
    </row>
    <row r="11" spans="1:11" ht="14.25" customHeight="1">
      <c r="A11" s="135">
        <v>100</v>
      </c>
      <c r="B11" s="136">
        <f t="shared" si="0"/>
        <v>50</v>
      </c>
      <c r="C11" s="136">
        <f t="shared" si="0"/>
        <v>50</v>
      </c>
      <c r="D11" s="136">
        <f t="shared" si="0"/>
        <v>250</v>
      </c>
      <c r="E11" s="134">
        <v>20</v>
      </c>
      <c r="G11" s="20"/>
      <c r="H11" s="20"/>
      <c r="I11" s="20"/>
      <c r="J11" s="20"/>
      <c r="K11" s="20"/>
    </row>
    <row r="12" spans="1:11" ht="14.25" customHeight="1">
      <c r="A12" s="135">
        <v>110</v>
      </c>
      <c r="B12" s="136">
        <f t="shared" si="0"/>
        <v>52</v>
      </c>
      <c r="C12" s="136">
        <f t="shared" si="0"/>
        <v>52</v>
      </c>
      <c r="D12" s="136">
        <f t="shared" si="0"/>
        <v>252</v>
      </c>
      <c r="E12" s="134">
        <v>22</v>
      </c>
      <c r="G12" s="20"/>
      <c r="H12" s="20"/>
      <c r="I12" s="20"/>
      <c r="J12" s="20"/>
      <c r="K12" s="20"/>
    </row>
    <row r="13" spans="1:11" ht="14.25" customHeight="1">
      <c r="A13" s="135">
        <v>120</v>
      </c>
      <c r="B13" s="136">
        <f t="shared" si="0"/>
        <v>54</v>
      </c>
      <c r="C13" s="136">
        <f t="shared" si="0"/>
        <v>54</v>
      </c>
      <c r="D13" s="136">
        <f t="shared" si="0"/>
        <v>254</v>
      </c>
      <c r="E13" s="134">
        <v>24</v>
      </c>
      <c r="G13" s="20"/>
      <c r="H13" s="20"/>
      <c r="I13" s="20"/>
      <c r="J13" s="20"/>
      <c r="K13" s="20"/>
    </row>
    <row r="14" spans="1:11" ht="14.25" customHeight="1">
      <c r="A14" s="135">
        <v>130</v>
      </c>
      <c r="B14" s="136">
        <f t="shared" si="0"/>
        <v>56</v>
      </c>
      <c r="C14" s="136">
        <f t="shared" si="0"/>
        <v>56</v>
      </c>
      <c r="D14" s="136">
        <f t="shared" si="0"/>
        <v>256</v>
      </c>
      <c r="E14" s="134">
        <v>26</v>
      </c>
      <c r="G14" s="20" t="s">
        <v>7</v>
      </c>
      <c r="H14" s="20"/>
      <c r="I14" s="20"/>
      <c r="J14" s="20"/>
      <c r="K14" s="20"/>
    </row>
    <row r="15" spans="1:11" ht="14.25" customHeight="1">
      <c r="A15" s="135">
        <v>140</v>
      </c>
      <c r="B15" s="136">
        <f t="shared" si="0"/>
        <v>58</v>
      </c>
      <c r="C15" s="136">
        <f t="shared" si="0"/>
        <v>58</v>
      </c>
      <c r="D15" s="136">
        <f t="shared" si="0"/>
        <v>258</v>
      </c>
      <c r="E15" s="134">
        <v>28</v>
      </c>
      <c r="G15" s="20"/>
      <c r="H15" s="20"/>
      <c r="I15" s="20"/>
      <c r="J15" s="20"/>
      <c r="K15" s="20"/>
    </row>
    <row r="16" spans="1:11" ht="14.25" customHeight="1">
      <c r="A16" s="135">
        <v>150</v>
      </c>
      <c r="B16" s="136">
        <f t="shared" si="0"/>
        <v>60</v>
      </c>
      <c r="C16" s="136">
        <f t="shared" si="0"/>
        <v>60</v>
      </c>
      <c r="D16" s="136">
        <f t="shared" si="0"/>
        <v>260</v>
      </c>
      <c r="E16" s="134">
        <v>30</v>
      </c>
      <c r="G16" s="126"/>
      <c r="H16" s="127" t="s">
        <v>8</v>
      </c>
      <c r="I16" s="127" t="s">
        <v>9</v>
      </c>
      <c r="J16" s="127" t="s">
        <v>10</v>
      </c>
      <c r="K16" s="127" t="s">
        <v>11</v>
      </c>
    </row>
    <row r="17" spans="1:11">
      <c r="A17" s="135">
        <v>160</v>
      </c>
      <c r="B17" s="136">
        <f t="shared" si="0"/>
        <v>62</v>
      </c>
      <c r="C17" s="136">
        <f t="shared" si="0"/>
        <v>62</v>
      </c>
      <c r="D17" s="136">
        <f t="shared" si="0"/>
        <v>262</v>
      </c>
      <c r="E17" s="134">
        <v>32</v>
      </c>
      <c r="G17" s="126" t="s">
        <v>12</v>
      </c>
      <c r="H17" s="129">
        <v>50</v>
      </c>
      <c r="I17" s="126">
        <v>60</v>
      </c>
      <c r="J17" s="129">
        <v>12</v>
      </c>
      <c r="K17" s="129">
        <f t="shared" ref="K17:K19" si="1">H17+J17</f>
        <v>62</v>
      </c>
    </row>
    <row r="18" spans="1:11">
      <c r="A18" s="135">
        <v>170</v>
      </c>
      <c r="B18" s="136">
        <f t="shared" si="0"/>
        <v>64</v>
      </c>
      <c r="C18" s="136">
        <f t="shared" si="0"/>
        <v>64</v>
      </c>
      <c r="D18" s="136">
        <f t="shared" si="0"/>
        <v>264</v>
      </c>
      <c r="E18" s="134">
        <v>34</v>
      </c>
      <c r="G18" s="126" t="s">
        <v>13</v>
      </c>
      <c r="H18" s="129">
        <v>120</v>
      </c>
      <c r="I18" s="126">
        <v>200</v>
      </c>
      <c r="J18" s="129">
        <v>40</v>
      </c>
      <c r="K18" s="129">
        <f t="shared" si="1"/>
        <v>160</v>
      </c>
    </row>
    <row r="19" spans="1:11">
      <c r="A19" s="135">
        <v>180</v>
      </c>
      <c r="B19" s="136">
        <f t="shared" si="0"/>
        <v>66</v>
      </c>
      <c r="C19" s="136">
        <f t="shared" si="0"/>
        <v>66</v>
      </c>
      <c r="D19" s="136">
        <f t="shared" si="0"/>
        <v>266</v>
      </c>
      <c r="E19" s="134">
        <v>36</v>
      </c>
      <c r="G19" s="126" t="s">
        <v>14</v>
      </c>
      <c r="H19" s="129">
        <v>200</v>
      </c>
      <c r="I19" s="126">
        <v>180</v>
      </c>
      <c r="J19" s="129">
        <v>36</v>
      </c>
      <c r="K19" s="129">
        <f t="shared" si="1"/>
        <v>236</v>
      </c>
    </row>
    <row r="20" spans="1:11">
      <c r="A20" s="135">
        <v>190</v>
      </c>
      <c r="B20" s="136">
        <f t="shared" ref="B20:D35" si="2">B19+2</f>
        <v>68</v>
      </c>
      <c r="C20" s="136">
        <f t="shared" si="2"/>
        <v>68</v>
      </c>
      <c r="D20" s="136">
        <f t="shared" si="2"/>
        <v>268</v>
      </c>
      <c r="E20" s="134">
        <v>38</v>
      </c>
      <c r="G20" s="130"/>
      <c r="H20" s="130"/>
      <c r="I20" s="130"/>
      <c r="J20" s="130"/>
      <c r="K20" s="130"/>
    </row>
    <row r="21" spans="1:11">
      <c r="A21" s="135">
        <v>200</v>
      </c>
      <c r="B21" s="136">
        <f t="shared" si="2"/>
        <v>70</v>
      </c>
      <c r="C21" s="136">
        <f t="shared" si="2"/>
        <v>70</v>
      </c>
      <c r="D21" s="136">
        <f t="shared" si="2"/>
        <v>270</v>
      </c>
      <c r="E21" s="134">
        <v>40</v>
      </c>
      <c r="G21" s="130" t="s">
        <v>15</v>
      </c>
      <c r="H21" s="130"/>
      <c r="I21" s="130"/>
      <c r="J21" s="130"/>
      <c r="K21" s="130"/>
    </row>
    <row r="22" spans="1:11">
      <c r="A22" s="135">
        <v>210</v>
      </c>
      <c r="B22" s="136">
        <f t="shared" si="2"/>
        <v>72</v>
      </c>
      <c r="C22" s="136">
        <f t="shared" si="2"/>
        <v>72</v>
      </c>
      <c r="D22" s="136">
        <f t="shared" si="2"/>
        <v>272</v>
      </c>
      <c r="E22" s="134">
        <v>42</v>
      </c>
      <c r="G22" s="29" t="s">
        <v>16</v>
      </c>
      <c r="H22" s="130"/>
      <c r="I22" s="130"/>
      <c r="J22" s="130"/>
      <c r="K22" s="130"/>
    </row>
    <row r="23" spans="1:11">
      <c r="A23" s="135">
        <v>220</v>
      </c>
      <c r="B23" s="136">
        <f t="shared" si="2"/>
        <v>74</v>
      </c>
      <c r="C23" s="136">
        <f t="shared" si="2"/>
        <v>74</v>
      </c>
      <c r="D23" s="136">
        <f t="shared" si="2"/>
        <v>274</v>
      </c>
      <c r="E23" s="134">
        <v>44</v>
      </c>
      <c r="G23" s="130" t="s">
        <v>17</v>
      </c>
      <c r="H23" s="131">
        <f>K18</f>
        <v>160</v>
      </c>
      <c r="I23" s="130"/>
      <c r="J23" s="130"/>
      <c r="K23" s="130"/>
    </row>
    <row r="24" spans="1:11" ht="15" thickBot="1">
      <c r="A24" s="135">
        <v>230</v>
      </c>
      <c r="B24" s="136">
        <f t="shared" si="2"/>
        <v>76</v>
      </c>
      <c r="C24" s="136">
        <f t="shared" si="2"/>
        <v>76</v>
      </c>
      <c r="D24" s="136">
        <f t="shared" si="2"/>
        <v>276</v>
      </c>
      <c r="E24" s="134">
        <v>46</v>
      </c>
      <c r="G24" s="132" t="s">
        <v>18</v>
      </c>
      <c r="H24" s="133">
        <v>30</v>
      </c>
      <c r="I24" s="130" t="s">
        <v>19</v>
      </c>
      <c r="J24" s="130"/>
      <c r="K24" s="130"/>
    </row>
    <row r="25" spans="1:11" ht="15" thickTop="1">
      <c r="A25" s="135">
        <v>240</v>
      </c>
      <c r="B25" s="136">
        <f t="shared" si="2"/>
        <v>78</v>
      </c>
      <c r="C25" s="136">
        <f t="shared" si="2"/>
        <v>78</v>
      </c>
      <c r="D25" s="136">
        <f t="shared" si="2"/>
        <v>278</v>
      </c>
      <c r="E25" s="134">
        <v>48</v>
      </c>
      <c r="G25" s="130" t="s">
        <v>20</v>
      </c>
      <c r="H25" s="131">
        <f>H23+H24</f>
        <v>190</v>
      </c>
      <c r="I25" s="130"/>
      <c r="J25" s="130"/>
      <c r="K25" s="130"/>
    </row>
    <row r="26" spans="1:11" ht="15" thickBot="1">
      <c r="A26" s="135">
        <v>250</v>
      </c>
      <c r="B26" s="136">
        <f t="shared" si="2"/>
        <v>80</v>
      </c>
      <c r="C26" s="136">
        <f t="shared" si="2"/>
        <v>80</v>
      </c>
      <c r="D26" s="136">
        <f t="shared" si="2"/>
        <v>280</v>
      </c>
      <c r="E26" s="134">
        <v>50</v>
      </c>
      <c r="G26" s="132" t="s">
        <v>21</v>
      </c>
      <c r="H26" s="133">
        <f>INDEX(B:B,MATCH(I18,A:A,0))</f>
        <v>70</v>
      </c>
      <c r="I26" s="130" t="s">
        <v>22</v>
      </c>
      <c r="J26" s="130"/>
      <c r="K26" s="130"/>
    </row>
    <row r="27" spans="1:11" ht="15" thickTop="1">
      <c r="A27" s="135">
        <v>260</v>
      </c>
      <c r="B27" s="136">
        <f t="shared" si="2"/>
        <v>82</v>
      </c>
      <c r="C27" s="136">
        <f t="shared" si="2"/>
        <v>82</v>
      </c>
      <c r="D27" s="136">
        <f t="shared" si="2"/>
        <v>282</v>
      </c>
      <c r="E27" s="134">
        <v>52</v>
      </c>
      <c r="G27" s="130" t="s">
        <v>23</v>
      </c>
      <c r="H27" s="131">
        <f>H25-H26</f>
        <v>120</v>
      </c>
      <c r="I27" s="130"/>
      <c r="J27" s="130"/>
      <c r="K27" s="130"/>
    </row>
    <row r="28" spans="1:11">
      <c r="A28" s="135">
        <v>270</v>
      </c>
      <c r="B28" s="136">
        <f t="shared" si="2"/>
        <v>84</v>
      </c>
      <c r="C28" s="136">
        <f t="shared" si="2"/>
        <v>84</v>
      </c>
      <c r="D28" s="136">
        <f t="shared" si="2"/>
        <v>284</v>
      </c>
      <c r="E28" s="134">
        <v>54</v>
      </c>
      <c r="G28" s="130"/>
      <c r="H28" s="130" t="s">
        <v>24</v>
      </c>
      <c r="I28" s="130"/>
      <c r="J28" s="130"/>
      <c r="K28" s="130"/>
    </row>
    <row r="29" spans="1:11">
      <c r="A29" s="135">
        <v>280</v>
      </c>
      <c r="B29" s="136">
        <f t="shared" si="2"/>
        <v>86</v>
      </c>
      <c r="C29" s="136">
        <f t="shared" si="2"/>
        <v>86</v>
      </c>
      <c r="D29" s="136">
        <f t="shared" si="2"/>
        <v>286</v>
      </c>
      <c r="E29" s="134">
        <v>56</v>
      </c>
      <c r="G29" s="130"/>
      <c r="H29" s="130"/>
      <c r="I29" s="130"/>
      <c r="J29" s="130"/>
      <c r="K29" s="130"/>
    </row>
    <row r="30" spans="1:11">
      <c r="A30" s="135">
        <v>290</v>
      </c>
      <c r="B30" s="136">
        <f t="shared" si="2"/>
        <v>88</v>
      </c>
      <c r="C30" s="136">
        <f t="shared" si="2"/>
        <v>88</v>
      </c>
      <c r="D30" s="136">
        <f t="shared" si="2"/>
        <v>288</v>
      </c>
      <c r="E30" s="134">
        <v>58</v>
      </c>
      <c r="G30" s="29" t="s">
        <v>439</v>
      </c>
      <c r="H30" s="130"/>
      <c r="I30" s="130"/>
      <c r="J30" s="130"/>
      <c r="K30" s="130"/>
    </row>
    <row r="31" spans="1:11">
      <c r="A31" s="135">
        <v>300</v>
      </c>
      <c r="B31" s="136">
        <f t="shared" si="2"/>
        <v>90</v>
      </c>
      <c r="C31" s="136">
        <f t="shared" si="2"/>
        <v>90</v>
      </c>
      <c r="D31" s="136">
        <f t="shared" si="2"/>
        <v>290</v>
      </c>
      <c r="E31" s="134">
        <v>60</v>
      </c>
      <c r="G31" s="130" t="s">
        <v>17</v>
      </c>
      <c r="H31" s="131">
        <f>K17+K19</f>
        <v>298</v>
      </c>
      <c r="I31" s="29" t="s">
        <v>440</v>
      </c>
      <c r="J31" s="130"/>
      <c r="K31" s="130"/>
    </row>
    <row r="32" spans="1:11" ht="15" thickBot="1">
      <c r="A32" s="135">
        <v>310</v>
      </c>
      <c r="B32" s="136">
        <f t="shared" si="2"/>
        <v>92</v>
      </c>
      <c r="C32" s="136">
        <f t="shared" si="2"/>
        <v>92</v>
      </c>
      <c r="D32" s="136">
        <f t="shared" si="2"/>
        <v>292</v>
      </c>
      <c r="E32" s="134">
        <v>62</v>
      </c>
      <c r="G32" s="132" t="s">
        <v>18</v>
      </c>
      <c r="H32" s="133">
        <v>230</v>
      </c>
      <c r="I32" s="130" t="s">
        <v>19</v>
      </c>
      <c r="J32" s="130"/>
      <c r="K32" s="130"/>
    </row>
    <row r="33" spans="1:11" ht="15" thickTop="1">
      <c r="A33" s="135">
        <v>320</v>
      </c>
      <c r="B33" s="136">
        <f t="shared" si="2"/>
        <v>94</v>
      </c>
      <c r="C33" s="136">
        <f t="shared" si="2"/>
        <v>94</v>
      </c>
      <c r="D33" s="136">
        <f t="shared" si="2"/>
        <v>294</v>
      </c>
      <c r="E33" s="134">
        <v>64</v>
      </c>
      <c r="G33" s="130" t="s">
        <v>20</v>
      </c>
      <c r="H33" s="131">
        <f>H31+H32</f>
        <v>528</v>
      </c>
      <c r="I33" s="130"/>
      <c r="J33" s="130"/>
      <c r="K33" s="130"/>
    </row>
    <row r="34" spans="1:11" ht="15" thickBot="1">
      <c r="A34" s="135">
        <v>330</v>
      </c>
      <c r="B34" s="136">
        <f t="shared" si="2"/>
        <v>96</v>
      </c>
      <c r="C34" s="136">
        <f t="shared" si="2"/>
        <v>96</v>
      </c>
      <c r="D34" s="136">
        <f t="shared" si="2"/>
        <v>296</v>
      </c>
      <c r="E34" s="134">
        <v>66</v>
      </c>
      <c r="G34" s="132" t="s">
        <v>21</v>
      </c>
      <c r="H34" s="133">
        <f>INDEX(D:D,MATCH(I17+I19,A:A,0))</f>
        <v>278</v>
      </c>
      <c r="I34" s="130" t="s">
        <v>26</v>
      </c>
      <c r="J34" s="130"/>
      <c r="K34" s="130"/>
    </row>
    <row r="35" spans="1:11" ht="15" thickTop="1">
      <c r="A35" s="135">
        <v>340</v>
      </c>
      <c r="B35" s="136">
        <f t="shared" si="2"/>
        <v>98</v>
      </c>
      <c r="C35" s="136">
        <f t="shared" si="2"/>
        <v>98</v>
      </c>
      <c r="D35" s="136">
        <f t="shared" si="2"/>
        <v>298</v>
      </c>
      <c r="E35" s="134">
        <v>68</v>
      </c>
      <c r="G35" s="130" t="s">
        <v>23</v>
      </c>
      <c r="H35" s="131">
        <f>H33-H34</f>
        <v>250</v>
      </c>
      <c r="I35" s="130"/>
      <c r="J35" s="130"/>
      <c r="K35" s="130"/>
    </row>
    <row r="36" spans="1:11">
      <c r="A36" s="135">
        <v>350</v>
      </c>
      <c r="B36" s="136">
        <f t="shared" ref="B36:D51" si="3">B35+2</f>
        <v>100</v>
      </c>
      <c r="C36" s="136">
        <f t="shared" si="3"/>
        <v>100</v>
      </c>
      <c r="D36" s="136">
        <f t="shared" si="3"/>
        <v>300</v>
      </c>
      <c r="E36" s="134">
        <v>70</v>
      </c>
      <c r="G36" s="130"/>
      <c r="H36" s="29" t="s">
        <v>441</v>
      </c>
      <c r="I36" s="130"/>
      <c r="J36" s="130"/>
      <c r="K36" s="130"/>
    </row>
    <row r="37" spans="1:11">
      <c r="A37" s="135">
        <v>360</v>
      </c>
      <c r="B37" s="136">
        <f t="shared" si="3"/>
        <v>102</v>
      </c>
      <c r="C37" s="136">
        <f t="shared" si="3"/>
        <v>102</v>
      </c>
      <c r="D37" s="136">
        <f t="shared" si="3"/>
        <v>302</v>
      </c>
      <c r="E37" s="134">
        <v>72</v>
      </c>
      <c r="G37" s="130"/>
      <c r="H37" s="130"/>
      <c r="I37" s="130"/>
      <c r="J37" s="130"/>
      <c r="K37" s="130"/>
    </row>
    <row r="38" spans="1:11">
      <c r="A38" s="135">
        <v>370</v>
      </c>
      <c r="B38" s="136">
        <f t="shared" si="3"/>
        <v>104</v>
      </c>
      <c r="C38" s="136">
        <f t="shared" si="3"/>
        <v>104</v>
      </c>
      <c r="D38" s="136">
        <f t="shared" si="3"/>
        <v>304</v>
      </c>
      <c r="E38" s="134">
        <v>74</v>
      </c>
      <c r="G38" s="130"/>
      <c r="H38" s="130"/>
      <c r="I38" s="130"/>
      <c r="J38" s="130"/>
      <c r="K38" s="130"/>
    </row>
    <row r="39" spans="1:11">
      <c r="A39" s="135">
        <v>380</v>
      </c>
      <c r="B39" s="136">
        <f t="shared" si="3"/>
        <v>106</v>
      </c>
      <c r="C39" s="136">
        <f t="shared" si="3"/>
        <v>106</v>
      </c>
      <c r="D39" s="136">
        <f t="shared" si="3"/>
        <v>306</v>
      </c>
      <c r="E39" s="134">
        <v>76</v>
      </c>
      <c r="G39" s="130"/>
      <c r="H39" s="130"/>
      <c r="I39" s="130"/>
      <c r="J39" s="130"/>
      <c r="K39" s="130"/>
    </row>
    <row r="40" spans="1:11">
      <c r="A40" s="135">
        <v>390</v>
      </c>
      <c r="B40" s="136">
        <f t="shared" si="3"/>
        <v>108</v>
      </c>
      <c r="C40" s="136">
        <f t="shared" si="3"/>
        <v>108</v>
      </c>
      <c r="D40" s="136">
        <f t="shared" si="3"/>
        <v>308</v>
      </c>
      <c r="E40" s="134">
        <v>78</v>
      </c>
    </row>
    <row r="41" spans="1:11">
      <c r="A41" s="135">
        <v>400</v>
      </c>
      <c r="B41" s="136">
        <f t="shared" si="3"/>
        <v>110</v>
      </c>
      <c r="C41" s="136">
        <f t="shared" si="3"/>
        <v>110</v>
      </c>
      <c r="D41" s="136">
        <f t="shared" si="3"/>
        <v>310</v>
      </c>
      <c r="E41" s="134">
        <v>80</v>
      </c>
    </row>
    <row r="42" spans="1:11">
      <c r="A42" s="135">
        <v>410</v>
      </c>
      <c r="B42" s="136">
        <f t="shared" si="3"/>
        <v>112</v>
      </c>
      <c r="C42" s="136">
        <f t="shared" si="3"/>
        <v>112</v>
      </c>
      <c r="D42" s="136">
        <f t="shared" si="3"/>
        <v>312</v>
      </c>
      <c r="E42" s="134">
        <v>82</v>
      </c>
    </row>
    <row r="43" spans="1:11">
      <c r="A43" s="135">
        <v>420</v>
      </c>
      <c r="B43" s="136">
        <f t="shared" si="3"/>
        <v>114</v>
      </c>
      <c r="C43" s="136">
        <f t="shared" si="3"/>
        <v>114</v>
      </c>
      <c r="D43" s="136">
        <f t="shared" si="3"/>
        <v>314</v>
      </c>
      <c r="E43" s="134">
        <v>84</v>
      </c>
    </row>
    <row r="44" spans="1:11">
      <c r="A44" s="135">
        <v>430</v>
      </c>
      <c r="B44" s="136">
        <f t="shared" si="3"/>
        <v>116</v>
      </c>
      <c r="C44" s="136">
        <f t="shared" si="3"/>
        <v>116</v>
      </c>
      <c r="D44" s="136">
        <f t="shared" si="3"/>
        <v>316</v>
      </c>
      <c r="E44" s="134">
        <v>86</v>
      </c>
    </row>
    <row r="45" spans="1:11">
      <c r="A45" s="135">
        <v>440</v>
      </c>
      <c r="B45" s="136">
        <f t="shared" si="3"/>
        <v>118</v>
      </c>
      <c r="C45" s="136">
        <f t="shared" si="3"/>
        <v>118</v>
      </c>
      <c r="D45" s="136">
        <f t="shared" si="3"/>
        <v>318</v>
      </c>
      <c r="E45" s="134">
        <v>88</v>
      </c>
    </row>
    <row r="46" spans="1:11">
      <c r="A46" s="135">
        <v>450</v>
      </c>
      <c r="B46" s="136">
        <f t="shared" si="3"/>
        <v>120</v>
      </c>
      <c r="C46" s="136">
        <f t="shared" si="3"/>
        <v>120</v>
      </c>
      <c r="D46" s="136">
        <f t="shared" si="3"/>
        <v>320</v>
      </c>
      <c r="E46" s="134">
        <v>90</v>
      </c>
    </row>
    <row r="47" spans="1:11">
      <c r="A47" s="135">
        <v>460</v>
      </c>
      <c r="B47" s="136">
        <f t="shared" si="3"/>
        <v>122</v>
      </c>
      <c r="C47" s="136">
        <f t="shared" si="3"/>
        <v>122</v>
      </c>
      <c r="D47" s="136">
        <f t="shared" si="3"/>
        <v>322</v>
      </c>
      <c r="E47" s="134">
        <v>92</v>
      </c>
    </row>
    <row r="48" spans="1:11">
      <c r="A48" s="135">
        <v>470</v>
      </c>
      <c r="B48" s="136">
        <f t="shared" si="3"/>
        <v>124</v>
      </c>
      <c r="C48" s="136">
        <f t="shared" si="3"/>
        <v>124</v>
      </c>
      <c r="D48" s="136">
        <f t="shared" si="3"/>
        <v>324</v>
      </c>
      <c r="E48" s="134">
        <v>94</v>
      </c>
    </row>
    <row r="49" spans="1:5">
      <c r="A49" s="135">
        <v>480</v>
      </c>
      <c r="B49" s="136">
        <f t="shared" si="3"/>
        <v>126</v>
      </c>
      <c r="C49" s="136">
        <f t="shared" si="3"/>
        <v>126</v>
      </c>
      <c r="D49" s="136">
        <f t="shared" si="3"/>
        <v>326</v>
      </c>
      <c r="E49" s="134">
        <v>96</v>
      </c>
    </row>
    <row r="50" spans="1:5">
      <c r="A50" s="135">
        <v>490</v>
      </c>
      <c r="B50" s="136">
        <f t="shared" si="3"/>
        <v>128</v>
      </c>
      <c r="C50" s="136">
        <f t="shared" si="3"/>
        <v>128</v>
      </c>
      <c r="D50" s="136">
        <f t="shared" si="3"/>
        <v>328</v>
      </c>
      <c r="E50" s="134">
        <v>98</v>
      </c>
    </row>
    <row r="51" spans="1:5">
      <c r="A51" s="135">
        <v>500</v>
      </c>
      <c r="B51" s="136">
        <f t="shared" si="3"/>
        <v>130</v>
      </c>
      <c r="C51" s="136">
        <f t="shared" si="3"/>
        <v>130</v>
      </c>
      <c r="D51" s="136">
        <f t="shared" si="3"/>
        <v>330</v>
      </c>
      <c r="E51" s="134">
        <v>100</v>
      </c>
    </row>
    <row r="52" spans="1:5">
      <c r="A52" s="135">
        <v>510</v>
      </c>
      <c r="B52" s="136">
        <f t="shared" ref="B52:D67" si="4">B51+2</f>
        <v>132</v>
      </c>
      <c r="C52" s="136">
        <f t="shared" si="4"/>
        <v>132</v>
      </c>
      <c r="D52" s="136">
        <f t="shared" si="4"/>
        <v>332</v>
      </c>
      <c r="E52" s="134">
        <v>102</v>
      </c>
    </row>
    <row r="53" spans="1:5">
      <c r="A53" s="135">
        <v>520</v>
      </c>
      <c r="B53" s="136">
        <f t="shared" si="4"/>
        <v>134</v>
      </c>
      <c r="C53" s="136">
        <f t="shared" si="4"/>
        <v>134</v>
      </c>
      <c r="D53" s="136">
        <f t="shared" si="4"/>
        <v>334</v>
      </c>
      <c r="E53" s="134">
        <v>104</v>
      </c>
    </row>
    <row r="54" spans="1:5">
      <c r="A54" s="135">
        <v>530</v>
      </c>
      <c r="B54" s="136">
        <f t="shared" si="4"/>
        <v>136</v>
      </c>
      <c r="C54" s="136">
        <f t="shared" si="4"/>
        <v>136</v>
      </c>
      <c r="D54" s="136">
        <f t="shared" si="4"/>
        <v>336</v>
      </c>
      <c r="E54" s="134">
        <v>106</v>
      </c>
    </row>
    <row r="55" spans="1:5">
      <c r="A55" s="135">
        <v>540</v>
      </c>
      <c r="B55" s="136">
        <f t="shared" si="4"/>
        <v>138</v>
      </c>
      <c r="C55" s="136">
        <f t="shared" si="4"/>
        <v>138</v>
      </c>
      <c r="D55" s="136">
        <f t="shared" si="4"/>
        <v>338</v>
      </c>
      <c r="E55" s="134">
        <v>108</v>
      </c>
    </row>
    <row r="56" spans="1:5">
      <c r="A56" s="135">
        <v>550</v>
      </c>
      <c r="B56" s="136">
        <f t="shared" si="4"/>
        <v>140</v>
      </c>
      <c r="C56" s="136">
        <f t="shared" si="4"/>
        <v>140</v>
      </c>
      <c r="D56" s="136">
        <f t="shared" si="4"/>
        <v>340</v>
      </c>
      <c r="E56" s="134">
        <v>110</v>
      </c>
    </row>
    <row r="57" spans="1:5">
      <c r="A57" s="135">
        <v>560</v>
      </c>
      <c r="B57" s="136">
        <f t="shared" si="4"/>
        <v>142</v>
      </c>
      <c r="C57" s="136">
        <f t="shared" si="4"/>
        <v>142</v>
      </c>
      <c r="D57" s="136">
        <f t="shared" si="4"/>
        <v>342</v>
      </c>
      <c r="E57" s="134">
        <v>112</v>
      </c>
    </row>
    <row r="58" spans="1:5">
      <c r="A58" s="135">
        <v>570</v>
      </c>
      <c r="B58" s="136">
        <f t="shared" si="4"/>
        <v>144</v>
      </c>
      <c r="C58" s="136">
        <f t="shared" si="4"/>
        <v>144</v>
      </c>
      <c r="D58" s="136">
        <f t="shared" si="4"/>
        <v>344</v>
      </c>
      <c r="E58" s="134">
        <v>114</v>
      </c>
    </row>
    <row r="59" spans="1:5">
      <c r="A59" s="135">
        <v>580</v>
      </c>
      <c r="B59" s="136">
        <f t="shared" si="4"/>
        <v>146</v>
      </c>
      <c r="C59" s="136">
        <f t="shared" si="4"/>
        <v>146</v>
      </c>
      <c r="D59" s="136">
        <f t="shared" si="4"/>
        <v>346</v>
      </c>
      <c r="E59" s="134">
        <v>116</v>
      </c>
    </row>
    <row r="60" spans="1:5">
      <c r="A60" s="135">
        <v>590</v>
      </c>
      <c r="B60" s="136">
        <f t="shared" si="4"/>
        <v>148</v>
      </c>
      <c r="C60" s="136">
        <f t="shared" si="4"/>
        <v>148</v>
      </c>
      <c r="D60" s="136">
        <f t="shared" si="4"/>
        <v>348</v>
      </c>
      <c r="E60" s="134">
        <v>118</v>
      </c>
    </row>
    <row r="61" spans="1:5">
      <c r="A61" s="135">
        <v>600</v>
      </c>
      <c r="B61" s="136">
        <f t="shared" si="4"/>
        <v>150</v>
      </c>
      <c r="C61" s="136">
        <f t="shared" si="4"/>
        <v>150</v>
      </c>
      <c r="D61" s="136">
        <f t="shared" si="4"/>
        <v>350</v>
      </c>
      <c r="E61" s="134">
        <v>120</v>
      </c>
    </row>
    <row r="62" spans="1:5">
      <c r="A62" s="135">
        <v>610</v>
      </c>
      <c r="B62" s="136">
        <f t="shared" si="4"/>
        <v>152</v>
      </c>
      <c r="C62" s="136">
        <f t="shared" si="4"/>
        <v>152</v>
      </c>
      <c r="D62" s="136">
        <f t="shared" si="4"/>
        <v>352</v>
      </c>
      <c r="E62" s="134">
        <v>122</v>
      </c>
    </row>
    <row r="63" spans="1:5">
      <c r="A63" s="135">
        <v>620</v>
      </c>
      <c r="B63" s="136">
        <f t="shared" si="4"/>
        <v>154</v>
      </c>
      <c r="C63" s="136">
        <f t="shared" si="4"/>
        <v>154</v>
      </c>
      <c r="D63" s="136">
        <f t="shared" si="4"/>
        <v>354</v>
      </c>
      <c r="E63" s="134">
        <v>124</v>
      </c>
    </row>
    <row r="64" spans="1:5">
      <c r="A64" s="135">
        <v>630</v>
      </c>
      <c r="B64" s="136">
        <f t="shared" si="4"/>
        <v>156</v>
      </c>
      <c r="C64" s="136">
        <f t="shared" si="4"/>
        <v>156</v>
      </c>
      <c r="D64" s="136">
        <f t="shared" si="4"/>
        <v>356</v>
      </c>
      <c r="E64" s="134">
        <v>126</v>
      </c>
    </row>
    <row r="65" spans="1:5">
      <c r="A65" s="135">
        <v>640</v>
      </c>
      <c r="B65" s="136">
        <f t="shared" si="4"/>
        <v>158</v>
      </c>
      <c r="C65" s="136">
        <f t="shared" si="4"/>
        <v>158</v>
      </c>
      <c r="D65" s="136">
        <f t="shared" si="4"/>
        <v>358</v>
      </c>
      <c r="E65" s="134">
        <v>128</v>
      </c>
    </row>
    <row r="66" spans="1:5">
      <c r="A66" s="135">
        <v>650</v>
      </c>
      <c r="B66" s="136">
        <f t="shared" si="4"/>
        <v>160</v>
      </c>
      <c r="C66" s="136">
        <f t="shared" si="4"/>
        <v>160</v>
      </c>
      <c r="D66" s="136">
        <f t="shared" si="4"/>
        <v>360</v>
      </c>
      <c r="E66" s="134">
        <v>130</v>
      </c>
    </row>
    <row r="67" spans="1:5">
      <c r="A67" s="135">
        <v>660</v>
      </c>
      <c r="B67" s="136">
        <f t="shared" si="4"/>
        <v>162</v>
      </c>
      <c r="C67" s="136">
        <f t="shared" si="4"/>
        <v>162</v>
      </c>
      <c r="D67" s="136">
        <f t="shared" si="4"/>
        <v>362</v>
      </c>
      <c r="E67" s="134">
        <v>132</v>
      </c>
    </row>
    <row r="68" spans="1:5">
      <c r="A68" s="135">
        <v>670</v>
      </c>
      <c r="B68" s="136">
        <f t="shared" ref="B68:D83" si="5">B67+2</f>
        <v>164</v>
      </c>
      <c r="C68" s="136">
        <f t="shared" si="5"/>
        <v>164</v>
      </c>
      <c r="D68" s="136">
        <f t="shared" si="5"/>
        <v>364</v>
      </c>
      <c r="E68" s="134">
        <v>134</v>
      </c>
    </row>
    <row r="69" spans="1:5">
      <c r="A69" s="135">
        <v>680</v>
      </c>
      <c r="B69" s="136">
        <f t="shared" si="5"/>
        <v>166</v>
      </c>
      <c r="C69" s="136">
        <f t="shared" si="5"/>
        <v>166</v>
      </c>
      <c r="D69" s="136">
        <f t="shared" si="5"/>
        <v>366</v>
      </c>
      <c r="E69" s="134">
        <v>136</v>
      </c>
    </row>
    <row r="70" spans="1:5">
      <c r="A70" s="135">
        <v>690</v>
      </c>
      <c r="B70" s="136">
        <f t="shared" si="5"/>
        <v>168</v>
      </c>
      <c r="C70" s="136">
        <f t="shared" si="5"/>
        <v>168</v>
      </c>
      <c r="D70" s="136">
        <f t="shared" si="5"/>
        <v>368</v>
      </c>
      <c r="E70" s="134">
        <v>138</v>
      </c>
    </row>
    <row r="71" spans="1:5">
      <c r="A71" s="135">
        <v>700</v>
      </c>
      <c r="B71" s="136">
        <f t="shared" si="5"/>
        <v>170</v>
      </c>
      <c r="C71" s="136">
        <f t="shared" si="5"/>
        <v>170</v>
      </c>
      <c r="D71" s="136">
        <f t="shared" si="5"/>
        <v>370</v>
      </c>
      <c r="E71" s="134">
        <v>140</v>
      </c>
    </row>
    <row r="72" spans="1:5">
      <c r="A72" s="135">
        <v>710</v>
      </c>
      <c r="B72" s="136">
        <f t="shared" si="5"/>
        <v>172</v>
      </c>
      <c r="C72" s="136">
        <f t="shared" si="5"/>
        <v>172</v>
      </c>
      <c r="D72" s="136">
        <f t="shared" si="5"/>
        <v>372</v>
      </c>
      <c r="E72" s="134">
        <v>142</v>
      </c>
    </row>
    <row r="73" spans="1:5">
      <c r="A73" s="135">
        <v>720</v>
      </c>
      <c r="B73" s="136">
        <f t="shared" si="5"/>
        <v>174</v>
      </c>
      <c r="C73" s="136">
        <f t="shared" si="5"/>
        <v>174</v>
      </c>
      <c r="D73" s="136">
        <f t="shared" si="5"/>
        <v>374</v>
      </c>
      <c r="E73" s="134">
        <v>144</v>
      </c>
    </row>
    <row r="74" spans="1:5">
      <c r="A74" s="135">
        <v>730</v>
      </c>
      <c r="B74" s="136">
        <f t="shared" si="5"/>
        <v>176</v>
      </c>
      <c r="C74" s="136">
        <f t="shared" si="5"/>
        <v>176</v>
      </c>
      <c r="D74" s="136">
        <f t="shared" si="5"/>
        <v>376</v>
      </c>
      <c r="E74" s="134">
        <v>146</v>
      </c>
    </row>
    <row r="75" spans="1:5">
      <c r="A75" s="135">
        <v>740</v>
      </c>
      <c r="B75" s="136">
        <f t="shared" si="5"/>
        <v>178</v>
      </c>
      <c r="C75" s="136">
        <f t="shared" si="5"/>
        <v>178</v>
      </c>
      <c r="D75" s="136">
        <f t="shared" si="5"/>
        <v>378</v>
      </c>
      <c r="E75" s="134">
        <v>148</v>
      </c>
    </row>
    <row r="76" spans="1:5">
      <c r="A76" s="135">
        <v>750</v>
      </c>
      <c r="B76" s="136">
        <f t="shared" si="5"/>
        <v>180</v>
      </c>
      <c r="C76" s="136">
        <f t="shared" si="5"/>
        <v>180</v>
      </c>
      <c r="D76" s="136">
        <f t="shared" si="5"/>
        <v>380</v>
      </c>
      <c r="E76" s="134">
        <v>150</v>
      </c>
    </row>
    <row r="77" spans="1:5">
      <c r="A77" s="135">
        <v>760</v>
      </c>
      <c r="B77" s="136">
        <f t="shared" si="5"/>
        <v>182</v>
      </c>
      <c r="C77" s="136">
        <f t="shared" si="5"/>
        <v>182</v>
      </c>
      <c r="D77" s="136">
        <f t="shared" si="5"/>
        <v>382</v>
      </c>
      <c r="E77" s="134">
        <v>152</v>
      </c>
    </row>
    <row r="78" spans="1:5">
      <c r="A78" s="135">
        <v>770</v>
      </c>
      <c r="B78" s="136">
        <f t="shared" si="5"/>
        <v>184</v>
      </c>
      <c r="C78" s="136">
        <f t="shared" si="5"/>
        <v>184</v>
      </c>
      <c r="D78" s="136">
        <f t="shared" si="5"/>
        <v>384</v>
      </c>
      <c r="E78" s="134">
        <v>154</v>
      </c>
    </row>
    <row r="79" spans="1:5">
      <c r="A79" s="135">
        <v>780</v>
      </c>
      <c r="B79" s="136">
        <f t="shared" si="5"/>
        <v>186</v>
      </c>
      <c r="C79" s="136">
        <f t="shared" si="5"/>
        <v>186</v>
      </c>
      <c r="D79" s="136">
        <f t="shared" si="5"/>
        <v>386</v>
      </c>
      <c r="E79" s="134">
        <v>156</v>
      </c>
    </row>
    <row r="80" spans="1:5">
      <c r="A80" s="135">
        <v>790</v>
      </c>
      <c r="B80" s="136">
        <f t="shared" si="5"/>
        <v>188</v>
      </c>
      <c r="C80" s="136">
        <f t="shared" si="5"/>
        <v>188</v>
      </c>
      <c r="D80" s="136">
        <f t="shared" si="5"/>
        <v>388</v>
      </c>
      <c r="E80" s="134">
        <v>158</v>
      </c>
    </row>
    <row r="81" spans="1:5">
      <c r="A81" s="135">
        <v>800</v>
      </c>
      <c r="B81" s="136">
        <f t="shared" si="5"/>
        <v>190</v>
      </c>
      <c r="C81" s="136">
        <f t="shared" si="5"/>
        <v>190</v>
      </c>
      <c r="D81" s="136">
        <f t="shared" si="5"/>
        <v>390</v>
      </c>
      <c r="E81" s="134">
        <v>160</v>
      </c>
    </row>
    <row r="82" spans="1:5">
      <c r="A82" s="135">
        <v>810</v>
      </c>
      <c r="B82" s="136">
        <f t="shared" si="5"/>
        <v>192</v>
      </c>
      <c r="C82" s="136">
        <f t="shared" si="5"/>
        <v>192</v>
      </c>
      <c r="D82" s="136">
        <f t="shared" si="5"/>
        <v>392</v>
      </c>
      <c r="E82" s="134">
        <v>162</v>
      </c>
    </row>
    <row r="83" spans="1:5">
      <c r="A83" s="135">
        <v>820</v>
      </c>
      <c r="B83" s="136">
        <f t="shared" si="5"/>
        <v>194</v>
      </c>
      <c r="C83" s="136">
        <f t="shared" si="5"/>
        <v>194</v>
      </c>
      <c r="D83" s="136">
        <f t="shared" si="5"/>
        <v>394</v>
      </c>
      <c r="E83" s="134">
        <v>164</v>
      </c>
    </row>
    <row r="84" spans="1:5">
      <c r="A84" s="135">
        <v>830</v>
      </c>
      <c r="B84" s="136">
        <f t="shared" ref="B84:D99" si="6">B83+2</f>
        <v>196</v>
      </c>
      <c r="C84" s="136">
        <f t="shared" si="6"/>
        <v>196</v>
      </c>
      <c r="D84" s="136">
        <f t="shared" si="6"/>
        <v>396</v>
      </c>
      <c r="E84" s="134">
        <v>166</v>
      </c>
    </row>
    <row r="85" spans="1:5">
      <c r="A85" s="135">
        <v>840</v>
      </c>
      <c r="B85" s="136">
        <f t="shared" si="6"/>
        <v>198</v>
      </c>
      <c r="C85" s="136">
        <f t="shared" si="6"/>
        <v>198</v>
      </c>
      <c r="D85" s="136">
        <f t="shared" si="6"/>
        <v>398</v>
      </c>
      <c r="E85" s="134">
        <v>168</v>
      </c>
    </row>
    <row r="86" spans="1:5">
      <c r="A86" s="135">
        <v>850</v>
      </c>
      <c r="B86" s="136">
        <f t="shared" si="6"/>
        <v>200</v>
      </c>
      <c r="C86" s="136">
        <f t="shared" si="6"/>
        <v>200</v>
      </c>
      <c r="D86" s="136">
        <f t="shared" si="6"/>
        <v>400</v>
      </c>
      <c r="E86" s="134">
        <v>170</v>
      </c>
    </row>
    <row r="87" spans="1:5">
      <c r="A87" s="135">
        <v>860</v>
      </c>
      <c r="B87" s="136">
        <f t="shared" si="6"/>
        <v>202</v>
      </c>
      <c r="C87" s="136">
        <f t="shared" si="6"/>
        <v>202</v>
      </c>
      <c r="D87" s="136">
        <f t="shared" si="6"/>
        <v>402</v>
      </c>
      <c r="E87" s="134">
        <v>172</v>
      </c>
    </row>
    <row r="88" spans="1:5">
      <c r="A88" s="135">
        <v>870</v>
      </c>
      <c r="B88" s="136">
        <f t="shared" si="6"/>
        <v>204</v>
      </c>
      <c r="C88" s="136">
        <f t="shared" si="6"/>
        <v>204</v>
      </c>
      <c r="D88" s="136">
        <f t="shared" si="6"/>
        <v>404</v>
      </c>
      <c r="E88" s="134">
        <v>174</v>
      </c>
    </row>
    <row r="89" spans="1:5">
      <c r="A89" s="135">
        <v>880</v>
      </c>
      <c r="B89" s="136">
        <f t="shared" si="6"/>
        <v>206</v>
      </c>
      <c r="C89" s="136">
        <f t="shared" si="6"/>
        <v>206</v>
      </c>
      <c r="D89" s="136">
        <f t="shared" si="6"/>
        <v>406</v>
      </c>
      <c r="E89" s="134">
        <v>176</v>
      </c>
    </row>
    <row r="90" spans="1:5">
      <c r="A90" s="135">
        <v>890</v>
      </c>
      <c r="B90" s="136">
        <f t="shared" si="6"/>
        <v>208</v>
      </c>
      <c r="C90" s="136">
        <f t="shared" si="6"/>
        <v>208</v>
      </c>
      <c r="D90" s="136">
        <f t="shared" si="6"/>
        <v>408</v>
      </c>
      <c r="E90" s="134">
        <v>178</v>
      </c>
    </row>
    <row r="91" spans="1:5">
      <c r="A91" s="135">
        <v>900</v>
      </c>
      <c r="B91" s="136">
        <f t="shared" si="6"/>
        <v>210</v>
      </c>
      <c r="C91" s="136">
        <f t="shared" si="6"/>
        <v>210</v>
      </c>
      <c r="D91" s="136">
        <f t="shared" si="6"/>
        <v>410</v>
      </c>
      <c r="E91" s="134">
        <v>180</v>
      </c>
    </row>
    <row r="92" spans="1:5">
      <c r="A92" s="135">
        <v>910</v>
      </c>
      <c r="B92" s="136">
        <f t="shared" si="6"/>
        <v>212</v>
      </c>
      <c r="C92" s="136">
        <f t="shared" si="6"/>
        <v>212</v>
      </c>
      <c r="D92" s="136">
        <f t="shared" si="6"/>
        <v>412</v>
      </c>
      <c r="E92" s="134">
        <v>182</v>
      </c>
    </row>
    <row r="93" spans="1:5">
      <c r="A93" s="135">
        <v>920</v>
      </c>
      <c r="B93" s="136">
        <f t="shared" si="6"/>
        <v>214</v>
      </c>
      <c r="C93" s="136">
        <f t="shared" si="6"/>
        <v>214</v>
      </c>
      <c r="D93" s="136">
        <f t="shared" si="6"/>
        <v>414</v>
      </c>
      <c r="E93" s="134">
        <v>184</v>
      </c>
    </row>
    <row r="94" spans="1:5">
      <c r="A94" s="135">
        <v>930</v>
      </c>
      <c r="B94" s="136">
        <f t="shared" si="6"/>
        <v>216</v>
      </c>
      <c r="C94" s="136">
        <f t="shared" si="6"/>
        <v>216</v>
      </c>
      <c r="D94" s="136">
        <f t="shared" si="6"/>
        <v>416</v>
      </c>
      <c r="E94" s="134">
        <v>186</v>
      </c>
    </row>
    <row r="95" spans="1:5">
      <c r="A95" s="135">
        <v>940</v>
      </c>
      <c r="B95" s="136">
        <f t="shared" si="6"/>
        <v>218</v>
      </c>
      <c r="C95" s="136">
        <f t="shared" si="6"/>
        <v>218</v>
      </c>
      <c r="D95" s="136">
        <f t="shared" si="6"/>
        <v>418</v>
      </c>
      <c r="E95" s="134">
        <v>188</v>
      </c>
    </row>
    <row r="96" spans="1:5">
      <c r="A96" s="135">
        <v>950</v>
      </c>
      <c r="B96" s="136">
        <f t="shared" si="6"/>
        <v>220</v>
      </c>
      <c r="C96" s="136">
        <f t="shared" si="6"/>
        <v>220</v>
      </c>
      <c r="D96" s="136">
        <f t="shared" si="6"/>
        <v>420</v>
      </c>
      <c r="E96" s="134">
        <v>190</v>
      </c>
    </row>
    <row r="97" spans="1:5">
      <c r="A97" s="135">
        <v>960</v>
      </c>
      <c r="B97" s="136">
        <f t="shared" si="6"/>
        <v>222</v>
      </c>
      <c r="C97" s="136">
        <f t="shared" si="6"/>
        <v>222</v>
      </c>
      <c r="D97" s="136">
        <f t="shared" si="6"/>
        <v>422</v>
      </c>
      <c r="E97" s="134">
        <v>192</v>
      </c>
    </row>
    <row r="98" spans="1:5">
      <c r="A98" s="135">
        <v>970</v>
      </c>
      <c r="B98" s="136">
        <f t="shared" si="6"/>
        <v>224</v>
      </c>
      <c r="C98" s="136">
        <f t="shared" si="6"/>
        <v>224</v>
      </c>
      <c r="D98" s="136">
        <f t="shared" si="6"/>
        <v>424</v>
      </c>
      <c r="E98" s="134">
        <v>194</v>
      </c>
    </row>
    <row r="99" spans="1:5">
      <c r="A99" s="135">
        <v>980</v>
      </c>
      <c r="B99" s="136">
        <f t="shared" si="6"/>
        <v>226</v>
      </c>
      <c r="C99" s="136">
        <f t="shared" si="6"/>
        <v>226</v>
      </c>
      <c r="D99" s="136">
        <f t="shared" si="6"/>
        <v>426</v>
      </c>
      <c r="E99" s="134">
        <v>196</v>
      </c>
    </row>
    <row r="100" spans="1:5">
      <c r="A100" s="135">
        <v>990</v>
      </c>
      <c r="B100" s="136">
        <f t="shared" ref="B100:D115" si="7">B99+2</f>
        <v>228</v>
      </c>
      <c r="C100" s="136">
        <f t="shared" si="7"/>
        <v>228</v>
      </c>
      <c r="D100" s="136">
        <f t="shared" si="7"/>
        <v>428</v>
      </c>
      <c r="E100" s="134">
        <v>198</v>
      </c>
    </row>
    <row r="101" spans="1:5">
      <c r="A101" s="135">
        <v>1000</v>
      </c>
      <c r="B101" s="136">
        <f t="shared" si="7"/>
        <v>230</v>
      </c>
      <c r="C101" s="136">
        <f t="shared" si="7"/>
        <v>230</v>
      </c>
      <c r="D101" s="136">
        <f t="shared" si="7"/>
        <v>430</v>
      </c>
      <c r="E101" s="134">
        <v>200</v>
      </c>
    </row>
    <row r="102" spans="1:5">
      <c r="A102" s="135">
        <v>1010</v>
      </c>
      <c r="B102" s="136">
        <f t="shared" si="7"/>
        <v>232</v>
      </c>
      <c r="C102" s="136">
        <f t="shared" si="7"/>
        <v>232</v>
      </c>
      <c r="D102" s="136">
        <f t="shared" si="7"/>
        <v>432</v>
      </c>
      <c r="E102" s="134">
        <v>202</v>
      </c>
    </row>
    <row r="103" spans="1:5">
      <c r="A103" s="135">
        <v>1020</v>
      </c>
      <c r="B103" s="136">
        <f t="shared" si="7"/>
        <v>234</v>
      </c>
      <c r="C103" s="136">
        <f t="shared" si="7"/>
        <v>234</v>
      </c>
      <c r="D103" s="136">
        <f t="shared" si="7"/>
        <v>434</v>
      </c>
      <c r="E103" s="134">
        <v>204</v>
      </c>
    </row>
    <row r="104" spans="1:5">
      <c r="A104" s="135">
        <v>1030</v>
      </c>
      <c r="B104" s="136">
        <f t="shared" si="7"/>
        <v>236</v>
      </c>
      <c r="C104" s="136">
        <f t="shared" si="7"/>
        <v>236</v>
      </c>
      <c r="D104" s="136">
        <f t="shared" si="7"/>
        <v>436</v>
      </c>
      <c r="E104" s="134">
        <v>206</v>
      </c>
    </row>
    <row r="105" spans="1:5">
      <c r="A105" s="135">
        <v>1040</v>
      </c>
      <c r="B105" s="136">
        <f t="shared" si="7"/>
        <v>238</v>
      </c>
      <c r="C105" s="136">
        <f t="shared" si="7"/>
        <v>238</v>
      </c>
      <c r="D105" s="136">
        <f t="shared" si="7"/>
        <v>438</v>
      </c>
      <c r="E105" s="134">
        <v>208</v>
      </c>
    </row>
    <row r="106" spans="1:5">
      <c r="A106" s="135">
        <v>1050</v>
      </c>
      <c r="B106" s="136">
        <f t="shared" si="7"/>
        <v>240</v>
      </c>
      <c r="C106" s="136">
        <f t="shared" si="7"/>
        <v>240</v>
      </c>
      <c r="D106" s="136">
        <f t="shared" si="7"/>
        <v>440</v>
      </c>
      <c r="E106" s="134">
        <v>210</v>
      </c>
    </row>
    <row r="107" spans="1:5">
      <c r="A107" s="135">
        <v>1060</v>
      </c>
      <c r="B107" s="136">
        <f t="shared" si="7"/>
        <v>242</v>
      </c>
      <c r="C107" s="136">
        <f t="shared" si="7"/>
        <v>242</v>
      </c>
      <c r="D107" s="136">
        <f t="shared" si="7"/>
        <v>442</v>
      </c>
      <c r="E107" s="134">
        <v>212</v>
      </c>
    </row>
    <row r="108" spans="1:5">
      <c r="A108" s="135">
        <v>1070</v>
      </c>
      <c r="B108" s="136">
        <f t="shared" si="7"/>
        <v>244</v>
      </c>
      <c r="C108" s="136">
        <f t="shared" si="7"/>
        <v>244</v>
      </c>
      <c r="D108" s="136">
        <f t="shared" si="7"/>
        <v>444</v>
      </c>
      <c r="E108" s="134">
        <v>214</v>
      </c>
    </row>
    <row r="109" spans="1:5">
      <c r="A109" s="135">
        <v>1080</v>
      </c>
      <c r="B109" s="136">
        <f t="shared" si="7"/>
        <v>246</v>
      </c>
      <c r="C109" s="136">
        <f t="shared" si="7"/>
        <v>246</v>
      </c>
      <c r="D109" s="136">
        <f t="shared" si="7"/>
        <v>446</v>
      </c>
      <c r="E109" s="134">
        <v>216</v>
      </c>
    </row>
    <row r="110" spans="1:5">
      <c r="A110" s="135">
        <v>1090</v>
      </c>
      <c r="B110" s="136">
        <f t="shared" si="7"/>
        <v>248</v>
      </c>
      <c r="C110" s="136">
        <f t="shared" si="7"/>
        <v>248</v>
      </c>
      <c r="D110" s="136">
        <f t="shared" si="7"/>
        <v>448</v>
      </c>
      <c r="E110" s="134">
        <v>218</v>
      </c>
    </row>
    <row r="111" spans="1:5">
      <c r="A111" s="135">
        <v>1100</v>
      </c>
      <c r="B111" s="136">
        <f t="shared" si="7"/>
        <v>250</v>
      </c>
      <c r="C111" s="136">
        <f t="shared" si="7"/>
        <v>250</v>
      </c>
      <c r="D111" s="136">
        <f t="shared" si="7"/>
        <v>450</v>
      </c>
      <c r="E111" s="134">
        <v>220</v>
      </c>
    </row>
    <row r="112" spans="1:5">
      <c r="A112" s="135">
        <v>1110</v>
      </c>
      <c r="B112" s="136">
        <f t="shared" si="7"/>
        <v>252</v>
      </c>
      <c r="C112" s="136">
        <f t="shared" si="7"/>
        <v>252</v>
      </c>
      <c r="D112" s="136">
        <f t="shared" si="7"/>
        <v>452</v>
      </c>
      <c r="E112" s="134">
        <v>222</v>
      </c>
    </row>
    <row r="113" spans="1:5">
      <c r="A113" s="135">
        <v>1120</v>
      </c>
      <c r="B113" s="136">
        <f t="shared" si="7"/>
        <v>254</v>
      </c>
      <c r="C113" s="136">
        <f t="shared" si="7"/>
        <v>254</v>
      </c>
      <c r="D113" s="136">
        <f t="shared" si="7"/>
        <v>454</v>
      </c>
      <c r="E113" s="134">
        <v>224</v>
      </c>
    </row>
    <row r="114" spans="1:5">
      <c r="A114" s="135">
        <v>1130</v>
      </c>
      <c r="B114" s="136">
        <f t="shared" si="7"/>
        <v>256</v>
      </c>
      <c r="C114" s="136">
        <f t="shared" si="7"/>
        <v>256</v>
      </c>
      <c r="D114" s="136">
        <f t="shared" si="7"/>
        <v>456</v>
      </c>
      <c r="E114" s="134">
        <v>226</v>
      </c>
    </row>
    <row r="115" spans="1:5">
      <c r="A115" s="135">
        <v>1140</v>
      </c>
      <c r="B115" s="136">
        <f t="shared" si="7"/>
        <v>258</v>
      </c>
      <c r="C115" s="136">
        <f t="shared" si="7"/>
        <v>258</v>
      </c>
      <c r="D115" s="136">
        <f t="shared" si="7"/>
        <v>458</v>
      </c>
      <c r="E115" s="134">
        <v>228</v>
      </c>
    </row>
    <row r="116" spans="1:5">
      <c r="A116" s="135">
        <v>1150</v>
      </c>
      <c r="B116" s="136">
        <f t="shared" ref="B116:D131" si="8">B115+2</f>
        <v>260</v>
      </c>
      <c r="C116" s="136">
        <f t="shared" si="8"/>
        <v>260</v>
      </c>
      <c r="D116" s="136">
        <f t="shared" si="8"/>
        <v>460</v>
      </c>
      <c r="E116" s="134">
        <v>230</v>
      </c>
    </row>
    <row r="117" spans="1:5">
      <c r="A117" s="135">
        <v>1160</v>
      </c>
      <c r="B117" s="136">
        <f t="shared" si="8"/>
        <v>262</v>
      </c>
      <c r="C117" s="136">
        <f t="shared" si="8"/>
        <v>262</v>
      </c>
      <c r="D117" s="136">
        <f t="shared" si="8"/>
        <v>462</v>
      </c>
      <c r="E117" s="134">
        <v>232</v>
      </c>
    </row>
    <row r="118" spans="1:5">
      <c r="A118" s="135">
        <v>1170</v>
      </c>
      <c r="B118" s="136">
        <f t="shared" si="8"/>
        <v>264</v>
      </c>
      <c r="C118" s="136">
        <f t="shared" si="8"/>
        <v>264</v>
      </c>
      <c r="D118" s="136">
        <f t="shared" si="8"/>
        <v>464</v>
      </c>
      <c r="E118" s="134">
        <v>234</v>
      </c>
    </row>
    <row r="119" spans="1:5">
      <c r="A119" s="135">
        <v>1180</v>
      </c>
      <c r="B119" s="136">
        <f t="shared" si="8"/>
        <v>266</v>
      </c>
      <c r="C119" s="136">
        <f t="shared" si="8"/>
        <v>266</v>
      </c>
      <c r="D119" s="136">
        <f t="shared" si="8"/>
        <v>466</v>
      </c>
      <c r="E119" s="134">
        <v>236</v>
      </c>
    </row>
    <row r="120" spans="1:5">
      <c r="A120" s="135">
        <v>1190</v>
      </c>
      <c r="B120" s="136">
        <f t="shared" si="8"/>
        <v>268</v>
      </c>
      <c r="C120" s="136">
        <f t="shared" si="8"/>
        <v>268</v>
      </c>
      <c r="D120" s="136">
        <f t="shared" si="8"/>
        <v>468</v>
      </c>
      <c r="E120" s="134">
        <v>238</v>
      </c>
    </row>
    <row r="121" spans="1:5">
      <c r="A121" s="135">
        <v>1200</v>
      </c>
      <c r="B121" s="136">
        <f t="shared" si="8"/>
        <v>270</v>
      </c>
      <c r="C121" s="136">
        <f t="shared" si="8"/>
        <v>270</v>
      </c>
      <c r="D121" s="136">
        <f t="shared" si="8"/>
        <v>470</v>
      </c>
      <c r="E121" s="134">
        <v>240</v>
      </c>
    </row>
    <row r="122" spans="1:5">
      <c r="A122" s="135">
        <v>1210</v>
      </c>
      <c r="B122" s="136">
        <f t="shared" si="8"/>
        <v>272</v>
      </c>
      <c r="C122" s="136">
        <f t="shared" si="8"/>
        <v>272</v>
      </c>
      <c r="D122" s="136">
        <f t="shared" si="8"/>
        <v>472</v>
      </c>
      <c r="E122" s="134">
        <v>242</v>
      </c>
    </row>
    <row r="123" spans="1:5">
      <c r="A123" s="135">
        <v>1220</v>
      </c>
      <c r="B123" s="136">
        <f t="shared" si="8"/>
        <v>274</v>
      </c>
      <c r="C123" s="136">
        <f t="shared" si="8"/>
        <v>274</v>
      </c>
      <c r="D123" s="136">
        <f t="shared" si="8"/>
        <v>474</v>
      </c>
      <c r="E123" s="134">
        <v>244</v>
      </c>
    </row>
    <row r="124" spans="1:5">
      <c r="A124" s="135">
        <v>1230</v>
      </c>
      <c r="B124" s="136">
        <f t="shared" si="8"/>
        <v>276</v>
      </c>
      <c r="C124" s="136">
        <f t="shared" si="8"/>
        <v>276</v>
      </c>
      <c r="D124" s="136">
        <f t="shared" si="8"/>
        <v>476</v>
      </c>
      <c r="E124" s="134">
        <v>246</v>
      </c>
    </row>
    <row r="125" spans="1:5">
      <c r="A125" s="135">
        <v>1240</v>
      </c>
      <c r="B125" s="136">
        <f t="shared" si="8"/>
        <v>278</v>
      </c>
      <c r="C125" s="136">
        <f t="shared" si="8"/>
        <v>278</v>
      </c>
      <c r="D125" s="136">
        <f t="shared" si="8"/>
        <v>478</v>
      </c>
      <c r="E125" s="134">
        <v>248</v>
      </c>
    </row>
    <row r="126" spans="1:5">
      <c r="A126" s="135">
        <v>1250</v>
      </c>
      <c r="B126" s="136">
        <f t="shared" si="8"/>
        <v>280</v>
      </c>
      <c r="C126" s="136">
        <f t="shared" si="8"/>
        <v>280</v>
      </c>
      <c r="D126" s="136">
        <f t="shared" si="8"/>
        <v>480</v>
      </c>
      <c r="E126" s="134">
        <v>250</v>
      </c>
    </row>
    <row r="127" spans="1:5">
      <c r="A127" s="135">
        <v>1260</v>
      </c>
      <c r="B127" s="136">
        <f t="shared" si="8"/>
        <v>282</v>
      </c>
      <c r="C127" s="136">
        <f t="shared" si="8"/>
        <v>282</v>
      </c>
      <c r="D127" s="136">
        <f t="shared" si="8"/>
        <v>482</v>
      </c>
      <c r="E127" s="134">
        <v>252</v>
      </c>
    </row>
    <row r="128" spans="1:5">
      <c r="A128" s="135">
        <v>1270</v>
      </c>
      <c r="B128" s="136">
        <f t="shared" si="8"/>
        <v>284</v>
      </c>
      <c r="C128" s="136">
        <f t="shared" si="8"/>
        <v>284</v>
      </c>
      <c r="D128" s="136">
        <f t="shared" si="8"/>
        <v>484</v>
      </c>
      <c r="E128" s="134">
        <v>254</v>
      </c>
    </row>
    <row r="129" spans="1:5">
      <c r="A129" s="135">
        <v>1280</v>
      </c>
      <c r="B129" s="136">
        <f t="shared" si="8"/>
        <v>286</v>
      </c>
      <c r="C129" s="136">
        <f t="shared" si="8"/>
        <v>286</v>
      </c>
      <c r="D129" s="136">
        <f t="shared" si="8"/>
        <v>486</v>
      </c>
      <c r="E129" s="134">
        <v>256</v>
      </c>
    </row>
    <row r="130" spans="1:5">
      <c r="A130" s="135">
        <v>1290</v>
      </c>
      <c r="B130" s="136">
        <f t="shared" si="8"/>
        <v>288</v>
      </c>
      <c r="C130" s="136">
        <f t="shared" si="8"/>
        <v>288</v>
      </c>
      <c r="D130" s="136">
        <f t="shared" si="8"/>
        <v>488</v>
      </c>
      <c r="E130" s="134">
        <v>258</v>
      </c>
    </row>
    <row r="131" spans="1:5">
      <c r="A131" s="135">
        <v>1300</v>
      </c>
      <c r="B131" s="136">
        <f t="shared" si="8"/>
        <v>290</v>
      </c>
      <c r="C131" s="136">
        <f t="shared" si="8"/>
        <v>290</v>
      </c>
      <c r="D131" s="136">
        <f t="shared" si="8"/>
        <v>490</v>
      </c>
      <c r="E131" s="134">
        <v>260</v>
      </c>
    </row>
    <row r="132" spans="1:5">
      <c r="A132" s="135">
        <v>1310</v>
      </c>
      <c r="B132" s="136">
        <f t="shared" ref="B132:D147" si="9">B131+2</f>
        <v>292</v>
      </c>
      <c r="C132" s="136">
        <f t="shared" si="9"/>
        <v>292</v>
      </c>
      <c r="D132" s="136">
        <f t="shared" si="9"/>
        <v>492</v>
      </c>
      <c r="E132" s="134">
        <v>262</v>
      </c>
    </row>
    <row r="133" spans="1:5">
      <c r="A133" s="135">
        <v>1320</v>
      </c>
      <c r="B133" s="136">
        <f t="shared" si="9"/>
        <v>294</v>
      </c>
      <c r="C133" s="136">
        <f t="shared" si="9"/>
        <v>294</v>
      </c>
      <c r="D133" s="136">
        <f t="shared" si="9"/>
        <v>494</v>
      </c>
      <c r="E133" s="134">
        <v>264</v>
      </c>
    </row>
    <row r="134" spans="1:5">
      <c r="A134" s="135">
        <v>1330</v>
      </c>
      <c r="B134" s="136">
        <f t="shared" si="9"/>
        <v>296</v>
      </c>
      <c r="C134" s="136">
        <f t="shared" si="9"/>
        <v>296</v>
      </c>
      <c r="D134" s="136">
        <f t="shared" si="9"/>
        <v>496</v>
      </c>
      <c r="E134" s="134">
        <v>266</v>
      </c>
    </row>
    <row r="135" spans="1:5">
      <c r="A135" s="135">
        <v>1340</v>
      </c>
      <c r="B135" s="136">
        <f t="shared" si="9"/>
        <v>298</v>
      </c>
      <c r="C135" s="136">
        <f t="shared" si="9"/>
        <v>298</v>
      </c>
      <c r="D135" s="136">
        <f t="shared" si="9"/>
        <v>498</v>
      </c>
      <c r="E135" s="134">
        <v>268</v>
      </c>
    </row>
    <row r="136" spans="1:5">
      <c r="A136" s="135">
        <v>1350</v>
      </c>
      <c r="B136" s="136">
        <f t="shared" si="9"/>
        <v>300</v>
      </c>
      <c r="C136" s="136">
        <f t="shared" si="9"/>
        <v>300</v>
      </c>
      <c r="D136" s="136">
        <f t="shared" si="9"/>
        <v>500</v>
      </c>
      <c r="E136" s="134">
        <v>270</v>
      </c>
    </row>
    <row r="137" spans="1:5">
      <c r="A137" s="135">
        <v>1360</v>
      </c>
      <c r="B137" s="136">
        <f t="shared" si="9"/>
        <v>302</v>
      </c>
      <c r="C137" s="136">
        <f t="shared" si="9"/>
        <v>302</v>
      </c>
      <c r="D137" s="136">
        <f t="shared" si="9"/>
        <v>502</v>
      </c>
      <c r="E137" s="134">
        <v>272</v>
      </c>
    </row>
    <row r="138" spans="1:5">
      <c r="A138" s="135">
        <v>1370</v>
      </c>
      <c r="B138" s="136">
        <f t="shared" si="9"/>
        <v>304</v>
      </c>
      <c r="C138" s="136">
        <f t="shared" si="9"/>
        <v>304</v>
      </c>
      <c r="D138" s="136">
        <f t="shared" si="9"/>
        <v>504</v>
      </c>
      <c r="E138" s="134">
        <v>274</v>
      </c>
    </row>
    <row r="139" spans="1:5">
      <c r="A139" s="135">
        <v>1380</v>
      </c>
      <c r="B139" s="136">
        <f t="shared" si="9"/>
        <v>306</v>
      </c>
      <c r="C139" s="136">
        <f t="shared" si="9"/>
        <v>306</v>
      </c>
      <c r="D139" s="136">
        <f t="shared" si="9"/>
        <v>506</v>
      </c>
      <c r="E139" s="134">
        <v>276</v>
      </c>
    </row>
    <row r="140" spans="1:5">
      <c r="A140" s="135">
        <v>1390</v>
      </c>
      <c r="B140" s="136">
        <f t="shared" si="9"/>
        <v>308</v>
      </c>
      <c r="C140" s="136">
        <f t="shared" si="9"/>
        <v>308</v>
      </c>
      <c r="D140" s="136">
        <f t="shared" si="9"/>
        <v>508</v>
      </c>
      <c r="E140" s="134">
        <v>278</v>
      </c>
    </row>
    <row r="141" spans="1:5">
      <c r="A141" s="135">
        <v>1400</v>
      </c>
      <c r="B141" s="136">
        <f t="shared" si="9"/>
        <v>310</v>
      </c>
      <c r="C141" s="136">
        <f t="shared" si="9"/>
        <v>310</v>
      </c>
      <c r="D141" s="136">
        <f t="shared" si="9"/>
        <v>510</v>
      </c>
      <c r="E141" s="134">
        <v>280</v>
      </c>
    </row>
    <row r="142" spans="1:5">
      <c r="A142" s="135">
        <v>1410</v>
      </c>
      <c r="B142" s="136">
        <f t="shared" si="9"/>
        <v>312</v>
      </c>
      <c r="C142" s="136">
        <f t="shared" si="9"/>
        <v>312</v>
      </c>
      <c r="D142" s="136">
        <f t="shared" si="9"/>
        <v>512</v>
      </c>
      <c r="E142" s="134">
        <v>282</v>
      </c>
    </row>
    <row r="143" spans="1:5">
      <c r="A143" s="135">
        <v>1420</v>
      </c>
      <c r="B143" s="136">
        <f t="shared" si="9"/>
        <v>314</v>
      </c>
      <c r="C143" s="136">
        <f t="shared" si="9"/>
        <v>314</v>
      </c>
      <c r="D143" s="136">
        <f t="shared" si="9"/>
        <v>514</v>
      </c>
      <c r="E143" s="134">
        <v>284</v>
      </c>
    </row>
    <row r="144" spans="1:5">
      <c r="A144" s="135">
        <v>1430</v>
      </c>
      <c r="B144" s="136">
        <f t="shared" si="9"/>
        <v>316</v>
      </c>
      <c r="C144" s="136">
        <f t="shared" si="9"/>
        <v>316</v>
      </c>
      <c r="D144" s="136">
        <f t="shared" si="9"/>
        <v>516</v>
      </c>
      <c r="E144" s="134">
        <v>286</v>
      </c>
    </row>
    <row r="145" spans="1:5">
      <c r="A145" s="135">
        <v>1440</v>
      </c>
      <c r="B145" s="136">
        <f t="shared" si="9"/>
        <v>318</v>
      </c>
      <c r="C145" s="136">
        <f t="shared" si="9"/>
        <v>318</v>
      </c>
      <c r="D145" s="136">
        <f t="shared" si="9"/>
        <v>518</v>
      </c>
      <c r="E145" s="134">
        <v>288</v>
      </c>
    </row>
    <row r="146" spans="1:5">
      <c r="A146" s="135">
        <v>1450</v>
      </c>
      <c r="B146" s="136">
        <f t="shared" si="9"/>
        <v>320</v>
      </c>
      <c r="C146" s="136">
        <f t="shared" si="9"/>
        <v>320</v>
      </c>
      <c r="D146" s="136">
        <f t="shared" si="9"/>
        <v>520</v>
      </c>
      <c r="E146" s="134">
        <v>290</v>
      </c>
    </row>
    <row r="147" spans="1:5">
      <c r="A147" s="135">
        <v>1460</v>
      </c>
      <c r="B147" s="136">
        <f t="shared" si="9"/>
        <v>322</v>
      </c>
      <c r="C147" s="136">
        <f t="shared" si="9"/>
        <v>322</v>
      </c>
      <c r="D147" s="136">
        <f t="shared" si="9"/>
        <v>522</v>
      </c>
      <c r="E147" s="134">
        <v>292</v>
      </c>
    </row>
    <row r="148" spans="1:5">
      <c r="A148" s="135">
        <v>1470</v>
      </c>
      <c r="B148" s="136">
        <f t="shared" ref="B148:D163" si="10">B147+2</f>
        <v>324</v>
      </c>
      <c r="C148" s="136">
        <f t="shared" si="10"/>
        <v>324</v>
      </c>
      <c r="D148" s="136">
        <f t="shared" si="10"/>
        <v>524</v>
      </c>
      <c r="E148" s="134">
        <v>294</v>
      </c>
    </row>
    <row r="149" spans="1:5">
      <c r="A149" s="135">
        <v>1480</v>
      </c>
      <c r="B149" s="136">
        <f t="shared" si="10"/>
        <v>326</v>
      </c>
      <c r="C149" s="136">
        <f t="shared" si="10"/>
        <v>326</v>
      </c>
      <c r="D149" s="136">
        <f t="shared" si="10"/>
        <v>526</v>
      </c>
      <c r="E149" s="134">
        <v>296</v>
      </c>
    </row>
    <row r="150" spans="1:5">
      <c r="A150" s="135">
        <v>1490</v>
      </c>
      <c r="B150" s="136">
        <f t="shared" si="10"/>
        <v>328</v>
      </c>
      <c r="C150" s="136">
        <f t="shared" si="10"/>
        <v>328</v>
      </c>
      <c r="D150" s="136">
        <f t="shared" si="10"/>
        <v>528</v>
      </c>
      <c r="E150" s="134">
        <v>298</v>
      </c>
    </row>
    <row r="151" spans="1:5">
      <c r="A151" s="135">
        <v>1500</v>
      </c>
      <c r="B151" s="136">
        <f t="shared" si="10"/>
        <v>330</v>
      </c>
      <c r="C151" s="136">
        <f t="shared" si="10"/>
        <v>330</v>
      </c>
      <c r="D151" s="136">
        <f t="shared" si="10"/>
        <v>530</v>
      </c>
      <c r="E151" s="134">
        <v>300</v>
      </c>
    </row>
    <row r="152" spans="1:5">
      <c r="A152" s="135">
        <v>1510</v>
      </c>
      <c r="B152" s="136">
        <f t="shared" si="10"/>
        <v>332</v>
      </c>
      <c r="C152" s="136">
        <f t="shared" si="10"/>
        <v>332</v>
      </c>
      <c r="D152" s="136">
        <f t="shared" si="10"/>
        <v>532</v>
      </c>
      <c r="E152" s="134">
        <v>302</v>
      </c>
    </row>
    <row r="153" spans="1:5">
      <c r="A153" s="135">
        <v>1520</v>
      </c>
      <c r="B153" s="136">
        <f t="shared" si="10"/>
        <v>334</v>
      </c>
      <c r="C153" s="136">
        <f t="shared" si="10"/>
        <v>334</v>
      </c>
      <c r="D153" s="136">
        <f t="shared" si="10"/>
        <v>534</v>
      </c>
      <c r="E153" s="134">
        <v>304</v>
      </c>
    </row>
    <row r="154" spans="1:5">
      <c r="A154" s="135">
        <v>1530</v>
      </c>
      <c r="B154" s="136">
        <f t="shared" si="10"/>
        <v>336</v>
      </c>
      <c r="C154" s="136">
        <f t="shared" si="10"/>
        <v>336</v>
      </c>
      <c r="D154" s="136">
        <f t="shared" si="10"/>
        <v>536</v>
      </c>
      <c r="E154" s="134">
        <v>306</v>
      </c>
    </row>
    <row r="155" spans="1:5">
      <c r="A155" s="135">
        <v>1540</v>
      </c>
      <c r="B155" s="136">
        <f t="shared" si="10"/>
        <v>338</v>
      </c>
      <c r="C155" s="136">
        <f t="shared" si="10"/>
        <v>338</v>
      </c>
      <c r="D155" s="136">
        <f t="shared" si="10"/>
        <v>538</v>
      </c>
      <c r="E155" s="134">
        <v>308</v>
      </c>
    </row>
    <row r="156" spans="1:5">
      <c r="A156" s="135">
        <v>1550</v>
      </c>
      <c r="B156" s="136">
        <f t="shared" si="10"/>
        <v>340</v>
      </c>
      <c r="C156" s="136">
        <f t="shared" si="10"/>
        <v>340</v>
      </c>
      <c r="D156" s="136">
        <f t="shared" si="10"/>
        <v>540</v>
      </c>
      <c r="E156" s="134">
        <v>310</v>
      </c>
    </row>
    <row r="157" spans="1:5">
      <c r="A157" s="135">
        <v>1560</v>
      </c>
      <c r="B157" s="136">
        <f t="shared" si="10"/>
        <v>342</v>
      </c>
      <c r="C157" s="136">
        <f t="shared" si="10"/>
        <v>342</v>
      </c>
      <c r="D157" s="136">
        <f t="shared" si="10"/>
        <v>542</v>
      </c>
      <c r="E157" s="134">
        <v>312</v>
      </c>
    </row>
    <row r="158" spans="1:5">
      <c r="A158" s="135">
        <v>1570</v>
      </c>
      <c r="B158" s="136">
        <f t="shared" si="10"/>
        <v>344</v>
      </c>
      <c r="C158" s="136">
        <f t="shared" si="10"/>
        <v>344</v>
      </c>
      <c r="D158" s="136">
        <f t="shared" si="10"/>
        <v>544</v>
      </c>
      <c r="E158" s="134">
        <v>314</v>
      </c>
    </row>
    <row r="159" spans="1:5">
      <c r="A159" s="135">
        <v>1580</v>
      </c>
      <c r="B159" s="136">
        <f t="shared" si="10"/>
        <v>346</v>
      </c>
      <c r="C159" s="136">
        <f t="shared" si="10"/>
        <v>346</v>
      </c>
      <c r="D159" s="136">
        <f t="shared" si="10"/>
        <v>546</v>
      </c>
      <c r="E159" s="134">
        <v>316</v>
      </c>
    </row>
    <row r="160" spans="1:5">
      <c r="A160" s="135">
        <v>1590</v>
      </c>
      <c r="B160" s="136">
        <f t="shared" si="10"/>
        <v>348</v>
      </c>
      <c r="C160" s="136">
        <f t="shared" si="10"/>
        <v>348</v>
      </c>
      <c r="D160" s="136">
        <f t="shared" si="10"/>
        <v>548</v>
      </c>
      <c r="E160" s="134">
        <v>318</v>
      </c>
    </row>
    <row r="161" spans="1:5">
      <c r="A161" s="135">
        <v>1600</v>
      </c>
      <c r="B161" s="136">
        <f t="shared" si="10"/>
        <v>350</v>
      </c>
      <c r="C161" s="136">
        <f t="shared" si="10"/>
        <v>350</v>
      </c>
      <c r="D161" s="136">
        <f t="shared" si="10"/>
        <v>550</v>
      </c>
      <c r="E161" s="134">
        <v>320</v>
      </c>
    </row>
    <row r="162" spans="1:5">
      <c r="A162" s="135">
        <v>1610</v>
      </c>
      <c r="B162" s="136">
        <f t="shared" si="10"/>
        <v>352</v>
      </c>
      <c r="C162" s="136">
        <f t="shared" si="10"/>
        <v>352</v>
      </c>
      <c r="D162" s="136">
        <f t="shared" si="10"/>
        <v>552</v>
      </c>
      <c r="E162" s="134">
        <v>322</v>
      </c>
    </row>
    <row r="163" spans="1:5">
      <c r="A163" s="135">
        <v>1620</v>
      </c>
      <c r="B163" s="136">
        <f t="shared" si="10"/>
        <v>354</v>
      </c>
      <c r="C163" s="136">
        <f t="shared" si="10"/>
        <v>354</v>
      </c>
      <c r="D163" s="136">
        <f t="shared" si="10"/>
        <v>554</v>
      </c>
      <c r="E163" s="134">
        <v>324</v>
      </c>
    </row>
    <row r="164" spans="1:5">
      <c r="A164" s="135">
        <v>1630</v>
      </c>
      <c r="B164" s="136">
        <f t="shared" ref="B164:D179" si="11">B163+2</f>
        <v>356</v>
      </c>
      <c r="C164" s="136">
        <f t="shared" si="11"/>
        <v>356</v>
      </c>
      <c r="D164" s="136">
        <f t="shared" si="11"/>
        <v>556</v>
      </c>
      <c r="E164" s="134">
        <v>326</v>
      </c>
    </row>
    <row r="165" spans="1:5">
      <c r="A165" s="135">
        <v>1640</v>
      </c>
      <c r="B165" s="136">
        <f t="shared" si="11"/>
        <v>358</v>
      </c>
      <c r="C165" s="136">
        <f t="shared" si="11"/>
        <v>358</v>
      </c>
      <c r="D165" s="136">
        <f t="shared" si="11"/>
        <v>558</v>
      </c>
      <c r="E165" s="134">
        <v>328</v>
      </c>
    </row>
    <row r="166" spans="1:5">
      <c r="A166" s="135">
        <v>1650</v>
      </c>
      <c r="B166" s="136">
        <f t="shared" si="11"/>
        <v>360</v>
      </c>
      <c r="C166" s="136">
        <f t="shared" si="11"/>
        <v>360</v>
      </c>
      <c r="D166" s="136">
        <f t="shared" si="11"/>
        <v>560</v>
      </c>
      <c r="E166" s="134">
        <v>330</v>
      </c>
    </row>
    <row r="167" spans="1:5">
      <c r="A167" s="135">
        <v>1660</v>
      </c>
      <c r="B167" s="136">
        <f t="shared" si="11"/>
        <v>362</v>
      </c>
      <c r="C167" s="136">
        <f t="shared" si="11"/>
        <v>362</v>
      </c>
      <c r="D167" s="136">
        <f t="shared" si="11"/>
        <v>562</v>
      </c>
      <c r="E167" s="134">
        <v>332</v>
      </c>
    </row>
    <row r="168" spans="1:5">
      <c r="A168" s="135">
        <v>1670</v>
      </c>
      <c r="B168" s="136">
        <f t="shared" si="11"/>
        <v>364</v>
      </c>
      <c r="C168" s="136">
        <f t="shared" si="11"/>
        <v>364</v>
      </c>
      <c r="D168" s="136">
        <f t="shared" si="11"/>
        <v>564</v>
      </c>
      <c r="E168" s="134">
        <v>334</v>
      </c>
    </row>
    <row r="169" spans="1:5">
      <c r="A169" s="135">
        <v>1680</v>
      </c>
      <c r="B169" s="136">
        <f t="shared" si="11"/>
        <v>366</v>
      </c>
      <c r="C169" s="136">
        <f t="shared" si="11"/>
        <v>366</v>
      </c>
      <c r="D169" s="136">
        <f t="shared" si="11"/>
        <v>566</v>
      </c>
      <c r="E169" s="134">
        <v>336</v>
      </c>
    </row>
    <row r="170" spans="1:5">
      <c r="A170" s="135">
        <v>1690</v>
      </c>
      <c r="B170" s="136">
        <f t="shared" si="11"/>
        <v>368</v>
      </c>
      <c r="C170" s="136">
        <f t="shared" si="11"/>
        <v>368</v>
      </c>
      <c r="D170" s="136">
        <f t="shared" si="11"/>
        <v>568</v>
      </c>
      <c r="E170" s="134">
        <v>338</v>
      </c>
    </row>
    <row r="171" spans="1:5">
      <c r="A171" s="135">
        <v>1700</v>
      </c>
      <c r="B171" s="136">
        <f t="shared" si="11"/>
        <v>370</v>
      </c>
      <c r="C171" s="136">
        <f t="shared" si="11"/>
        <v>370</v>
      </c>
      <c r="D171" s="136">
        <f t="shared" si="11"/>
        <v>570</v>
      </c>
      <c r="E171" s="134">
        <v>340</v>
      </c>
    </row>
    <row r="172" spans="1:5">
      <c r="A172" s="135">
        <v>1710</v>
      </c>
      <c r="B172" s="136">
        <f t="shared" si="11"/>
        <v>372</v>
      </c>
      <c r="C172" s="136">
        <f t="shared" si="11"/>
        <v>372</v>
      </c>
      <c r="D172" s="136">
        <f t="shared" si="11"/>
        <v>572</v>
      </c>
      <c r="E172" s="134">
        <v>342</v>
      </c>
    </row>
    <row r="173" spans="1:5">
      <c r="A173" s="135">
        <v>1720</v>
      </c>
      <c r="B173" s="136">
        <f t="shared" si="11"/>
        <v>374</v>
      </c>
      <c r="C173" s="136">
        <f t="shared" si="11"/>
        <v>374</v>
      </c>
      <c r="D173" s="136">
        <f t="shared" si="11"/>
        <v>574</v>
      </c>
      <c r="E173" s="134">
        <v>344</v>
      </c>
    </row>
    <row r="174" spans="1:5">
      <c r="A174" s="135">
        <v>1730</v>
      </c>
      <c r="B174" s="136">
        <f t="shared" si="11"/>
        <v>376</v>
      </c>
      <c r="C174" s="136">
        <f t="shared" si="11"/>
        <v>376</v>
      </c>
      <c r="D174" s="136">
        <f t="shared" si="11"/>
        <v>576</v>
      </c>
      <c r="E174" s="134">
        <v>346</v>
      </c>
    </row>
    <row r="175" spans="1:5">
      <c r="A175" s="135">
        <v>1740</v>
      </c>
      <c r="B175" s="136">
        <f t="shared" si="11"/>
        <v>378</v>
      </c>
      <c r="C175" s="136">
        <f t="shared" si="11"/>
        <v>378</v>
      </c>
      <c r="D175" s="136">
        <f t="shared" si="11"/>
        <v>578</v>
      </c>
      <c r="E175" s="134">
        <v>348</v>
      </c>
    </row>
    <row r="176" spans="1:5">
      <c r="A176" s="135">
        <v>1750</v>
      </c>
      <c r="B176" s="136">
        <f t="shared" si="11"/>
        <v>380</v>
      </c>
      <c r="C176" s="136">
        <f t="shared" si="11"/>
        <v>380</v>
      </c>
      <c r="D176" s="136">
        <f t="shared" si="11"/>
        <v>580</v>
      </c>
      <c r="E176" s="134">
        <v>350</v>
      </c>
    </row>
    <row r="177" spans="1:5">
      <c r="A177" s="135">
        <v>1760</v>
      </c>
      <c r="B177" s="136">
        <f t="shared" si="11"/>
        <v>382</v>
      </c>
      <c r="C177" s="136">
        <f t="shared" si="11"/>
        <v>382</v>
      </c>
      <c r="D177" s="136">
        <f t="shared" si="11"/>
        <v>582</v>
      </c>
      <c r="E177" s="134">
        <v>352</v>
      </c>
    </row>
    <row r="178" spans="1:5">
      <c r="A178" s="135">
        <v>1770</v>
      </c>
      <c r="B178" s="136">
        <f t="shared" si="11"/>
        <v>384</v>
      </c>
      <c r="C178" s="136">
        <f t="shared" si="11"/>
        <v>384</v>
      </c>
      <c r="D178" s="136">
        <f t="shared" si="11"/>
        <v>584</v>
      </c>
      <c r="E178" s="134">
        <v>354</v>
      </c>
    </row>
    <row r="179" spans="1:5">
      <c r="A179" s="135">
        <v>1780</v>
      </c>
      <c r="B179" s="136">
        <f t="shared" si="11"/>
        <v>386</v>
      </c>
      <c r="C179" s="136">
        <f t="shared" si="11"/>
        <v>386</v>
      </c>
      <c r="D179" s="136">
        <f t="shared" si="11"/>
        <v>586</v>
      </c>
      <c r="E179" s="134">
        <v>356</v>
      </c>
    </row>
    <row r="180" spans="1:5">
      <c r="A180" s="135">
        <v>1790</v>
      </c>
      <c r="B180" s="136">
        <f t="shared" ref="B180:D195" si="12">B179+2</f>
        <v>388</v>
      </c>
      <c r="C180" s="136">
        <f t="shared" si="12"/>
        <v>388</v>
      </c>
      <c r="D180" s="136">
        <f t="shared" si="12"/>
        <v>588</v>
      </c>
      <c r="E180" s="134">
        <v>358</v>
      </c>
    </row>
    <row r="181" spans="1:5">
      <c r="A181" s="135">
        <v>1800</v>
      </c>
      <c r="B181" s="136">
        <f t="shared" si="12"/>
        <v>390</v>
      </c>
      <c r="C181" s="136">
        <f t="shared" si="12"/>
        <v>390</v>
      </c>
      <c r="D181" s="136">
        <f t="shared" si="12"/>
        <v>590</v>
      </c>
      <c r="E181" s="134">
        <v>360</v>
      </c>
    </row>
    <row r="182" spans="1:5">
      <c r="A182" s="135">
        <v>1810</v>
      </c>
      <c r="B182" s="136">
        <f t="shared" si="12"/>
        <v>392</v>
      </c>
      <c r="C182" s="136">
        <f t="shared" si="12"/>
        <v>392</v>
      </c>
      <c r="D182" s="136">
        <f t="shared" si="12"/>
        <v>592</v>
      </c>
      <c r="E182" s="134">
        <v>362</v>
      </c>
    </row>
    <row r="183" spans="1:5">
      <c r="A183" s="135">
        <v>1820</v>
      </c>
      <c r="B183" s="136">
        <f t="shared" si="12"/>
        <v>394</v>
      </c>
      <c r="C183" s="136">
        <f t="shared" si="12"/>
        <v>394</v>
      </c>
      <c r="D183" s="136">
        <f t="shared" si="12"/>
        <v>594</v>
      </c>
      <c r="E183" s="134">
        <v>364</v>
      </c>
    </row>
    <row r="184" spans="1:5">
      <c r="A184" s="135">
        <v>1830</v>
      </c>
      <c r="B184" s="136">
        <f t="shared" si="12"/>
        <v>396</v>
      </c>
      <c r="C184" s="136">
        <f t="shared" si="12"/>
        <v>396</v>
      </c>
      <c r="D184" s="136">
        <f t="shared" si="12"/>
        <v>596</v>
      </c>
      <c r="E184" s="134">
        <v>366</v>
      </c>
    </row>
    <row r="185" spans="1:5">
      <c r="A185" s="135">
        <v>1840</v>
      </c>
      <c r="B185" s="136">
        <f t="shared" si="12"/>
        <v>398</v>
      </c>
      <c r="C185" s="136">
        <f t="shared" si="12"/>
        <v>398</v>
      </c>
      <c r="D185" s="136">
        <f t="shared" si="12"/>
        <v>598</v>
      </c>
      <c r="E185" s="134">
        <v>368</v>
      </c>
    </row>
    <row r="186" spans="1:5">
      <c r="A186" s="135">
        <v>1850</v>
      </c>
      <c r="B186" s="136">
        <f t="shared" si="12"/>
        <v>400</v>
      </c>
      <c r="C186" s="136">
        <f t="shared" si="12"/>
        <v>400</v>
      </c>
      <c r="D186" s="136">
        <f t="shared" si="12"/>
        <v>600</v>
      </c>
      <c r="E186" s="134">
        <v>370</v>
      </c>
    </row>
    <row r="187" spans="1:5">
      <c r="A187" s="135">
        <v>1860</v>
      </c>
      <c r="B187" s="136">
        <f t="shared" si="12"/>
        <v>402</v>
      </c>
      <c r="C187" s="136">
        <f t="shared" si="12"/>
        <v>402</v>
      </c>
      <c r="D187" s="136">
        <f t="shared" si="12"/>
        <v>602</v>
      </c>
      <c r="E187" s="134">
        <v>372</v>
      </c>
    </row>
    <row r="188" spans="1:5">
      <c r="A188" s="135">
        <v>1870</v>
      </c>
      <c r="B188" s="136">
        <f t="shared" si="12"/>
        <v>404</v>
      </c>
      <c r="C188" s="136">
        <f t="shared" si="12"/>
        <v>404</v>
      </c>
      <c r="D188" s="136">
        <f t="shared" si="12"/>
        <v>604</v>
      </c>
      <c r="E188" s="134">
        <v>374</v>
      </c>
    </row>
    <row r="189" spans="1:5">
      <c r="A189" s="135">
        <v>1880</v>
      </c>
      <c r="B189" s="136">
        <f t="shared" si="12"/>
        <v>406</v>
      </c>
      <c r="C189" s="136">
        <f t="shared" si="12"/>
        <v>406</v>
      </c>
      <c r="D189" s="136">
        <f t="shared" si="12"/>
        <v>606</v>
      </c>
      <c r="E189" s="134">
        <v>376</v>
      </c>
    </row>
    <row r="190" spans="1:5">
      <c r="A190" s="135">
        <v>1890</v>
      </c>
      <c r="B190" s="136">
        <f t="shared" si="12"/>
        <v>408</v>
      </c>
      <c r="C190" s="136">
        <f t="shared" si="12"/>
        <v>408</v>
      </c>
      <c r="D190" s="136">
        <f t="shared" si="12"/>
        <v>608</v>
      </c>
      <c r="E190" s="134">
        <v>378</v>
      </c>
    </row>
    <row r="191" spans="1:5">
      <c r="A191" s="135">
        <v>1900</v>
      </c>
      <c r="B191" s="136">
        <f t="shared" si="12"/>
        <v>410</v>
      </c>
      <c r="C191" s="136">
        <f t="shared" si="12"/>
        <v>410</v>
      </c>
      <c r="D191" s="136">
        <f t="shared" si="12"/>
        <v>610</v>
      </c>
      <c r="E191" s="134">
        <v>380</v>
      </c>
    </row>
    <row r="192" spans="1:5">
      <c r="A192" s="135">
        <v>1910</v>
      </c>
      <c r="B192" s="136">
        <f t="shared" si="12"/>
        <v>412</v>
      </c>
      <c r="C192" s="136">
        <f t="shared" si="12"/>
        <v>412</v>
      </c>
      <c r="D192" s="136">
        <f t="shared" si="12"/>
        <v>612</v>
      </c>
      <c r="E192" s="134">
        <v>382</v>
      </c>
    </row>
    <row r="193" spans="1:5">
      <c r="A193" s="135">
        <v>1920</v>
      </c>
      <c r="B193" s="136">
        <f t="shared" si="12"/>
        <v>414</v>
      </c>
      <c r="C193" s="136">
        <f t="shared" si="12"/>
        <v>414</v>
      </c>
      <c r="D193" s="136">
        <f t="shared" si="12"/>
        <v>614</v>
      </c>
      <c r="E193" s="134">
        <v>384</v>
      </c>
    </row>
    <row r="194" spans="1:5">
      <c r="A194" s="135">
        <v>1930</v>
      </c>
      <c r="B194" s="136">
        <f t="shared" si="12"/>
        <v>416</v>
      </c>
      <c r="C194" s="136">
        <f t="shared" si="12"/>
        <v>416</v>
      </c>
      <c r="D194" s="136">
        <f t="shared" si="12"/>
        <v>616</v>
      </c>
      <c r="E194" s="134">
        <v>386</v>
      </c>
    </row>
    <row r="195" spans="1:5">
      <c r="A195" s="135">
        <v>1940</v>
      </c>
      <c r="B195" s="136">
        <f t="shared" si="12"/>
        <v>418</v>
      </c>
      <c r="C195" s="136">
        <f t="shared" si="12"/>
        <v>418</v>
      </c>
      <c r="D195" s="136">
        <f t="shared" si="12"/>
        <v>618</v>
      </c>
      <c r="E195" s="134">
        <v>388</v>
      </c>
    </row>
    <row r="196" spans="1:5">
      <c r="A196" s="135">
        <v>1950</v>
      </c>
      <c r="B196" s="136">
        <f t="shared" ref="B196:D211" si="13">B195+2</f>
        <v>420</v>
      </c>
      <c r="C196" s="136">
        <f t="shared" si="13"/>
        <v>420</v>
      </c>
      <c r="D196" s="136">
        <f t="shared" si="13"/>
        <v>620</v>
      </c>
      <c r="E196" s="134">
        <v>390</v>
      </c>
    </row>
    <row r="197" spans="1:5">
      <c r="A197" s="135">
        <v>1960</v>
      </c>
      <c r="B197" s="136">
        <f t="shared" si="13"/>
        <v>422</v>
      </c>
      <c r="C197" s="136">
        <f t="shared" si="13"/>
        <v>422</v>
      </c>
      <c r="D197" s="136">
        <f t="shared" si="13"/>
        <v>622</v>
      </c>
      <c r="E197" s="134">
        <v>392</v>
      </c>
    </row>
    <row r="198" spans="1:5">
      <c r="A198" s="135">
        <v>1970</v>
      </c>
      <c r="B198" s="136">
        <f t="shared" si="13"/>
        <v>424</v>
      </c>
      <c r="C198" s="136">
        <f t="shared" si="13"/>
        <v>424</v>
      </c>
      <c r="D198" s="136">
        <f t="shared" si="13"/>
        <v>624</v>
      </c>
      <c r="E198" s="134">
        <v>394</v>
      </c>
    </row>
    <row r="199" spans="1:5">
      <c r="A199" s="135">
        <v>1980</v>
      </c>
      <c r="B199" s="136">
        <f t="shared" si="13"/>
        <v>426</v>
      </c>
      <c r="C199" s="136">
        <f t="shared" si="13"/>
        <v>426</v>
      </c>
      <c r="D199" s="136">
        <f t="shared" si="13"/>
        <v>626</v>
      </c>
      <c r="E199" s="134">
        <v>396</v>
      </c>
    </row>
    <row r="200" spans="1:5">
      <c r="A200" s="135">
        <v>1990</v>
      </c>
      <c r="B200" s="136">
        <f t="shared" si="13"/>
        <v>428</v>
      </c>
      <c r="C200" s="136">
        <f t="shared" si="13"/>
        <v>428</v>
      </c>
      <c r="D200" s="136">
        <f t="shared" si="13"/>
        <v>628</v>
      </c>
      <c r="E200" s="134">
        <v>398</v>
      </c>
    </row>
    <row r="201" spans="1:5">
      <c r="A201" s="135">
        <v>2000</v>
      </c>
      <c r="B201" s="136">
        <f t="shared" si="13"/>
        <v>430</v>
      </c>
      <c r="C201" s="136">
        <f t="shared" si="13"/>
        <v>430</v>
      </c>
      <c r="D201" s="136">
        <f t="shared" si="13"/>
        <v>630</v>
      </c>
      <c r="E201" s="134">
        <v>400</v>
      </c>
    </row>
    <row r="202" spans="1:5">
      <c r="A202" s="135">
        <v>2010</v>
      </c>
      <c r="B202" s="136">
        <f t="shared" si="13"/>
        <v>432</v>
      </c>
      <c r="C202" s="136">
        <f t="shared" si="13"/>
        <v>432</v>
      </c>
      <c r="D202" s="136">
        <f t="shared" si="13"/>
        <v>632</v>
      </c>
      <c r="E202" s="134">
        <v>402</v>
      </c>
    </row>
    <row r="203" spans="1:5">
      <c r="A203" s="135">
        <v>2020</v>
      </c>
      <c r="B203" s="136">
        <f t="shared" si="13"/>
        <v>434</v>
      </c>
      <c r="C203" s="136">
        <f t="shared" si="13"/>
        <v>434</v>
      </c>
      <c r="D203" s="136">
        <f t="shared" si="13"/>
        <v>634</v>
      </c>
      <c r="E203" s="134">
        <v>404</v>
      </c>
    </row>
    <row r="204" spans="1:5">
      <c r="A204" s="135">
        <v>2030</v>
      </c>
      <c r="B204" s="136">
        <f t="shared" si="13"/>
        <v>436</v>
      </c>
      <c r="C204" s="136">
        <f t="shared" si="13"/>
        <v>436</v>
      </c>
      <c r="D204" s="136">
        <f t="shared" si="13"/>
        <v>636</v>
      </c>
      <c r="E204" s="134">
        <v>406</v>
      </c>
    </row>
    <row r="205" spans="1:5">
      <c r="A205" s="135">
        <v>2040</v>
      </c>
      <c r="B205" s="136">
        <f t="shared" si="13"/>
        <v>438</v>
      </c>
      <c r="C205" s="136">
        <f t="shared" si="13"/>
        <v>438</v>
      </c>
      <c r="D205" s="136">
        <f t="shared" si="13"/>
        <v>638</v>
      </c>
      <c r="E205" s="134">
        <v>408</v>
      </c>
    </row>
    <row r="206" spans="1:5">
      <c r="A206" s="135">
        <v>2050</v>
      </c>
      <c r="B206" s="136">
        <f t="shared" si="13"/>
        <v>440</v>
      </c>
      <c r="C206" s="136">
        <f t="shared" si="13"/>
        <v>440</v>
      </c>
      <c r="D206" s="136">
        <f t="shared" si="13"/>
        <v>640</v>
      </c>
      <c r="E206" s="134">
        <v>410</v>
      </c>
    </row>
    <row r="207" spans="1:5">
      <c r="A207" s="135">
        <v>2060</v>
      </c>
      <c r="B207" s="136">
        <f t="shared" si="13"/>
        <v>442</v>
      </c>
      <c r="C207" s="136">
        <f t="shared" si="13"/>
        <v>442</v>
      </c>
      <c r="D207" s="136">
        <f t="shared" si="13"/>
        <v>642</v>
      </c>
      <c r="E207" s="134">
        <v>412</v>
      </c>
    </row>
    <row r="208" spans="1:5">
      <c r="A208" s="135">
        <v>2070</v>
      </c>
      <c r="B208" s="136">
        <f t="shared" si="13"/>
        <v>444</v>
      </c>
      <c r="C208" s="136">
        <f t="shared" si="13"/>
        <v>444</v>
      </c>
      <c r="D208" s="136">
        <f t="shared" si="13"/>
        <v>644</v>
      </c>
      <c r="E208" s="134">
        <v>414</v>
      </c>
    </row>
    <row r="209" spans="1:5">
      <c r="A209" s="135">
        <v>2080</v>
      </c>
      <c r="B209" s="136">
        <f t="shared" si="13"/>
        <v>446</v>
      </c>
      <c r="C209" s="136">
        <f t="shared" si="13"/>
        <v>446</v>
      </c>
      <c r="D209" s="136">
        <f t="shared" si="13"/>
        <v>646</v>
      </c>
      <c r="E209" s="134">
        <v>416</v>
      </c>
    </row>
    <row r="210" spans="1:5">
      <c r="A210" s="135">
        <v>2090</v>
      </c>
      <c r="B210" s="136">
        <f t="shared" si="13"/>
        <v>448</v>
      </c>
      <c r="C210" s="136">
        <f t="shared" si="13"/>
        <v>448</v>
      </c>
      <c r="D210" s="136">
        <f t="shared" si="13"/>
        <v>648</v>
      </c>
      <c r="E210" s="134">
        <v>418</v>
      </c>
    </row>
    <row r="211" spans="1:5">
      <c r="A211" s="135">
        <v>2100</v>
      </c>
      <c r="B211" s="136">
        <f t="shared" si="13"/>
        <v>450</v>
      </c>
      <c r="C211" s="136">
        <f t="shared" si="13"/>
        <v>450</v>
      </c>
      <c r="D211" s="136">
        <f t="shared" si="13"/>
        <v>650</v>
      </c>
      <c r="E211" s="134">
        <v>420</v>
      </c>
    </row>
    <row r="212" spans="1:5">
      <c r="A212" s="135">
        <v>2110</v>
      </c>
      <c r="B212" s="136">
        <f t="shared" ref="B212:D227" si="14">B211+2</f>
        <v>452</v>
      </c>
      <c r="C212" s="136">
        <f t="shared" si="14"/>
        <v>452</v>
      </c>
      <c r="D212" s="136">
        <f t="shared" si="14"/>
        <v>652</v>
      </c>
      <c r="E212" s="134">
        <v>422</v>
      </c>
    </row>
    <row r="213" spans="1:5">
      <c r="A213" s="135">
        <v>2120</v>
      </c>
      <c r="B213" s="136">
        <f t="shared" si="14"/>
        <v>454</v>
      </c>
      <c r="C213" s="136">
        <f t="shared" si="14"/>
        <v>454</v>
      </c>
      <c r="D213" s="136">
        <f t="shared" si="14"/>
        <v>654</v>
      </c>
      <c r="E213" s="134">
        <v>424</v>
      </c>
    </row>
    <row r="214" spans="1:5">
      <c r="A214" s="135">
        <v>2130</v>
      </c>
      <c r="B214" s="136">
        <f t="shared" si="14"/>
        <v>456</v>
      </c>
      <c r="C214" s="136">
        <f t="shared" si="14"/>
        <v>456</v>
      </c>
      <c r="D214" s="136">
        <f t="shared" si="14"/>
        <v>656</v>
      </c>
      <c r="E214" s="134">
        <v>426</v>
      </c>
    </row>
    <row r="215" spans="1:5">
      <c r="A215" s="135">
        <v>2140</v>
      </c>
      <c r="B215" s="136">
        <f t="shared" si="14"/>
        <v>458</v>
      </c>
      <c r="C215" s="136">
        <f t="shared" si="14"/>
        <v>458</v>
      </c>
      <c r="D215" s="136">
        <f t="shared" si="14"/>
        <v>658</v>
      </c>
      <c r="E215" s="134">
        <v>428</v>
      </c>
    </row>
    <row r="216" spans="1:5">
      <c r="A216" s="135">
        <v>2150</v>
      </c>
      <c r="B216" s="136">
        <f t="shared" si="14"/>
        <v>460</v>
      </c>
      <c r="C216" s="136">
        <f t="shared" si="14"/>
        <v>460</v>
      </c>
      <c r="D216" s="136">
        <f t="shared" si="14"/>
        <v>660</v>
      </c>
      <c r="E216" s="134">
        <v>430</v>
      </c>
    </row>
    <row r="217" spans="1:5">
      <c r="A217" s="135">
        <v>2160</v>
      </c>
      <c r="B217" s="136">
        <f t="shared" si="14"/>
        <v>462</v>
      </c>
      <c r="C217" s="136">
        <f t="shared" si="14"/>
        <v>462</v>
      </c>
      <c r="D217" s="136">
        <f t="shared" si="14"/>
        <v>662</v>
      </c>
      <c r="E217" s="134">
        <v>432</v>
      </c>
    </row>
    <row r="218" spans="1:5">
      <c r="A218" s="135">
        <v>2170</v>
      </c>
      <c r="B218" s="136">
        <f t="shared" si="14"/>
        <v>464</v>
      </c>
      <c r="C218" s="136">
        <f t="shared" si="14"/>
        <v>464</v>
      </c>
      <c r="D218" s="136">
        <f t="shared" si="14"/>
        <v>664</v>
      </c>
      <c r="E218" s="134">
        <v>434</v>
      </c>
    </row>
    <row r="219" spans="1:5">
      <c r="A219" s="135">
        <v>2180</v>
      </c>
      <c r="B219" s="136">
        <f t="shared" si="14"/>
        <v>466</v>
      </c>
      <c r="C219" s="136">
        <f t="shared" si="14"/>
        <v>466</v>
      </c>
      <c r="D219" s="136">
        <f t="shared" si="14"/>
        <v>666</v>
      </c>
      <c r="E219" s="134">
        <v>436</v>
      </c>
    </row>
    <row r="220" spans="1:5">
      <c r="A220" s="135">
        <v>2190</v>
      </c>
      <c r="B220" s="136">
        <f t="shared" si="14"/>
        <v>468</v>
      </c>
      <c r="C220" s="136">
        <f t="shared" si="14"/>
        <v>468</v>
      </c>
      <c r="D220" s="136">
        <f t="shared" si="14"/>
        <v>668</v>
      </c>
      <c r="E220" s="134">
        <v>438</v>
      </c>
    </row>
    <row r="221" spans="1:5">
      <c r="A221" s="135">
        <v>2200</v>
      </c>
      <c r="B221" s="136">
        <f t="shared" si="14"/>
        <v>470</v>
      </c>
      <c r="C221" s="136">
        <f t="shared" si="14"/>
        <v>470</v>
      </c>
      <c r="D221" s="136">
        <f t="shared" si="14"/>
        <v>670</v>
      </c>
      <c r="E221" s="134">
        <v>440</v>
      </c>
    </row>
    <row r="222" spans="1:5">
      <c r="A222" s="135">
        <v>2210</v>
      </c>
      <c r="B222" s="136">
        <f t="shared" si="14"/>
        <v>472</v>
      </c>
      <c r="C222" s="136">
        <f t="shared" si="14"/>
        <v>472</v>
      </c>
      <c r="D222" s="136">
        <f t="shared" si="14"/>
        <v>672</v>
      </c>
      <c r="E222" s="134">
        <v>442</v>
      </c>
    </row>
    <row r="223" spans="1:5">
      <c r="A223" s="135">
        <v>2220</v>
      </c>
      <c r="B223" s="136">
        <f t="shared" si="14"/>
        <v>474</v>
      </c>
      <c r="C223" s="136">
        <f t="shared" si="14"/>
        <v>474</v>
      </c>
      <c r="D223" s="136">
        <f t="shared" si="14"/>
        <v>674</v>
      </c>
      <c r="E223" s="134">
        <v>444</v>
      </c>
    </row>
    <row r="224" spans="1:5">
      <c r="A224" s="135">
        <v>2230</v>
      </c>
      <c r="B224" s="136">
        <f t="shared" si="14"/>
        <v>476</v>
      </c>
      <c r="C224" s="136">
        <f t="shared" si="14"/>
        <v>476</v>
      </c>
      <c r="D224" s="136">
        <f t="shared" si="14"/>
        <v>676</v>
      </c>
      <c r="E224" s="134">
        <v>446</v>
      </c>
    </row>
    <row r="225" spans="1:5">
      <c r="A225" s="135">
        <v>2240</v>
      </c>
      <c r="B225" s="136">
        <f t="shared" si="14"/>
        <v>478</v>
      </c>
      <c r="C225" s="136">
        <f t="shared" si="14"/>
        <v>478</v>
      </c>
      <c r="D225" s="136">
        <f t="shared" si="14"/>
        <v>678</v>
      </c>
      <c r="E225" s="134">
        <v>448</v>
      </c>
    </row>
    <row r="226" spans="1:5">
      <c r="A226" s="135">
        <v>2250</v>
      </c>
      <c r="B226" s="136">
        <f t="shared" si="14"/>
        <v>480</v>
      </c>
      <c r="C226" s="136">
        <f t="shared" si="14"/>
        <v>480</v>
      </c>
      <c r="D226" s="136">
        <f t="shared" si="14"/>
        <v>680</v>
      </c>
      <c r="E226" s="134">
        <v>450</v>
      </c>
    </row>
    <row r="227" spans="1:5">
      <c r="A227" s="135">
        <v>2260</v>
      </c>
      <c r="B227" s="136">
        <f t="shared" si="14"/>
        <v>482</v>
      </c>
      <c r="C227" s="136">
        <f t="shared" si="14"/>
        <v>482</v>
      </c>
      <c r="D227" s="136">
        <f t="shared" si="14"/>
        <v>682</v>
      </c>
      <c r="E227" s="134">
        <v>452</v>
      </c>
    </row>
    <row r="228" spans="1:5">
      <c r="A228" s="135">
        <v>2270</v>
      </c>
      <c r="B228" s="136">
        <f t="shared" ref="B228:D243" si="15">B227+2</f>
        <v>484</v>
      </c>
      <c r="C228" s="136">
        <f t="shared" si="15"/>
        <v>484</v>
      </c>
      <c r="D228" s="136">
        <f t="shared" si="15"/>
        <v>684</v>
      </c>
      <c r="E228" s="134">
        <v>454</v>
      </c>
    </row>
    <row r="229" spans="1:5">
      <c r="A229" s="135">
        <v>2280</v>
      </c>
      <c r="B229" s="136">
        <f t="shared" si="15"/>
        <v>486</v>
      </c>
      <c r="C229" s="136">
        <f t="shared" si="15"/>
        <v>486</v>
      </c>
      <c r="D229" s="136">
        <f t="shared" si="15"/>
        <v>686</v>
      </c>
      <c r="E229" s="134">
        <v>456</v>
      </c>
    </row>
    <row r="230" spans="1:5">
      <c r="A230" s="135">
        <v>2290</v>
      </c>
      <c r="B230" s="136">
        <f t="shared" si="15"/>
        <v>488</v>
      </c>
      <c r="C230" s="136">
        <f t="shared" si="15"/>
        <v>488</v>
      </c>
      <c r="D230" s="136">
        <f t="shared" si="15"/>
        <v>688</v>
      </c>
      <c r="E230" s="134">
        <v>458</v>
      </c>
    </row>
    <row r="231" spans="1:5">
      <c r="A231" s="135">
        <v>2300</v>
      </c>
      <c r="B231" s="136">
        <f t="shared" si="15"/>
        <v>490</v>
      </c>
      <c r="C231" s="136">
        <f t="shared" si="15"/>
        <v>490</v>
      </c>
      <c r="D231" s="136">
        <f t="shared" si="15"/>
        <v>690</v>
      </c>
      <c r="E231" s="134">
        <v>460</v>
      </c>
    </row>
    <row r="232" spans="1:5">
      <c r="A232" s="135">
        <v>2310</v>
      </c>
      <c r="B232" s="136">
        <f t="shared" si="15"/>
        <v>492</v>
      </c>
      <c r="C232" s="136">
        <f t="shared" si="15"/>
        <v>492</v>
      </c>
      <c r="D232" s="136">
        <f t="shared" si="15"/>
        <v>692</v>
      </c>
      <c r="E232" s="134">
        <v>462</v>
      </c>
    </row>
    <row r="233" spans="1:5">
      <c r="A233" s="135">
        <v>2320</v>
      </c>
      <c r="B233" s="136">
        <f t="shared" si="15"/>
        <v>494</v>
      </c>
      <c r="C233" s="136">
        <f t="shared" si="15"/>
        <v>494</v>
      </c>
      <c r="D233" s="136">
        <f t="shared" si="15"/>
        <v>694</v>
      </c>
      <c r="E233" s="134">
        <v>464</v>
      </c>
    </row>
    <row r="234" spans="1:5">
      <c r="A234" s="135">
        <v>2330</v>
      </c>
      <c r="B234" s="136">
        <f t="shared" si="15"/>
        <v>496</v>
      </c>
      <c r="C234" s="136">
        <f t="shared" si="15"/>
        <v>496</v>
      </c>
      <c r="D234" s="136">
        <f t="shared" si="15"/>
        <v>696</v>
      </c>
      <c r="E234" s="134">
        <v>466</v>
      </c>
    </row>
    <row r="235" spans="1:5">
      <c r="A235" s="135">
        <v>2340</v>
      </c>
      <c r="B235" s="136">
        <f t="shared" si="15"/>
        <v>498</v>
      </c>
      <c r="C235" s="136">
        <f t="shared" si="15"/>
        <v>498</v>
      </c>
      <c r="D235" s="136">
        <f t="shared" si="15"/>
        <v>698</v>
      </c>
      <c r="E235" s="134">
        <v>468</v>
      </c>
    </row>
    <row r="236" spans="1:5">
      <c r="A236" s="135">
        <v>2350</v>
      </c>
      <c r="B236" s="136">
        <f t="shared" si="15"/>
        <v>500</v>
      </c>
      <c r="C236" s="136">
        <f t="shared" si="15"/>
        <v>500</v>
      </c>
      <c r="D236" s="136">
        <f t="shared" si="15"/>
        <v>700</v>
      </c>
      <c r="E236" s="134">
        <v>470</v>
      </c>
    </row>
    <row r="237" spans="1:5">
      <c r="A237" s="135">
        <v>2360</v>
      </c>
      <c r="B237" s="136">
        <f t="shared" si="15"/>
        <v>502</v>
      </c>
      <c r="C237" s="136">
        <f t="shared" si="15"/>
        <v>502</v>
      </c>
      <c r="D237" s="136">
        <f t="shared" si="15"/>
        <v>702</v>
      </c>
      <c r="E237" s="134">
        <v>472</v>
      </c>
    </row>
    <row r="238" spans="1:5">
      <c r="A238" s="135">
        <v>2370</v>
      </c>
      <c r="B238" s="136">
        <f t="shared" si="15"/>
        <v>504</v>
      </c>
      <c r="C238" s="136">
        <f t="shared" si="15"/>
        <v>504</v>
      </c>
      <c r="D238" s="136">
        <f t="shared" si="15"/>
        <v>704</v>
      </c>
      <c r="E238" s="134">
        <v>474</v>
      </c>
    </row>
    <row r="239" spans="1:5">
      <c r="A239" s="135">
        <v>2380</v>
      </c>
      <c r="B239" s="136">
        <f t="shared" si="15"/>
        <v>506</v>
      </c>
      <c r="C239" s="136">
        <f t="shared" si="15"/>
        <v>506</v>
      </c>
      <c r="D239" s="136">
        <f t="shared" si="15"/>
        <v>706</v>
      </c>
      <c r="E239" s="134">
        <v>476</v>
      </c>
    </row>
    <row r="240" spans="1:5">
      <c r="A240" s="135">
        <v>2390</v>
      </c>
      <c r="B240" s="136">
        <f t="shared" si="15"/>
        <v>508</v>
      </c>
      <c r="C240" s="136">
        <f t="shared" si="15"/>
        <v>508</v>
      </c>
      <c r="D240" s="136">
        <f t="shared" si="15"/>
        <v>708</v>
      </c>
      <c r="E240" s="134">
        <v>478</v>
      </c>
    </row>
    <row r="241" spans="1:5">
      <c r="A241" s="135">
        <v>2400</v>
      </c>
      <c r="B241" s="136">
        <f t="shared" si="15"/>
        <v>510</v>
      </c>
      <c r="C241" s="136">
        <f t="shared" si="15"/>
        <v>510</v>
      </c>
      <c r="D241" s="136">
        <f t="shared" si="15"/>
        <v>710</v>
      </c>
      <c r="E241" s="134">
        <v>480</v>
      </c>
    </row>
    <row r="242" spans="1:5">
      <c r="A242" s="135">
        <v>2410</v>
      </c>
      <c r="B242" s="136">
        <f t="shared" si="15"/>
        <v>512</v>
      </c>
      <c r="C242" s="136">
        <f t="shared" si="15"/>
        <v>512</v>
      </c>
      <c r="D242" s="136">
        <f t="shared" si="15"/>
        <v>712</v>
      </c>
      <c r="E242" s="134">
        <v>482</v>
      </c>
    </row>
    <row r="243" spans="1:5">
      <c r="A243" s="135">
        <v>2420</v>
      </c>
      <c r="B243" s="136">
        <f t="shared" si="15"/>
        <v>514</v>
      </c>
      <c r="C243" s="136">
        <f t="shared" si="15"/>
        <v>514</v>
      </c>
      <c r="D243" s="136">
        <f t="shared" si="15"/>
        <v>714</v>
      </c>
      <c r="E243" s="134">
        <v>484</v>
      </c>
    </row>
    <row r="244" spans="1:5">
      <c r="A244" s="135">
        <v>2430</v>
      </c>
      <c r="B244" s="136">
        <f t="shared" ref="B244:D259" si="16">B243+2</f>
        <v>516</v>
      </c>
      <c r="C244" s="136">
        <f t="shared" si="16"/>
        <v>516</v>
      </c>
      <c r="D244" s="136">
        <f t="shared" si="16"/>
        <v>716</v>
      </c>
      <c r="E244" s="134">
        <v>486</v>
      </c>
    </row>
    <row r="245" spans="1:5">
      <c r="A245" s="135">
        <v>2440</v>
      </c>
      <c r="B245" s="136">
        <f t="shared" si="16"/>
        <v>518</v>
      </c>
      <c r="C245" s="136">
        <f t="shared" si="16"/>
        <v>518</v>
      </c>
      <c r="D245" s="136">
        <f t="shared" si="16"/>
        <v>718</v>
      </c>
      <c r="E245" s="134">
        <v>488</v>
      </c>
    </row>
    <row r="246" spans="1:5">
      <c r="A246" s="135">
        <v>2450</v>
      </c>
      <c r="B246" s="136">
        <f t="shared" si="16"/>
        <v>520</v>
      </c>
      <c r="C246" s="136">
        <f t="shared" si="16"/>
        <v>520</v>
      </c>
      <c r="D246" s="136">
        <f t="shared" si="16"/>
        <v>720</v>
      </c>
      <c r="E246" s="134">
        <v>490</v>
      </c>
    </row>
    <row r="247" spans="1:5">
      <c r="A247" s="135">
        <v>2460</v>
      </c>
      <c r="B247" s="136">
        <f t="shared" si="16"/>
        <v>522</v>
      </c>
      <c r="C247" s="136">
        <f t="shared" si="16"/>
        <v>522</v>
      </c>
      <c r="D247" s="136">
        <f t="shared" si="16"/>
        <v>722</v>
      </c>
      <c r="E247" s="134">
        <v>492</v>
      </c>
    </row>
    <row r="248" spans="1:5">
      <c r="A248" s="135">
        <v>2470</v>
      </c>
      <c r="B248" s="136">
        <f t="shared" si="16"/>
        <v>524</v>
      </c>
      <c r="C248" s="136">
        <f t="shared" si="16"/>
        <v>524</v>
      </c>
      <c r="D248" s="136">
        <f t="shared" si="16"/>
        <v>724</v>
      </c>
      <c r="E248" s="134">
        <v>494</v>
      </c>
    </row>
    <row r="249" spans="1:5">
      <c r="A249" s="135">
        <v>2480</v>
      </c>
      <c r="B249" s="136">
        <f t="shared" si="16"/>
        <v>526</v>
      </c>
      <c r="C249" s="136">
        <f t="shared" si="16"/>
        <v>526</v>
      </c>
      <c r="D249" s="136">
        <f t="shared" si="16"/>
        <v>726</v>
      </c>
      <c r="E249" s="134">
        <v>496</v>
      </c>
    </row>
    <row r="250" spans="1:5">
      <c r="A250" s="135">
        <v>2490</v>
      </c>
      <c r="B250" s="136">
        <f t="shared" si="16"/>
        <v>528</v>
      </c>
      <c r="C250" s="136">
        <f t="shared" si="16"/>
        <v>528</v>
      </c>
      <c r="D250" s="136">
        <f t="shared" si="16"/>
        <v>728</v>
      </c>
      <c r="E250" s="134">
        <v>498</v>
      </c>
    </row>
    <row r="251" spans="1:5">
      <c r="A251" s="135">
        <v>2500</v>
      </c>
      <c r="B251" s="136">
        <f t="shared" si="16"/>
        <v>530</v>
      </c>
      <c r="C251" s="136">
        <f t="shared" si="16"/>
        <v>530</v>
      </c>
      <c r="D251" s="136">
        <f t="shared" si="16"/>
        <v>730</v>
      </c>
      <c r="E251" s="134">
        <v>500</v>
      </c>
    </row>
    <row r="252" spans="1:5">
      <c r="A252" s="135">
        <v>2510</v>
      </c>
      <c r="B252" s="136">
        <f t="shared" si="16"/>
        <v>532</v>
      </c>
      <c r="C252" s="136">
        <f t="shared" si="16"/>
        <v>532</v>
      </c>
      <c r="D252" s="136">
        <f t="shared" si="16"/>
        <v>732</v>
      </c>
      <c r="E252" s="134">
        <v>502</v>
      </c>
    </row>
    <row r="253" spans="1:5">
      <c r="A253" s="135">
        <v>2520</v>
      </c>
      <c r="B253" s="136">
        <f t="shared" si="16"/>
        <v>534</v>
      </c>
      <c r="C253" s="136">
        <f t="shared" si="16"/>
        <v>534</v>
      </c>
      <c r="D253" s="136">
        <f t="shared" si="16"/>
        <v>734</v>
      </c>
      <c r="E253" s="134">
        <v>504</v>
      </c>
    </row>
    <row r="254" spans="1:5">
      <c r="A254" s="135">
        <v>2530</v>
      </c>
      <c r="B254" s="136">
        <f t="shared" si="16"/>
        <v>536</v>
      </c>
      <c r="C254" s="136">
        <f t="shared" si="16"/>
        <v>536</v>
      </c>
      <c r="D254" s="136">
        <f t="shared" si="16"/>
        <v>736</v>
      </c>
      <c r="E254" s="134">
        <v>506</v>
      </c>
    </row>
    <row r="255" spans="1:5">
      <c r="A255" s="135">
        <v>2540</v>
      </c>
      <c r="B255" s="136">
        <f t="shared" si="16"/>
        <v>538</v>
      </c>
      <c r="C255" s="136">
        <f t="shared" si="16"/>
        <v>538</v>
      </c>
      <c r="D255" s="136">
        <f t="shared" si="16"/>
        <v>738</v>
      </c>
      <c r="E255" s="134">
        <v>508</v>
      </c>
    </row>
    <row r="256" spans="1:5">
      <c r="A256" s="135">
        <v>2550</v>
      </c>
      <c r="B256" s="136">
        <f t="shared" si="16"/>
        <v>540</v>
      </c>
      <c r="C256" s="136">
        <f t="shared" si="16"/>
        <v>540</v>
      </c>
      <c r="D256" s="136">
        <f t="shared" si="16"/>
        <v>740</v>
      </c>
      <c r="E256" s="134">
        <v>510</v>
      </c>
    </row>
    <row r="257" spans="1:5">
      <c r="A257" s="135">
        <v>2560</v>
      </c>
      <c r="B257" s="136">
        <f t="shared" si="16"/>
        <v>542</v>
      </c>
      <c r="C257" s="136">
        <f t="shared" si="16"/>
        <v>542</v>
      </c>
      <c r="D257" s="136">
        <f t="shared" si="16"/>
        <v>742</v>
      </c>
      <c r="E257" s="134">
        <v>512</v>
      </c>
    </row>
    <row r="258" spans="1:5">
      <c r="A258" s="135">
        <v>2570</v>
      </c>
      <c r="B258" s="136">
        <f t="shared" si="16"/>
        <v>544</v>
      </c>
      <c r="C258" s="136">
        <f t="shared" si="16"/>
        <v>544</v>
      </c>
      <c r="D258" s="136">
        <f t="shared" si="16"/>
        <v>744</v>
      </c>
      <c r="E258" s="134">
        <v>514</v>
      </c>
    </row>
    <row r="259" spans="1:5">
      <c r="A259" s="135">
        <v>2580</v>
      </c>
      <c r="B259" s="136">
        <f t="shared" si="16"/>
        <v>546</v>
      </c>
      <c r="C259" s="136">
        <f t="shared" si="16"/>
        <v>546</v>
      </c>
      <c r="D259" s="136">
        <f t="shared" si="16"/>
        <v>746</v>
      </c>
      <c r="E259" s="134">
        <v>516</v>
      </c>
    </row>
    <row r="260" spans="1:5">
      <c r="A260" s="135">
        <v>2590</v>
      </c>
      <c r="B260" s="136">
        <f t="shared" ref="B260:D275" si="17">B259+2</f>
        <v>548</v>
      </c>
      <c r="C260" s="136">
        <f t="shared" si="17"/>
        <v>548</v>
      </c>
      <c r="D260" s="136">
        <f t="shared" si="17"/>
        <v>748</v>
      </c>
      <c r="E260" s="134">
        <v>518</v>
      </c>
    </row>
    <row r="261" spans="1:5">
      <c r="A261" s="135">
        <v>2600</v>
      </c>
      <c r="B261" s="136">
        <f t="shared" si="17"/>
        <v>550</v>
      </c>
      <c r="C261" s="136">
        <f t="shared" si="17"/>
        <v>550</v>
      </c>
      <c r="D261" s="136">
        <f t="shared" si="17"/>
        <v>750</v>
      </c>
      <c r="E261" s="134">
        <v>520</v>
      </c>
    </row>
    <row r="262" spans="1:5">
      <c r="A262" s="135">
        <v>2610</v>
      </c>
      <c r="B262" s="136">
        <f t="shared" si="17"/>
        <v>552</v>
      </c>
      <c r="C262" s="136">
        <f t="shared" si="17"/>
        <v>552</v>
      </c>
      <c r="D262" s="136">
        <f t="shared" si="17"/>
        <v>752</v>
      </c>
      <c r="E262" s="134">
        <v>522</v>
      </c>
    </row>
    <row r="263" spans="1:5">
      <c r="A263" s="135">
        <v>2620</v>
      </c>
      <c r="B263" s="136">
        <f t="shared" si="17"/>
        <v>554</v>
      </c>
      <c r="C263" s="136">
        <f t="shared" si="17"/>
        <v>554</v>
      </c>
      <c r="D263" s="136">
        <f t="shared" si="17"/>
        <v>754</v>
      </c>
      <c r="E263" s="134">
        <v>524</v>
      </c>
    </row>
    <row r="264" spans="1:5">
      <c r="A264" s="135">
        <v>2630</v>
      </c>
      <c r="B264" s="136">
        <f t="shared" si="17"/>
        <v>556</v>
      </c>
      <c r="C264" s="136">
        <f t="shared" si="17"/>
        <v>556</v>
      </c>
      <c r="D264" s="136">
        <f t="shared" si="17"/>
        <v>756</v>
      </c>
      <c r="E264" s="134">
        <v>526</v>
      </c>
    </row>
    <row r="265" spans="1:5">
      <c r="A265" s="135">
        <v>2640</v>
      </c>
      <c r="B265" s="136">
        <f t="shared" si="17"/>
        <v>558</v>
      </c>
      <c r="C265" s="136">
        <f t="shared" si="17"/>
        <v>558</v>
      </c>
      <c r="D265" s="136">
        <f t="shared" si="17"/>
        <v>758</v>
      </c>
      <c r="E265" s="134">
        <v>528</v>
      </c>
    </row>
    <row r="266" spans="1:5">
      <c r="A266" s="135">
        <v>2650</v>
      </c>
      <c r="B266" s="136">
        <f t="shared" si="17"/>
        <v>560</v>
      </c>
      <c r="C266" s="136">
        <f t="shared" si="17"/>
        <v>560</v>
      </c>
      <c r="D266" s="136">
        <f t="shared" si="17"/>
        <v>760</v>
      </c>
      <c r="E266" s="134">
        <v>530</v>
      </c>
    </row>
    <row r="267" spans="1:5">
      <c r="A267" s="135">
        <v>2660</v>
      </c>
      <c r="B267" s="136">
        <f t="shared" si="17"/>
        <v>562</v>
      </c>
      <c r="C267" s="136">
        <f t="shared" si="17"/>
        <v>562</v>
      </c>
      <c r="D267" s="136">
        <f t="shared" si="17"/>
        <v>762</v>
      </c>
      <c r="E267" s="134">
        <v>532</v>
      </c>
    </row>
    <row r="268" spans="1:5">
      <c r="A268" s="135">
        <v>2670</v>
      </c>
      <c r="B268" s="136">
        <f t="shared" si="17"/>
        <v>564</v>
      </c>
      <c r="C268" s="136">
        <f t="shared" si="17"/>
        <v>564</v>
      </c>
      <c r="D268" s="136">
        <f t="shared" si="17"/>
        <v>764</v>
      </c>
      <c r="E268" s="134">
        <v>534</v>
      </c>
    </row>
    <row r="269" spans="1:5">
      <c r="A269" s="135">
        <v>2680</v>
      </c>
      <c r="B269" s="136">
        <f t="shared" si="17"/>
        <v>566</v>
      </c>
      <c r="C269" s="136">
        <f t="shared" si="17"/>
        <v>566</v>
      </c>
      <c r="D269" s="136">
        <f t="shared" si="17"/>
        <v>766</v>
      </c>
      <c r="E269" s="134">
        <v>536</v>
      </c>
    </row>
    <row r="270" spans="1:5">
      <c r="A270" s="135">
        <v>2690</v>
      </c>
      <c r="B270" s="136">
        <f t="shared" si="17"/>
        <v>568</v>
      </c>
      <c r="C270" s="136">
        <f t="shared" si="17"/>
        <v>568</v>
      </c>
      <c r="D270" s="136">
        <f t="shared" si="17"/>
        <v>768</v>
      </c>
      <c r="E270" s="134">
        <v>538</v>
      </c>
    </row>
    <row r="271" spans="1:5">
      <c r="A271" s="135">
        <v>2700</v>
      </c>
      <c r="B271" s="136">
        <f t="shared" si="17"/>
        <v>570</v>
      </c>
      <c r="C271" s="136">
        <f t="shared" si="17"/>
        <v>570</v>
      </c>
      <c r="D271" s="136">
        <f t="shared" si="17"/>
        <v>770</v>
      </c>
      <c r="E271" s="134">
        <v>540</v>
      </c>
    </row>
    <row r="272" spans="1:5">
      <c r="A272" s="135">
        <v>2710</v>
      </c>
      <c r="B272" s="136">
        <f t="shared" si="17"/>
        <v>572</v>
      </c>
      <c r="C272" s="136">
        <f t="shared" si="17"/>
        <v>572</v>
      </c>
      <c r="D272" s="136">
        <f t="shared" si="17"/>
        <v>772</v>
      </c>
      <c r="E272" s="134">
        <v>542</v>
      </c>
    </row>
    <row r="273" spans="1:5">
      <c r="A273" s="135">
        <v>2720</v>
      </c>
      <c r="B273" s="136">
        <f t="shared" si="17"/>
        <v>574</v>
      </c>
      <c r="C273" s="136">
        <f t="shared" si="17"/>
        <v>574</v>
      </c>
      <c r="D273" s="136">
        <f t="shared" si="17"/>
        <v>774</v>
      </c>
      <c r="E273" s="134">
        <v>544</v>
      </c>
    </row>
    <row r="274" spans="1:5">
      <c r="A274" s="135">
        <v>2730</v>
      </c>
      <c r="B274" s="136">
        <f t="shared" si="17"/>
        <v>576</v>
      </c>
      <c r="C274" s="136">
        <f t="shared" si="17"/>
        <v>576</v>
      </c>
      <c r="D274" s="136">
        <f t="shared" si="17"/>
        <v>776</v>
      </c>
      <c r="E274" s="134">
        <v>546</v>
      </c>
    </row>
    <row r="275" spans="1:5">
      <c r="A275" s="135">
        <v>2740</v>
      </c>
      <c r="B275" s="136">
        <f t="shared" si="17"/>
        <v>578</v>
      </c>
      <c r="C275" s="136">
        <f t="shared" si="17"/>
        <v>578</v>
      </c>
      <c r="D275" s="136">
        <f t="shared" si="17"/>
        <v>778</v>
      </c>
      <c r="E275" s="134">
        <v>548</v>
      </c>
    </row>
    <row r="276" spans="1:5">
      <c r="A276" s="135">
        <v>2750</v>
      </c>
      <c r="B276" s="136">
        <f t="shared" ref="B276:D291" si="18">B275+2</f>
        <v>580</v>
      </c>
      <c r="C276" s="136">
        <f t="shared" si="18"/>
        <v>580</v>
      </c>
      <c r="D276" s="136">
        <f t="shared" si="18"/>
        <v>780</v>
      </c>
      <c r="E276" s="134">
        <v>550</v>
      </c>
    </row>
    <row r="277" spans="1:5">
      <c r="A277" s="135">
        <v>2760</v>
      </c>
      <c r="B277" s="136">
        <f t="shared" si="18"/>
        <v>582</v>
      </c>
      <c r="C277" s="136">
        <f t="shared" si="18"/>
        <v>582</v>
      </c>
      <c r="D277" s="136">
        <f t="shared" si="18"/>
        <v>782</v>
      </c>
      <c r="E277" s="134">
        <v>552</v>
      </c>
    </row>
    <row r="278" spans="1:5">
      <c r="A278" s="135">
        <v>2770</v>
      </c>
      <c r="B278" s="136">
        <f t="shared" si="18"/>
        <v>584</v>
      </c>
      <c r="C278" s="136">
        <f t="shared" si="18"/>
        <v>584</v>
      </c>
      <c r="D278" s="136">
        <f t="shared" si="18"/>
        <v>784</v>
      </c>
      <c r="E278" s="134">
        <v>554</v>
      </c>
    </row>
    <row r="279" spans="1:5">
      <c r="A279" s="135">
        <v>2780</v>
      </c>
      <c r="B279" s="136">
        <f t="shared" si="18"/>
        <v>586</v>
      </c>
      <c r="C279" s="136">
        <f t="shared" si="18"/>
        <v>586</v>
      </c>
      <c r="D279" s="136">
        <f t="shared" si="18"/>
        <v>786</v>
      </c>
      <c r="E279" s="134">
        <v>556</v>
      </c>
    </row>
    <row r="280" spans="1:5">
      <c r="A280" s="135">
        <v>2790</v>
      </c>
      <c r="B280" s="136">
        <f t="shared" si="18"/>
        <v>588</v>
      </c>
      <c r="C280" s="136">
        <f t="shared" si="18"/>
        <v>588</v>
      </c>
      <c r="D280" s="136">
        <f t="shared" si="18"/>
        <v>788</v>
      </c>
      <c r="E280" s="134">
        <v>558</v>
      </c>
    </row>
    <row r="281" spans="1:5">
      <c r="A281" s="135">
        <v>2800</v>
      </c>
      <c r="B281" s="136">
        <f t="shared" si="18"/>
        <v>590</v>
      </c>
      <c r="C281" s="136">
        <f t="shared" si="18"/>
        <v>590</v>
      </c>
      <c r="D281" s="136">
        <f t="shared" si="18"/>
        <v>790</v>
      </c>
      <c r="E281" s="134">
        <v>560</v>
      </c>
    </row>
    <row r="282" spans="1:5">
      <c r="A282" s="135">
        <v>2810</v>
      </c>
      <c r="B282" s="136">
        <f t="shared" si="18"/>
        <v>592</v>
      </c>
      <c r="C282" s="136">
        <f t="shared" si="18"/>
        <v>592</v>
      </c>
      <c r="D282" s="136">
        <f t="shared" si="18"/>
        <v>792</v>
      </c>
      <c r="E282" s="134">
        <v>562</v>
      </c>
    </row>
    <row r="283" spans="1:5">
      <c r="A283" s="135">
        <v>2820</v>
      </c>
      <c r="B283" s="136">
        <f t="shared" si="18"/>
        <v>594</v>
      </c>
      <c r="C283" s="136">
        <f t="shared" si="18"/>
        <v>594</v>
      </c>
      <c r="D283" s="136">
        <f t="shared" si="18"/>
        <v>794</v>
      </c>
      <c r="E283" s="134">
        <v>564</v>
      </c>
    </row>
    <row r="284" spans="1:5">
      <c r="A284" s="135">
        <v>2830</v>
      </c>
      <c r="B284" s="136">
        <f t="shared" si="18"/>
        <v>596</v>
      </c>
      <c r="C284" s="136">
        <f t="shared" si="18"/>
        <v>596</v>
      </c>
      <c r="D284" s="136">
        <f t="shared" si="18"/>
        <v>796</v>
      </c>
      <c r="E284" s="134">
        <v>566</v>
      </c>
    </row>
    <row r="285" spans="1:5">
      <c r="A285" s="135">
        <v>2840</v>
      </c>
      <c r="B285" s="136">
        <f t="shared" si="18"/>
        <v>598</v>
      </c>
      <c r="C285" s="136">
        <f t="shared" si="18"/>
        <v>598</v>
      </c>
      <c r="D285" s="136">
        <f t="shared" si="18"/>
        <v>798</v>
      </c>
      <c r="E285" s="134">
        <v>568</v>
      </c>
    </row>
    <row r="286" spans="1:5">
      <c r="A286" s="135">
        <v>2850</v>
      </c>
      <c r="B286" s="136">
        <f t="shared" si="18"/>
        <v>600</v>
      </c>
      <c r="C286" s="136">
        <f t="shared" si="18"/>
        <v>600</v>
      </c>
      <c r="D286" s="136">
        <f t="shared" si="18"/>
        <v>800</v>
      </c>
      <c r="E286" s="134">
        <v>570</v>
      </c>
    </row>
    <row r="287" spans="1:5">
      <c r="A287" s="135">
        <v>2860</v>
      </c>
      <c r="B287" s="136">
        <f t="shared" si="18"/>
        <v>602</v>
      </c>
      <c r="C287" s="136">
        <f t="shared" si="18"/>
        <v>602</v>
      </c>
      <c r="D287" s="136">
        <f t="shared" si="18"/>
        <v>802</v>
      </c>
      <c r="E287" s="134">
        <v>572</v>
      </c>
    </row>
    <row r="288" spans="1:5">
      <c r="A288" s="135">
        <v>2870</v>
      </c>
      <c r="B288" s="136">
        <f t="shared" si="18"/>
        <v>604</v>
      </c>
      <c r="C288" s="136">
        <f t="shared" si="18"/>
        <v>604</v>
      </c>
      <c r="D288" s="136">
        <f t="shared" si="18"/>
        <v>804</v>
      </c>
      <c r="E288" s="134">
        <v>574</v>
      </c>
    </row>
    <row r="289" spans="1:5">
      <c r="A289" s="135">
        <v>2880</v>
      </c>
      <c r="B289" s="136">
        <f t="shared" si="18"/>
        <v>606</v>
      </c>
      <c r="C289" s="136">
        <f t="shared" si="18"/>
        <v>606</v>
      </c>
      <c r="D289" s="136">
        <f t="shared" si="18"/>
        <v>806</v>
      </c>
      <c r="E289" s="134">
        <v>576</v>
      </c>
    </row>
    <row r="290" spans="1:5">
      <c r="A290" s="135">
        <v>2890</v>
      </c>
      <c r="B290" s="136">
        <f t="shared" si="18"/>
        <v>608</v>
      </c>
      <c r="C290" s="136">
        <f t="shared" si="18"/>
        <v>608</v>
      </c>
      <c r="D290" s="136">
        <f t="shared" si="18"/>
        <v>808</v>
      </c>
      <c r="E290" s="134">
        <v>578</v>
      </c>
    </row>
    <row r="291" spans="1:5">
      <c r="A291" s="135">
        <v>2900</v>
      </c>
      <c r="B291" s="136">
        <f t="shared" si="18"/>
        <v>610</v>
      </c>
      <c r="C291" s="136">
        <f t="shared" si="18"/>
        <v>610</v>
      </c>
      <c r="D291" s="136">
        <f t="shared" si="18"/>
        <v>810</v>
      </c>
      <c r="E291" s="134">
        <v>580</v>
      </c>
    </row>
    <row r="292" spans="1:5">
      <c r="A292" s="135">
        <v>2910</v>
      </c>
      <c r="B292" s="136">
        <f t="shared" ref="B292:D307" si="19">B291+2</f>
        <v>612</v>
      </c>
      <c r="C292" s="136">
        <f t="shared" si="19"/>
        <v>612</v>
      </c>
      <c r="D292" s="136">
        <f t="shared" si="19"/>
        <v>812</v>
      </c>
      <c r="E292" s="134">
        <v>582</v>
      </c>
    </row>
    <row r="293" spans="1:5">
      <c r="A293" s="135">
        <v>2920</v>
      </c>
      <c r="B293" s="136">
        <f t="shared" si="19"/>
        <v>614</v>
      </c>
      <c r="C293" s="136">
        <f t="shared" si="19"/>
        <v>614</v>
      </c>
      <c r="D293" s="136">
        <f t="shared" si="19"/>
        <v>814</v>
      </c>
      <c r="E293" s="134">
        <v>584</v>
      </c>
    </row>
    <row r="294" spans="1:5">
      <c r="A294" s="135">
        <v>2930</v>
      </c>
      <c r="B294" s="136">
        <f t="shared" si="19"/>
        <v>616</v>
      </c>
      <c r="C294" s="136">
        <f t="shared" si="19"/>
        <v>616</v>
      </c>
      <c r="D294" s="136">
        <f t="shared" si="19"/>
        <v>816</v>
      </c>
      <c r="E294" s="134">
        <v>586</v>
      </c>
    </row>
    <row r="295" spans="1:5">
      <c r="A295" s="135">
        <v>2940</v>
      </c>
      <c r="B295" s="136">
        <f t="shared" si="19"/>
        <v>618</v>
      </c>
      <c r="C295" s="136">
        <f t="shared" si="19"/>
        <v>618</v>
      </c>
      <c r="D295" s="136">
        <f t="shared" si="19"/>
        <v>818</v>
      </c>
      <c r="E295" s="134">
        <v>588</v>
      </c>
    </row>
    <row r="296" spans="1:5">
      <c r="A296" s="135">
        <v>2950</v>
      </c>
      <c r="B296" s="136">
        <f t="shared" si="19"/>
        <v>620</v>
      </c>
      <c r="C296" s="136">
        <f t="shared" si="19"/>
        <v>620</v>
      </c>
      <c r="D296" s="136">
        <f t="shared" si="19"/>
        <v>820</v>
      </c>
      <c r="E296" s="134">
        <v>590</v>
      </c>
    </row>
    <row r="297" spans="1:5">
      <c r="A297" s="135">
        <v>2960</v>
      </c>
      <c r="B297" s="136">
        <f t="shared" si="19"/>
        <v>622</v>
      </c>
      <c r="C297" s="136">
        <f t="shared" si="19"/>
        <v>622</v>
      </c>
      <c r="D297" s="136">
        <f t="shared" si="19"/>
        <v>822</v>
      </c>
      <c r="E297" s="134">
        <v>592</v>
      </c>
    </row>
    <row r="298" spans="1:5">
      <c r="A298" s="135">
        <v>2970</v>
      </c>
      <c r="B298" s="136">
        <f t="shared" si="19"/>
        <v>624</v>
      </c>
      <c r="C298" s="136">
        <f t="shared" si="19"/>
        <v>624</v>
      </c>
      <c r="D298" s="136">
        <f t="shared" si="19"/>
        <v>824</v>
      </c>
      <c r="E298" s="134">
        <v>594</v>
      </c>
    </row>
    <row r="299" spans="1:5">
      <c r="A299" s="135">
        <v>2980</v>
      </c>
      <c r="B299" s="136">
        <f t="shared" si="19"/>
        <v>626</v>
      </c>
      <c r="C299" s="136">
        <f t="shared" si="19"/>
        <v>626</v>
      </c>
      <c r="D299" s="136">
        <f t="shared" si="19"/>
        <v>826</v>
      </c>
      <c r="E299" s="134">
        <v>596</v>
      </c>
    </row>
    <row r="300" spans="1:5">
      <c r="A300" s="135">
        <v>2990</v>
      </c>
      <c r="B300" s="136">
        <f t="shared" si="19"/>
        <v>628</v>
      </c>
      <c r="C300" s="136">
        <f t="shared" si="19"/>
        <v>628</v>
      </c>
      <c r="D300" s="136">
        <f t="shared" si="19"/>
        <v>828</v>
      </c>
      <c r="E300" s="134">
        <v>598</v>
      </c>
    </row>
    <row r="301" spans="1:5">
      <c r="A301" s="135">
        <v>3000</v>
      </c>
      <c r="B301" s="136">
        <f t="shared" si="19"/>
        <v>630</v>
      </c>
      <c r="C301" s="136">
        <f t="shared" si="19"/>
        <v>630</v>
      </c>
      <c r="D301" s="136">
        <f t="shared" si="19"/>
        <v>830</v>
      </c>
      <c r="E301" s="134">
        <v>600</v>
      </c>
    </row>
    <row r="302" spans="1:5">
      <c r="A302" s="135">
        <v>3010</v>
      </c>
      <c r="B302" s="136">
        <f t="shared" si="19"/>
        <v>632</v>
      </c>
      <c r="C302" s="136">
        <f t="shared" si="19"/>
        <v>632</v>
      </c>
      <c r="D302" s="136">
        <f t="shared" si="19"/>
        <v>832</v>
      </c>
      <c r="E302" s="134">
        <v>602</v>
      </c>
    </row>
    <row r="303" spans="1:5">
      <c r="A303" s="135">
        <v>3020</v>
      </c>
      <c r="B303" s="136">
        <f t="shared" si="19"/>
        <v>634</v>
      </c>
      <c r="C303" s="136">
        <f t="shared" si="19"/>
        <v>634</v>
      </c>
      <c r="D303" s="136">
        <f t="shared" si="19"/>
        <v>834</v>
      </c>
      <c r="E303" s="134">
        <v>604</v>
      </c>
    </row>
    <row r="304" spans="1:5">
      <c r="A304" s="135">
        <v>3030</v>
      </c>
      <c r="B304" s="136">
        <f t="shared" si="19"/>
        <v>636</v>
      </c>
      <c r="C304" s="136">
        <f t="shared" si="19"/>
        <v>636</v>
      </c>
      <c r="D304" s="136">
        <f t="shared" si="19"/>
        <v>836</v>
      </c>
      <c r="E304" s="134">
        <v>606</v>
      </c>
    </row>
    <row r="305" spans="1:5">
      <c r="A305" s="135">
        <v>3040</v>
      </c>
      <c r="B305" s="136">
        <f t="shared" si="19"/>
        <v>638</v>
      </c>
      <c r="C305" s="136">
        <f t="shared" si="19"/>
        <v>638</v>
      </c>
      <c r="D305" s="136">
        <f t="shared" si="19"/>
        <v>838</v>
      </c>
      <c r="E305" s="134">
        <v>608</v>
      </c>
    </row>
    <row r="306" spans="1:5">
      <c r="A306" s="135">
        <v>3050</v>
      </c>
      <c r="B306" s="136">
        <f t="shared" si="19"/>
        <v>640</v>
      </c>
      <c r="C306" s="136">
        <f t="shared" si="19"/>
        <v>640</v>
      </c>
      <c r="D306" s="136">
        <f t="shared" si="19"/>
        <v>840</v>
      </c>
      <c r="E306" s="134">
        <v>610</v>
      </c>
    </row>
    <row r="307" spans="1:5">
      <c r="A307" s="135">
        <v>3060</v>
      </c>
      <c r="B307" s="136">
        <f t="shared" si="19"/>
        <v>642</v>
      </c>
      <c r="C307" s="136">
        <f t="shared" si="19"/>
        <v>642</v>
      </c>
      <c r="D307" s="136">
        <f t="shared" si="19"/>
        <v>842</v>
      </c>
      <c r="E307" s="134">
        <v>612</v>
      </c>
    </row>
    <row r="308" spans="1:5">
      <c r="A308" s="135">
        <v>3070</v>
      </c>
      <c r="B308" s="136">
        <f t="shared" ref="B308:D323" si="20">B307+2</f>
        <v>644</v>
      </c>
      <c r="C308" s="136">
        <f t="shared" si="20"/>
        <v>644</v>
      </c>
      <c r="D308" s="136">
        <f t="shared" si="20"/>
        <v>844</v>
      </c>
      <c r="E308" s="134">
        <v>614</v>
      </c>
    </row>
    <row r="309" spans="1:5">
      <c r="A309" s="135">
        <v>3080</v>
      </c>
      <c r="B309" s="136">
        <f t="shared" si="20"/>
        <v>646</v>
      </c>
      <c r="C309" s="136">
        <f t="shared" si="20"/>
        <v>646</v>
      </c>
      <c r="D309" s="136">
        <f t="shared" si="20"/>
        <v>846</v>
      </c>
      <c r="E309" s="134">
        <v>616</v>
      </c>
    </row>
    <row r="310" spans="1:5">
      <c r="A310" s="135">
        <v>3090</v>
      </c>
      <c r="B310" s="136">
        <f t="shared" si="20"/>
        <v>648</v>
      </c>
      <c r="C310" s="136">
        <f t="shared" si="20"/>
        <v>648</v>
      </c>
      <c r="D310" s="136">
        <f t="shared" si="20"/>
        <v>848</v>
      </c>
      <c r="E310" s="134">
        <v>618</v>
      </c>
    </row>
    <row r="311" spans="1:5">
      <c r="A311" s="135">
        <v>3100</v>
      </c>
      <c r="B311" s="136">
        <f t="shared" si="20"/>
        <v>650</v>
      </c>
      <c r="C311" s="136">
        <f t="shared" si="20"/>
        <v>650</v>
      </c>
      <c r="D311" s="136">
        <f t="shared" si="20"/>
        <v>850</v>
      </c>
      <c r="E311" s="134">
        <v>620</v>
      </c>
    </row>
    <row r="312" spans="1:5">
      <c r="A312" s="135">
        <v>3110</v>
      </c>
      <c r="B312" s="136">
        <f t="shared" si="20"/>
        <v>652</v>
      </c>
      <c r="C312" s="136">
        <f t="shared" si="20"/>
        <v>652</v>
      </c>
      <c r="D312" s="136">
        <f t="shared" si="20"/>
        <v>852</v>
      </c>
      <c r="E312" s="134">
        <v>622</v>
      </c>
    </row>
    <row r="313" spans="1:5">
      <c r="A313" s="135">
        <v>3120</v>
      </c>
      <c r="B313" s="136">
        <f t="shared" si="20"/>
        <v>654</v>
      </c>
      <c r="C313" s="136">
        <f t="shared" si="20"/>
        <v>654</v>
      </c>
      <c r="D313" s="136">
        <f t="shared" si="20"/>
        <v>854</v>
      </c>
      <c r="E313" s="134">
        <v>624</v>
      </c>
    </row>
    <row r="314" spans="1:5">
      <c r="A314" s="135">
        <v>3130</v>
      </c>
      <c r="B314" s="136">
        <f t="shared" si="20"/>
        <v>656</v>
      </c>
      <c r="C314" s="136">
        <f t="shared" si="20"/>
        <v>656</v>
      </c>
      <c r="D314" s="136">
        <f t="shared" si="20"/>
        <v>856</v>
      </c>
      <c r="E314" s="134">
        <v>626</v>
      </c>
    </row>
    <row r="315" spans="1:5">
      <c r="A315" s="135">
        <v>3140</v>
      </c>
      <c r="B315" s="136">
        <f t="shared" si="20"/>
        <v>658</v>
      </c>
      <c r="C315" s="136">
        <f t="shared" si="20"/>
        <v>658</v>
      </c>
      <c r="D315" s="136">
        <f t="shared" si="20"/>
        <v>858</v>
      </c>
      <c r="E315" s="134">
        <v>628</v>
      </c>
    </row>
    <row r="316" spans="1:5">
      <c r="A316" s="135">
        <v>3150</v>
      </c>
      <c r="B316" s="136">
        <f t="shared" si="20"/>
        <v>660</v>
      </c>
      <c r="C316" s="136">
        <f t="shared" si="20"/>
        <v>660</v>
      </c>
      <c r="D316" s="136">
        <f t="shared" si="20"/>
        <v>860</v>
      </c>
      <c r="E316" s="134">
        <v>630</v>
      </c>
    </row>
    <row r="317" spans="1:5">
      <c r="A317" s="135">
        <v>3160</v>
      </c>
      <c r="B317" s="136">
        <f t="shared" si="20"/>
        <v>662</v>
      </c>
      <c r="C317" s="136">
        <f t="shared" si="20"/>
        <v>662</v>
      </c>
      <c r="D317" s="136">
        <f t="shared" si="20"/>
        <v>862</v>
      </c>
      <c r="E317" s="134">
        <v>632</v>
      </c>
    </row>
    <row r="318" spans="1:5">
      <c r="A318" s="135">
        <v>3170</v>
      </c>
      <c r="B318" s="136">
        <f t="shared" si="20"/>
        <v>664</v>
      </c>
      <c r="C318" s="136">
        <f t="shared" si="20"/>
        <v>664</v>
      </c>
      <c r="D318" s="136">
        <f t="shared" si="20"/>
        <v>864</v>
      </c>
      <c r="E318" s="134">
        <v>634</v>
      </c>
    </row>
    <row r="319" spans="1:5">
      <c r="A319" s="135">
        <v>3180</v>
      </c>
      <c r="B319" s="136">
        <f t="shared" si="20"/>
        <v>666</v>
      </c>
      <c r="C319" s="136">
        <f t="shared" si="20"/>
        <v>666</v>
      </c>
      <c r="D319" s="136">
        <f t="shared" si="20"/>
        <v>866</v>
      </c>
      <c r="E319" s="134">
        <v>636</v>
      </c>
    </row>
    <row r="320" spans="1:5">
      <c r="A320" s="135">
        <v>3190</v>
      </c>
      <c r="B320" s="136">
        <f t="shared" si="20"/>
        <v>668</v>
      </c>
      <c r="C320" s="136">
        <f t="shared" si="20"/>
        <v>668</v>
      </c>
      <c r="D320" s="136">
        <f t="shared" si="20"/>
        <v>868</v>
      </c>
      <c r="E320" s="134">
        <v>638</v>
      </c>
    </row>
    <row r="321" spans="1:5">
      <c r="A321" s="135">
        <v>3200</v>
      </c>
      <c r="B321" s="136">
        <f t="shared" si="20"/>
        <v>670</v>
      </c>
      <c r="C321" s="136">
        <f t="shared" si="20"/>
        <v>670</v>
      </c>
      <c r="D321" s="136">
        <f t="shared" si="20"/>
        <v>870</v>
      </c>
      <c r="E321" s="134">
        <v>640</v>
      </c>
    </row>
    <row r="322" spans="1:5">
      <c r="A322" s="135">
        <v>3210</v>
      </c>
      <c r="B322" s="136">
        <f t="shared" si="20"/>
        <v>672</v>
      </c>
      <c r="C322" s="136">
        <f t="shared" si="20"/>
        <v>672</v>
      </c>
      <c r="D322" s="136">
        <f t="shared" si="20"/>
        <v>872</v>
      </c>
      <c r="E322" s="134">
        <v>642</v>
      </c>
    </row>
    <row r="323" spans="1:5">
      <c r="A323" s="135">
        <v>3220</v>
      </c>
      <c r="B323" s="136">
        <f t="shared" si="20"/>
        <v>674</v>
      </c>
      <c r="C323" s="136">
        <f t="shared" si="20"/>
        <v>674</v>
      </c>
      <c r="D323" s="136">
        <f t="shared" si="20"/>
        <v>874</v>
      </c>
      <c r="E323" s="134">
        <v>644</v>
      </c>
    </row>
    <row r="324" spans="1:5">
      <c r="A324" s="135">
        <v>3230</v>
      </c>
      <c r="B324" s="136">
        <f t="shared" ref="B324:D339" si="21">B323+2</f>
        <v>676</v>
      </c>
      <c r="C324" s="136">
        <f t="shared" si="21"/>
        <v>676</v>
      </c>
      <c r="D324" s="136">
        <f t="shared" si="21"/>
        <v>876</v>
      </c>
      <c r="E324" s="134">
        <v>646</v>
      </c>
    </row>
    <row r="325" spans="1:5">
      <c r="A325" s="135">
        <v>3240</v>
      </c>
      <c r="B325" s="136">
        <f t="shared" si="21"/>
        <v>678</v>
      </c>
      <c r="C325" s="136">
        <f t="shared" si="21"/>
        <v>678</v>
      </c>
      <c r="D325" s="136">
        <f t="shared" si="21"/>
        <v>878</v>
      </c>
      <c r="E325" s="134">
        <v>648</v>
      </c>
    </row>
    <row r="326" spans="1:5">
      <c r="A326" s="135">
        <v>3250</v>
      </c>
      <c r="B326" s="136">
        <f t="shared" si="21"/>
        <v>680</v>
      </c>
      <c r="C326" s="136">
        <f t="shared" si="21"/>
        <v>680</v>
      </c>
      <c r="D326" s="136">
        <f t="shared" si="21"/>
        <v>880</v>
      </c>
      <c r="E326" s="134">
        <v>650</v>
      </c>
    </row>
    <row r="327" spans="1:5">
      <c r="A327" s="135">
        <v>3260</v>
      </c>
      <c r="B327" s="136">
        <f t="shared" si="21"/>
        <v>682</v>
      </c>
      <c r="C327" s="136">
        <f t="shared" si="21"/>
        <v>682</v>
      </c>
      <c r="D327" s="136">
        <f t="shared" si="21"/>
        <v>882</v>
      </c>
      <c r="E327" s="134">
        <v>652</v>
      </c>
    </row>
    <row r="328" spans="1:5">
      <c r="A328" s="135">
        <v>3270</v>
      </c>
      <c r="B328" s="136">
        <f t="shared" si="21"/>
        <v>684</v>
      </c>
      <c r="C328" s="136">
        <f t="shared" si="21"/>
        <v>684</v>
      </c>
      <c r="D328" s="136">
        <f t="shared" si="21"/>
        <v>884</v>
      </c>
      <c r="E328" s="134">
        <v>654</v>
      </c>
    </row>
    <row r="329" spans="1:5">
      <c r="A329" s="135">
        <v>3280</v>
      </c>
      <c r="B329" s="136">
        <f t="shared" si="21"/>
        <v>686</v>
      </c>
      <c r="C329" s="136">
        <f t="shared" si="21"/>
        <v>686</v>
      </c>
      <c r="D329" s="136">
        <f t="shared" si="21"/>
        <v>886</v>
      </c>
      <c r="E329" s="134">
        <v>656</v>
      </c>
    </row>
    <row r="330" spans="1:5">
      <c r="A330" s="135">
        <v>3290</v>
      </c>
      <c r="B330" s="136">
        <f t="shared" si="21"/>
        <v>688</v>
      </c>
      <c r="C330" s="136">
        <f t="shared" si="21"/>
        <v>688</v>
      </c>
      <c r="D330" s="136">
        <f t="shared" si="21"/>
        <v>888</v>
      </c>
      <c r="E330" s="134">
        <v>658</v>
      </c>
    </row>
    <row r="331" spans="1:5">
      <c r="A331" s="135">
        <v>3300</v>
      </c>
      <c r="B331" s="136">
        <f t="shared" si="21"/>
        <v>690</v>
      </c>
      <c r="C331" s="136">
        <f t="shared" si="21"/>
        <v>690</v>
      </c>
      <c r="D331" s="136">
        <f t="shared" si="21"/>
        <v>890</v>
      </c>
      <c r="E331" s="134">
        <v>660</v>
      </c>
    </row>
    <row r="332" spans="1:5">
      <c r="A332" s="135">
        <v>3310</v>
      </c>
      <c r="B332" s="136">
        <f t="shared" si="21"/>
        <v>692</v>
      </c>
      <c r="C332" s="136">
        <f t="shared" si="21"/>
        <v>692</v>
      </c>
      <c r="D332" s="136">
        <f t="shared" si="21"/>
        <v>892</v>
      </c>
      <c r="E332" s="134">
        <v>662</v>
      </c>
    </row>
    <row r="333" spans="1:5">
      <c r="A333" s="135">
        <v>3320</v>
      </c>
      <c r="B333" s="136">
        <f t="shared" si="21"/>
        <v>694</v>
      </c>
      <c r="C333" s="136">
        <f t="shared" si="21"/>
        <v>694</v>
      </c>
      <c r="D333" s="136">
        <f t="shared" si="21"/>
        <v>894</v>
      </c>
      <c r="E333" s="134">
        <v>664</v>
      </c>
    </row>
    <row r="334" spans="1:5">
      <c r="A334" s="135">
        <v>3330</v>
      </c>
      <c r="B334" s="136">
        <f t="shared" si="21"/>
        <v>696</v>
      </c>
      <c r="C334" s="136">
        <f t="shared" si="21"/>
        <v>696</v>
      </c>
      <c r="D334" s="136">
        <f t="shared" si="21"/>
        <v>896</v>
      </c>
      <c r="E334" s="134">
        <v>666</v>
      </c>
    </row>
    <row r="335" spans="1:5">
      <c r="A335" s="135">
        <v>3340</v>
      </c>
      <c r="B335" s="136">
        <f t="shared" si="21"/>
        <v>698</v>
      </c>
      <c r="C335" s="136">
        <f t="shared" si="21"/>
        <v>698</v>
      </c>
      <c r="D335" s="136">
        <f t="shared" si="21"/>
        <v>898</v>
      </c>
      <c r="E335" s="134">
        <v>668</v>
      </c>
    </row>
    <row r="336" spans="1:5">
      <c r="A336" s="135">
        <v>3350</v>
      </c>
      <c r="B336" s="136">
        <f t="shared" si="21"/>
        <v>700</v>
      </c>
      <c r="C336" s="136">
        <f t="shared" si="21"/>
        <v>700</v>
      </c>
      <c r="D336" s="136">
        <f t="shared" si="21"/>
        <v>900</v>
      </c>
      <c r="E336" s="134">
        <v>670</v>
      </c>
    </row>
    <row r="337" spans="1:5">
      <c r="A337" s="135">
        <v>3360</v>
      </c>
      <c r="B337" s="136">
        <f t="shared" si="21"/>
        <v>702</v>
      </c>
      <c r="C337" s="136">
        <f t="shared" si="21"/>
        <v>702</v>
      </c>
      <c r="D337" s="136">
        <f t="shared" si="21"/>
        <v>902</v>
      </c>
      <c r="E337" s="134">
        <v>672</v>
      </c>
    </row>
    <row r="338" spans="1:5">
      <c r="A338" s="135">
        <v>3370</v>
      </c>
      <c r="B338" s="136">
        <f t="shared" si="21"/>
        <v>704</v>
      </c>
      <c r="C338" s="136">
        <f t="shared" si="21"/>
        <v>704</v>
      </c>
      <c r="D338" s="136">
        <f t="shared" si="21"/>
        <v>904</v>
      </c>
      <c r="E338" s="134">
        <v>674</v>
      </c>
    </row>
    <row r="339" spans="1:5">
      <c r="A339" s="135">
        <v>3380</v>
      </c>
      <c r="B339" s="136">
        <f t="shared" si="21"/>
        <v>706</v>
      </c>
      <c r="C339" s="136">
        <f t="shared" si="21"/>
        <v>706</v>
      </c>
      <c r="D339" s="136">
        <f t="shared" si="21"/>
        <v>906</v>
      </c>
      <c r="E339" s="134">
        <v>676</v>
      </c>
    </row>
    <row r="340" spans="1:5">
      <c r="A340" s="135">
        <v>3390</v>
      </c>
      <c r="B340" s="136">
        <f t="shared" ref="B340:D355" si="22">B339+2</f>
        <v>708</v>
      </c>
      <c r="C340" s="136">
        <f t="shared" si="22"/>
        <v>708</v>
      </c>
      <c r="D340" s="136">
        <f t="shared" si="22"/>
        <v>908</v>
      </c>
      <c r="E340" s="134">
        <v>678</v>
      </c>
    </row>
    <row r="341" spans="1:5">
      <c r="A341" s="135">
        <v>3400</v>
      </c>
      <c r="B341" s="136">
        <f t="shared" si="22"/>
        <v>710</v>
      </c>
      <c r="C341" s="136">
        <f t="shared" si="22"/>
        <v>710</v>
      </c>
      <c r="D341" s="136">
        <f t="shared" si="22"/>
        <v>910</v>
      </c>
      <c r="E341" s="134">
        <v>680</v>
      </c>
    </row>
    <row r="342" spans="1:5">
      <c r="A342" s="135">
        <v>3410</v>
      </c>
      <c r="B342" s="136">
        <f t="shared" si="22"/>
        <v>712</v>
      </c>
      <c r="C342" s="136">
        <f t="shared" si="22"/>
        <v>712</v>
      </c>
      <c r="D342" s="136">
        <f t="shared" si="22"/>
        <v>912</v>
      </c>
      <c r="E342" s="134">
        <v>682</v>
      </c>
    </row>
    <row r="343" spans="1:5">
      <c r="A343" s="135">
        <v>3420</v>
      </c>
      <c r="B343" s="136">
        <f t="shared" si="22"/>
        <v>714</v>
      </c>
      <c r="C343" s="136">
        <f t="shared" si="22"/>
        <v>714</v>
      </c>
      <c r="D343" s="136">
        <f t="shared" si="22"/>
        <v>914</v>
      </c>
      <c r="E343" s="134">
        <v>684</v>
      </c>
    </row>
    <row r="344" spans="1:5">
      <c r="A344" s="135">
        <v>3430</v>
      </c>
      <c r="B344" s="136">
        <f t="shared" si="22"/>
        <v>716</v>
      </c>
      <c r="C344" s="136">
        <f t="shared" si="22"/>
        <v>716</v>
      </c>
      <c r="D344" s="136">
        <f t="shared" si="22"/>
        <v>916</v>
      </c>
      <c r="E344" s="134">
        <v>686</v>
      </c>
    </row>
    <row r="345" spans="1:5">
      <c r="A345" s="135">
        <v>3440</v>
      </c>
      <c r="B345" s="136">
        <f t="shared" si="22"/>
        <v>718</v>
      </c>
      <c r="C345" s="136">
        <f t="shared" si="22"/>
        <v>718</v>
      </c>
      <c r="D345" s="136">
        <f t="shared" si="22"/>
        <v>918</v>
      </c>
      <c r="E345" s="134">
        <v>688</v>
      </c>
    </row>
    <row r="346" spans="1:5">
      <c r="A346" s="135">
        <v>3450</v>
      </c>
      <c r="B346" s="136">
        <f t="shared" si="22"/>
        <v>720</v>
      </c>
      <c r="C346" s="136">
        <f t="shared" si="22"/>
        <v>720</v>
      </c>
      <c r="D346" s="136">
        <f t="shared" si="22"/>
        <v>920</v>
      </c>
      <c r="E346" s="134">
        <v>690</v>
      </c>
    </row>
    <row r="347" spans="1:5">
      <c r="A347" s="135">
        <v>3460</v>
      </c>
      <c r="B347" s="136">
        <f t="shared" si="22"/>
        <v>722</v>
      </c>
      <c r="C347" s="136">
        <f t="shared" si="22"/>
        <v>722</v>
      </c>
      <c r="D347" s="136">
        <f t="shared" si="22"/>
        <v>922</v>
      </c>
      <c r="E347" s="134">
        <v>692</v>
      </c>
    </row>
    <row r="348" spans="1:5">
      <c r="A348" s="135">
        <v>3470</v>
      </c>
      <c r="B348" s="136">
        <f t="shared" si="22"/>
        <v>724</v>
      </c>
      <c r="C348" s="136">
        <f t="shared" si="22"/>
        <v>724</v>
      </c>
      <c r="D348" s="136">
        <f t="shared" si="22"/>
        <v>924</v>
      </c>
      <c r="E348" s="134">
        <v>694</v>
      </c>
    </row>
    <row r="349" spans="1:5">
      <c r="A349" s="135">
        <v>3480</v>
      </c>
      <c r="B349" s="136">
        <f t="shared" si="22"/>
        <v>726</v>
      </c>
      <c r="C349" s="136">
        <f t="shared" si="22"/>
        <v>726</v>
      </c>
      <c r="D349" s="136">
        <f t="shared" si="22"/>
        <v>926</v>
      </c>
      <c r="E349" s="134">
        <v>696</v>
      </c>
    </row>
    <row r="350" spans="1:5">
      <c r="A350" s="135">
        <v>3490</v>
      </c>
      <c r="B350" s="136">
        <f t="shared" si="22"/>
        <v>728</v>
      </c>
      <c r="C350" s="136">
        <f t="shared" si="22"/>
        <v>728</v>
      </c>
      <c r="D350" s="136">
        <f t="shared" si="22"/>
        <v>928</v>
      </c>
      <c r="E350" s="134">
        <v>698</v>
      </c>
    </row>
    <row r="351" spans="1:5">
      <c r="A351" s="135">
        <v>3500</v>
      </c>
      <c r="B351" s="136">
        <f t="shared" si="22"/>
        <v>730</v>
      </c>
      <c r="C351" s="136">
        <f t="shared" si="22"/>
        <v>730</v>
      </c>
      <c r="D351" s="136">
        <f t="shared" si="22"/>
        <v>930</v>
      </c>
      <c r="E351" s="134">
        <v>700</v>
      </c>
    </row>
    <row r="352" spans="1:5">
      <c r="A352" s="135">
        <v>3510</v>
      </c>
      <c r="B352" s="136">
        <f t="shared" si="22"/>
        <v>732</v>
      </c>
      <c r="C352" s="136">
        <f t="shared" si="22"/>
        <v>732</v>
      </c>
      <c r="D352" s="136">
        <f t="shared" si="22"/>
        <v>932</v>
      </c>
      <c r="E352" s="134">
        <v>702</v>
      </c>
    </row>
    <row r="353" spans="1:5">
      <c r="A353" s="135">
        <v>3520</v>
      </c>
      <c r="B353" s="136">
        <f t="shared" si="22"/>
        <v>734</v>
      </c>
      <c r="C353" s="136">
        <f t="shared" si="22"/>
        <v>734</v>
      </c>
      <c r="D353" s="136">
        <f t="shared" si="22"/>
        <v>934</v>
      </c>
      <c r="E353" s="134">
        <v>704</v>
      </c>
    </row>
    <row r="354" spans="1:5">
      <c r="A354" s="135">
        <v>3530</v>
      </c>
      <c r="B354" s="136">
        <f t="shared" si="22"/>
        <v>736</v>
      </c>
      <c r="C354" s="136">
        <f t="shared" si="22"/>
        <v>736</v>
      </c>
      <c r="D354" s="136">
        <f t="shared" si="22"/>
        <v>936</v>
      </c>
      <c r="E354" s="134">
        <v>706</v>
      </c>
    </row>
    <row r="355" spans="1:5">
      <c r="A355" s="135">
        <v>3540</v>
      </c>
      <c r="B355" s="136">
        <f t="shared" si="22"/>
        <v>738</v>
      </c>
      <c r="C355" s="136">
        <f t="shared" si="22"/>
        <v>738</v>
      </c>
      <c r="D355" s="136">
        <f t="shared" si="22"/>
        <v>938</v>
      </c>
      <c r="E355" s="134">
        <v>708</v>
      </c>
    </row>
    <row r="356" spans="1:5">
      <c r="A356" s="135">
        <v>3550</v>
      </c>
      <c r="B356" s="136">
        <f t="shared" ref="B356:D371" si="23">B355+2</f>
        <v>740</v>
      </c>
      <c r="C356" s="136">
        <f t="shared" si="23"/>
        <v>740</v>
      </c>
      <c r="D356" s="136">
        <f t="shared" si="23"/>
        <v>940</v>
      </c>
      <c r="E356" s="134">
        <v>710</v>
      </c>
    </row>
    <row r="357" spans="1:5">
      <c r="A357" s="135">
        <v>3560</v>
      </c>
      <c r="B357" s="136">
        <f t="shared" si="23"/>
        <v>742</v>
      </c>
      <c r="C357" s="136">
        <f t="shared" si="23"/>
        <v>742</v>
      </c>
      <c r="D357" s="136">
        <f t="shared" si="23"/>
        <v>942</v>
      </c>
      <c r="E357" s="134">
        <v>712</v>
      </c>
    </row>
    <row r="358" spans="1:5">
      <c r="A358" s="135">
        <v>3570</v>
      </c>
      <c r="B358" s="136">
        <f t="shared" si="23"/>
        <v>744</v>
      </c>
      <c r="C358" s="136">
        <f t="shared" si="23"/>
        <v>744</v>
      </c>
      <c r="D358" s="136">
        <f t="shared" si="23"/>
        <v>944</v>
      </c>
      <c r="E358" s="134">
        <v>714</v>
      </c>
    </row>
    <row r="359" spans="1:5">
      <c r="A359" s="135">
        <v>3580</v>
      </c>
      <c r="B359" s="136">
        <f t="shared" si="23"/>
        <v>746</v>
      </c>
      <c r="C359" s="136">
        <f t="shared" si="23"/>
        <v>746</v>
      </c>
      <c r="D359" s="136">
        <f t="shared" si="23"/>
        <v>946</v>
      </c>
      <c r="E359" s="134">
        <v>716</v>
      </c>
    </row>
    <row r="360" spans="1:5">
      <c r="A360" s="135">
        <v>3590</v>
      </c>
      <c r="B360" s="136">
        <f t="shared" si="23"/>
        <v>748</v>
      </c>
      <c r="C360" s="136">
        <f t="shared" si="23"/>
        <v>748</v>
      </c>
      <c r="D360" s="136">
        <f t="shared" si="23"/>
        <v>948</v>
      </c>
      <c r="E360" s="134">
        <v>718</v>
      </c>
    </row>
    <row r="361" spans="1:5">
      <c r="A361" s="135">
        <v>3600</v>
      </c>
      <c r="B361" s="136">
        <f t="shared" si="23"/>
        <v>750</v>
      </c>
      <c r="C361" s="136">
        <f t="shared" si="23"/>
        <v>750</v>
      </c>
      <c r="D361" s="136">
        <f t="shared" si="23"/>
        <v>950</v>
      </c>
      <c r="E361" s="134">
        <v>720</v>
      </c>
    </row>
    <row r="362" spans="1:5">
      <c r="A362" s="135">
        <v>3610</v>
      </c>
      <c r="B362" s="136">
        <f t="shared" si="23"/>
        <v>752</v>
      </c>
      <c r="C362" s="136">
        <f t="shared" si="23"/>
        <v>752</v>
      </c>
      <c r="D362" s="136">
        <f t="shared" si="23"/>
        <v>952</v>
      </c>
      <c r="E362" s="134">
        <v>722</v>
      </c>
    </row>
    <row r="363" spans="1:5">
      <c r="A363" s="135">
        <v>3620</v>
      </c>
      <c r="B363" s="136">
        <f t="shared" si="23"/>
        <v>754</v>
      </c>
      <c r="C363" s="136">
        <f t="shared" si="23"/>
        <v>754</v>
      </c>
      <c r="D363" s="136">
        <f t="shared" si="23"/>
        <v>954</v>
      </c>
      <c r="E363" s="134">
        <v>724</v>
      </c>
    </row>
    <row r="364" spans="1:5">
      <c r="A364" s="135">
        <v>3630</v>
      </c>
      <c r="B364" s="136">
        <f t="shared" si="23"/>
        <v>756</v>
      </c>
      <c r="C364" s="136">
        <f t="shared" si="23"/>
        <v>756</v>
      </c>
      <c r="D364" s="136">
        <f t="shared" si="23"/>
        <v>956</v>
      </c>
      <c r="E364" s="134">
        <v>726</v>
      </c>
    </row>
    <row r="365" spans="1:5">
      <c r="A365" s="135">
        <v>3640</v>
      </c>
      <c r="B365" s="136">
        <f t="shared" si="23"/>
        <v>758</v>
      </c>
      <c r="C365" s="136">
        <f t="shared" si="23"/>
        <v>758</v>
      </c>
      <c r="D365" s="136">
        <f t="shared" si="23"/>
        <v>958</v>
      </c>
      <c r="E365" s="134">
        <v>728</v>
      </c>
    </row>
    <row r="366" spans="1:5">
      <c r="A366" s="135">
        <v>3650</v>
      </c>
      <c r="B366" s="136">
        <f t="shared" si="23"/>
        <v>760</v>
      </c>
      <c r="C366" s="136">
        <f t="shared" si="23"/>
        <v>760</v>
      </c>
      <c r="D366" s="136">
        <f t="shared" si="23"/>
        <v>960</v>
      </c>
      <c r="E366" s="134">
        <v>730</v>
      </c>
    </row>
    <row r="367" spans="1:5">
      <c r="A367" s="135">
        <v>3660</v>
      </c>
      <c r="B367" s="136">
        <f t="shared" si="23"/>
        <v>762</v>
      </c>
      <c r="C367" s="136">
        <f t="shared" si="23"/>
        <v>762</v>
      </c>
      <c r="D367" s="136">
        <f t="shared" si="23"/>
        <v>962</v>
      </c>
      <c r="E367" s="134">
        <v>732</v>
      </c>
    </row>
    <row r="368" spans="1:5">
      <c r="A368" s="135">
        <v>3670</v>
      </c>
      <c r="B368" s="136">
        <f t="shared" si="23"/>
        <v>764</v>
      </c>
      <c r="C368" s="136">
        <f t="shared" si="23"/>
        <v>764</v>
      </c>
      <c r="D368" s="136">
        <f t="shared" si="23"/>
        <v>964</v>
      </c>
      <c r="E368" s="134">
        <v>734</v>
      </c>
    </row>
    <row r="369" spans="1:5">
      <c r="A369" s="135">
        <v>3680</v>
      </c>
      <c r="B369" s="136">
        <f t="shared" si="23"/>
        <v>766</v>
      </c>
      <c r="C369" s="136">
        <f t="shared" si="23"/>
        <v>766</v>
      </c>
      <c r="D369" s="136">
        <f t="shared" si="23"/>
        <v>966</v>
      </c>
      <c r="E369" s="134">
        <v>736</v>
      </c>
    </row>
    <row r="370" spans="1:5">
      <c r="A370" s="135">
        <v>3690</v>
      </c>
      <c r="B370" s="136">
        <f t="shared" si="23"/>
        <v>768</v>
      </c>
      <c r="C370" s="136">
        <f t="shared" si="23"/>
        <v>768</v>
      </c>
      <c r="D370" s="136">
        <f t="shared" si="23"/>
        <v>968</v>
      </c>
      <c r="E370" s="134">
        <v>738</v>
      </c>
    </row>
    <row r="371" spans="1:5">
      <c r="A371" s="135">
        <v>3700</v>
      </c>
      <c r="B371" s="136">
        <f t="shared" si="23"/>
        <v>770</v>
      </c>
      <c r="C371" s="136">
        <f t="shared" si="23"/>
        <v>770</v>
      </c>
      <c r="D371" s="136">
        <f t="shared" si="23"/>
        <v>970</v>
      </c>
      <c r="E371" s="134">
        <v>740</v>
      </c>
    </row>
    <row r="372" spans="1:5">
      <c r="A372" s="135">
        <v>3710</v>
      </c>
      <c r="B372" s="136">
        <f t="shared" ref="B372:D387" si="24">B371+2</f>
        <v>772</v>
      </c>
      <c r="C372" s="136">
        <f t="shared" si="24"/>
        <v>772</v>
      </c>
      <c r="D372" s="136">
        <f t="shared" si="24"/>
        <v>972</v>
      </c>
      <c r="E372" s="134">
        <v>742</v>
      </c>
    </row>
    <row r="373" spans="1:5">
      <c r="A373" s="135">
        <v>3720</v>
      </c>
      <c r="B373" s="136">
        <f t="shared" si="24"/>
        <v>774</v>
      </c>
      <c r="C373" s="136">
        <f t="shared" si="24"/>
        <v>774</v>
      </c>
      <c r="D373" s="136">
        <f t="shared" si="24"/>
        <v>974</v>
      </c>
      <c r="E373" s="134">
        <v>744</v>
      </c>
    </row>
    <row r="374" spans="1:5">
      <c r="A374" s="135">
        <v>3730</v>
      </c>
      <c r="B374" s="136">
        <f t="shared" si="24"/>
        <v>776</v>
      </c>
      <c r="C374" s="136">
        <f t="shared" si="24"/>
        <v>776</v>
      </c>
      <c r="D374" s="136">
        <f t="shared" si="24"/>
        <v>976</v>
      </c>
      <c r="E374" s="134">
        <v>746</v>
      </c>
    </row>
    <row r="375" spans="1:5">
      <c r="A375" s="135">
        <v>3740</v>
      </c>
      <c r="B375" s="136">
        <f t="shared" si="24"/>
        <v>778</v>
      </c>
      <c r="C375" s="136">
        <f t="shared" si="24"/>
        <v>778</v>
      </c>
      <c r="D375" s="136">
        <f t="shared" si="24"/>
        <v>978</v>
      </c>
      <c r="E375" s="134">
        <v>748</v>
      </c>
    </row>
    <row r="376" spans="1:5">
      <c r="A376" s="135">
        <v>3750</v>
      </c>
      <c r="B376" s="136">
        <f t="shared" si="24"/>
        <v>780</v>
      </c>
      <c r="C376" s="136">
        <f t="shared" si="24"/>
        <v>780</v>
      </c>
      <c r="D376" s="136">
        <f t="shared" si="24"/>
        <v>980</v>
      </c>
      <c r="E376" s="134">
        <v>750</v>
      </c>
    </row>
    <row r="377" spans="1:5">
      <c r="A377" s="135">
        <v>3760</v>
      </c>
      <c r="B377" s="136">
        <f t="shared" si="24"/>
        <v>782</v>
      </c>
      <c r="C377" s="136">
        <f t="shared" si="24"/>
        <v>782</v>
      </c>
      <c r="D377" s="136">
        <f t="shared" si="24"/>
        <v>982</v>
      </c>
      <c r="E377" s="134">
        <v>752</v>
      </c>
    </row>
    <row r="378" spans="1:5">
      <c r="A378" s="135">
        <v>3770</v>
      </c>
      <c r="B378" s="136">
        <f t="shared" si="24"/>
        <v>784</v>
      </c>
      <c r="C378" s="136">
        <f t="shared" si="24"/>
        <v>784</v>
      </c>
      <c r="D378" s="136">
        <f t="shared" si="24"/>
        <v>984</v>
      </c>
      <c r="E378" s="134">
        <v>754</v>
      </c>
    </row>
    <row r="379" spans="1:5">
      <c r="A379" s="135">
        <v>3780</v>
      </c>
      <c r="B379" s="136">
        <f t="shared" si="24"/>
        <v>786</v>
      </c>
      <c r="C379" s="136">
        <f t="shared" si="24"/>
        <v>786</v>
      </c>
      <c r="D379" s="136">
        <f t="shared" si="24"/>
        <v>986</v>
      </c>
      <c r="E379" s="134">
        <v>756</v>
      </c>
    </row>
    <row r="380" spans="1:5">
      <c r="A380" s="135">
        <v>3790</v>
      </c>
      <c r="B380" s="136">
        <f t="shared" si="24"/>
        <v>788</v>
      </c>
      <c r="C380" s="136">
        <f t="shared" si="24"/>
        <v>788</v>
      </c>
      <c r="D380" s="136">
        <f t="shared" si="24"/>
        <v>988</v>
      </c>
      <c r="E380" s="134">
        <v>758</v>
      </c>
    </row>
    <row r="381" spans="1:5">
      <c r="A381" s="135">
        <v>3800</v>
      </c>
      <c r="B381" s="136">
        <f t="shared" si="24"/>
        <v>790</v>
      </c>
      <c r="C381" s="136">
        <f t="shared" si="24"/>
        <v>790</v>
      </c>
      <c r="D381" s="136">
        <f t="shared" si="24"/>
        <v>990</v>
      </c>
      <c r="E381" s="134">
        <v>760</v>
      </c>
    </row>
    <row r="382" spans="1:5">
      <c r="A382" s="135">
        <v>3810</v>
      </c>
      <c r="B382" s="136">
        <f t="shared" si="24"/>
        <v>792</v>
      </c>
      <c r="C382" s="136">
        <f t="shared" si="24"/>
        <v>792</v>
      </c>
      <c r="D382" s="136">
        <f t="shared" si="24"/>
        <v>992</v>
      </c>
      <c r="E382" s="134">
        <v>762</v>
      </c>
    </row>
    <row r="383" spans="1:5">
      <c r="A383" s="135">
        <v>3820</v>
      </c>
      <c r="B383" s="136">
        <f t="shared" si="24"/>
        <v>794</v>
      </c>
      <c r="C383" s="136">
        <f t="shared" si="24"/>
        <v>794</v>
      </c>
      <c r="D383" s="136">
        <f t="shared" si="24"/>
        <v>994</v>
      </c>
      <c r="E383" s="134">
        <v>764</v>
      </c>
    </row>
    <row r="384" spans="1:5">
      <c r="A384" s="135">
        <v>3830</v>
      </c>
      <c r="B384" s="136">
        <f t="shared" si="24"/>
        <v>796</v>
      </c>
      <c r="C384" s="136">
        <f t="shared" si="24"/>
        <v>796</v>
      </c>
      <c r="D384" s="136">
        <f t="shared" si="24"/>
        <v>996</v>
      </c>
      <c r="E384" s="134">
        <v>766</v>
      </c>
    </row>
    <row r="385" spans="1:5">
      <c r="A385" s="135">
        <v>3840</v>
      </c>
      <c r="B385" s="136">
        <f t="shared" si="24"/>
        <v>798</v>
      </c>
      <c r="C385" s="136">
        <f t="shared" si="24"/>
        <v>798</v>
      </c>
      <c r="D385" s="136">
        <f t="shared" si="24"/>
        <v>998</v>
      </c>
      <c r="E385" s="134">
        <v>768</v>
      </c>
    </row>
    <row r="386" spans="1:5">
      <c r="A386" s="135">
        <v>3850</v>
      </c>
      <c r="B386" s="136">
        <f t="shared" si="24"/>
        <v>800</v>
      </c>
      <c r="C386" s="136">
        <f t="shared" si="24"/>
        <v>800</v>
      </c>
      <c r="D386" s="136">
        <f t="shared" si="24"/>
        <v>1000</v>
      </c>
      <c r="E386" s="134">
        <v>770</v>
      </c>
    </row>
    <row r="387" spans="1:5">
      <c r="A387" s="135">
        <v>3860</v>
      </c>
      <c r="B387" s="136">
        <f t="shared" si="24"/>
        <v>802</v>
      </c>
      <c r="C387" s="136">
        <f t="shared" si="24"/>
        <v>802</v>
      </c>
      <c r="D387" s="136">
        <f t="shared" si="24"/>
        <v>1002</v>
      </c>
      <c r="E387" s="134">
        <v>772</v>
      </c>
    </row>
    <row r="388" spans="1:5">
      <c r="A388" s="135">
        <v>3870</v>
      </c>
      <c r="B388" s="136">
        <f t="shared" ref="B388:D403" si="25">B387+2</f>
        <v>804</v>
      </c>
      <c r="C388" s="136">
        <f t="shared" si="25"/>
        <v>804</v>
      </c>
      <c r="D388" s="136">
        <f t="shared" si="25"/>
        <v>1004</v>
      </c>
      <c r="E388" s="134">
        <v>774</v>
      </c>
    </row>
    <row r="389" spans="1:5">
      <c r="A389" s="135">
        <v>3880</v>
      </c>
      <c r="B389" s="136">
        <f t="shared" si="25"/>
        <v>806</v>
      </c>
      <c r="C389" s="136">
        <f t="shared" si="25"/>
        <v>806</v>
      </c>
      <c r="D389" s="136">
        <f t="shared" si="25"/>
        <v>1006</v>
      </c>
      <c r="E389" s="134">
        <v>776</v>
      </c>
    </row>
    <row r="390" spans="1:5">
      <c r="A390" s="135">
        <v>3890</v>
      </c>
      <c r="B390" s="136">
        <f t="shared" si="25"/>
        <v>808</v>
      </c>
      <c r="C390" s="136">
        <f t="shared" si="25"/>
        <v>808</v>
      </c>
      <c r="D390" s="136">
        <f t="shared" si="25"/>
        <v>1008</v>
      </c>
      <c r="E390" s="134">
        <v>778</v>
      </c>
    </row>
    <row r="391" spans="1:5">
      <c r="A391" s="135">
        <v>3900</v>
      </c>
      <c r="B391" s="136">
        <f t="shared" si="25"/>
        <v>810</v>
      </c>
      <c r="C391" s="136">
        <f t="shared" si="25"/>
        <v>810</v>
      </c>
      <c r="D391" s="136">
        <f t="shared" si="25"/>
        <v>1010</v>
      </c>
      <c r="E391" s="134">
        <v>780</v>
      </c>
    </row>
    <row r="392" spans="1:5">
      <c r="A392" s="135">
        <v>3910</v>
      </c>
      <c r="B392" s="136">
        <f t="shared" si="25"/>
        <v>812</v>
      </c>
      <c r="C392" s="136">
        <f t="shared" si="25"/>
        <v>812</v>
      </c>
      <c r="D392" s="136">
        <f t="shared" si="25"/>
        <v>1012</v>
      </c>
      <c r="E392" s="134">
        <v>782</v>
      </c>
    </row>
    <row r="393" spans="1:5">
      <c r="A393" s="135">
        <v>3920</v>
      </c>
      <c r="B393" s="136">
        <f t="shared" si="25"/>
        <v>814</v>
      </c>
      <c r="C393" s="136">
        <f t="shared" si="25"/>
        <v>814</v>
      </c>
      <c r="D393" s="136">
        <f t="shared" si="25"/>
        <v>1014</v>
      </c>
      <c r="E393" s="134">
        <v>784</v>
      </c>
    </row>
    <row r="394" spans="1:5">
      <c r="A394" s="135">
        <v>3930</v>
      </c>
      <c r="B394" s="136">
        <f t="shared" si="25"/>
        <v>816</v>
      </c>
      <c r="C394" s="136">
        <f t="shared" si="25"/>
        <v>816</v>
      </c>
      <c r="D394" s="136">
        <f t="shared" si="25"/>
        <v>1016</v>
      </c>
      <c r="E394" s="134">
        <v>786</v>
      </c>
    </row>
    <row r="395" spans="1:5">
      <c r="A395" s="135">
        <v>3940</v>
      </c>
      <c r="B395" s="136">
        <f t="shared" si="25"/>
        <v>818</v>
      </c>
      <c r="C395" s="136">
        <f t="shared" si="25"/>
        <v>818</v>
      </c>
      <c r="D395" s="136">
        <f t="shared" si="25"/>
        <v>1018</v>
      </c>
      <c r="E395" s="134">
        <v>788</v>
      </c>
    </row>
    <row r="396" spans="1:5">
      <c r="A396" s="135">
        <v>3950</v>
      </c>
      <c r="B396" s="136">
        <f t="shared" si="25"/>
        <v>820</v>
      </c>
      <c r="C396" s="136">
        <f t="shared" si="25"/>
        <v>820</v>
      </c>
      <c r="D396" s="136">
        <f t="shared" si="25"/>
        <v>1020</v>
      </c>
      <c r="E396" s="134">
        <v>790</v>
      </c>
    </row>
    <row r="397" spans="1:5">
      <c r="A397" s="135">
        <v>3960</v>
      </c>
      <c r="B397" s="136">
        <f t="shared" si="25"/>
        <v>822</v>
      </c>
      <c r="C397" s="136">
        <f t="shared" si="25"/>
        <v>822</v>
      </c>
      <c r="D397" s="136">
        <f t="shared" si="25"/>
        <v>1022</v>
      </c>
      <c r="E397" s="134">
        <v>792</v>
      </c>
    </row>
    <row r="398" spans="1:5">
      <c r="A398" s="135">
        <v>3970</v>
      </c>
      <c r="B398" s="136">
        <f t="shared" si="25"/>
        <v>824</v>
      </c>
      <c r="C398" s="136">
        <f t="shared" si="25"/>
        <v>824</v>
      </c>
      <c r="D398" s="136">
        <f t="shared" si="25"/>
        <v>1024</v>
      </c>
      <c r="E398" s="134">
        <v>794</v>
      </c>
    </row>
    <row r="399" spans="1:5">
      <c r="A399" s="135">
        <v>3980</v>
      </c>
      <c r="B399" s="136">
        <f t="shared" si="25"/>
        <v>826</v>
      </c>
      <c r="C399" s="136">
        <f t="shared" si="25"/>
        <v>826</v>
      </c>
      <c r="D399" s="136">
        <f t="shared" si="25"/>
        <v>1026</v>
      </c>
      <c r="E399" s="134">
        <v>796</v>
      </c>
    </row>
    <row r="400" spans="1:5">
      <c r="A400" s="135">
        <v>3990</v>
      </c>
      <c r="B400" s="136">
        <f t="shared" si="25"/>
        <v>828</v>
      </c>
      <c r="C400" s="136">
        <f t="shared" si="25"/>
        <v>828</v>
      </c>
      <c r="D400" s="136">
        <f t="shared" si="25"/>
        <v>1028</v>
      </c>
      <c r="E400" s="134">
        <v>798</v>
      </c>
    </row>
    <row r="401" spans="1:5">
      <c r="A401" s="135">
        <v>4000</v>
      </c>
      <c r="B401" s="136">
        <f t="shared" si="25"/>
        <v>830</v>
      </c>
      <c r="C401" s="136">
        <f t="shared" si="25"/>
        <v>830</v>
      </c>
      <c r="D401" s="136">
        <f t="shared" si="25"/>
        <v>1030</v>
      </c>
      <c r="E401" s="134">
        <v>800</v>
      </c>
    </row>
    <row r="402" spans="1:5">
      <c r="A402" s="135">
        <v>4010</v>
      </c>
      <c r="B402" s="136">
        <f t="shared" si="25"/>
        <v>832</v>
      </c>
      <c r="C402" s="136">
        <f t="shared" si="25"/>
        <v>832</v>
      </c>
      <c r="D402" s="136">
        <f t="shared" si="25"/>
        <v>1032</v>
      </c>
      <c r="E402" s="134">
        <v>802</v>
      </c>
    </row>
    <row r="403" spans="1:5">
      <c r="A403" s="135">
        <v>4020</v>
      </c>
      <c r="B403" s="136">
        <f t="shared" si="25"/>
        <v>834</v>
      </c>
      <c r="C403" s="136">
        <f t="shared" si="25"/>
        <v>834</v>
      </c>
      <c r="D403" s="136">
        <f t="shared" si="25"/>
        <v>1034</v>
      </c>
      <c r="E403" s="134">
        <v>804</v>
      </c>
    </row>
    <row r="404" spans="1:5">
      <c r="A404" s="135">
        <v>4030</v>
      </c>
      <c r="B404" s="136">
        <f t="shared" ref="B404:D419" si="26">B403+2</f>
        <v>836</v>
      </c>
      <c r="C404" s="136">
        <f t="shared" si="26"/>
        <v>836</v>
      </c>
      <c r="D404" s="136">
        <f t="shared" si="26"/>
        <v>1036</v>
      </c>
      <c r="E404" s="134">
        <v>806</v>
      </c>
    </row>
    <row r="405" spans="1:5">
      <c r="A405" s="135">
        <v>4040</v>
      </c>
      <c r="B405" s="136">
        <f t="shared" si="26"/>
        <v>838</v>
      </c>
      <c r="C405" s="136">
        <f t="shared" si="26"/>
        <v>838</v>
      </c>
      <c r="D405" s="136">
        <f t="shared" si="26"/>
        <v>1038</v>
      </c>
      <c r="E405" s="134">
        <v>808</v>
      </c>
    </row>
    <row r="406" spans="1:5">
      <c r="A406" s="135">
        <v>4050</v>
      </c>
      <c r="B406" s="136">
        <f t="shared" si="26"/>
        <v>840</v>
      </c>
      <c r="C406" s="136">
        <f t="shared" si="26"/>
        <v>840</v>
      </c>
      <c r="D406" s="136">
        <f t="shared" si="26"/>
        <v>1040</v>
      </c>
      <c r="E406" s="134">
        <v>810</v>
      </c>
    </row>
    <row r="407" spans="1:5">
      <c r="A407" s="135">
        <v>4060</v>
      </c>
      <c r="B407" s="136">
        <f t="shared" si="26"/>
        <v>842</v>
      </c>
      <c r="C407" s="136">
        <f t="shared" si="26"/>
        <v>842</v>
      </c>
      <c r="D407" s="136">
        <f t="shared" si="26"/>
        <v>1042</v>
      </c>
      <c r="E407" s="134">
        <v>812</v>
      </c>
    </row>
    <row r="408" spans="1:5">
      <c r="A408" s="135">
        <v>4070</v>
      </c>
      <c r="B408" s="136">
        <f t="shared" si="26"/>
        <v>844</v>
      </c>
      <c r="C408" s="136">
        <f t="shared" si="26"/>
        <v>844</v>
      </c>
      <c r="D408" s="136">
        <f t="shared" si="26"/>
        <v>1044</v>
      </c>
      <c r="E408" s="134">
        <v>814</v>
      </c>
    </row>
    <row r="409" spans="1:5">
      <c r="A409" s="135">
        <v>4080</v>
      </c>
      <c r="B409" s="136">
        <f t="shared" si="26"/>
        <v>846</v>
      </c>
      <c r="C409" s="136">
        <f t="shared" si="26"/>
        <v>846</v>
      </c>
      <c r="D409" s="136">
        <f t="shared" si="26"/>
        <v>1046</v>
      </c>
      <c r="E409" s="134">
        <v>816</v>
      </c>
    </row>
    <row r="410" spans="1:5">
      <c r="A410" s="135">
        <v>4090</v>
      </c>
      <c r="B410" s="136">
        <f t="shared" si="26"/>
        <v>848</v>
      </c>
      <c r="C410" s="136">
        <f t="shared" si="26"/>
        <v>848</v>
      </c>
      <c r="D410" s="136">
        <f t="shared" si="26"/>
        <v>1048</v>
      </c>
      <c r="E410" s="134">
        <v>818</v>
      </c>
    </row>
    <row r="411" spans="1:5">
      <c r="A411" s="135">
        <v>4100</v>
      </c>
      <c r="B411" s="136">
        <f t="shared" si="26"/>
        <v>850</v>
      </c>
      <c r="C411" s="136">
        <f t="shared" si="26"/>
        <v>850</v>
      </c>
      <c r="D411" s="136">
        <f t="shared" si="26"/>
        <v>1050</v>
      </c>
      <c r="E411" s="134">
        <v>820</v>
      </c>
    </row>
    <row r="412" spans="1:5">
      <c r="A412" s="135">
        <v>4110</v>
      </c>
      <c r="B412" s="136">
        <f t="shared" si="26"/>
        <v>852</v>
      </c>
      <c r="C412" s="136">
        <f t="shared" si="26"/>
        <v>852</v>
      </c>
      <c r="D412" s="136">
        <f t="shared" si="26"/>
        <v>1052</v>
      </c>
      <c r="E412" s="134">
        <v>822</v>
      </c>
    </row>
    <row r="413" spans="1:5">
      <c r="A413" s="135">
        <v>4120</v>
      </c>
      <c r="B413" s="136">
        <f t="shared" si="26"/>
        <v>854</v>
      </c>
      <c r="C413" s="136">
        <f t="shared" si="26"/>
        <v>854</v>
      </c>
      <c r="D413" s="136">
        <f t="shared" si="26"/>
        <v>1054</v>
      </c>
      <c r="E413" s="134">
        <v>824</v>
      </c>
    </row>
    <row r="414" spans="1:5">
      <c r="A414" s="135">
        <v>4130</v>
      </c>
      <c r="B414" s="136">
        <f t="shared" si="26"/>
        <v>856</v>
      </c>
      <c r="C414" s="136">
        <f t="shared" si="26"/>
        <v>856</v>
      </c>
      <c r="D414" s="136">
        <f t="shared" si="26"/>
        <v>1056</v>
      </c>
      <c r="E414" s="134">
        <v>826</v>
      </c>
    </row>
    <row r="415" spans="1:5">
      <c r="A415" s="135">
        <v>4140</v>
      </c>
      <c r="B415" s="136">
        <f t="shared" si="26"/>
        <v>858</v>
      </c>
      <c r="C415" s="136">
        <f t="shared" si="26"/>
        <v>858</v>
      </c>
      <c r="D415" s="136">
        <f t="shared" si="26"/>
        <v>1058</v>
      </c>
      <c r="E415" s="134">
        <v>828</v>
      </c>
    </row>
    <row r="416" spans="1:5">
      <c r="A416" s="135">
        <v>4150</v>
      </c>
      <c r="B416" s="136">
        <f t="shared" si="26"/>
        <v>860</v>
      </c>
      <c r="C416" s="136">
        <f t="shared" si="26"/>
        <v>860</v>
      </c>
      <c r="D416" s="136">
        <f t="shared" si="26"/>
        <v>1060</v>
      </c>
      <c r="E416" s="134">
        <v>830</v>
      </c>
    </row>
    <row r="417" spans="1:5">
      <c r="A417" s="135">
        <v>4160</v>
      </c>
      <c r="B417" s="136">
        <f t="shared" si="26"/>
        <v>862</v>
      </c>
      <c r="C417" s="136">
        <f t="shared" si="26"/>
        <v>862</v>
      </c>
      <c r="D417" s="136">
        <f t="shared" si="26"/>
        <v>1062</v>
      </c>
      <c r="E417" s="134">
        <v>832</v>
      </c>
    </row>
    <row r="418" spans="1:5">
      <c r="A418" s="135">
        <v>4170</v>
      </c>
      <c r="B418" s="136">
        <f t="shared" si="26"/>
        <v>864</v>
      </c>
      <c r="C418" s="136">
        <f t="shared" si="26"/>
        <v>864</v>
      </c>
      <c r="D418" s="136">
        <f t="shared" si="26"/>
        <v>1064</v>
      </c>
      <c r="E418" s="134">
        <v>834</v>
      </c>
    </row>
    <row r="419" spans="1:5">
      <c r="A419" s="135">
        <v>4180</v>
      </c>
      <c r="B419" s="136">
        <f t="shared" si="26"/>
        <v>866</v>
      </c>
      <c r="C419" s="136">
        <f t="shared" si="26"/>
        <v>866</v>
      </c>
      <c r="D419" s="136">
        <f t="shared" si="26"/>
        <v>1066</v>
      </c>
      <c r="E419" s="134">
        <v>836</v>
      </c>
    </row>
    <row r="420" spans="1:5">
      <c r="A420" s="135">
        <v>4190</v>
      </c>
      <c r="B420" s="136">
        <f t="shared" ref="B420:D435" si="27">B419+2</f>
        <v>868</v>
      </c>
      <c r="C420" s="136">
        <f t="shared" si="27"/>
        <v>868</v>
      </c>
      <c r="D420" s="136">
        <f t="shared" si="27"/>
        <v>1068</v>
      </c>
      <c r="E420" s="134">
        <v>838</v>
      </c>
    </row>
    <row r="421" spans="1:5">
      <c r="A421" s="135">
        <v>4200</v>
      </c>
      <c r="B421" s="136">
        <f t="shared" si="27"/>
        <v>870</v>
      </c>
      <c r="C421" s="136">
        <f t="shared" si="27"/>
        <v>870</v>
      </c>
      <c r="D421" s="136">
        <f t="shared" si="27"/>
        <v>1070</v>
      </c>
      <c r="E421" s="134">
        <v>840</v>
      </c>
    </row>
    <row r="422" spans="1:5">
      <c r="A422" s="135">
        <v>4210</v>
      </c>
      <c r="B422" s="136">
        <f t="shared" si="27"/>
        <v>872</v>
      </c>
      <c r="C422" s="136">
        <f t="shared" si="27"/>
        <v>872</v>
      </c>
      <c r="D422" s="136">
        <f t="shared" si="27"/>
        <v>1072</v>
      </c>
      <c r="E422" s="134">
        <v>842</v>
      </c>
    </row>
    <row r="423" spans="1:5">
      <c r="A423" s="135">
        <v>4220</v>
      </c>
      <c r="B423" s="136">
        <f t="shared" si="27"/>
        <v>874</v>
      </c>
      <c r="C423" s="136">
        <f t="shared" si="27"/>
        <v>874</v>
      </c>
      <c r="D423" s="136">
        <f t="shared" si="27"/>
        <v>1074</v>
      </c>
      <c r="E423" s="134">
        <v>844</v>
      </c>
    </row>
    <row r="424" spans="1:5">
      <c r="A424" s="135">
        <v>4230</v>
      </c>
      <c r="B424" s="136">
        <f t="shared" si="27"/>
        <v>876</v>
      </c>
      <c r="C424" s="136">
        <f t="shared" si="27"/>
        <v>876</v>
      </c>
      <c r="D424" s="136">
        <f t="shared" si="27"/>
        <v>1076</v>
      </c>
      <c r="E424" s="134">
        <v>846</v>
      </c>
    </row>
    <row r="425" spans="1:5">
      <c r="A425" s="135">
        <v>4240</v>
      </c>
      <c r="B425" s="136">
        <f t="shared" si="27"/>
        <v>878</v>
      </c>
      <c r="C425" s="136">
        <f t="shared" si="27"/>
        <v>878</v>
      </c>
      <c r="D425" s="136">
        <f t="shared" si="27"/>
        <v>1078</v>
      </c>
      <c r="E425" s="134">
        <v>848</v>
      </c>
    </row>
    <row r="426" spans="1:5">
      <c r="A426" s="135">
        <v>4250</v>
      </c>
      <c r="B426" s="136">
        <f t="shared" si="27"/>
        <v>880</v>
      </c>
      <c r="C426" s="136">
        <f t="shared" si="27"/>
        <v>880</v>
      </c>
      <c r="D426" s="136">
        <f t="shared" si="27"/>
        <v>1080</v>
      </c>
      <c r="E426" s="134">
        <v>850</v>
      </c>
    </row>
    <row r="427" spans="1:5">
      <c r="A427" s="135">
        <v>4260</v>
      </c>
      <c r="B427" s="136">
        <f t="shared" si="27"/>
        <v>882</v>
      </c>
      <c r="C427" s="136">
        <f t="shared" si="27"/>
        <v>882</v>
      </c>
      <c r="D427" s="136">
        <f t="shared" si="27"/>
        <v>1082</v>
      </c>
      <c r="E427" s="134">
        <v>852</v>
      </c>
    </row>
    <row r="428" spans="1:5">
      <c r="A428" s="135">
        <v>4270</v>
      </c>
      <c r="B428" s="136">
        <f t="shared" si="27"/>
        <v>884</v>
      </c>
      <c r="C428" s="136">
        <f t="shared" si="27"/>
        <v>884</v>
      </c>
      <c r="D428" s="136">
        <f t="shared" si="27"/>
        <v>1084</v>
      </c>
      <c r="E428" s="134">
        <v>854</v>
      </c>
    </row>
    <row r="429" spans="1:5">
      <c r="A429" s="135">
        <v>4280</v>
      </c>
      <c r="B429" s="136">
        <f t="shared" si="27"/>
        <v>886</v>
      </c>
      <c r="C429" s="136">
        <f t="shared" si="27"/>
        <v>886</v>
      </c>
      <c r="D429" s="136">
        <f t="shared" si="27"/>
        <v>1086</v>
      </c>
      <c r="E429" s="134">
        <v>856</v>
      </c>
    </row>
    <row r="430" spans="1:5">
      <c r="A430" s="135">
        <v>4290</v>
      </c>
      <c r="B430" s="136">
        <f t="shared" si="27"/>
        <v>888</v>
      </c>
      <c r="C430" s="136">
        <f t="shared" si="27"/>
        <v>888</v>
      </c>
      <c r="D430" s="136">
        <f t="shared" si="27"/>
        <v>1088</v>
      </c>
      <c r="E430" s="134">
        <v>858</v>
      </c>
    </row>
    <row r="431" spans="1:5">
      <c r="A431" s="135">
        <v>4300</v>
      </c>
      <c r="B431" s="136">
        <f t="shared" si="27"/>
        <v>890</v>
      </c>
      <c r="C431" s="136">
        <f t="shared" si="27"/>
        <v>890</v>
      </c>
      <c r="D431" s="136">
        <f t="shared" si="27"/>
        <v>1090</v>
      </c>
      <c r="E431" s="134">
        <v>860</v>
      </c>
    </row>
    <row r="432" spans="1:5">
      <c r="A432" s="135">
        <v>4310</v>
      </c>
      <c r="B432" s="136">
        <f t="shared" si="27"/>
        <v>892</v>
      </c>
      <c r="C432" s="136">
        <f t="shared" si="27"/>
        <v>892</v>
      </c>
      <c r="D432" s="136">
        <f t="shared" si="27"/>
        <v>1092</v>
      </c>
      <c r="E432" s="134">
        <v>862</v>
      </c>
    </row>
    <row r="433" spans="1:5">
      <c r="A433" s="135">
        <v>4320</v>
      </c>
      <c r="B433" s="136">
        <f t="shared" si="27"/>
        <v>894</v>
      </c>
      <c r="C433" s="136">
        <f t="shared" si="27"/>
        <v>894</v>
      </c>
      <c r="D433" s="136">
        <f t="shared" si="27"/>
        <v>1094</v>
      </c>
      <c r="E433" s="134">
        <v>864</v>
      </c>
    </row>
    <row r="434" spans="1:5">
      <c r="A434" s="135">
        <v>4330</v>
      </c>
      <c r="B434" s="136">
        <f t="shared" si="27"/>
        <v>896</v>
      </c>
      <c r="C434" s="136">
        <f t="shared" si="27"/>
        <v>896</v>
      </c>
      <c r="D434" s="136">
        <f t="shared" si="27"/>
        <v>1096</v>
      </c>
      <c r="E434" s="134">
        <v>866</v>
      </c>
    </row>
    <row r="435" spans="1:5">
      <c r="A435" s="135">
        <v>4340</v>
      </c>
      <c r="B435" s="136">
        <f t="shared" si="27"/>
        <v>898</v>
      </c>
      <c r="C435" s="136">
        <f t="shared" si="27"/>
        <v>898</v>
      </c>
      <c r="D435" s="136">
        <f t="shared" si="27"/>
        <v>1098</v>
      </c>
      <c r="E435" s="134">
        <v>868</v>
      </c>
    </row>
    <row r="436" spans="1:5">
      <c r="A436" s="135">
        <v>4350</v>
      </c>
      <c r="B436" s="136">
        <f t="shared" ref="B436:D451" si="28">B435+2</f>
        <v>900</v>
      </c>
      <c r="C436" s="136">
        <f t="shared" si="28"/>
        <v>900</v>
      </c>
      <c r="D436" s="136">
        <f t="shared" si="28"/>
        <v>1100</v>
      </c>
      <c r="E436" s="134">
        <v>870</v>
      </c>
    </row>
    <row r="437" spans="1:5">
      <c r="A437" s="135">
        <v>4360</v>
      </c>
      <c r="B437" s="136">
        <f t="shared" si="28"/>
        <v>902</v>
      </c>
      <c r="C437" s="136">
        <f t="shared" si="28"/>
        <v>902</v>
      </c>
      <c r="D437" s="136">
        <f t="shared" si="28"/>
        <v>1102</v>
      </c>
      <c r="E437" s="134">
        <v>872</v>
      </c>
    </row>
    <row r="438" spans="1:5">
      <c r="A438" s="135">
        <v>4370</v>
      </c>
      <c r="B438" s="136">
        <f t="shared" si="28"/>
        <v>904</v>
      </c>
      <c r="C438" s="136">
        <f t="shared" si="28"/>
        <v>904</v>
      </c>
      <c r="D438" s="136">
        <f t="shared" si="28"/>
        <v>1104</v>
      </c>
      <c r="E438" s="134">
        <v>874</v>
      </c>
    </row>
    <row r="439" spans="1:5">
      <c r="A439" s="135">
        <v>4380</v>
      </c>
      <c r="B439" s="136">
        <f t="shared" si="28"/>
        <v>906</v>
      </c>
      <c r="C439" s="136">
        <f t="shared" si="28"/>
        <v>906</v>
      </c>
      <c r="D439" s="136">
        <f t="shared" si="28"/>
        <v>1106</v>
      </c>
      <c r="E439" s="134">
        <v>876</v>
      </c>
    </row>
    <row r="440" spans="1:5">
      <c r="A440" s="135">
        <v>4390</v>
      </c>
      <c r="B440" s="136">
        <f t="shared" si="28"/>
        <v>908</v>
      </c>
      <c r="C440" s="136">
        <f t="shared" si="28"/>
        <v>908</v>
      </c>
      <c r="D440" s="136">
        <f t="shared" si="28"/>
        <v>1108</v>
      </c>
      <c r="E440" s="134">
        <v>878</v>
      </c>
    </row>
    <row r="441" spans="1:5">
      <c r="A441" s="135">
        <v>4400</v>
      </c>
      <c r="B441" s="136">
        <f t="shared" si="28"/>
        <v>910</v>
      </c>
      <c r="C441" s="136">
        <f t="shared" si="28"/>
        <v>910</v>
      </c>
      <c r="D441" s="136">
        <f t="shared" si="28"/>
        <v>1110</v>
      </c>
      <c r="E441" s="134">
        <v>880</v>
      </c>
    </row>
    <row r="442" spans="1:5">
      <c r="A442" s="135">
        <v>4410</v>
      </c>
      <c r="B442" s="136">
        <f t="shared" si="28"/>
        <v>912</v>
      </c>
      <c r="C442" s="136">
        <f t="shared" si="28"/>
        <v>912</v>
      </c>
      <c r="D442" s="136">
        <f t="shared" si="28"/>
        <v>1112</v>
      </c>
      <c r="E442" s="134">
        <v>882</v>
      </c>
    </row>
    <row r="443" spans="1:5">
      <c r="A443" s="135">
        <v>4420</v>
      </c>
      <c r="B443" s="136">
        <f t="shared" si="28"/>
        <v>914</v>
      </c>
      <c r="C443" s="136">
        <f t="shared" si="28"/>
        <v>914</v>
      </c>
      <c r="D443" s="136">
        <f t="shared" si="28"/>
        <v>1114</v>
      </c>
      <c r="E443" s="134">
        <v>884</v>
      </c>
    </row>
    <row r="444" spans="1:5">
      <c r="A444" s="135">
        <v>4430</v>
      </c>
      <c r="B444" s="136">
        <f t="shared" si="28"/>
        <v>916</v>
      </c>
      <c r="C444" s="136">
        <f t="shared" si="28"/>
        <v>916</v>
      </c>
      <c r="D444" s="136">
        <f t="shared" si="28"/>
        <v>1116</v>
      </c>
      <c r="E444" s="134">
        <v>886</v>
      </c>
    </row>
    <row r="445" spans="1:5">
      <c r="A445" s="135">
        <v>4440</v>
      </c>
      <c r="B445" s="136">
        <f t="shared" si="28"/>
        <v>918</v>
      </c>
      <c r="C445" s="136">
        <f t="shared" si="28"/>
        <v>918</v>
      </c>
      <c r="D445" s="136">
        <f t="shared" si="28"/>
        <v>1118</v>
      </c>
      <c r="E445" s="134">
        <v>888</v>
      </c>
    </row>
    <row r="446" spans="1:5">
      <c r="A446" s="135">
        <v>4450</v>
      </c>
      <c r="B446" s="136">
        <f t="shared" si="28"/>
        <v>920</v>
      </c>
      <c r="C446" s="136">
        <f t="shared" si="28"/>
        <v>920</v>
      </c>
      <c r="D446" s="136">
        <f t="shared" si="28"/>
        <v>1120</v>
      </c>
      <c r="E446" s="134">
        <v>890</v>
      </c>
    </row>
    <row r="447" spans="1:5">
      <c r="A447" s="135">
        <v>4460</v>
      </c>
      <c r="B447" s="136">
        <f t="shared" si="28"/>
        <v>922</v>
      </c>
      <c r="C447" s="136">
        <f t="shared" si="28"/>
        <v>922</v>
      </c>
      <c r="D447" s="136">
        <f t="shared" si="28"/>
        <v>1122</v>
      </c>
      <c r="E447" s="134">
        <v>892</v>
      </c>
    </row>
    <row r="448" spans="1:5">
      <c r="A448" s="135">
        <v>4470</v>
      </c>
      <c r="B448" s="136">
        <f t="shared" si="28"/>
        <v>924</v>
      </c>
      <c r="C448" s="136">
        <f t="shared" si="28"/>
        <v>924</v>
      </c>
      <c r="D448" s="136">
        <f t="shared" si="28"/>
        <v>1124</v>
      </c>
      <c r="E448" s="134">
        <v>894</v>
      </c>
    </row>
    <row r="449" spans="1:5">
      <c r="A449" s="135">
        <v>4480</v>
      </c>
      <c r="B449" s="136">
        <f t="shared" si="28"/>
        <v>926</v>
      </c>
      <c r="C449" s="136">
        <f t="shared" si="28"/>
        <v>926</v>
      </c>
      <c r="D449" s="136">
        <f t="shared" si="28"/>
        <v>1126</v>
      </c>
      <c r="E449" s="134">
        <v>896</v>
      </c>
    </row>
    <row r="450" spans="1:5">
      <c r="A450" s="135">
        <v>4490</v>
      </c>
      <c r="B450" s="136">
        <f t="shared" si="28"/>
        <v>928</v>
      </c>
      <c r="C450" s="136">
        <f t="shared" si="28"/>
        <v>928</v>
      </c>
      <c r="D450" s="136">
        <f t="shared" si="28"/>
        <v>1128</v>
      </c>
      <c r="E450" s="134">
        <v>898</v>
      </c>
    </row>
    <row r="451" spans="1:5">
      <c r="A451" s="135">
        <v>4500</v>
      </c>
      <c r="B451" s="136">
        <f t="shared" si="28"/>
        <v>930</v>
      </c>
      <c r="C451" s="136">
        <f t="shared" si="28"/>
        <v>930</v>
      </c>
      <c r="D451" s="136">
        <f t="shared" si="28"/>
        <v>1130</v>
      </c>
      <c r="E451" s="134">
        <v>900</v>
      </c>
    </row>
    <row r="452" spans="1:5">
      <c r="A452" s="135">
        <v>4510</v>
      </c>
      <c r="B452" s="136">
        <f t="shared" ref="B452:D467" si="29">B451+2</f>
        <v>932</v>
      </c>
      <c r="C452" s="136">
        <f t="shared" si="29"/>
        <v>932</v>
      </c>
      <c r="D452" s="136">
        <f t="shared" si="29"/>
        <v>1132</v>
      </c>
      <c r="E452" s="134">
        <v>902</v>
      </c>
    </row>
    <row r="453" spans="1:5">
      <c r="A453" s="135">
        <v>4520</v>
      </c>
      <c r="B453" s="136">
        <f t="shared" si="29"/>
        <v>934</v>
      </c>
      <c r="C453" s="136">
        <f t="shared" si="29"/>
        <v>934</v>
      </c>
      <c r="D453" s="136">
        <f t="shared" si="29"/>
        <v>1134</v>
      </c>
      <c r="E453" s="134">
        <v>904</v>
      </c>
    </row>
    <row r="454" spans="1:5">
      <c r="A454" s="135">
        <v>4530</v>
      </c>
      <c r="B454" s="136">
        <f t="shared" si="29"/>
        <v>936</v>
      </c>
      <c r="C454" s="136">
        <f t="shared" si="29"/>
        <v>936</v>
      </c>
      <c r="D454" s="136">
        <f t="shared" si="29"/>
        <v>1136</v>
      </c>
      <c r="E454" s="134">
        <v>906</v>
      </c>
    </row>
    <row r="455" spans="1:5">
      <c r="A455" s="135">
        <v>4540</v>
      </c>
      <c r="B455" s="136">
        <f t="shared" si="29"/>
        <v>938</v>
      </c>
      <c r="C455" s="136">
        <f t="shared" si="29"/>
        <v>938</v>
      </c>
      <c r="D455" s="136">
        <f t="shared" si="29"/>
        <v>1138</v>
      </c>
      <c r="E455" s="134">
        <v>908</v>
      </c>
    </row>
    <row r="456" spans="1:5">
      <c r="A456" s="135">
        <v>4550</v>
      </c>
      <c r="B456" s="136">
        <f t="shared" si="29"/>
        <v>940</v>
      </c>
      <c r="C456" s="136">
        <f t="shared" si="29"/>
        <v>940</v>
      </c>
      <c r="D456" s="136">
        <f t="shared" si="29"/>
        <v>1140</v>
      </c>
      <c r="E456" s="134">
        <v>910</v>
      </c>
    </row>
    <row r="457" spans="1:5">
      <c r="A457" s="135">
        <v>4560</v>
      </c>
      <c r="B457" s="136">
        <f t="shared" si="29"/>
        <v>942</v>
      </c>
      <c r="C457" s="136">
        <f t="shared" si="29"/>
        <v>942</v>
      </c>
      <c r="D457" s="136">
        <f t="shared" si="29"/>
        <v>1142</v>
      </c>
      <c r="E457" s="134">
        <v>912</v>
      </c>
    </row>
    <row r="458" spans="1:5">
      <c r="A458" s="135">
        <v>4570</v>
      </c>
      <c r="B458" s="136">
        <f t="shared" si="29"/>
        <v>944</v>
      </c>
      <c r="C458" s="136">
        <f t="shared" si="29"/>
        <v>944</v>
      </c>
      <c r="D458" s="136">
        <f t="shared" si="29"/>
        <v>1144</v>
      </c>
      <c r="E458" s="134">
        <v>914</v>
      </c>
    </row>
    <row r="459" spans="1:5">
      <c r="A459" s="135">
        <v>4580</v>
      </c>
      <c r="B459" s="136">
        <f t="shared" si="29"/>
        <v>946</v>
      </c>
      <c r="C459" s="136">
        <f t="shared" si="29"/>
        <v>946</v>
      </c>
      <c r="D459" s="136">
        <f t="shared" si="29"/>
        <v>1146</v>
      </c>
      <c r="E459" s="134">
        <v>916</v>
      </c>
    </row>
    <row r="460" spans="1:5">
      <c r="A460" s="135">
        <v>4590</v>
      </c>
      <c r="B460" s="136">
        <f t="shared" si="29"/>
        <v>948</v>
      </c>
      <c r="C460" s="136">
        <f t="shared" si="29"/>
        <v>948</v>
      </c>
      <c r="D460" s="136">
        <f t="shared" si="29"/>
        <v>1148</v>
      </c>
      <c r="E460" s="134">
        <v>918</v>
      </c>
    </row>
    <row r="461" spans="1:5">
      <c r="A461" s="135">
        <v>4600</v>
      </c>
      <c r="B461" s="136">
        <f t="shared" si="29"/>
        <v>950</v>
      </c>
      <c r="C461" s="136">
        <f t="shared" si="29"/>
        <v>950</v>
      </c>
      <c r="D461" s="136">
        <f t="shared" si="29"/>
        <v>1150</v>
      </c>
      <c r="E461" s="134">
        <v>920</v>
      </c>
    </row>
    <row r="462" spans="1:5">
      <c r="A462" s="135">
        <v>4610</v>
      </c>
      <c r="B462" s="136">
        <f t="shared" si="29"/>
        <v>952</v>
      </c>
      <c r="C462" s="136">
        <f t="shared" si="29"/>
        <v>952</v>
      </c>
      <c r="D462" s="136">
        <f t="shared" si="29"/>
        <v>1152</v>
      </c>
      <c r="E462" s="134">
        <v>922</v>
      </c>
    </row>
    <row r="463" spans="1:5">
      <c r="A463" s="135">
        <v>4620</v>
      </c>
      <c r="B463" s="136">
        <f t="shared" si="29"/>
        <v>954</v>
      </c>
      <c r="C463" s="136">
        <f t="shared" si="29"/>
        <v>954</v>
      </c>
      <c r="D463" s="136">
        <f t="shared" si="29"/>
        <v>1154</v>
      </c>
      <c r="E463" s="134">
        <v>924</v>
      </c>
    </row>
    <row r="464" spans="1:5">
      <c r="A464" s="135">
        <v>4630</v>
      </c>
      <c r="B464" s="136">
        <f t="shared" si="29"/>
        <v>956</v>
      </c>
      <c r="C464" s="136">
        <f t="shared" si="29"/>
        <v>956</v>
      </c>
      <c r="D464" s="136">
        <f t="shared" si="29"/>
        <v>1156</v>
      </c>
      <c r="E464" s="134">
        <v>926</v>
      </c>
    </row>
    <row r="465" spans="1:5">
      <c r="A465" s="135">
        <v>4640</v>
      </c>
      <c r="B465" s="136">
        <f t="shared" si="29"/>
        <v>958</v>
      </c>
      <c r="C465" s="136">
        <f t="shared" si="29"/>
        <v>958</v>
      </c>
      <c r="D465" s="136">
        <f t="shared" si="29"/>
        <v>1158</v>
      </c>
      <c r="E465" s="134">
        <v>928</v>
      </c>
    </row>
    <row r="466" spans="1:5">
      <c r="A466" s="135">
        <v>4650</v>
      </c>
      <c r="B466" s="136">
        <f t="shared" si="29"/>
        <v>960</v>
      </c>
      <c r="C466" s="136">
        <f t="shared" si="29"/>
        <v>960</v>
      </c>
      <c r="D466" s="136">
        <f t="shared" si="29"/>
        <v>1160</v>
      </c>
      <c r="E466" s="134">
        <v>930</v>
      </c>
    </row>
    <row r="467" spans="1:5">
      <c r="A467" s="135">
        <v>4660</v>
      </c>
      <c r="B467" s="136">
        <f t="shared" si="29"/>
        <v>962</v>
      </c>
      <c r="C467" s="136">
        <f t="shared" si="29"/>
        <v>962</v>
      </c>
      <c r="D467" s="136">
        <f t="shared" si="29"/>
        <v>1162</v>
      </c>
      <c r="E467" s="134">
        <v>932</v>
      </c>
    </row>
    <row r="468" spans="1:5">
      <c r="A468" s="135">
        <v>4670</v>
      </c>
      <c r="B468" s="136">
        <f t="shared" ref="B468:D483" si="30">B467+2</f>
        <v>964</v>
      </c>
      <c r="C468" s="136">
        <f t="shared" si="30"/>
        <v>964</v>
      </c>
      <c r="D468" s="136">
        <f t="shared" si="30"/>
        <v>1164</v>
      </c>
      <c r="E468" s="134">
        <v>934</v>
      </c>
    </row>
    <row r="469" spans="1:5">
      <c r="A469" s="135">
        <v>4680</v>
      </c>
      <c r="B469" s="136">
        <f t="shared" si="30"/>
        <v>966</v>
      </c>
      <c r="C469" s="136">
        <f t="shared" si="30"/>
        <v>966</v>
      </c>
      <c r="D469" s="136">
        <f t="shared" si="30"/>
        <v>1166</v>
      </c>
      <c r="E469" s="134">
        <v>936</v>
      </c>
    </row>
    <row r="470" spans="1:5">
      <c r="A470" s="135">
        <v>4690</v>
      </c>
      <c r="B470" s="136">
        <f t="shared" si="30"/>
        <v>968</v>
      </c>
      <c r="C470" s="136">
        <f t="shared" si="30"/>
        <v>968</v>
      </c>
      <c r="D470" s="136">
        <f t="shared" si="30"/>
        <v>1168</v>
      </c>
      <c r="E470" s="134">
        <v>938</v>
      </c>
    </row>
    <row r="471" spans="1:5">
      <c r="A471" s="135">
        <v>4700</v>
      </c>
      <c r="B471" s="136">
        <f t="shared" si="30"/>
        <v>970</v>
      </c>
      <c r="C471" s="136">
        <f t="shared" si="30"/>
        <v>970</v>
      </c>
      <c r="D471" s="136">
        <f t="shared" si="30"/>
        <v>1170</v>
      </c>
      <c r="E471" s="134">
        <v>940</v>
      </c>
    </row>
    <row r="472" spans="1:5">
      <c r="A472" s="135">
        <v>4710</v>
      </c>
      <c r="B472" s="136">
        <f t="shared" si="30"/>
        <v>972</v>
      </c>
      <c r="C472" s="136">
        <f t="shared" si="30"/>
        <v>972</v>
      </c>
      <c r="D472" s="136">
        <f t="shared" si="30"/>
        <v>1172</v>
      </c>
      <c r="E472" s="134">
        <v>942</v>
      </c>
    </row>
    <row r="473" spans="1:5">
      <c r="A473" s="135">
        <v>4720</v>
      </c>
      <c r="B473" s="136">
        <f t="shared" si="30"/>
        <v>974</v>
      </c>
      <c r="C473" s="136">
        <f t="shared" si="30"/>
        <v>974</v>
      </c>
      <c r="D473" s="136">
        <f t="shared" si="30"/>
        <v>1174</v>
      </c>
      <c r="E473" s="134">
        <v>944</v>
      </c>
    </row>
    <row r="474" spans="1:5">
      <c r="A474" s="135">
        <v>4730</v>
      </c>
      <c r="B474" s="136">
        <f t="shared" si="30"/>
        <v>976</v>
      </c>
      <c r="C474" s="136">
        <f t="shared" si="30"/>
        <v>976</v>
      </c>
      <c r="D474" s="136">
        <f t="shared" si="30"/>
        <v>1176</v>
      </c>
      <c r="E474" s="134">
        <v>946</v>
      </c>
    </row>
    <row r="475" spans="1:5">
      <c r="A475" s="135">
        <v>4740</v>
      </c>
      <c r="B475" s="136">
        <f t="shared" si="30"/>
        <v>978</v>
      </c>
      <c r="C475" s="136">
        <f t="shared" si="30"/>
        <v>978</v>
      </c>
      <c r="D475" s="136">
        <f t="shared" si="30"/>
        <v>1178</v>
      </c>
      <c r="E475" s="134">
        <v>948</v>
      </c>
    </row>
    <row r="476" spans="1:5">
      <c r="A476" s="135">
        <v>4750</v>
      </c>
      <c r="B476" s="136">
        <f t="shared" si="30"/>
        <v>980</v>
      </c>
      <c r="C476" s="136">
        <f t="shared" si="30"/>
        <v>980</v>
      </c>
      <c r="D476" s="136">
        <f t="shared" si="30"/>
        <v>1180</v>
      </c>
      <c r="E476" s="134">
        <v>950</v>
      </c>
    </row>
    <row r="477" spans="1:5">
      <c r="A477" s="135">
        <v>4760</v>
      </c>
      <c r="B477" s="136">
        <f t="shared" si="30"/>
        <v>982</v>
      </c>
      <c r="C477" s="136">
        <f t="shared" si="30"/>
        <v>982</v>
      </c>
      <c r="D477" s="136">
        <f t="shared" si="30"/>
        <v>1182</v>
      </c>
      <c r="E477" s="134">
        <v>952</v>
      </c>
    </row>
    <row r="478" spans="1:5">
      <c r="A478" s="135">
        <v>4770</v>
      </c>
      <c r="B478" s="136">
        <f t="shared" si="30"/>
        <v>984</v>
      </c>
      <c r="C478" s="136">
        <f t="shared" si="30"/>
        <v>984</v>
      </c>
      <c r="D478" s="136">
        <f t="shared" si="30"/>
        <v>1184</v>
      </c>
      <c r="E478" s="134">
        <v>954</v>
      </c>
    </row>
    <row r="479" spans="1:5">
      <c r="A479" s="135">
        <v>4780</v>
      </c>
      <c r="B479" s="136">
        <f t="shared" si="30"/>
        <v>986</v>
      </c>
      <c r="C479" s="136">
        <f t="shared" si="30"/>
        <v>986</v>
      </c>
      <c r="D479" s="136">
        <f t="shared" si="30"/>
        <v>1186</v>
      </c>
      <c r="E479" s="134">
        <v>956</v>
      </c>
    </row>
    <row r="480" spans="1:5">
      <c r="A480" s="135">
        <v>4790</v>
      </c>
      <c r="B480" s="136">
        <f t="shared" si="30"/>
        <v>988</v>
      </c>
      <c r="C480" s="136">
        <f t="shared" si="30"/>
        <v>988</v>
      </c>
      <c r="D480" s="136">
        <f t="shared" si="30"/>
        <v>1188</v>
      </c>
      <c r="E480" s="134">
        <v>958</v>
      </c>
    </row>
    <row r="481" spans="1:5">
      <c r="A481" s="135">
        <v>4800</v>
      </c>
      <c r="B481" s="136">
        <f t="shared" si="30"/>
        <v>990</v>
      </c>
      <c r="C481" s="136">
        <f t="shared" si="30"/>
        <v>990</v>
      </c>
      <c r="D481" s="136">
        <f t="shared" si="30"/>
        <v>1190</v>
      </c>
      <c r="E481" s="134">
        <v>960</v>
      </c>
    </row>
    <row r="482" spans="1:5">
      <c r="A482" s="135">
        <v>4810</v>
      </c>
      <c r="B482" s="136">
        <f t="shared" si="30"/>
        <v>992</v>
      </c>
      <c r="C482" s="136">
        <f t="shared" si="30"/>
        <v>992</v>
      </c>
      <c r="D482" s="136">
        <f t="shared" si="30"/>
        <v>1192</v>
      </c>
      <c r="E482" s="134">
        <v>962</v>
      </c>
    </row>
    <row r="483" spans="1:5">
      <c r="A483" s="135">
        <v>4820</v>
      </c>
      <c r="B483" s="136">
        <f t="shared" si="30"/>
        <v>994</v>
      </c>
      <c r="C483" s="136">
        <f t="shared" si="30"/>
        <v>994</v>
      </c>
      <c r="D483" s="136">
        <f t="shared" si="30"/>
        <v>1194</v>
      </c>
      <c r="E483" s="134">
        <v>964</v>
      </c>
    </row>
    <row r="484" spans="1:5">
      <c r="A484" s="135">
        <v>4830</v>
      </c>
      <c r="B484" s="136">
        <f t="shared" ref="B484:D499" si="31">B483+2</f>
        <v>996</v>
      </c>
      <c r="C484" s="136">
        <f t="shared" si="31"/>
        <v>996</v>
      </c>
      <c r="D484" s="136">
        <f t="shared" si="31"/>
        <v>1196</v>
      </c>
      <c r="E484" s="134">
        <v>966</v>
      </c>
    </row>
    <row r="485" spans="1:5">
      <c r="A485" s="135">
        <v>4840</v>
      </c>
      <c r="B485" s="136">
        <f t="shared" si="31"/>
        <v>998</v>
      </c>
      <c r="C485" s="136">
        <f t="shared" si="31"/>
        <v>998</v>
      </c>
      <c r="D485" s="136">
        <f t="shared" si="31"/>
        <v>1198</v>
      </c>
      <c r="E485" s="134">
        <v>968</v>
      </c>
    </row>
    <row r="486" spans="1:5">
      <c r="A486" s="135">
        <v>4850</v>
      </c>
      <c r="B486" s="136">
        <f t="shared" si="31"/>
        <v>1000</v>
      </c>
      <c r="C486" s="136">
        <f t="shared" si="31"/>
        <v>1000</v>
      </c>
      <c r="D486" s="136">
        <f t="shared" si="31"/>
        <v>1200</v>
      </c>
      <c r="E486" s="134">
        <v>970</v>
      </c>
    </row>
    <row r="487" spans="1:5">
      <c r="A487" s="135">
        <v>4860</v>
      </c>
      <c r="B487" s="136">
        <f t="shared" si="31"/>
        <v>1002</v>
      </c>
      <c r="C487" s="136">
        <f t="shared" si="31"/>
        <v>1002</v>
      </c>
      <c r="D487" s="136">
        <f t="shared" si="31"/>
        <v>1202</v>
      </c>
      <c r="E487" s="134">
        <v>972</v>
      </c>
    </row>
    <row r="488" spans="1:5">
      <c r="A488" s="135">
        <v>4870</v>
      </c>
      <c r="B488" s="136">
        <f t="shared" si="31"/>
        <v>1004</v>
      </c>
      <c r="C488" s="136">
        <f t="shared" si="31"/>
        <v>1004</v>
      </c>
      <c r="D488" s="136">
        <f t="shared" si="31"/>
        <v>1204</v>
      </c>
      <c r="E488" s="134">
        <v>974</v>
      </c>
    </row>
    <row r="489" spans="1:5">
      <c r="A489" s="135">
        <v>4880</v>
      </c>
      <c r="B489" s="136">
        <f t="shared" si="31"/>
        <v>1006</v>
      </c>
      <c r="C489" s="136">
        <f t="shared" si="31"/>
        <v>1006</v>
      </c>
      <c r="D489" s="136">
        <f t="shared" si="31"/>
        <v>1206</v>
      </c>
      <c r="E489" s="134">
        <v>976</v>
      </c>
    </row>
    <row r="490" spans="1:5">
      <c r="A490" s="135">
        <v>4890</v>
      </c>
      <c r="B490" s="136">
        <f t="shared" si="31"/>
        <v>1008</v>
      </c>
      <c r="C490" s="136">
        <f t="shared" si="31"/>
        <v>1008</v>
      </c>
      <c r="D490" s="136">
        <f t="shared" si="31"/>
        <v>1208</v>
      </c>
      <c r="E490" s="134">
        <v>978</v>
      </c>
    </row>
    <row r="491" spans="1:5">
      <c r="A491" s="135">
        <v>4900</v>
      </c>
      <c r="B491" s="136">
        <f t="shared" si="31"/>
        <v>1010</v>
      </c>
      <c r="C491" s="136">
        <f t="shared" si="31"/>
        <v>1010</v>
      </c>
      <c r="D491" s="136">
        <f t="shared" si="31"/>
        <v>1210</v>
      </c>
      <c r="E491" s="134">
        <v>980</v>
      </c>
    </row>
    <row r="492" spans="1:5">
      <c r="A492" s="135">
        <v>4910</v>
      </c>
      <c r="B492" s="136">
        <f t="shared" si="31"/>
        <v>1012</v>
      </c>
      <c r="C492" s="136">
        <f t="shared" si="31"/>
        <v>1012</v>
      </c>
      <c r="D492" s="136">
        <f t="shared" si="31"/>
        <v>1212</v>
      </c>
      <c r="E492" s="134">
        <v>982</v>
      </c>
    </row>
    <row r="493" spans="1:5">
      <c r="A493" s="135">
        <v>4920</v>
      </c>
      <c r="B493" s="136">
        <f t="shared" si="31"/>
        <v>1014</v>
      </c>
      <c r="C493" s="136">
        <f t="shared" si="31"/>
        <v>1014</v>
      </c>
      <c r="D493" s="136">
        <f t="shared" si="31"/>
        <v>1214</v>
      </c>
      <c r="E493" s="134">
        <v>984</v>
      </c>
    </row>
    <row r="494" spans="1:5">
      <c r="A494" s="135">
        <v>4930</v>
      </c>
      <c r="B494" s="136">
        <f t="shared" si="31"/>
        <v>1016</v>
      </c>
      <c r="C494" s="136">
        <f t="shared" si="31"/>
        <v>1016</v>
      </c>
      <c r="D494" s="136">
        <f t="shared" si="31"/>
        <v>1216</v>
      </c>
      <c r="E494" s="134">
        <v>986</v>
      </c>
    </row>
    <row r="495" spans="1:5">
      <c r="A495" s="135">
        <v>4940</v>
      </c>
      <c r="B495" s="136">
        <f t="shared" si="31"/>
        <v>1018</v>
      </c>
      <c r="C495" s="136">
        <f t="shared" si="31"/>
        <v>1018</v>
      </c>
      <c r="D495" s="136">
        <f t="shared" si="31"/>
        <v>1218</v>
      </c>
      <c r="E495" s="134">
        <v>988</v>
      </c>
    </row>
    <row r="496" spans="1:5">
      <c r="A496" s="135">
        <v>4950</v>
      </c>
      <c r="B496" s="136">
        <f t="shared" si="31"/>
        <v>1020</v>
      </c>
      <c r="C496" s="136">
        <f t="shared" si="31"/>
        <v>1020</v>
      </c>
      <c r="D496" s="136">
        <f t="shared" si="31"/>
        <v>1220</v>
      </c>
      <c r="E496" s="134">
        <v>990</v>
      </c>
    </row>
    <row r="497" spans="1:5">
      <c r="A497" s="135">
        <v>4960</v>
      </c>
      <c r="B497" s="136">
        <f t="shared" si="31"/>
        <v>1022</v>
      </c>
      <c r="C497" s="136">
        <f t="shared" si="31"/>
        <v>1022</v>
      </c>
      <c r="D497" s="136">
        <f t="shared" si="31"/>
        <v>1222</v>
      </c>
      <c r="E497" s="134">
        <v>992</v>
      </c>
    </row>
    <row r="498" spans="1:5">
      <c r="A498" s="135">
        <v>4970</v>
      </c>
      <c r="B498" s="136">
        <f t="shared" si="31"/>
        <v>1024</v>
      </c>
      <c r="C498" s="136">
        <f t="shared" si="31"/>
        <v>1024</v>
      </c>
      <c r="D498" s="136">
        <f t="shared" si="31"/>
        <v>1224</v>
      </c>
      <c r="E498" s="134">
        <v>994</v>
      </c>
    </row>
    <row r="499" spans="1:5">
      <c r="A499" s="135">
        <v>4980</v>
      </c>
      <c r="B499" s="136">
        <f t="shared" si="31"/>
        <v>1026</v>
      </c>
      <c r="C499" s="136">
        <f t="shared" si="31"/>
        <v>1026</v>
      </c>
      <c r="D499" s="136">
        <f t="shared" si="31"/>
        <v>1226</v>
      </c>
      <c r="E499" s="134">
        <v>996</v>
      </c>
    </row>
    <row r="500" spans="1:5">
      <c r="A500" s="135">
        <v>4990</v>
      </c>
      <c r="B500" s="136">
        <f t="shared" ref="B500:D501" si="32">B499+2</f>
        <v>1028</v>
      </c>
      <c r="C500" s="136">
        <f t="shared" si="32"/>
        <v>1028</v>
      </c>
      <c r="D500" s="136">
        <f t="shared" si="32"/>
        <v>1228</v>
      </c>
      <c r="E500" s="134">
        <v>998</v>
      </c>
    </row>
    <row r="501" spans="1:5">
      <c r="A501" s="135">
        <v>5000</v>
      </c>
      <c r="B501" s="136">
        <f t="shared" si="32"/>
        <v>1030</v>
      </c>
      <c r="C501" s="136">
        <f t="shared" si="32"/>
        <v>1030</v>
      </c>
      <c r="D501" s="136">
        <f t="shared" si="32"/>
        <v>1230</v>
      </c>
      <c r="E501" s="134">
        <v>1000</v>
      </c>
    </row>
    <row r="502" spans="1:5">
      <c r="E502" s="138"/>
    </row>
    <row r="503" spans="1:5">
      <c r="E503" s="138"/>
    </row>
    <row r="504" spans="1:5">
      <c r="E504" s="138"/>
    </row>
    <row r="505" spans="1:5">
      <c r="E505" s="138"/>
    </row>
    <row r="506" spans="1:5">
      <c r="E506" s="138"/>
    </row>
    <row r="507" spans="1:5">
      <c r="E507" s="138"/>
    </row>
    <row r="508" spans="1:5">
      <c r="E508" s="138"/>
    </row>
    <row r="509" spans="1:5">
      <c r="E509" s="138"/>
    </row>
    <row r="510" spans="1:5">
      <c r="E510" s="138"/>
    </row>
    <row r="511" spans="1:5">
      <c r="E511" s="138"/>
    </row>
    <row r="512" spans="1:5">
      <c r="E512" s="138"/>
    </row>
    <row r="513" spans="1:5" ht="14">
      <c r="A513" s="128"/>
      <c r="B513" s="128"/>
      <c r="C513" s="128"/>
      <c r="D513" s="128"/>
      <c r="E513" s="138"/>
    </row>
    <row r="514" spans="1:5" ht="14">
      <c r="A514" s="128"/>
      <c r="B514" s="128"/>
      <c r="C514" s="128"/>
      <c r="D514" s="128"/>
      <c r="E514" s="138"/>
    </row>
    <row r="515" spans="1:5" ht="14">
      <c r="A515" s="128"/>
      <c r="B515" s="128"/>
      <c r="C515" s="128"/>
      <c r="D515" s="128"/>
      <c r="E515" s="138"/>
    </row>
    <row r="516" spans="1:5" ht="14">
      <c r="A516" s="128"/>
      <c r="B516" s="128"/>
      <c r="C516" s="128"/>
      <c r="D516" s="128"/>
      <c r="E516" s="138"/>
    </row>
    <row r="517" spans="1:5" ht="14">
      <c r="A517" s="128"/>
      <c r="B517" s="128"/>
      <c r="C517" s="128"/>
      <c r="D517" s="128"/>
      <c r="E517" s="138"/>
    </row>
    <row r="518" spans="1:5" ht="14">
      <c r="A518" s="128"/>
      <c r="B518" s="128"/>
      <c r="C518" s="128"/>
      <c r="D518" s="128"/>
      <c r="E518" s="138"/>
    </row>
    <row r="519" spans="1:5" ht="14">
      <c r="A519" s="128"/>
      <c r="B519" s="128"/>
      <c r="C519" s="128"/>
      <c r="D519" s="128"/>
      <c r="E519" s="138"/>
    </row>
    <row r="520" spans="1:5" ht="14">
      <c r="A520" s="128"/>
      <c r="B520" s="128"/>
      <c r="C520" s="128"/>
      <c r="D520" s="128"/>
      <c r="E520" s="138"/>
    </row>
    <row r="521" spans="1:5" ht="14">
      <c r="A521" s="128"/>
      <c r="B521" s="128"/>
      <c r="C521" s="128"/>
      <c r="D521" s="128"/>
      <c r="E521" s="138"/>
    </row>
    <row r="522" spans="1:5" ht="14">
      <c r="A522" s="128"/>
      <c r="B522" s="128"/>
      <c r="C522" s="128"/>
      <c r="D522" s="128"/>
      <c r="E522" s="139"/>
    </row>
    <row r="523" spans="1:5" ht="14">
      <c r="A523" s="128"/>
      <c r="B523" s="128"/>
      <c r="C523" s="128"/>
      <c r="D523" s="128"/>
      <c r="E523" s="139"/>
    </row>
    <row r="524" spans="1:5" ht="14">
      <c r="A524" s="128"/>
      <c r="B524" s="128"/>
      <c r="C524" s="128"/>
      <c r="D524" s="128"/>
      <c r="E524" s="139"/>
    </row>
    <row r="525" spans="1:5" ht="14">
      <c r="A525" s="128"/>
      <c r="B525" s="128"/>
      <c r="C525" s="128"/>
      <c r="D525" s="128"/>
      <c r="E525" s="139"/>
    </row>
    <row r="526" spans="1:5" ht="14">
      <c r="A526" s="128"/>
      <c r="B526" s="128"/>
      <c r="C526" s="128"/>
      <c r="D526" s="128"/>
      <c r="E526" s="139"/>
    </row>
    <row r="527" spans="1:5" ht="14">
      <c r="A527" s="128"/>
      <c r="B527" s="128"/>
      <c r="C527" s="128"/>
      <c r="D527" s="128"/>
      <c r="E527" s="139"/>
    </row>
    <row r="528" spans="1:5" ht="14">
      <c r="A528" s="128"/>
      <c r="B528" s="128"/>
      <c r="C528" s="128"/>
      <c r="D528" s="128"/>
      <c r="E528" s="139"/>
    </row>
    <row r="529" spans="1:5" ht="14">
      <c r="A529" s="128"/>
      <c r="B529" s="128"/>
      <c r="C529" s="128"/>
      <c r="D529" s="128"/>
      <c r="E529" s="139"/>
    </row>
    <row r="530" spans="1:5" ht="14">
      <c r="A530" s="128"/>
      <c r="B530" s="128"/>
      <c r="C530" s="128"/>
      <c r="D530" s="128"/>
      <c r="E530" s="139"/>
    </row>
    <row r="531" spans="1:5" ht="14">
      <c r="A531" s="128"/>
      <c r="B531" s="128"/>
      <c r="C531" s="128"/>
      <c r="D531" s="128"/>
      <c r="E531" s="139"/>
    </row>
    <row r="532" spans="1:5" ht="14">
      <c r="A532" s="128"/>
      <c r="B532" s="128"/>
      <c r="C532" s="128"/>
      <c r="D532" s="128"/>
      <c r="E532" s="139"/>
    </row>
    <row r="533" spans="1:5" ht="14">
      <c r="A533" s="128"/>
      <c r="B533" s="128"/>
      <c r="C533" s="128"/>
      <c r="D533" s="128"/>
      <c r="E533" s="139"/>
    </row>
    <row r="534" spans="1:5" ht="14">
      <c r="A534" s="128"/>
      <c r="B534" s="128"/>
      <c r="C534" s="128"/>
      <c r="D534" s="128"/>
      <c r="E534" s="139"/>
    </row>
    <row r="535" spans="1:5" ht="14">
      <c r="A535" s="128"/>
      <c r="B535" s="128"/>
      <c r="C535" s="128"/>
      <c r="D535" s="128"/>
      <c r="E535" s="139"/>
    </row>
    <row r="536" spans="1:5" ht="14">
      <c r="A536" s="128"/>
      <c r="B536" s="128"/>
      <c r="C536" s="128"/>
      <c r="D536" s="128"/>
      <c r="E536" s="139"/>
    </row>
    <row r="537" spans="1:5" ht="14">
      <c r="A537" s="128"/>
      <c r="B537" s="128"/>
      <c r="C537" s="128"/>
      <c r="D537" s="128"/>
      <c r="E537" s="139"/>
    </row>
    <row r="538" spans="1:5" ht="14">
      <c r="A538" s="128"/>
      <c r="B538" s="128"/>
      <c r="C538" s="128"/>
      <c r="D538" s="128"/>
      <c r="E538" s="139"/>
    </row>
    <row r="539" spans="1:5" ht="14">
      <c r="A539" s="128"/>
      <c r="B539" s="128"/>
      <c r="C539" s="128"/>
      <c r="D539" s="128"/>
      <c r="E539" s="139"/>
    </row>
    <row r="540" spans="1:5" ht="14">
      <c r="A540" s="128"/>
      <c r="B540" s="128"/>
      <c r="C540" s="128"/>
      <c r="D540" s="128"/>
      <c r="E540" s="139"/>
    </row>
    <row r="541" spans="1:5" ht="14">
      <c r="A541" s="128"/>
      <c r="B541" s="128"/>
      <c r="C541" s="128"/>
      <c r="D541" s="128"/>
      <c r="E541" s="139"/>
    </row>
    <row r="542" spans="1:5" ht="14">
      <c r="A542" s="128"/>
      <c r="B542" s="128"/>
      <c r="C542" s="128"/>
      <c r="D542" s="128"/>
      <c r="E542" s="139"/>
    </row>
    <row r="543" spans="1:5" ht="14">
      <c r="A543" s="128"/>
      <c r="B543" s="128"/>
      <c r="C543" s="128"/>
      <c r="D543" s="128"/>
      <c r="E543" s="139"/>
    </row>
    <row r="544" spans="1:5" ht="14">
      <c r="A544" s="128"/>
      <c r="B544" s="128"/>
      <c r="C544" s="128"/>
      <c r="D544" s="128"/>
      <c r="E544" s="139"/>
    </row>
    <row r="545" spans="1:5" ht="14">
      <c r="A545" s="128"/>
      <c r="B545" s="128"/>
      <c r="C545" s="128"/>
      <c r="D545" s="128"/>
      <c r="E545" s="139"/>
    </row>
    <row r="546" spans="1:5" ht="14">
      <c r="A546" s="128"/>
      <c r="B546" s="128"/>
      <c r="C546" s="128"/>
      <c r="D546" s="128"/>
      <c r="E546" s="139"/>
    </row>
    <row r="547" spans="1:5" ht="14">
      <c r="A547" s="128"/>
      <c r="B547" s="128"/>
      <c r="C547" s="128"/>
      <c r="D547" s="128"/>
      <c r="E547" s="139"/>
    </row>
    <row r="548" spans="1:5" ht="14">
      <c r="A548" s="128"/>
      <c r="B548" s="128"/>
      <c r="C548" s="128"/>
      <c r="D548" s="128"/>
      <c r="E548" s="139"/>
    </row>
    <row r="549" spans="1:5" ht="14">
      <c r="A549" s="128"/>
      <c r="B549" s="128"/>
      <c r="C549" s="128"/>
      <c r="D549" s="128"/>
      <c r="E549" s="139"/>
    </row>
    <row r="550" spans="1:5" ht="14">
      <c r="A550" s="128"/>
      <c r="B550" s="128"/>
      <c r="C550" s="128"/>
      <c r="D550" s="128"/>
      <c r="E550" s="139"/>
    </row>
    <row r="551" spans="1:5" ht="14">
      <c r="A551" s="128"/>
      <c r="B551" s="128"/>
      <c r="C551" s="128"/>
      <c r="D551" s="128"/>
      <c r="E551" s="139"/>
    </row>
    <row r="552" spans="1:5" ht="14">
      <c r="A552" s="128"/>
      <c r="B552" s="128"/>
      <c r="C552" s="128"/>
      <c r="D552" s="128"/>
      <c r="E552" s="139"/>
    </row>
    <row r="553" spans="1:5" ht="14">
      <c r="A553" s="128"/>
      <c r="B553" s="128"/>
      <c r="C553" s="128"/>
      <c r="D553" s="128"/>
      <c r="E553" s="139"/>
    </row>
    <row r="554" spans="1:5" ht="14">
      <c r="A554" s="128"/>
      <c r="B554" s="128"/>
      <c r="C554" s="128"/>
      <c r="D554" s="128"/>
      <c r="E554" s="139"/>
    </row>
    <row r="555" spans="1:5" ht="14">
      <c r="A555" s="128"/>
      <c r="B555" s="128"/>
      <c r="C555" s="128"/>
      <c r="D555" s="128"/>
      <c r="E555" s="139"/>
    </row>
    <row r="556" spans="1:5" ht="14">
      <c r="A556" s="128"/>
      <c r="B556" s="128"/>
      <c r="C556" s="128"/>
      <c r="D556" s="128"/>
      <c r="E556" s="139"/>
    </row>
    <row r="557" spans="1:5" ht="14">
      <c r="A557" s="128"/>
      <c r="B557" s="128"/>
      <c r="C557" s="128"/>
      <c r="D557" s="128"/>
      <c r="E557" s="139"/>
    </row>
    <row r="558" spans="1:5" ht="14">
      <c r="A558" s="128"/>
      <c r="B558" s="128"/>
      <c r="C558" s="128"/>
      <c r="D558" s="128"/>
      <c r="E558" s="139"/>
    </row>
    <row r="559" spans="1:5" ht="14">
      <c r="A559" s="128"/>
      <c r="B559" s="128"/>
      <c r="C559" s="128"/>
      <c r="D559" s="128"/>
      <c r="E559" s="139"/>
    </row>
    <row r="560" spans="1:5" ht="14">
      <c r="A560" s="128"/>
      <c r="B560" s="128"/>
      <c r="C560" s="128"/>
      <c r="D560" s="128"/>
      <c r="E560" s="139"/>
    </row>
    <row r="561" spans="1:5" ht="14">
      <c r="A561" s="128"/>
      <c r="B561" s="128"/>
      <c r="C561" s="128"/>
      <c r="D561" s="128"/>
      <c r="E561" s="139"/>
    </row>
    <row r="562" spans="1:5" ht="14">
      <c r="A562" s="128"/>
      <c r="B562" s="128"/>
      <c r="C562" s="128"/>
      <c r="D562" s="128"/>
      <c r="E562" s="139"/>
    </row>
    <row r="563" spans="1:5" ht="14">
      <c r="A563" s="128"/>
      <c r="B563" s="128"/>
      <c r="C563" s="128"/>
      <c r="D563" s="128"/>
      <c r="E563" s="139"/>
    </row>
    <row r="564" spans="1:5" ht="14">
      <c r="A564" s="128"/>
      <c r="B564" s="128"/>
      <c r="C564" s="128"/>
      <c r="D564" s="128"/>
      <c r="E564" s="139"/>
    </row>
    <row r="565" spans="1:5" ht="14">
      <c r="A565" s="128"/>
      <c r="B565" s="128"/>
      <c r="C565" s="128"/>
      <c r="D565" s="128"/>
      <c r="E565" s="139"/>
    </row>
    <row r="566" spans="1:5" ht="14">
      <c r="A566" s="128"/>
      <c r="B566" s="128"/>
      <c r="C566" s="128"/>
      <c r="D566" s="128"/>
      <c r="E566" s="139"/>
    </row>
    <row r="567" spans="1:5" ht="14">
      <c r="A567" s="128"/>
      <c r="B567" s="128"/>
      <c r="C567" s="128"/>
      <c r="D567" s="128"/>
      <c r="E567" s="139"/>
    </row>
    <row r="568" spans="1:5" ht="14">
      <c r="A568" s="128"/>
      <c r="B568" s="128"/>
      <c r="C568" s="128"/>
      <c r="D568" s="128"/>
      <c r="E568" s="139"/>
    </row>
    <row r="569" spans="1:5" ht="14">
      <c r="A569" s="128"/>
      <c r="B569" s="128"/>
      <c r="C569" s="128"/>
      <c r="D569" s="128"/>
      <c r="E569" s="139"/>
    </row>
    <row r="570" spans="1:5" ht="14">
      <c r="A570" s="128"/>
      <c r="B570" s="128"/>
      <c r="C570" s="128"/>
      <c r="D570" s="128"/>
      <c r="E570" s="139"/>
    </row>
    <row r="571" spans="1:5" ht="14">
      <c r="A571" s="128"/>
      <c r="B571" s="128"/>
      <c r="C571" s="128"/>
      <c r="D571" s="128"/>
      <c r="E571" s="139"/>
    </row>
    <row r="572" spans="1:5" ht="14">
      <c r="A572" s="128"/>
      <c r="B572" s="128"/>
      <c r="C572" s="128"/>
      <c r="D572" s="128"/>
      <c r="E572" s="139"/>
    </row>
    <row r="573" spans="1:5" ht="14">
      <c r="A573" s="128"/>
      <c r="B573" s="128"/>
      <c r="C573" s="128"/>
      <c r="D573" s="128"/>
      <c r="E573" s="139"/>
    </row>
    <row r="574" spans="1:5" ht="14">
      <c r="A574" s="128"/>
      <c r="B574" s="128"/>
      <c r="C574" s="128"/>
      <c r="D574" s="128"/>
      <c r="E574" s="139"/>
    </row>
    <row r="575" spans="1:5" ht="14">
      <c r="A575" s="128"/>
      <c r="B575" s="128"/>
      <c r="C575" s="128"/>
      <c r="D575" s="128"/>
      <c r="E575" s="139"/>
    </row>
    <row r="576" spans="1:5" ht="14">
      <c r="A576" s="128"/>
      <c r="B576" s="128"/>
      <c r="C576" s="128"/>
      <c r="D576" s="128"/>
      <c r="E576" s="139"/>
    </row>
    <row r="577" spans="1:5" ht="14">
      <c r="A577" s="128"/>
      <c r="B577" s="128"/>
      <c r="C577" s="128"/>
      <c r="D577" s="128"/>
      <c r="E577" s="139"/>
    </row>
    <row r="578" spans="1:5" ht="14">
      <c r="A578" s="128"/>
      <c r="B578" s="128"/>
      <c r="C578" s="128"/>
      <c r="D578" s="128"/>
      <c r="E578" s="139"/>
    </row>
    <row r="579" spans="1:5" ht="14">
      <c r="A579" s="128"/>
      <c r="B579" s="128"/>
      <c r="C579" s="128"/>
      <c r="D579" s="128"/>
      <c r="E579" s="139"/>
    </row>
    <row r="580" spans="1:5" ht="14">
      <c r="A580" s="128"/>
      <c r="B580" s="128"/>
      <c r="C580" s="128"/>
      <c r="D580" s="128"/>
      <c r="E580" s="139"/>
    </row>
    <row r="581" spans="1:5" ht="14">
      <c r="A581" s="128"/>
      <c r="B581" s="128"/>
      <c r="C581" s="128"/>
      <c r="D581" s="128"/>
      <c r="E581" s="139"/>
    </row>
    <row r="582" spans="1:5" ht="14">
      <c r="A582" s="128"/>
      <c r="B582" s="128"/>
      <c r="C582" s="128"/>
      <c r="D582" s="128"/>
      <c r="E582" s="139"/>
    </row>
    <row r="583" spans="1:5" ht="14">
      <c r="A583" s="128"/>
      <c r="B583" s="128"/>
      <c r="C583" s="128"/>
      <c r="D583" s="128"/>
      <c r="E583" s="139"/>
    </row>
    <row r="584" spans="1:5" ht="14">
      <c r="A584" s="128"/>
      <c r="B584" s="128"/>
      <c r="C584" s="128"/>
      <c r="D584" s="128"/>
      <c r="E584" s="139"/>
    </row>
    <row r="585" spans="1:5" ht="14">
      <c r="A585" s="128"/>
      <c r="B585" s="128"/>
      <c r="C585" s="128"/>
      <c r="D585" s="128"/>
      <c r="E585" s="139"/>
    </row>
    <row r="586" spans="1:5" ht="14">
      <c r="A586" s="128"/>
      <c r="B586" s="128"/>
      <c r="C586" s="128"/>
      <c r="D586" s="128"/>
      <c r="E586" s="139"/>
    </row>
    <row r="587" spans="1:5" ht="14">
      <c r="A587" s="128"/>
      <c r="B587" s="128"/>
      <c r="C587" s="128"/>
      <c r="D587" s="128"/>
      <c r="E587" s="139"/>
    </row>
    <row r="588" spans="1:5" ht="14">
      <c r="A588" s="128"/>
      <c r="B588" s="128"/>
      <c r="C588" s="128"/>
      <c r="D588" s="128"/>
      <c r="E588" s="139"/>
    </row>
    <row r="589" spans="1:5" ht="14">
      <c r="A589" s="128"/>
      <c r="B589" s="128"/>
      <c r="C589" s="128"/>
      <c r="D589" s="128"/>
      <c r="E589" s="139"/>
    </row>
    <row r="590" spans="1:5" ht="14">
      <c r="A590" s="128"/>
      <c r="B590" s="128"/>
      <c r="C590" s="128"/>
      <c r="D590" s="128"/>
      <c r="E590" s="139"/>
    </row>
    <row r="591" spans="1:5" ht="14">
      <c r="A591" s="128"/>
      <c r="B591" s="128"/>
      <c r="C591" s="128"/>
      <c r="D591" s="128"/>
      <c r="E591" s="139"/>
    </row>
    <row r="592" spans="1:5" ht="14">
      <c r="A592" s="128"/>
      <c r="B592" s="128"/>
      <c r="C592" s="128"/>
      <c r="D592" s="128"/>
      <c r="E592" s="139"/>
    </row>
    <row r="593" spans="1:5" ht="14">
      <c r="A593" s="128"/>
      <c r="B593" s="128"/>
      <c r="C593" s="128"/>
      <c r="D593" s="128"/>
      <c r="E593" s="139"/>
    </row>
    <row r="594" spans="1:5" ht="14">
      <c r="A594" s="128"/>
      <c r="B594" s="128"/>
      <c r="C594" s="128"/>
      <c r="D594" s="128"/>
      <c r="E594" s="139"/>
    </row>
    <row r="595" spans="1:5" ht="14">
      <c r="A595" s="128"/>
      <c r="B595" s="128"/>
      <c r="C595" s="128"/>
      <c r="D595" s="128"/>
      <c r="E595" s="139"/>
    </row>
    <row r="596" spans="1:5" ht="14">
      <c r="A596" s="128"/>
      <c r="B596" s="128"/>
      <c r="C596" s="128"/>
      <c r="D596" s="128"/>
      <c r="E596" s="139"/>
    </row>
    <row r="597" spans="1:5" ht="14">
      <c r="A597" s="128"/>
      <c r="B597" s="128"/>
      <c r="C597" s="128"/>
      <c r="D597" s="128"/>
      <c r="E597" s="139"/>
    </row>
    <row r="598" spans="1:5" ht="14">
      <c r="A598" s="128"/>
      <c r="B598" s="128"/>
      <c r="C598" s="128"/>
      <c r="D598" s="128"/>
      <c r="E598" s="139"/>
    </row>
    <row r="599" spans="1:5" ht="14">
      <c r="A599" s="128"/>
      <c r="B599" s="128"/>
      <c r="C599" s="128"/>
      <c r="D599" s="128"/>
      <c r="E599" s="139"/>
    </row>
    <row r="600" spans="1:5" ht="14">
      <c r="A600" s="128"/>
      <c r="B600" s="128"/>
      <c r="C600" s="128"/>
      <c r="D600" s="128"/>
      <c r="E600" s="139"/>
    </row>
    <row r="601" spans="1:5" ht="14">
      <c r="A601" s="128"/>
      <c r="B601" s="128"/>
      <c r="C601" s="128"/>
      <c r="D601" s="128"/>
      <c r="E601" s="139"/>
    </row>
    <row r="602" spans="1:5" ht="14">
      <c r="A602" s="128"/>
      <c r="B602" s="128"/>
      <c r="C602" s="128"/>
      <c r="D602" s="128"/>
      <c r="E602" s="139"/>
    </row>
    <row r="603" spans="1:5" ht="14">
      <c r="A603" s="128"/>
      <c r="B603" s="128"/>
      <c r="C603" s="128"/>
      <c r="D603" s="128"/>
      <c r="E603" s="139"/>
    </row>
    <row r="604" spans="1:5" ht="14">
      <c r="A604" s="128"/>
      <c r="B604" s="128"/>
      <c r="C604" s="128"/>
      <c r="D604" s="128"/>
      <c r="E604" s="139"/>
    </row>
    <row r="605" spans="1:5" ht="14">
      <c r="A605" s="128"/>
      <c r="B605" s="128"/>
      <c r="C605" s="128"/>
      <c r="D605" s="128"/>
      <c r="E605" s="139"/>
    </row>
    <row r="606" spans="1:5" ht="14">
      <c r="A606" s="128"/>
      <c r="B606" s="128"/>
      <c r="C606" s="128"/>
      <c r="D606" s="128"/>
      <c r="E606" s="139"/>
    </row>
    <row r="607" spans="1:5" ht="14">
      <c r="A607" s="128"/>
      <c r="B607" s="128"/>
      <c r="C607" s="128"/>
      <c r="D607" s="128"/>
      <c r="E607" s="139"/>
    </row>
    <row r="608" spans="1:5" ht="14">
      <c r="A608" s="128"/>
      <c r="B608" s="128"/>
      <c r="C608" s="128"/>
      <c r="D608" s="128"/>
      <c r="E608" s="139"/>
    </row>
    <row r="609" spans="1:5" ht="14">
      <c r="A609" s="128"/>
      <c r="B609" s="128"/>
      <c r="C609" s="128"/>
      <c r="D609" s="128"/>
      <c r="E609" s="139"/>
    </row>
    <row r="610" spans="1:5" ht="14">
      <c r="A610" s="128"/>
      <c r="B610" s="128"/>
      <c r="C610" s="128"/>
      <c r="D610" s="128"/>
      <c r="E610" s="139"/>
    </row>
    <row r="611" spans="1:5" ht="14">
      <c r="A611" s="128"/>
      <c r="B611" s="128"/>
      <c r="C611" s="128"/>
      <c r="D611" s="128"/>
      <c r="E611" s="139"/>
    </row>
    <row r="612" spans="1:5" ht="14">
      <c r="A612" s="128"/>
      <c r="B612" s="128"/>
      <c r="C612" s="128"/>
      <c r="D612" s="128"/>
      <c r="E612" s="139"/>
    </row>
    <row r="613" spans="1:5" ht="14">
      <c r="A613" s="128"/>
      <c r="B613" s="128"/>
      <c r="C613" s="128"/>
      <c r="D613" s="128"/>
      <c r="E613" s="139"/>
    </row>
    <row r="614" spans="1:5" ht="14">
      <c r="A614" s="128"/>
      <c r="B614" s="128"/>
      <c r="C614" s="128"/>
      <c r="D614" s="128"/>
      <c r="E614" s="139"/>
    </row>
    <row r="615" spans="1:5" ht="14">
      <c r="A615" s="128"/>
      <c r="B615" s="128"/>
      <c r="C615" s="128"/>
      <c r="D615" s="128"/>
      <c r="E615" s="139"/>
    </row>
    <row r="616" spans="1:5" ht="14">
      <c r="A616" s="128"/>
      <c r="B616" s="128"/>
      <c r="C616" s="128"/>
      <c r="D616" s="128"/>
      <c r="E616" s="139"/>
    </row>
    <row r="617" spans="1:5" ht="14">
      <c r="A617" s="128"/>
      <c r="B617" s="128"/>
      <c r="C617" s="128"/>
      <c r="D617" s="128"/>
      <c r="E617" s="139"/>
    </row>
    <row r="618" spans="1:5" ht="14">
      <c r="A618" s="128"/>
      <c r="B618" s="128"/>
      <c r="C618" s="128"/>
      <c r="D618" s="128"/>
      <c r="E618" s="139"/>
    </row>
    <row r="619" spans="1:5" ht="14">
      <c r="A619" s="128"/>
      <c r="B619" s="128"/>
      <c r="C619" s="128"/>
      <c r="D619" s="128"/>
      <c r="E619" s="139"/>
    </row>
    <row r="620" spans="1:5" ht="14">
      <c r="A620" s="128"/>
      <c r="B620" s="128"/>
      <c r="C620" s="128"/>
      <c r="D620" s="128"/>
      <c r="E620" s="139"/>
    </row>
    <row r="621" spans="1:5" ht="14">
      <c r="A621" s="128"/>
      <c r="B621" s="128"/>
      <c r="C621" s="128"/>
      <c r="D621" s="128"/>
      <c r="E621" s="139"/>
    </row>
    <row r="622" spans="1:5" ht="14">
      <c r="A622" s="128"/>
      <c r="B622" s="128"/>
      <c r="C622" s="128"/>
      <c r="D622" s="128"/>
      <c r="E622" s="139"/>
    </row>
    <row r="623" spans="1:5" ht="14">
      <c r="A623" s="128"/>
      <c r="B623" s="128"/>
      <c r="C623" s="128"/>
      <c r="D623" s="128"/>
      <c r="E623" s="139"/>
    </row>
    <row r="624" spans="1:5" ht="14">
      <c r="A624" s="128"/>
      <c r="B624" s="128"/>
      <c r="C624" s="128"/>
      <c r="D624" s="128"/>
      <c r="E624" s="139"/>
    </row>
    <row r="625" spans="1:5" ht="14">
      <c r="A625" s="128"/>
      <c r="B625" s="128"/>
      <c r="C625" s="128"/>
      <c r="D625" s="128"/>
      <c r="E625" s="139"/>
    </row>
    <row r="626" spans="1:5" ht="14">
      <c r="A626" s="128"/>
      <c r="B626" s="128"/>
      <c r="C626" s="128"/>
      <c r="D626" s="128"/>
      <c r="E626" s="139"/>
    </row>
    <row r="627" spans="1:5" ht="14">
      <c r="A627" s="128"/>
      <c r="B627" s="128"/>
      <c r="C627" s="128"/>
      <c r="D627" s="128"/>
      <c r="E627" s="139"/>
    </row>
    <row r="628" spans="1:5" ht="14">
      <c r="A628" s="128"/>
      <c r="B628" s="128"/>
      <c r="C628" s="128"/>
      <c r="D628" s="128"/>
      <c r="E628" s="139"/>
    </row>
    <row r="629" spans="1:5" ht="14">
      <c r="A629" s="128"/>
      <c r="B629" s="128"/>
      <c r="C629" s="128"/>
      <c r="D629" s="128"/>
      <c r="E629" s="139"/>
    </row>
    <row r="630" spans="1:5" ht="14">
      <c r="A630" s="128"/>
      <c r="B630" s="128"/>
      <c r="C630" s="128"/>
      <c r="D630" s="128"/>
      <c r="E630" s="139"/>
    </row>
    <row r="631" spans="1:5" ht="14">
      <c r="A631" s="128"/>
      <c r="B631" s="128"/>
      <c r="C631" s="128"/>
      <c r="D631" s="128"/>
      <c r="E631" s="139"/>
    </row>
    <row r="632" spans="1:5" ht="14">
      <c r="A632" s="128"/>
      <c r="B632" s="128"/>
      <c r="C632" s="128"/>
      <c r="D632" s="128"/>
      <c r="E632" s="139"/>
    </row>
    <row r="633" spans="1:5" ht="14">
      <c r="A633" s="128"/>
      <c r="B633" s="128"/>
      <c r="C633" s="128"/>
      <c r="D633" s="128"/>
      <c r="E633" s="139"/>
    </row>
    <row r="634" spans="1:5" ht="14">
      <c r="A634" s="128"/>
      <c r="B634" s="128"/>
      <c r="C634" s="128"/>
      <c r="D634" s="128"/>
      <c r="E634" s="139"/>
    </row>
    <row r="635" spans="1:5" ht="14">
      <c r="A635" s="128"/>
      <c r="B635" s="128"/>
      <c r="C635" s="128"/>
      <c r="D635" s="128"/>
      <c r="E635" s="139"/>
    </row>
    <row r="636" spans="1:5" ht="14">
      <c r="A636" s="128"/>
      <c r="B636" s="128"/>
      <c r="C636" s="128"/>
      <c r="D636" s="128"/>
      <c r="E636" s="139"/>
    </row>
    <row r="637" spans="1:5" ht="14">
      <c r="A637" s="128"/>
      <c r="B637" s="128"/>
      <c r="C637" s="128"/>
      <c r="D637" s="128"/>
      <c r="E637" s="139"/>
    </row>
    <row r="638" spans="1:5" ht="14">
      <c r="A638" s="128"/>
      <c r="B638" s="128"/>
      <c r="C638" s="128"/>
      <c r="D638" s="128"/>
      <c r="E638" s="139"/>
    </row>
    <row r="639" spans="1:5" ht="14">
      <c r="A639" s="128"/>
      <c r="B639" s="128"/>
      <c r="C639" s="128"/>
      <c r="D639" s="128"/>
      <c r="E639" s="139"/>
    </row>
    <row r="640" spans="1:5" ht="14">
      <c r="A640" s="128"/>
      <c r="B640" s="128"/>
      <c r="C640" s="128"/>
      <c r="D640" s="128"/>
      <c r="E640" s="139"/>
    </row>
    <row r="641" spans="1:5" ht="14">
      <c r="A641" s="128"/>
      <c r="B641" s="128"/>
      <c r="C641" s="128"/>
      <c r="D641" s="128"/>
      <c r="E641" s="139"/>
    </row>
    <row r="642" spans="1:5" ht="14">
      <c r="A642" s="128"/>
      <c r="B642" s="128"/>
      <c r="C642" s="128"/>
      <c r="D642" s="128"/>
      <c r="E642" s="139"/>
    </row>
    <row r="643" spans="1:5" ht="14">
      <c r="A643" s="128"/>
      <c r="B643" s="128"/>
      <c r="C643" s="128"/>
      <c r="D643" s="128"/>
      <c r="E643" s="139"/>
    </row>
    <row r="644" spans="1:5" ht="14">
      <c r="A644" s="128"/>
      <c r="B644" s="128"/>
      <c r="C644" s="128"/>
      <c r="D644" s="128"/>
      <c r="E644" s="139"/>
    </row>
    <row r="645" spans="1:5" ht="14">
      <c r="A645" s="128"/>
      <c r="B645" s="128"/>
      <c r="C645" s="128"/>
      <c r="D645" s="128"/>
      <c r="E645" s="139"/>
    </row>
    <row r="646" spans="1:5" ht="14">
      <c r="A646" s="128"/>
      <c r="B646" s="128"/>
      <c r="C646" s="128"/>
      <c r="D646" s="128"/>
      <c r="E646" s="139"/>
    </row>
    <row r="647" spans="1:5" ht="14">
      <c r="A647" s="128"/>
      <c r="B647" s="128"/>
      <c r="C647" s="128"/>
      <c r="D647" s="128"/>
      <c r="E647" s="139"/>
    </row>
    <row r="648" spans="1:5" ht="14">
      <c r="A648" s="128"/>
      <c r="B648" s="128"/>
      <c r="C648" s="128"/>
      <c r="D648" s="128"/>
      <c r="E648" s="139"/>
    </row>
    <row r="649" spans="1:5" ht="14">
      <c r="A649" s="128"/>
      <c r="B649" s="128"/>
      <c r="C649" s="128"/>
      <c r="D649" s="128"/>
      <c r="E649" s="139"/>
    </row>
    <row r="650" spans="1:5" ht="14">
      <c r="A650" s="128"/>
      <c r="B650" s="128"/>
      <c r="C650" s="128"/>
      <c r="D650" s="128"/>
      <c r="E650" s="139"/>
    </row>
    <row r="651" spans="1:5" ht="14">
      <c r="A651" s="128"/>
      <c r="B651" s="128"/>
      <c r="C651" s="128"/>
      <c r="D651" s="128"/>
      <c r="E651" s="139"/>
    </row>
    <row r="652" spans="1:5" ht="14">
      <c r="A652" s="128"/>
      <c r="B652" s="128"/>
      <c r="C652" s="128"/>
      <c r="D652" s="128"/>
      <c r="E652" s="139"/>
    </row>
    <row r="653" spans="1:5" ht="14">
      <c r="A653" s="128"/>
      <c r="B653" s="128"/>
      <c r="C653" s="128"/>
      <c r="D653" s="128"/>
      <c r="E653" s="139"/>
    </row>
    <row r="654" spans="1:5" ht="14">
      <c r="A654" s="128"/>
      <c r="B654" s="128"/>
      <c r="C654" s="128"/>
      <c r="D654" s="128"/>
      <c r="E654" s="139"/>
    </row>
    <row r="655" spans="1:5" ht="14">
      <c r="A655" s="128"/>
      <c r="B655" s="128"/>
      <c r="C655" s="128"/>
      <c r="D655" s="128"/>
      <c r="E655" s="139"/>
    </row>
    <row r="656" spans="1:5" ht="14">
      <c r="A656" s="128"/>
      <c r="B656" s="128"/>
      <c r="C656" s="128"/>
      <c r="D656" s="128"/>
      <c r="E656" s="139"/>
    </row>
    <row r="657" spans="1:5" ht="14">
      <c r="A657" s="128"/>
      <c r="B657" s="128"/>
      <c r="C657" s="128"/>
      <c r="D657" s="128"/>
      <c r="E657" s="139"/>
    </row>
    <row r="658" spans="1:5" ht="14">
      <c r="A658" s="128"/>
      <c r="B658" s="128"/>
      <c r="C658" s="128"/>
      <c r="D658" s="128"/>
      <c r="E658" s="139"/>
    </row>
    <row r="659" spans="1:5" ht="14">
      <c r="A659" s="128"/>
      <c r="B659" s="128"/>
      <c r="C659" s="128"/>
      <c r="D659" s="128"/>
      <c r="E659" s="139"/>
    </row>
    <row r="660" spans="1:5" ht="14">
      <c r="A660" s="128"/>
      <c r="B660" s="128"/>
      <c r="C660" s="128"/>
      <c r="D660" s="128"/>
      <c r="E660" s="139"/>
    </row>
    <row r="661" spans="1:5" ht="14">
      <c r="A661" s="128"/>
      <c r="B661" s="128"/>
      <c r="C661" s="128"/>
      <c r="D661" s="128"/>
      <c r="E661" s="139"/>
    </row>
    <row r="662" spans="1:5" ht="14">
      <c r="A662" s="128"/>
      <c r="B662" s="128"/>
      <c r="C662" s="128"/>
      <c r="D662" s="128"/>
      <c r="E662" s="139"/>
    </row>
    <row r="663" spans="1:5" ht="14">
      <c r="A663" s="128"/>
      <c r="B663" s="128"/>
      <c r="C663" s="128"/>
      <c r="D663" s="128"/>
      <c r="E663" s="139"/>
    </row>
    <row r="664" spans="1:5" ht="14">
      <c r="A664" s="128"/>
      <c r="B664" s="128"/>
      <c r="C664" s="128"/>
      <c r="D664" s="128"/>
      <c r="E664" s="139"/>
    </row>
    <row r="665" spans="1:5" ht="14">
      <c r="A665" s="128"/>
      <c r="B665" s="128"/>
      <c r="C665" s="128"/>
      <c r="D665" s="128"/>
      <c r="E665" s="139"/>
    </row>
    <row r="666" spans="1:5" ht="14">
      <c r="A666" s="128"/>
      <c r="B666" s="128"/>
      <c r="C666" s="128"/>
      <c r="D666" s="128"/>
      <c r="E666" s="139"/>
    </row>
    <row r="667" spans="1:5" ht="14">
      <c r="A667" s="128"/>
      <c r="B667" s="128"/>
      <c r="C667" s="128"/>
      <c r="D667" s="128"/>
      <c r="E667" s="139"/>
    </row>
    <row r="668" spans="1:5" ht="14">
      <c r="A668" s="128"/>
      <c r="B668" s="128"/>
      <c r="C668" s="128"/>
      <c r="D668" s="128"/>
      <c r="E668" s="139"/>
    </row>
    <row r="669" spans="1:5" ht="14">
      <c r="A669" s="128"/>
      <c r="B669" s="128"/>
      <c r="C669" s="128"/>
      <c r="D669" s="128"/>
      <c r="E669" s="139"/>
    </row>
    <row r="670" spans="1:5" ht="14">
      <c r="A670" s="128"/>
      <c r="B670" s="128"/>
      <c r="C670" s="128"/>
      <c r="D670" s="128"/>
      <c r="E670" s="139"/>
    </row>
    <row r="671" spans="1:5" ht="14">
      <c r="A671" s="128"/>
      <c r="B671" s="128"/>
      <c r="C671" s="128"/>
      <c r="D671" s="128"/>
      <c r="E671" s="139"/>
    </row>
    <row r="672" spans="1:5" ht="14">
      <c r="A672" s="128"/>
      <c r="B672" s="128"/>
      <c r="C672" s="128"/>
      <c r="D672" s="128"/>
      <c r="E672" s="139"/>
    </row>
    <row r="673" spans="1:5" ht="14">
      <c r="A673" s="128"/>
      <c r="B673" s="128"/>
      <c r="C673" s="128"/>
      <c r="D673" s="128"/>
      <c r="E673" s="139"/>
    </row>
    <row r="674" spans="1:5" ht="14">
      <c r="A674" s="128"/>
      <c r="B674" s="128"/>
      <c r="C674" s="128"/>
      <c r="D674" s="128"/>
      <c r="E674" s="139"/>
    </row>
    <row r="675" spans="1:5" ht="14">
      <c r="A675" s="128"/>
      <c r="B675" s="128"/>
      <c r="C675" s="128"/>
      <c r="D675" s="128"/>
      <c r="E675" s="139"/>
    </row>
    <row r="676" spans="1:5" ht="14">
      <c r="A676" s="128"/>
      <c r="B676" s="128"/>
      <c r="C676" s="128"/>
      <c r="D676" s="128"/>
      <c r="E676" s="139"/>
    </row>
    <row r="677" spans="1:5" ht="14">
      <c r="A677" s="128"/>
      <c r="B677" s="128"/>
      <c r="C677" s="128"/>
      <c r="D677" s="128"/>
      <c r="E677" s="139"/>
    </row>
    <row r="678" spans="1:5" ht="14">
      <c r="A678" s="128"/>
      <c r="B678" s="128"/>
      <c r="C678" s="128"/>
      <c r="D678" s="128"/>
      <c r="E678" s="139"/>
    </row>
    <row r="679" spans="1:5" ht="14">
      <c r="A679" s="128"/>
      <c r="B679" s="128"/>
      <c r="C679" s="128"/>
      <c r="D679" s="128"/>
      <c r="E679" s="139"/>
    </row>
    <row r="680" spans="1:5" ht="14">
      <c r="A680" s="128"/>
      <c r="B680" s="128"/>
      <c r="C680" s="128"/>
      <c r="D680" s="128"/>
      <c r="E680" s="139"/>
    </row>
    <row r="681" spans="1:5" ht="14">
      <c r="A681" s="128"/>
      <c r="B681" s="128"/>
      <c r="C681" s="128"/>
      <c r="D681" s="128"/>
      <c r="E681" s="139"/>
    </row>
    <row r="682" spans="1:5" ht="14">
      <c r="A682" s="128"/>
      <c r="B682" s="128"/>
      <c r="C682" s="128"/>
      <c r="D682" s="128"/>
      <c r="E682" s="139"/>
    </row>
    <row r="683" spans="1:5" ht="14">
      <c r="A683" s="128"/>
      <c r="B683" s="128"/>
      <c r="C683" s="128"/>
      <c r="D683" s="128"/>
      <c r="E683" s="139"/>
    </row>
    <row r="684" spans="1:5" ht="14">
      <c r="A684" s="128"/>
      <c r="B684" s="128"/>
      <c r="C684" s="128"/>
      <c r="D684" s="128"/>
      <c r="E684" s="139"/>
    </row>
    <row r="685" spans="1:5" ht="14">
      <c r="A685" s="128"/>
      <c r="B685" s="128"/>
      <c r="C685" s="128"/>
      <c r="D685" s="128"/>
      <c r="E685" s="139"/>
    </row>
    <row r="686" spans="1:5" ht="14">
      <c r="A686" s="128"/>
      <c r="B686" s="128"/>
      <c r="C686" s="128"/>
      <c r="D686" s="128"/>
      <c r="E686" s="139"/>
    </row>
    <row r="687" spans="1:5" ht="14">
      <c r="A687" s="128"/>
      <c r="B687" s="128"/>
      <c r="C687" s="128"/>
      <c r="D687" s="128"/>
      <c r="E687" s="139"/>
    </row>
    <row r="688" spans="1:5" ht="14">
      <c r="A688" s="128"/>
      <c r="B688" s="128"/>
      <c r="C688" s="128"/>
      <c r="D688" s="128"/>
      <c r="E688" s="139"/>
    </row>
    <row r="689" spans="1:5" ht="14">
      <c r="A689" s="128"/>
      <c r="B689" s="128"/>
      <c r="C689" s="128"/>
      <c r="D689" s="128"/>
      <c r="E689" s="139"/>
    </row>
    <row r="690" spans="1:5" ht="14">
      <c r="A690" s="128"/>
      <c r="B690" s="128"/>
      <c r="C690" s="128"/>
      <c r="D690" s="128"/>
      <c r="E690" s="139"/>
    </row>
    <row r="691" spans="1:5" ht="14">
      <c r="A691" s="128"/>
      <c r="B691" s="128"/>
      <c r="C691" s="128"/>
      <c r="D691" s="128"/>
      <c r="E691" s="139"/>
    </row>
    <row r="692" spans="1:5" ht="14">
      <c r="A692" s="128"/>
      <c r="B692" s="128"/>
      <c r="C692" s="128"/>
      <c r="D692" s="128"/>
      <c r="E692" s="139"/>
    </row>
    <row r="693" spans="1:5" ht="14">
      <c r="A693" s="128"/>
      <c r="B693" s="128"/>
      <c r="C693" s="128"/>
      <c r="D693" s="128"/>
      <c r="E693" s="139"/>
    </row>
    <row r="694" spans="1:5" ht="14">
      <c r="A694" s="128"/>
      <c r="B694" s="128"/>
      <c r="C694" s="128"/>
      <c r="D694" s="128"/>
      <c r="E694" s="139"/>
    </row>
    <row r="695" spans="1:5" ht="14">
      <c r="A695" s="128"/>
      <c r="B695" s="128"/>
      <c r="C695" s="128"/>
      <c r="D695" s="128"/>
      <c r="E695" s="139"/>
    </row>
    <row r="696" spans="1:5" ht="14">
      <c r="A696" s="128"/>
      <c r="B696" s="128"/>
      <c r="C696" s="128"/>
      <c r="D696" s="128"/>
      <c r="E696" s="139"/>
    </row>
    <row r="697" spans="1:5" ht="14">
      <c r="A697" s="128"/>
      <c r="B697" s="128"/>
      <c r="C697" s="128"/>
      <c r="D697" s="128"/>
      <c r="E697" s="139"/>
    </row>
    <row r="698" spans="1:5" ht="14">
      <c r="A698" s="128"/>
      <c r="B698" s="128"/>
      <c r="C698" s="128"/>
      <c r="D698" s="128"/>
      <c r="E698" s="139"/>
    </row>
    <row r="699" spans="1:5" ht="14">
      <c r="A699" s="128"/>
      <c r="B699" s="128"/>
      <c r="C699" s="128"/>
      <c r="D699" s="128"/>
      <c r="E699" s="139"/>
    </row>
    <row r="700" spans="1:5" ht="14">
      <c r="A700" s="128"/>
      <c r="B700" s="128"/>
      <c r="C700" s="128"/>
      <c r="D700" s="128"/>
      <c r="E700" s="139"/>
    </row>
    <row r="701" spans="1:5" ht="14">
      <c r="A701" s="128"/>
      <c r="B701" s="128"/>
      <c r="C701" s="128"/>
      <c r="D701" s="128"/>
      <c r="E701" s="139"/>
    </row>
    <row r="702" spans="1:5" ht="14">
      <c r="A702" s="128"/>
      <c r="B702" s="128"/>
      <c r="C702" s="128"/>
      <c r="D702" s="128"/>
      <c r="E702" s="139"/>
    </row>
    <row r="703" spans="1:5" ht="14">
      <c r="A703" s="128"/>
      <c r="B703" s="128"/>
      <c r="C703" s="128"/>
      <c r="D703" s="128"/>
      <c r="E703" s="139"/>
    </row>
    <row r="704" spans="1:5" ht="14">
      <c r="A704" s="128"/>
      <c r="B704" s="128"/>
      <c r="C704" s="128"/>
      <c r="D704" s="128"/>
      <c r="E704" s="139"/>
    </row>
    <row r="705" spans="1:5" ht="14">
      <c r="A705" s="128"/>
      <c r="B705" s="128"/>
      <c r="C705" s="128"/>
      <c r="D705" s="128"/>
      <c r="E705" s="139"/>
    </row>
    <row r="706" spans="1:5" ht="14">
      <c r="A706" s="128"/>
      <c r="B706" s="128"/>
      <c r="C706" s="128"/>
      <c r="D706" s="128"/>
      <c r="E706" s="139"/>
    </row>
    <row r="707" spans="1:5" ht="14">
      <c r="A707" s="128"/>
      <c r="B707" s="128"/>
      <c r="C707" s="128"/>
      <c r="D707" s="128"/>
      <c r="E707" s="139"/>
    </row>
    <row r="708" spans="1:5" ht="14">
      <c r="A708" s="128"/>
      <c r="B708" s="128"/>
      <c r="C708" s="128"/>
      <c r="D708" s="128"/>
      <c r="E708" s="139"/>
    </row>
    <row r="709" spans="1:5" ht="14">
      <c r="A709" s="128"/>
      <c r="B709" s="128"/>
      <c r="C709" s="128"/>
      <c r="D709" s="128"/>
      <c r="E709" s="139"/>
    </row>
    <row r="710" spans="1:5" ht="14">
      <c r="A710" s="128"/>
      <c r="B710" s="128"/>
      <c r="C710" s="128"/>
      <c r="D710" s="128"/>
      <c r="E710" s="139"/>
    </row>
    <row r="711" spans="1:5" ht="14">
      <c r="A711" s="128"/>
      <c r="B711" s="128"/>
      <c r="C711" s="128"/>
      <c r="D711" s="128"/>
      <c r="E711" s="139"/>
    </row>
    <row r="712" spans="1:5" ht="14">
      <c r="A712" s="128"/>
      <c r="B712" s="128"/>
      <c r="C712" s="128"/>
      <c r="D712" s="128"/>
      <c r="E712" s="139"/>
    </row>
    <row r="713" spans="1:5" ht="14">
      <c r="A713" s="128"/>
      <c r="B713" s="128"/>
      <c r="C713" s="128"/>
      <c r="D713" s="128"/>
      <c r="E713" s="139"/>
    </row>
    <row r="714" spans="1:5" ht="14">
      <c r="A714" s="128"/>
      <c r="B714" s="128"/>
      <c r="C714" s="128"/>
      <c r="D714" s="128"/>
      <c r="E714" s="139"/>
    </row>
    <row r="715" spans="1:5" ht="14">
      <c r="A715" s="128"/>
      <c r="B715" s="128"/>
      <c r="C715" s="128"/>
      <c r="D715" s="128"/>
      <c r="E715" s="139"/>
    </row>
    <row r="716" spans="1:5" ht="14">
      <c r="A716" s="128"/>
      <c r="B716" s="128"/>
      <c r="C716" s="128"/>
      <c r="D716" s="128"/>
      <c r="E716" s="139"/>
    </row>
    <row r="717" spans="1:5" ht="14">
      <c r="A717" s="128"/>
      <c r="B717" s="128"/>
      <c r="C717" s="128"/>
      <c r="D717" s="128"/>
      <c r="E717" s="139"/>
    </row>
    <row r="718" spans="1:5" ht="14">
      <c r="A718" s="128"/>
      <c r="B718" s="128"/>
      <c r="C718" s="128"/>
      <c r="D718" s="128"/>
      <c r="E718" s="139"/>
    </row>
    <row r="719" spans="1:5" ht="14">
      <c r="A719" s="128"/>
      <c r="B719" s="128"/>
      <c r="C719" s="128"/>
      <c r="D719" s="128"/>
      <c r="E719" s="139"/>
    </row>
    <row r="720" spans="1:5" ht="14">
      <c r="A720" s="128"/>
      <c r="B720" s="128"/>
      <c r="C720" s="128"/>
      <c r="D720" s="128"/>
      <c r="E720" s="139"/>
    </row>
    <row r="721" spans="1:5" ht="14">
      <c r="A721" s="128"/>
      <c r="B721" s="128"/>
      <c r="C721" s="128"/>
      <c r="D721" s="128"/>
      <c r="E721" s="139"/>
    </row>
    <row r="722" spans="1:5" ht="14">
      <c r="A722" s="128"/>
      <c r="B722" s="128"/>
      <c r="C722" s="128"/>
      <c r="D722" s="128"/>
      <c r="E722" s="139"/>
    </row>
    <row r="723" spans="1:5" ht="14">
      <c r="A723" s="128"/>
      <c r="B723" s="128"/>
      <c r="C723" s="128"/>
      <c r="D723" s="128"/>
      <c r="E723" s="139"/>
    </row>
    <row r="724" spans="1:5" ht="14">
      <c r="A724" s="128"/>
      <c r="B724" s="128"/>
      <c r="C724" s="128"/>
      <c r="D724" s="128"/>
      <c r="E724" s="139"/>
    </row>
    <row r="725" spans="1:5" ht="14">
      <c r="A725" s="128"/>
      <c r="B725" s="128"/>
      <c r="C725" s="128"/>
      <c r="D725" s="128"/>
      <c r="E725" s="139"/>
    </row>
    <row r="726" spans="1:5" ht="14">
      <c r="A726" s="128"/>
      <c r="B726" s="128"/>
      <c r="C726" s="128"/>
      <c r="D726" s="128"/>
      <c r="E726" s="139"/>
    </row>
    <row r="727" spans="1:5" ht="14">
      <c r="A727" s="128"/>
      <c r="B727" s="128"/>
      <c r="C727" s="128"/>
      <c r="D727" s="128"/>
      <c r="E727" s="139"/>
    </row>
    <row r="728" spans="1:5" ht="14">
      <c r="A728" s="128"/>
      <c r="B728" s="128"/>
      <c r="C728" s="128"/>
      <c r="D728" s="128"/>
      <c r="E728" s="139"/>
    </row>
    <row r="729" spans="1:5" ht="14">
      <c r="A729" s="128"/>
      <c r="B729" s="128"/>
      <c r="C729" s="128"/>
      <c r="D729" s="128"/>
      <c r="E729" s="139"/>
    </row>
    <row r="730" spans="1:5" ht="14">
      <c r="A730" s="128"/>
      <c r="B730" s="128"/>
      <c r="C730" s="128"/>
      <c r="D730" s="128"/>
      <c r="E730" s="139"/>
    </row>
    <row r="731" spans="1:5" ht="14">
      <c r="A731" s="128"/>
      <c r="B731" s="128"/>
      <c r="C731" s="128"/>
      <c r="D731" s="128"/>
      <c r="E731" s="139"/>
    </row>
    <row r="732" spans="1:5" ht="14">
      <c r="A732" s="128"/>
      <c r="B732" s="128"/>
      <c r="C732" s="128"/>
      <c r="D732" s="128"/>
      <c r="E732" s="139"/>
    </row>
    <row r="733" spans="1:5" ht="14">
      <c r="A733" s="128"/>
      <c r="B733" s="128"/>
      <c r="C733" s="128"/>
      <c r="D733" s="128"/>
      <c r="E733" s="139"/>
    </row>
    <row r="734" spans="1:5" ht="14">
      <c r="A734" s="128"/>
      <c r="B734" s="128"/>
      <c r="C734" s="128"/>
      <c r="D734" s="128"/>
      <c r="E734" s="139"/>
    </row>
    <row r="735" spans="1:5" ht="14">
      <c r="A735" s="128"/>
      <c r="B735" s="128"/>
      <c r="C735" s="128"/>
      <c r="D735" s="128"/>
      <c r="E735" s="139"/>
    </row>
    <row r="736" spans="1:5" ht="14">
      <c r="A736" s="128"/>
      <c r="B736" s="128"/>
      <c r="C736" s="128"/>
      <c r="D736" s="128"/>
      <c r="E736" s="139"/>
    </row>
    <row r="737" spans="1:5" ht="14">
      <c r="A737" s="128"/>
      <c r="B737" s="128"/>
      <c r="C737" s="128"/>
      <c r="D737" s="128"/>
      <c r="E737" s="139"/>
    </row>
    <row r="738" spans="1:5" ht="14">
      <c r="A738" s="128"/>
      <c r="B738" s="128"/>
      <c r="C738" s="128"/>
      <c r="D738" s="128"/>
      <c r="E738" s="139"/>
    </row>
    <row r="739" spans="1:5" ht="14">
      <c r="A739" s="128"/>
      <c r="B739" s="128"/>
      <c r="C739" s="128"/>
      <c r="D739" s="128"/>
      <c r="E739" s="139"/>
    </row>
    <row r="740" spans="1:5" ht="14">
      <c r="A740" s="128"/>
      <c r="B740" s="128"/>
      <c r="C740" s="128"/>
      <c r="D740" s="128"/>
      <c r="E740" s="139"/>
    </row>
    <row r="741" spans="1:5" ht="14">
      <c r="A741" s="128"/>
      <c r="B741" s="128"/>
      <c r="C741" s="128"/>
      <c r="D741" s="128"/>
      <c r="E741" s="139"/>
    </row>
    <row r="742" spans="1:5" ht="14">
      <c r="A742" s="128"/>
      <c r="B742" s="128"/>
      <c r="C742" s="128"/>
      <c r="D742" s="128"/>
      <c r="E742" s="139"/>
    </row>
    <row r="743" spans="1:5" ht="14">
      <c r="A743" s="128"/>
      <c r="B743" s="128"/>
      <c r="C743" s="128"/>
      <c r="D743" s="128"/>
      <c r="E743" s="139"/>
    </row>
    <row r="744" spans="1:5" ht="14">
      <c r="A744" s="128"/>
      <c r="B744" s="128"/>
      <c r="C744" s="128"/>
      <c r="D744" s="128"/>
      <c r="E744" s="139"/>
    </row>
    <row r="745" spans="1:5" ht="14">
      <c r="A745" s="128"/>
      <c r="B745" s="128"/>
      <c r="C745" s="128"/>
      <c r="D745" s="128"/>
      <c r="E745" s="139"/>
    </row>
    <row r="746" spans="1:5" ht="14">
      <c r="A746" s="128"/>
      <c r="B746" s="128"/>
      <c r="C746" s="128"/>
      <c r="D746" s="128"/>
      <c r="E746" s="139"/>
    </row>
    <row r="747" spans="1:5" ht="14">
      <c r="A747" s="128"/>
      <c r="B747" s="128"/>
      <c r="C747" s="128"/>
      <c r="D747" s="128"/>
      <c r="E747" s="139"/>
    </row>
    <row r="748" spans="1:5" ht="14">
      <c r="A748" s="128"/>
      <c r="B748" s="128"/>
      <c r="C748" s="128"/>
      <c r="D748" s="128"/>
      <c r="E748" s="139"/>
    </row>
    <row r="749" spans="1:5" ht="14">
      <c r="A749" s="128"/>
      <c r="B749" s="128"/>
      <c r="C749" s="128"/>
      <c r="D749" s="128"/>
      <c r="E749" s="139"/>
    </row>
    <row r="750" spans="1:5" ht="14">
      <c r="A750" s="128"/>
      <c r="B750" s="128"/>
      <c r="C750" s="128"/>
      <c r="D750" s="128"/>
      <c r="E750" s="139"/>
    </row>
    <row r="751" spans="1:5" ht="14">
      <c r="A751" s="128"/>
      <c r="B751" s="128"/>
      <c r="C751" s="128"/>
      <c r="D751" s="128"/>
      <c r="E751" s="139"/>
    </row>
    <row r="752" spans="1:5" ht="14">
      <c r="A752" s="128"/>
      <c r="B752" s="128"/>
      <c r="C752" s="128"/>
      <c r="D752" s="128"/>
      <c r="E752" s="139"/>
    </row>
    <row r="753" spans="1:5" ht="14">
      <c r="A753" s="128"/>
      <c r="B753" s="128"/>
      <c r="C753" s="128"/>
      <c r="D753" s="128"/>
      <c r="E753" s="139"/>
    </row>
    <row r="754" spans="1:5" ht="14">
      <c r="A754" s="128"/>
      <c r="B754" s="128"/>
      <c r="C754" s="128"/>
      <c r="D754" s="128"/>
      <c r="E754" s="139"/>
    </row>
    <row r="755" spans="1:5" ht="14">
      <c r="A755" s="128"/>
      <c r="B755" s="128"/>
      <c r="C755" s="128"/>
      <c r="D755" s="128"/>
      <c r="E755" s="139"/>
    </row>
    <row r="756" spans="1:5" ht="14">
      <c r="A756" s="128"/>
      <c r="B756" s="128"/>
      <c r="C756" s="128"/>
      <c r="D756" s="128"/>
      <c r="E756" s="139"/>
    </row>
    <row r="757" spans="1:5" ht="14">
      <c r="A757" s="128"/>
      <c r="B757" s="128"/>
      <c r="C757" s="128"/>
      <c r="D757" s="128"/>
      <c r="E757" s="139"/>
    </row>
    <row r="758" spans="1:5" ht="14">
      <c r="A758" s="128"/>
      <c r="B758" s="128"/>
      <c r="C758" s="128"/>
      <c r="D758" s="128"/>
      <c r="E758" s="139"/>
    </row>
    <row r="759" spans="1:5" ht="14">
      <c r="A759" s="128"/>
      <c r="B759" s="128"/>
      <c r="C759" s="128"/>
      <c r="D759" s="128"/>
      <c r="E759" s="139"/>
    </row>
    <row r="760" spans="1:5" ht="14">
      <c r="A760" s="128"/>
      <c r="B760" s="128"/>
      <c r="C760" s="128"/>
      <c r="D760" s="128"/>
      <c r="E760" s="139"/>
    </row>
    <row r="761" spans="1:5" ht="14">
      <c r="A761" s="128"/>
      <c r="B761" s="128"/>
      <c r="C761" s="128"/>
      <c r="D761" s="128"/>
      <c r="E761" s="139"/>
    </row>
    <row r="762" spans="1:5" ht="14">
      <c r="A762" s="128"/>
      <c r="B762" s="128"/>
      <c r="C762" s="128"/>
      <c r="D762" s="128"/>
      <c r="E762" s="139"/>
    </row>
    <row r="763" spans="1:5" ht="14">
      <c r="A763" s="128"/>
      <c r="B763" s="128"/>
      <c r="C763" s="128"/>
      <c r="D763" s="128"/>
      <c r="E763" s="139"/>
    </row>
    <row r="764" spans="1:5" ht="14">
      <c r="A764" s="128"/>
      <c r="B764" s="128"/>
      <c r="C764" s="128"/>
      <c r="D764" s="128"/>
      <c r="E764" s="139"/>
    </row>
    <row r="765" spans="1:5" ht="14">
      <c r="A765" s="128"/>
      <c r="B765" s="128"/>
      <c r="C765" s="128"/>
      <c r="D765" s="128"/>
      <c r="E765" s="139"/>
    </row>
    <row r="766" spans="1:5" ht="14">
      <c r="A766" s="128"/>
      <c r="B766" s="128"/>
      <c r="C766" s="128"/>
      <c r="D766" s="128"/>
      <c r="E766" s="139"/>
    </row>
    <row r="767" spans="1:5" ht="14">
      <c r="A767" s="128"/>
      <c r="B767" s="128"/>
      <c r="C767" s="128"/>
      <c r="D767" s="128"/>
      <c r="E767" s="139"/>
    </row>
    <row r="768" spans="1:5" ht="14">
      <c r="A768" s="128"/>
      <c r="B768" s="128"/>
      <c r="C768" s="128"/>
      <c r="D768" s="128"/>
      <c r="E768" s="139"/>
    </row>
    <row r="769" spans="1:5" ht="14">
      <c r="A769" s="128"/>
      <c r="B769" s="128"/>
      <c r="C769" s="128"/>
      <c r="D769" s="128"/>
      <c r="E769" s="139"/>
    </row>
    <row r="770" spans="1:5" ht="14">
      <c r="A770" s="128"/>
      <c r="B770" s="128"/>
      <c r="C770" s="128"/>
      <c r="D770" s="128"/>
      <c r="E770" s="139"/>
    </row>
    <row r="771" spans="1:5" ht="14">
      <c r="A771" s="128"/>
      <c r="B771" s="128"/>
      <c r="C771" s="128"/>
      <c r="D771" s="128"/>
      <c r="E771" s="139"/>
    </row>
    <row r="772" spans="1:5" ht="14">
      <c r="A772" s="128"/>
      <c r="B772" s="128"/>
      <c r="C772" s="128"/>
      <c r="D772" s="128"/>
      <c r="E772" s="139"/>
    </row>
    <row r="773" spans="1:5" ht="14">
      <c r="A773" s="128"/>
      <c r="B773" s="128"/>
      <c r="C773" s="128"/>
      <c r="D773" s="128"/>
      <c r="E773" s="139"/>
    </row>
    <row r="774" spans="1:5" ht="14">
      <c r="A774" s="128"/>
      <c r="B774" s="128"/>
      <c r="C774" s="128"/>
      <c r="D774" s="128"/>
      <c r="E774" s="139"/>
    </row>
    <row r="775" spans="1:5" ht="14">
      <c r="A775" s="128"/>
      <c r="B775" s="128"/>
      <c r="C775" s="128"/>
      <c r="D775" s="128"/>
      <c r="E775" s="139"/>
    </row>
    <row r="776" spans="1:5" ht="14">
      <c r="A776" s="128"/>
      <c r="B776" s="128"/>
      <c r="C776" s="128"/>
      <c r="D776" s="128"/>
      <c r="E776" s="139"/>
    </row>
    <row r="777" spans="1:5" ht="14">
      <c r="A777" s="128"/>
      <c r="B777" s="128"/>
      <c r="C777" s="128"/>
      <c r="D777" s="128"/>
      <c r="E777" s="139"/>
    </row>
    <row r="778" spans="1:5" ht="14">
      <c r="A778" s="128"/>
      <c r="B778" s="128"/>
      <c r="C778" s="128"/>
      <c r="D778" s="128"/>
      <c r="E778" s="139"/>
    </row>
    <row r="779" spans="1:5" ht="14">
      <c r="A779" s="128"/>
      <c r="B779" s="128"/>
      <c r="C779" s="128"/>
      <c r="D779" s="128"/>
      <c r="E779" s="139"/>
    </row>
    <row r="780" spans="1:5" ht="14">
      <c r="A780" s="128"/>
      <c r="B780" s="128"/>
      <c r="C780" s="128"/>
      <c r="D780" s="128"/>
      <c r="E780" s="139"/>
    </row>
    <row r="781" spans="1:5" ht="14">
      <c r="A781" s="128"/>
      <c r="B781" s="128"/>
      <c r="C781" s="128"/>
      <c r="D781" s="128"/>
      <c r="E781" s="139"/>
    </row>
    <row r="782" spans="1:5" ht="14">
      <c r="A782" s="128"/>
      <c r="B782" s="128"/>
      <c r="C782" s="128"/>
      <c r="D782" s="128"/>
      <c r="E782" s="139"/>
    </row>
    <row r="783" spans="1:5" ht="14">
      <c r="A783" s="128"/>
      <c r="B783" s="128"/>
      <c r="C783" s="128"/>
      <c r="D783" s="128"/>
      <c r="E783" s="139"/>
    </row>
    <row r="784" spans="1:5" ht="14">
      <c r="A784" s="128"/>
      <c r="B784" s="128"/>
      <c r="C784" s="128"/>
      <c r="D784" s="128"/>
      <c r="E784" s="139"/>
    </row>
    <row r="785" spans="1:5" ht="14">
      <c r="A785" s="128"/>
      <c r="B785" s="128"/>
      <c r="C785" s="128"/>
      <c r="D785" s="128"/>
      <c r="E785" s="139"/>
    </row>
    <row r="786" spans="1:5" ht="14">
      <c r="A786" s="128"/>
      <c r="B786" s="128"/>
      <c r="C786" s="128"/>
      <c r="D786" s="128"/>
      <c r="E786" s="139"/>
    </row>
    <row r="787" spans="1:5" ht="14">
      <c r="A787" s="128"/>
      <c r="B787" s="128"/>
      <c r="C787" s="128"/>
      <c r="D787" s="128"/>
      <c r="E787" s="139"/>
    </row>
    <row r="788" spans="1:5" ht="14">
      <c r="A788" s="128"/>
      <c r="B788" s="128"/>
      <c r="C788" s="128"/>
      <c r="D788" s="128"/>
      <c r="E788" s="139"/>
    </row>
    <row r="789" spans="1:5" ht="14">
      <c r="A789" s="128"/>
      <c r="B789" s="128"/>
      <c r="C789" s="128"/>
      <c r="D789" s="128"/>
      <c r="E789" s="139"/>
    </row>
    <row r="790" spans="1:5" ht="14">
      <c r="A790" s="128"/>
      <c r="B790" s="128"/>
      <c r="C790" s="128"/>
      <c r="D790" s="128"/>
      <c r="E790" s="139"/>
    </row>
    <row r="791" spans="1:5" ht="14">
      <c r="A791" s="128"/>
      <c r="B791" s="128"/>
      <c r="C791" s="128"/>
      <c r="D791" s="128"/>
      <c r="E791" s="139"/>
    </row>
    <row r="792" spans="1:5" ht="14">
      <c r="A792" s="128"/>
      <c r="B792" s="128"/>
      <c r="C792" s="128"/>
      <c r="D792" s="128"/>
      <c r="E792" s="139"/>
    </row>
    <row r="793" spans="1:5" ht="14">
      <c r="A793" s="128"/>
      <c r="B793" s="128"/>
      <c r="C793" s="128"/>
      <c r="D793" s="128"/>
      <c r="E793" s="139"/>
    </row>
    <row r="794" spans="1:5" ht="14">
      <c r="A794" s="128"/>
      <c r="B794" s="128"/>
      <c r="C794" s="128"/>
      <c r="D794" s="128"/>
      <c r="E794" s="139"/>
    </row>
    <row r="795" spans="1:5" ht="14">
      <c r="A795" s="128"/>
      <c r="B795" s="128"/>
      <c r="C795" s="128"/>
      <c r="D795" s="128"/>
      <c r="E795" s="139"/>
    </row>
    <row r="796" spans="1:5" ht="14">
      <c r="A796" s="128"/>
      <c r="B796" s="128"/>
      <c r="C796" s="128"/>
      <c r="D796" s="128"/>
      <c r="E796" s="139"/>
    </row>
    <row r="797" spans="1:5" ht="14">
      <c r="A797" s="128"/>
      <c r="B797" s="128"/>
      <c r="C797" s="128"/>
      <c r="D797" s="128"/>
      <c r="E797" s="139"/>
    </row>
    <row r="798" spans="1:5" ht="14">
      <c r="A798" s="128"/>
      <c r="B798" s="128"/>
      <c r="C798" s="128"/>
      <c r="D798" s="128"/>
      <c r="E798" s="139"/>
    </row>
    <row r="799" spans="1:5" ht="14">
      <c r="A799" s="128"/>
      <c r="B799" s="128"/>
      <c r="C799" s="128"/>
      <c r="D799" s="128"/>
      <c r="E799" s="139"/>
    </row>
    <row r="800" spans="1:5" ht="14">
      <c r="A800" s="128"/>
      <c r="B800" s="128"/>
      <c r="C800" s="128"/>
      <c r="D800" s="128"/>
      <c r="E800" s="139"/>
    </row>
    <row r="801" spans="1:5" ht="14">
      <c r="A801" s="128"/>
      <c r="B801" s="128"/>
      <c r="C801" s="128"/>
      <c r="D801" s="128"/>
      <c r="E801" s="139"/>
    </row>
    <row r="802" spans="1:5" ht="14">
      <c r="A802" s="128"/>
      <c r="B802" s="128"/>
      <c r="C802" s="128"/>
      <c r="D802" s="128"/>
      <c r="E802" s="139"/>
    </row>
    <row r="803" spans="1:5" ht="14">
      <c r="A803" s="128"/>
      <c r="B803" s="128"/>
      <c r="C803" s="128"/>
      <c r="D803" s="128"/>
      <c r="E803" s="139"/>
    </row>
    <row r="804" spans="1:5" ht="14">
      <c r="A804" s="128"/>
      <c r="B804" s="128"/>
      <c r="C804" s="128"/>
      <c r="D804" s="128"/>
      <c r="E804" s="139"/>
    </row>
    <row r="805" spans="1:5" ht="14">
      <c r="A805" s="128"/>
      <c r="B805" s="128"/>
      <c r="C805" s="128"/>
      <c r="D805" s="128"/>
      <c r="E805" s="139"/>
    </row>
    <row r="806" spans="1:5" ht="14">
      <c r="A806" s="128"/>
      <c r="B806" s="128"/>
      <c r="C806" s="128"/>
      <c r="D806" s="128"/>
      <c r="E806" s="139"/>
    </row>
    <row r="807" spans="1:5" ht="14">
      <c r="A807" s="128"/>
      <c r="B807" s="128"/>
      <c r="C807" s="128"/>
      <c r="D807" s="128"/>
      <c r="E807" s="139"/>
    </row>
    <row r="808" spans="1:5" ht="14">
      <c r="A808" s="128"/>
      <c r="B808" s="128"/>
      <c r="C808" s="128"/>
      <c r="D808" s="128"/>
      <c r="E808" s="139"/>
    </row>
    <row r="809" spans="1:5" ht="14">
      <c r="A809" s="128"/>
      <c r="B809" s="128"/>
      <c r="C809" s="128"/>
      <c r="D809" s="128"/>
      <c r="E809" s="139"/>
    </row>
    <row r="810" spans="1:5" ht="14">
      <c r="A810" s="128"/>
      <c r="B810" s="128"/>
      <c r="C810" s="128"/>
      <c r="D810" s="128"/>
      <c r="E810" s="139"/>
    </row>
    <row r="811" spans="1:5" ht="14">
      <c r="A811" s="128"/>
      <c r="B811" s="128"/>
      <c r="C811" s="128"/>
      <c r="D811" s="128"/>
      <c r="E811" s="139"/>
    </row>
    <row r="812" spans="1:5" ht="14">
      <c r="A812" s="128"/>
      <c r="B812" s="128"/>
      <c r="C812" s="128"/>
      <c r="D812" s="128"/>
      <c r="E812" s="139"/>
    </row>
    <row r="813" spans="1:5" ht="14">
      <c r="A813" s="128"/>
      <c r="B813" s="128"/>
      <c r="C813" s="128"/>
      <c r="D813" s="128"/>
      <c r="E813" s="139"/>
    </row>
    <row r="814" spans="1:5" ht="14">
      <c r="A814" s="128"/>
      <c r="B814" s="128"/>
      <c r="C814" s="128"/>
      <c r="D814" s="128"/>
      <c r="E814" s="139"/>
    </row>
    <row r="815" spans="1:5" ht="14">
      <c r="A815" s="128"/>
      <c r="B815" s="128"/>
      <c r="C815" s="128"/>
      <c r="D815" s="128"/>
      <c r="E815" s="139"/>
    </row>
    <row r="816" spans="1:5" ht="14">
      <c r="A816" s="128"/>
      <c r="B816" s="128"/>
      <c r="C816" s="128"/>
      <c r="D816" s="128"/>
      <c r="E816" s="139"/>
    </row>
    <row r="817" spans="1:5" ht="14">
      <c r="A817" s="128"/>
      <c r="B817" s="128"/>
      <c r="C817" s="128"/>
      <c r="D817" s="128"/>
      <c r="E817" s="139"/>
    </row>
    <row r="818" spans="1:5" ht="14">
      <c r="A818" s="128"/>
      <c r="B818" s="128"/>
      <c r="C818" s="128"/>
      <c r="D818" s="128"/>
      <c r="E818" s="139"/>
    </row>
    <row r="819" spans="1:5" ht="14">
      <c r="A819" s="128"/>
      <c r="B819" s="128"/>
      <c r="C819" s="128"/>
      <c r="D819" s="128"/>
      <c r="E819" s="139"/>
    </row>
    <row r="820" spans="1:5" ht="14">
      <c r="A820" s="128"/>
      <c r="B820" s="128"/>
      <c r="C820" s="128"/>
      <c r="D820" s="128"/>
      <c r="E820" s="139"/>
    </row>
    <row r="821" spans="1:5" ht="14">
      <c r="A821" s="128"/>
      <c r="B821" s="128"/>
      <c r="C821" s="128"/>
      <c r="D821" s="128"/>
      <c r="E821" s="139"/>
    </row>
    <row r="822" spans="1:5" ht="14">
      <c r="A822" s="128"/>
      <c r="B822" s="128"/>
      <c r="C822" s="128"/>
      <c r="D822" s="128"/>
      <c r="E822" s="139"/>
    </row>
    <row r="823" spans="1:5" ht="14">
      <c r="A823" s="128"/>
      <c r="B823" s="128"/>
      <c r="C823" s="128"/>
      <c r="D823" s="128"/>
      <c r="E823" s="139"/>
    </row>
    <row r="824" spans="1:5" ht="14">
      <c r="A824" s="128"/>
      <c r="B824" s="128"/>
      <c r="C824" s="128"/>
      <c r="D824" s="128"/>
      <c r="E824" s="139"/>
    </row>
    <row r="825" spans="1:5" ht="14">
      <c r="A825" s="128"/>
      <c r="B825" s="128"/>
      <c r="C825" s="128"/>
      <c r="D825" s="128"/>
      <c r="E825" s="139"/>
    </row>
    <row r="826" spans="1:5" ht="14">
      <c r="A826" s="128"/>
      <c r="B826" s="128"/>
      <c r="C826" s="128"/>
      <c r="D826" s="128"/>
      <c r="E826" s="139"/>
    </row>
    <row r="827" spans="1:5" ht="14">
      <c r="A827" s="128"/>
      <c r="B827" s="128"/>
      <c r="C827" s="128"/>
      <c r="D827" s="128"/>
      <c r="E827" s="139"/>
    </row>
    <row r="828" spans="1:5" ht="14">
      <c r="A828" s="128"/>
      <c r="B828" s="128"/>
      <c r="C828" s="128"/>
      <c r="D828" s="128"/>
      <c r="E828" s="139"/>
    </row>
    <row r="829" spans="1:5" ht="14">
      <c r="A829" s="128"/>
      <c r="B829" s="128"/>
      <c r="C829" s="128"/>
      <c r="D829" s="128"/>
      <c r="E829" s="139"/>
    </row>
    <row r="830" spans="1:5" ht="14">
      <c r="A830" s="128"/>
      <c r="B830" s="128"/>
      <c r="C830" s="128"/>
      <c r="D830" s="128"/>
      <c r="E830" s="139"/>
    </row>
    <row r="831" spans="1:5" ht="14">
      <c r="A831" s="128"/>
      <c r="B831" s="128"/>
      <c r="C831" s="128"/>
      <c r="D831" s="128"/>
      <c r="E831" s="139"/>
    </row>
    <row r="832" spans="1:5" ht="14">
      <c r="A832" s="128"/>
      <c r="B832" s="128"/>
      <c r="C832" s="128"/>
      <c r="D832" s="128"/>
      <c r="E832" s="139"/>
    </row>
    <row r="833" spans="1:5" ht="14">
      <c r="A833" s="128"/>
      <c r="B833" s="128"/>
      <c r="C833" s="128"/>
      <c r="D833" s="128"/>
      <c r="E833" s="139"/>
    </row>
    <row r="834" spans="1:5" ht="14">
      <c r="A834" s="128"/>
      <c r="B834" s="128"/>
      <c r="C834" s="128"/>
      <c r="D834" s="128"/>
      <c r="E834" s="139"/>
    </row>
    <row r="835" spans="1:5" ht="14">
      <c r="A835" s="128"/>
      <c r="B835" s="128"/>
      <c r="C835" s="128"/>
      <c r="D835" s="128"/>
      <c r="E835" s="139"/>
    </row>
    <row r="836" spans="1:5" ht="14">
      <c r="A836" s="128"/>
      <c r="B836" s="128"/>
      <c r="C836" s="128"/>
      <c r="D836" s="128"/>
      <c r="E836" s="139"/>
    </row>
    <row r="837" spans="1:5" ht="14">
      <c r="A837" s="128"/>
      <c r="B837" s="128"/>
      <c r="C837" s="128"/>
      <c r="D837" s="128"/>
      <c r="E837" s="139"/>
    </row>
    <row r="838" spans="1:5" ht="14">
      <c r="A838" s="128"/>
      <c r="B838" s="128"/>
      <c r="C838" s="128"/>
      <c r="D838" s="128"/>
      <c r="E838" s="139"/>
    </row>
    <row r="839" spans="1:5" ht="14">
      <c r="A839" s="128"/>
      <c r="B839" s="128"/>
      <c r="C839" s="128"/>
      <c r="D839" s="128"/>
      <c r="E839" s="139"/>
    </row>
    <row r="840" spans="1:5" ht="14">
      <c r="A840" s="128"/>
      <c r="B840" s="128"/>
      <c r="C840" s="128"/>
      <c r="D840" s="128"/>
      <c r="E840" s="139"/>
    </row>
    <row r="841" spans="1:5" ht="14">
      <c r="A841" s="128"/>
      <c r="B841" s="128"/>
      <c r="C841" s="128"/>
      <c r="D841" s="128"/>
      <c r="E841" s="139"/>
    </row>
    <row r="842" spans="1:5" ht="14">
      <c r="A842" s="128"/>
      <c r="B842" s="128"/>
      <c r="C842" s="128"/>
      <c r="D842" s="128"/>
      <c r="E842" s="139"/>
    </row>
    <row r="843" spans="1:5" ht="14">
      <c r="A843" s="128"/>
      <c r="B843" s="128"/>
      <c r="C843" s="128"/>
      <c r="D843" s="128"/>
      <c r="E843" s="139"/>
    </row>
    <row r="844" spans="1:5" ht="14">
      <c r="A844" s="128"/>
      <c r="B844" s="128"/>
      <c r="C844" s="128"/>
      <c r="D844" s="128"/>
      <c r="E844" s="139"/>
    </row>
    <row r="845" spans="1:5" ht="14">
      <c r="A845" s="128"/>
      <c r="B845" s="128"/>
      <c r="C845" s="128"/>
      <c r="D845" s="128"/>
      <c r="E845" s="139"/>
    </row>
    <row r="846" spans="1:5" ht="14">
      <c r="A846" s="128"/>
      <c r="B846" s="128"/>
      <c r="C846" s="128"/>
      <c r="D846" s="128"/>
      <c r="E846" s="139"/>
    </row>
    <row r="847" spans="1:5" ht="14">
      <c r="A847" s="128"/>
      <c r="B847" s="128"/>
      <c r="C847" s="128"/>
      <c r="D847" s="128"/>
      <c r="E847" s="139"/>
    </row>
    <row r="848" spans="1:5" ht="14">
      <c r="A848" s="128"/>
      <c r="B848" s="128"/>
      <c r="C848" s="128"/>
      <c r="D848" s="128"/>
      <c r="E848" s="139"/>
    </row>
    <row r="849" spans="1:5" ht="14">
      <c r="A849" s="128"/>
      <c r="B849" s="128"/>
      <c r="C849" s="128"/>
      <c r="D849" s="128"/>
      <c r="E849" s="139"/>
    </row>
    <row r="850" spans="1:5" ht="14">
      <c r="A850" s="128"/>
      <c r="B850" s="128"/>
      <c r="C850" s="128"/>
      <c r="D850" s="128"/>
      <c r="E850" s="139"/>
    </row>
    <row r="851" spans="1:5" ht="14">
      <c r="A851" s="128"/>
      <c r="B851" s="128"/>
      <c r="C851" s="128"/>
      <c r="D851" s="128"/>
      <c r="E851" s="139"/>
    </row>
    <row r="852" spans="1:5" ht="14">
      <c r="A852" s="128"/>
      <c r="B852" s="128"/>
      <c r="C852" s="128"/>
      <c r="D852" s="128"/>
      <c r="E852" s="139"/>
    </row>
    <row r="853" spans="1:5" ht="14">
      <c r="A853" s="128"/>
      <c r="B853" s="128"/>
      <c r="C853" s="128"/>
      <c r="D853" s="128"/>
      <c r="E853" s="139"/>
    </row>
    <row r="854" spans="1:5" ht="14">
      <c r="A854" s="128"/>
      <c r="B854" s="128"/>
      <c r="C854" s="128"/>
      <c r="D854" s="128"/>
      <c r="E854" s="139"/>
    </row>
    <row r="855" spans="1:5" ht="14">
      <c r="A855" s="128"/>
      <c r="B855" s="128"/>
      <c r="C855" s="128"/>
      <c r="D855" s="128"/>
      <c r="E855" s="139"/>
    </row>
    <row r="856" spans="1:5" ht="14">
      <c r="A856" s="128"/>
      <c r="B856" s="128"/>
      <c r="C856" s="128"/>
      <c r="D856" s="128"/>
      <c r="E856" s="139"/>
    </row>
    <row r="857" spans="1:5" ht="14">
      <c r="A857" s="128"/>
      <c r="B857" s="128"/>
      <c r="C857" s="128"/>
      <c r="D857" s="128"/>
      <c r="E857" s="139"/>
    </row>
    <row r="858" spans="1:5" ht="14">
      <c r="A858" s="128"/>
      <c r="B858" s="128"/>
      <c r="C858" s="128"/>
      <c r="D858" s="128"/>
      <c r="E858" s="139"/>
    </row>
    <row r="859" spans="1:5" ht="14">
      <c r="A859" s="128"/>
      <c r="B859" s="128"/>
      <c r="C859" s="128"/>
      <c r="D859" s="128"/>
      <c r="E859" s="139"/>
    </row>
    <row r="860" spans="1:5" ht="14">
      <c r="A860" s="128"/>
      <c r="B860" s="128"/>
      <c r="C860" s="128"/>
      <c r="D860" s="128"/>
      <c r="E860" s="139"/>
    </row>
    <row r="861" spans="1:5" ht="14">
      <c r="A861" s="128"/>
      <c r="B861" s="128"/>
      <c r="C861" s="128"/>
      <c r="D861" s="128"/>
      <c r="E861" s="139"/>
    </row>
    <row r="862" spans="1:5" ht="14">
      <c r="A862" s="128"/>
      <c r="B862" s="128"/>
      <c r="C862" s="128"/>
      <c r="D862" s="128"/>
      <c r="E862" s="139"/>
    </row>
    <row r="863" spans="1:5" ht="14">
      <c r="A863" s="128"/>
      <c r="B863" s="128"/>
      <c r="C863" s="128"/>
      <c r="D863" s="128"/>
      <c r="E863" s="139"/>
    </row>
    <row r="864" spans="1:5" ht="14">
      <c r="A864" s="128"/>
      <c r="B864" s="128"/>
      <c r="C864" s="128"/>
      <c r="D864" s="128"/>
      <c r="E864" s="139"/>
    </row>
    <row r="865" spans="1:5" ht="14">
      <c r="A865" s="128"/>
      <c r="B865" s="128"/>
      <c r="C865" s="128"/>
      <c r="D865" s="128"/>
      <c r="E865" s="139"/>
    </row>
    <row r="866" spans="1:5" ht="14">
      <c r="A866" s="128"/>
      <c r="B866" s="128"/>
      <c r="C866" s="128"/>
      <c r="D866" s="128"/>
      <c r="E866" s="139"/>
    </row>
    <row r="867" spans="1:5" ht="14">
      <c r="A867" s="128"/>
      <c r="B867" s="128"/>
      <c r="C867" s="128"/>
      <c r="D867" s="128"/>
      <c r="E867" s="139"/>
    </row>
    <row r="868" spans="1:5" ht="14">
      <c r="A868" s="128"/>
      <c r="B868" s="128"/>
      <c r="C868" s="128"/>
      <c r="D868" s="128"/>
      <c r="E868" s="139"/>
    </row>
    <row r="869" spans="1:5" ht="14">
      <c r="A869" s="128"/>
      <c r="B869" s="128"/>
      <c r="C869" s="128"/>
      <c r="D869" s="128"/>
      <c r="E869" s="139"/>
    </row>
    <row r="870" spans="1:5" ht="14">
      <c r="A870" s="128"/>
      <c r="B870" s="128"/>
      <c r="C870" s="128"/>
      <c r="D870" s="128"/>
      <c r="E870" s="139"/>
    </row>
    <row r="871" spans="1:5" ht="14">
      <c r="A871" s="128"/>
      <c r="B871" s="128"/>
      <c r="C871" s="128"/>
      <c r="D871" s="128"/>
      <c r="E871" s="139"/>
    </row>
    <row r="872" spans="1:5" ht="14">
      <c r="A872" s="128"/>
      <c r="B872" s="128"/>
      <c r="C872" s="128"/>
      <c r="D872" s="128"/>
      <c r="E872" s="139"/>
    </row>
    <row r="873" spans="1:5" ht="14">
      <c r="A873" s="128"/>
      <c r="B873" s="128"/>
      <c r="C873" s="128"/>
      <c r="D873" s="128"/>
      <c r="E873" s="139"/>
    </row>
    <row r="874" spans="1:5" ht="14">
      <c r="A874" s="128"/>
      <c r="B874" s="128"/>
      <c r="C874" s="128"/>
      <c r="D874" s="128"/>
      <c r="E874" s="139"/>
    </row>
    <row r="875" spans="1:5" ht="14">
      <c r="A875" s="128"/>
      <c r="B875" s="128"/>
      <c r="C875" s="128"/>
      <c r="D875" s="128"/>
      <c r="E875" s="139"/>
    </row>
    <row r="876" spans="1:5" ht="14">
      <c r="A876" s="128"/>
      <c r="B876" s="128"/>
      <c r="C876" s="128"/>
      <c r="D876" s="128"/>
      <c r="E876" s="139"/>
    </row>
    <row r="877" spans="1:5" ht="14">
      <c r="A877" s="128"/>
      <c r="B877" s="128"/>
      <c r="C877" s="128"/>
      <c r="D877" s="128"/>
      <c r="E877" s="139"/>
    </row>
    <row r="878" spans="1:5" ht="14">
      <c r="A878" s="128"/>
      <c r="B878" s="128"/>
      <c r="C878" s="128"/>
      <c r="D878" s="128"/>
      <c r="E878" s="139"/>
    </row>
    <row r="879" spans="1:5" ht="14">
      <c r="A879" s="128"/>
      <c r="B879" s="128"/>
      <c r="C879" s="128"/>
      <c r="D879" s="128"/>
      <c r="E879" s="139"/>
    </row>
    <row r="880" spans="1:5" ht="14">
      <c r="A880" s="128"/>
      <c r="B880" s="128"/>
      <c r="C880" s="128"/>
      <c r="D880" s="128"/>
      <c r="E880" s="139"/>
    </row>
    <row r="881" spans="1:5" ht="14">
      <c r="A881" s="128"/>
      <c r="B881" s="128"/>
      <c r="C881" s="128"/>
      <c r="D881" s="128"/>
      <c r="E881" s="139"/>
    </row>
    <row r="882" spans="1:5" ht="14">
      <c r="A882" s="128"/>
      <c r="B882" s="128"/>
      <c r="C882" s="128"/>
      <c r="D882" s="128"/>
      <c r="E882" s="139"/>
    </row>
    <row r="883" spans="1:5" ht="14">
      <c r="A883" s="128"/>
      <c r="B883" s="128"/>
      <c r="C883" s="128"/>
      <c r="D883" s="128"/>
      <c r="E883" s="139"/>
    </row>
    <row r="884" spans="1:5" ht="14">
      <c r="A884" s="128"/>
      <c r="B884" s="128"/>
      <c r="C884" s="128"/>
      <c r="D884" s="128"/>
      <c r="E884" s="139"/>
    </row>
    <row r="885" spans="1:5" ht="14">
      <c r="A885" s="128"/>
      <c r="B885" s="128"/>
      <c r="C885" s="128"/>
      <c r="D885" s="128"/>
      <c r="E885" s="139"/>
    </row>
    <row r="886" spans="1:5" ht="14">
      <c r="A886" s="128"/>
      <c r="B886" s="128"/>
      <c r="C886" s="128"/>
      <c r="D886" s="128"/>
      <c r="E886" s="139"/>
    </row>
    <row r="887" spans="1:5" ht="14">
      <c r="A887" s="128"/>
      <c r="B887" s="128"/>
      <c r="C887" s="128"/>
      <c r="D887" s="128"/>
      <c r="E887" s="139"/>
    </row>
    <row r="888" spans="1:5" ht="14">
      <c r="A888" s="128"/>
      <c r="B888" s="128"/>
      <c r="C888" s="128"/>
      <c r="D888" s="128"/>
      <c r="E888" s="139"/>
    </row>
    <row r="889" spans="1:5" ht="14">
      <c r="A889" s="128"/>
      <c r="B889" s="128"/>
      <c r="C889" s="128"/>
      <c r="D889" s="128"/>
      <c r="E889" s="139"/>
    </row>
    <row r="890" spans="1:5" ht="14">
      <c r="A890" s="128"/>
      <c r="B890" s="128"/>
      <c r="C890" s="128"/>
      <c r="D890" s="128"/>
      <c r="E890" s="139"/>
    </row>
    <row r="891" spans="1:5" ht="14">
      <c r="A891" s="128"/>
      <c r="B891" s="128"/>
      <c r="C891" s="128"/>
      <c r="D891" s="128"/>
      <c r="E891" s="139"/>
    </row>
    <row r="892" spans="1:5" ht="14">
      <c r="A892" s="128"/>
      <c r="B892" s="128"/>
      <c r="C892" s="128"/>
      <c r="D892" s="128"/>
      <c r="E892" s="139"/>
    </row>
    <row r="893" spans="1:5" ht="14">
      <c r="A893" s="128"/>
      <c r="B893" s="128"/>
      <c r="C893" s="128"/>
      <c r="D893" s="128"/>
      <c r="E893" s="139"/>
    </row>
    <row r="894" spans="1:5" ht="14">
      <c r="A894" s="128"/>
      <c r="B894" s="128"/>
      <c r="C894" s="128"/>
      <c r="D894" s="128"/>
      <c r="E894" s="139"/>
    </row>
    <row r="895" spans="1:5" ht="14">
      <c r="A895" s="128"/>
      <c r="B895" s="128"/>
      <c r="C895" s="128"/>
      <c r="D895" s="128"/>
      <c r="E895" s="139"/>
    </row>
    <row r="896" spans="1:5" ht="14">
      <c r="A896" s="128"/>
      <c r="B896" s="128"/>
      <c r="C896" s="128"/>
      <c r="D896" s="128"/>
      <c r="E896" s="139"/>
    </row>
    <row r="897" spans="1:5" ht="14">
      <c r="A897" s="128"/>
      <c r="B897" s="128"/>
      <c r="C897" s="128"/>
      <c r="D897" s="128"/>
      <c r="E897" s="139"/>
    </row>
    <row r="898" spans="1:5" ht="14">
      <c r="A898" s="128"/>
      <c r="B898" s="128"/>
      <c r="C898" s="128"/>
      <c r="D898" s="128"/>
      <c r="E898" s="139"/>
    </row>
    <row r="899" spans="1:5" ht="14">
      <c r="A899" s="128"/>
      <c r="B899" s="128"/>
      <c r="C899" s="128"/>
      <c r="D899" s="128"/>
      <c r="E899" s="139"/>
    </row>
    <row r="900" spans="1:5" ht="14">
      <c r="A900" s="128"/>
      <c r="B900" s="128"/>
      <c r="C900" s="128"/>
      <c r="D900" s="128"/>
      <c r="E900" s="139"/>
    </row>
    <row r="901" spans="1:5" ht="14">
      <c r="A901" s="128"/>
      <c r="B901" s="128"/>
      <c r="C901" s="128"/>
      <c r="D901" s="128"/>
      <c r="E901" s="139"/>
    </row>
    <row r="902" spans="1:5" ht="14">
      <c r="A902" s="128"/>
      <c r="B902" s="128"/>
      <c r="C902" s="128"/>
      <c r="D902" s="128"/>
      <c r="E902" s="139"/>
    </row>
    <row r="903" spans="1:5" ht="14">
      <c r="A903" s="128"/>
      <c r="B903" s="128"/>
      <c r="C903" s="128"/>
      <c r="D903" s="128"/>
      <c r="E903" s="139"/>
    </row>
    <row r="904" spans="1:5" ht="14">
      <c r="A904" s="128"/>
      <c r="B904" s="128"/>
      <c r="C904" s="128"/>
      <c r="D904" s="128"/>
      <c r="E904" s="139"/>
    </row>
    <row r="905" spans="1:5" ht="14">
      <c r="A905" s="128"/>
      <c r="B905" s="128"/>
      <c r="C905" s="128"/>
      <c r="D905" s="128"/>
      <c r="E905" s="139"/>
    </row>
    <row r="906" spans="1:5" ht="14">
      <c r="A906" s="128"/>
      <c r="B906" s="128"/>
      <c r="C906" s="128"/>
      <c r="D906" s="128"/>
      <c r="E906" s="139"/>
    </row>
    <row r="907" spans="1:5" ht="14">
      <c r="A907" s="128"/>
      <c r="B907" s="128"/>
      <c r="C907" s="128"/>
      <c r="D907" s="128"/>
      <c r="E907" s="139"/>
    </row>
    <row r="908" spans="1:5" ht="14">
      <c r="A908" s="128"/>
      <c r="B908" s="128"/>
      <c r="C908" s="128"/>
      <c r="D908" s="128"/>
      <c r="E908" s="139"/>
    </row>
    <row r="909" spans="1:5" ht="14">
      <c r="A909" s="128"/>
      <c r="B909" s="128"/>
      <c r="C909" s="128"/>
      <c r="D909" s="128"/>
      <c r="E909" s="139"/>
    </row>
    <row r="910" spans="1:5" ht="14">
      <c r="A910" s="128"/>
      <c r="B910" s="128"/>
      <c r="C910" s="128"/>
      <c r="D910" s="128"/>
      <c r="E910" s="139"/>
    </row>
    <row r="911" spans="1:5" ht="14">
      <c r="A911" s="128"/>
      <c r="B911" s="128"/>
      <c r="C911" s="128"/>
      <c r="D911" s="128"/>
      <c r="E911" s="139"/>
    </row>
    <row r="912" spans="1:5" ht="14">
      <c r="A912" s="128"/>
      <c r="B912" s="128"/>
      <c r="C912" s="128"/>
      <c r="D912" s="128"/>
      <c r="E912" s="139"/>
    </row>
    <row r="913" spans="1:5" ht="14">
      <c r="A913" s="128"/>
      <c r="B913" s="128"/>
      <c r="C913" s="128"/>
      <c r="D913" s="128"/>
      <c r="E913" s="139"/>
    </row>
    <row r="914" spans="1:5" ht="14">
      <c r="A914" s="128"/>
      <c r="B914" s="128"/>
      <c r="C914" s="128"/>
      <c r="D914" s="128"/>
      <c r="E914" s="139"/>
    </row>
    <row r="915" spans="1:5" ht="14">
      <c r="A915" s="128"/>
      <c r="B915" s="128"/>
      <c r="C915" s="128"/>
      <c r="D915" s="128"/>
      <c r="E915" s="139"/>
    </row>
    <row r="916" spans="1:5" ht="14">
      <c r="A916" s="128"/>
      <c r="B916" s="128"/>
      <c r="C916" s="128"/>
      <c r="D916" s="128"/>
      <c r="E916" s="139"/>
    </row>
    <row r="917" spans="1:5" ht="14">
      <c r="A917" s="128"/>
      <c r="B917" s="128"/>
      <c r="C917" s="128"/>
      <c r="D917" s="128"/>
      <c r="E917" s="139"/>
    </row>
    <row r="918" spans="1:5" ht="14">
      <c r="A918" s="128"/>
      <c r="B918" s="128"/>
      <c r="C918" s="128"/>
      <c r="D918" s="128"/>
      <c r="E918" s="139"/>
    </row>
    <row r="919" spans="1:5" ht="14">
      <c r="A919" s="128"/>
      <c r="B919" s="128"/>
      <c r="C919" s="128"/>
      <c r="D919" s="128"/>
      <c r="E919" s="139"/>
    </row>
    <row r="920" spans="1:5" ht="14">
      <c r="A920" s="128"/>
      <c r="B920" s="128"/>
      <c r="C920" s="128"/>
      <c r="D920" s="128"/>
      <c r="E920" s="139"/>
    </row>
    <row r="921" spans="1:5" ht="14">
      <c r="A921" s="128"/>
      <c r="B921" s="128"/>
      <c r="C921" s="128"/>
      <c r="D921" s="128"/>
      <c r="E921" s="139"/>
    </row>
    <row r="922" spans="1:5" ht="14">
      <c r="A922" s="128"/>
      <c r="B922" s="128"/>
      <c r="C922" s="128"/>
      <c r="D922" s="128"/>
      <c r="E922" s="139"/>
    </row>
    <row r="923" spans="1:5" ht="14">
      <c r="A923" s="128"/>
      <c r="B923" s="128"/>
      <c r="C923" s="128"/>
      <c r="D923" s="128"/>
      <c r="E923" s="139"/>
    </row>
    <row r="924" spans="1:5" ht="14">
      <c r="A924" s="128"/>
      <c r="B924" s="128"/>
      <c r="C924" s="128"/>
      <c r="D924" s="128"/>
      <c r="E924" s="139"/>
    </row>
    <row r="925" spans="1:5" ht="14">
      <c r="A925" s="128"/>
      <c r="B925" s="128"/>
      <c r="C925" s="128"/>
      <c r="D925" s="128"/>
      <c r="E925" s="139"/>
    </row>
    <row r="926" spans="1:5" ht="14">
      <c r="A926" s="128"/>
      <c r="B926" s="128"/>
      <c r="C926" s="128"/>
      <c r="D926" s="128"/>
      <c r="E926" s="139"/>
    </row>
    <row r="927" spans="1:5" ht="14">
      <c r="A927" s="128"/>
      <c r="B927" s="128"/>
      <c r="C927" s="128"/>
      <c r="D927" s="128"/>
      <c r="E927" s="139"/>
    </row>
    <row r="928" spans="1:5" ht="14">
      <c r="A928" s="128"/>
      <c r="B928" s="128"/>
      <c r="C928" s="128"/>
      <c r="D928" s="128"/>
      <c r="E928" s="139"/>
    </row>
    <row r="929" spans="1:5" ht="14">
      <c r="A929" s="128"/>
      <c r="B929" s="128"/>
      <c r="C929" s="128"/>
      <c r="D929" s="128"/>
      <c r="E929" s="139"/>
    </row>
    <row r="930" spans="1:5" ht="14">
      <c r="A930" s="128"/>
      <c r="B930" s="128"/>
      <c r="C930" s="128"/>
      <c r="D930" s="128"/>
      <c r="E930" s="139"/>
    </row>
    <row r="931" spans="1:5" ht="14">
      <c r="A931" s="128"/>
      <c r="B931" s="128"/>
      <c r="C931" s="128"/>
      <c r="D931" s="128"/>
      <c r="E931" s="139"/>
    </row>
    <row r="932" spans="1:5" ht="14">
      <c r="A932" s="128"/>
      <c r="B932" s="128"/>
      <c r="C932" s="128"/>
      <c r="D932" s="128"/>
      <c r="E932" s="139"/>
    </row>
    <row r="933" spans="1:5" ht="14">
      <c r="A933" s="128"/>
      <c r="B933" s="128"/>
      <c r="C933" s="128"/>
      <c r="D933" s="128"/>
      <c r="E933" s="139"/>
    </row>
    <row r="934" spans="1:5" ht="14">
      <c r="A934" s="128"/>
      <c r="B934" s="128"/>
      <c r="C934" s="128"/>
      <c r="D934" s="128"/>
      <c r="E934" s="139"/>
    </row>
    <row r="935" spans="1:5" ht="14">
      <c r="A935" s="128"/>
      <c r="B935" s="128"/>
      <c r="C935" s="128"/>
      <c r="D935" s="128"/>
      <c r="E935" s="139"/>
    </row>
    <row r="936" spans="1:5" ht="14">
      <c r="A936" s="128"/>
      <c r="B936" s="128"/>
      <c r="C936" s="128"/>
      <c r="D936" s="128"/>
      <c r="E936" s="139"/>
    </row>
    <row r="937" spans="1:5" ht="14">
      <c r="A937" s="128"/>
      <c r="B937" s="128"/>
      <c r="C937" s="128"/>
      <c r="D937" s="128"/>
      <c r="E937" s="139"/>
    </row>
    <row r="938" spans="1:5" ht="14">
      <c r="A938" s="128"/>
      <c r="B938" s="128"/>
      <c r="C938" s="128"/>
      <c r="D938" s="128"/>
      <c r="E938" s="139"/>
    </row>
    <row r="939" spans="1:5" ht="14">
      <c r="A939" s="128"/>
      <c r="B939" s="128"/>
      <c r="C939" s="128"/>
      <c r="D939" s="128"/>
      <c r="E939" s="139"/>
    </row>
    <row r="940" spans="1:5" ht="14">
      <c r="A940" s="128"/>
      <c r="B940" s="128"/>
      <c r="C940" s="128"/>
      <c r="D940" s="128"/>
      <c r="E940" s="139"/>
    </row>
    <row r="941" spans="1:5" ht="14">
      <c r="A941" s="128"/>
      <c r="B941" s="128"/>
      <c r="C941" s="128"/>
      <c r="D941" s="128"/>
      <c r="E941" s="139"/>
    </row>
    <row r="942" spans="1:5" ht="14">
      <c r="A942" s="128"/>
      <c r="B942" s="128"/>
      <c r="C942" s="128"/>
      <c r="D942" s="128"/>
      <c r="E942" s="139"/>
    </row>
    <row r="943" spans="1:5" ht="14">
      <c r="A943" s="128"/>
      <c r="B943" s="128"/>
      <c r="C943" s="128"/>
      <c r="D943" s="128"/>
      <c r="E943" s="139"/>
    </row>
    <row r="944" spans="1:5" ht="14">
      <c r="A944" s="128"/>
      <c r="B944" s="128"/>
      <c r="C944" s="128"/>
      <c r="D944" s="128"/>
      <c r="E944" s="139"/>
    </row>
    <row r="945" spans="1:5" ht="14">
      <c r="A945" s="128"/>
      <c r="B945" s="128"/>
      <c r="C945" s="128"/>
      <c r="D945" s="128"/>
      <c r="E945" s="139"/>
    </row>
    <row r="946" spans="1:5" ht="14">
      <c r="A946" s="128"/>
      <c r="B946" s="128"/>
      <c r="C946" s="128"/>
      <c r="D946" s="128"/>
      <c r="E946" s="139"/>
    </row>
    <row r="947" spans="1:5" ht="14">
      <c r="A947" s="128"/>
      <c r="B947" s="128"/>
      <c r="C947" s="128"/>
      <c r="D947" s="128"/>
      <c r="E947" s="139"/>
    </row>
    <row r="948" spans="1:5" ht="14">
      <c r="A948" s="128"/>
      <c r="B948" s="128"/>
      <c r="C948" s="128"/>
      <c r="D948" s="128"/>
      <c r="E948" s="139"/>
    </row>
    <row r="949" spans="1:5" ht="14">
      <c r="A949" s="128"/>
      <c r="B949" s="128"/>
      <c r="C949" s="128"/>
      <c r="D949" s="128"/>
      <c r="E949" s="139"/>
    </row>
    <row r="950" spans="1:5" ht="14">
      <c r="A950" s="128"/>
      <c r="B950" s="128"/>
      <c r="C950" s="128"/>
      <c r="D950" s="128"/>
      <c r="E950" s="139"/>
    </row>
    <row r="951" spans="1:5" ht="14">
      <c r="A951" s="128"/>
      <c r="B951" s="128"/>
      <c r="C951" s="128"/>
      <c r="D951" s="128"/>
      <c r="E951" s="139"/>
    </row>
    <row r="952" spans="1:5" ht="14">
      <c r="A952" s="128"/>
      <c r="B952" s="128"/>
      <c r="C952" s="128"/>
      <c r="D952" s="128"/>
      <c r="E952" s="139"/>
    </row>
    <row r="953" spans="1:5" ht="14">
      <c r="A953" s="128"/>
      <c r="B953" s="128"/>
      <c r="C953" s="128"/>
      <c r="D953" s="128"/>
      <c r="E953" s="139"/>
    </row>
    <row r="954" spans="1:5" ht="14">
      <c r="A954" s="128"/>
      <c r="B954" s="128"/>
      <c r="C954" s="128"/>
      <c r="D954" s="128"/>
      <c r="E954" s="139"/>
    </row>
    <row r="955" spans="1:5" ht="14">
      <c r="A955" s="128"/>
      <c r="B955" s="128"/>
      <c r="C955" s="128"/>
      <c r="D955" s="128"/>
      <c r="E955" s="139"/>
    </row>
    <row r="956" spans="1:5" ht="14">
      <c r="A956" s="128"/>
      <c r="B956" s="128"/>
      <c r="C956" s="128"/>
      <c r="D956" s="128"/>
      <c r="E956" s="139"/>
    </row>
    <row r="957" spans="1:5" ht="14">
      <c r="A957" s="128"/>
      <c r="B957" s="128"/>
      <c r="C957" s="128"/>
      <c r="D957" s="128"/>
      <c r="E957" s="139"/>
    </row>
    <row r="958" spans="1:5" ht="14">
      <c r="A958" s="128"/>
      <c r="B958" s="128"/>
      <c r="C958" s="128"/>
      <c r="D958" s="128"/>
      <c r="E958" s="139"/>
    </row>
    <row r="959" spans="1:5" ht="14">
      <c r="A959" s="128"/>
      <c r="B959" s="128"/>
      <c r="C959" s="128"/>
      <c r="D959" s="128"/>
      <c r="E959" s="139"/>
    </row>
    <row r="960" spans="1:5" ht="14">
      <c r="A960" s="128"/>
      <c r="B960" s="128"/>
      <c r="C960" s="128"/>
      <c r="D960" s="128"/>
      <c r="E960" s="139"/>
    </row>
    <row r="961" spans="1:5" ht="14">
      <c r="A961" s="128"/>
      <c r="B961" s="128"/>
      <c r="C961" s="128"/>
      <c r="D961" s="128"/>
      <c r="E961" s="139"/>
    </row>
    <row r="962" spans="1:5" ht="14">
      <c r="A962" s="128"/>
      <c r="B962" s="128"/>
      <c r="C962" s="128"/>
      <c r="D962" s="128"/>
      <c r="E962" s="139"/>
    </row>
    <row r="963" spans="1:5" ht="14">
      <c r="A963" s="128"/>
      <c r="B963" s="128"/>
      <c r="C963" s="128"/>
      <c r="D963" s="128"/>
      <c r="E963" s="139"/>
    </row>
    <row r="964" spans="1:5" ht="14">
      <c r="A964" s="128"/>
      <c r="B964" s="128"/>
      <c r="C964" s="128"/>
      <c r="D964" s="128"/>
      <c r="E964" s="139"/>
    </row>
    <row r="965" spans="1:5" ht="14">
      <c r="A965" s="128"/>
      <c r="B965" s="128"/>
      <c r="C965" s="128"/>
      <c r="D965" s="128"/>
      <c r="E965" s="139"/>
    </row>
    <row r="966" spans="1:5" ht="14">
      <c r="A966" s="128"/>
      <c r="B966" s="128"/>
      <c r="C966" s="128"/>
      <c r="D966" s="128"/>
      <c r="E966" s="139"/>
    </row>
    <row r="967" spans="1:5" ht="14">
      <c r="A967" s="128"/>
      <c r="B967" s="128"/>
      <c r="C967" s="128"/>
      <c r="D967" s="128"/>
      <c r="E967" s="139"/>
    </row>
    <row r="968" spans="1:5" ht="14">
      <c r="A968" s="128"/>
      <c r="B968" s="128"/>
      <c r="C968" s="128"/>
      <c r="D968" s="128"/>
      <c r="E968" s="139"/>
    </row>
    <row r="969" spans="1:5" ht="14">
      <c r="A969" s="128"/>
      <c r="B969" s="128"/>
      <c r="C969" s="128"/>
      <c r="D969" s="128"/>
      <c r="E969" s="139"/>
    </row>
    <row r="970" spans="1:5" ht="14">
      <c r="A970" s="128"/>
      <c r="B970" s="128"/>
      <c r="C970" s="128"/>
      <c r="D970" s="128"/>
      <c r="E970" s="139"/>
    </row>
    <row r="971" spans="1:5" ht="14">
      <c r="A971" s="128"/>
      <c r="B971" s="128"/>
      <c r="C971" s="128"/>
      <c r="D971" s="128"/>
      <c r="E971" s="139"/>
    </row>
    <row r="972" spans="1:5" ht="14">
      <c r="A972" s="128"/>
      <c r="B972" s="128"/>
      <c r="C972" s="128"/>
      <c r="D972" s="128"/>
      <c r="E972" s="139"/>
    </row>
    <row r="973" spans="1:5" ht="14">
      <c r="A973" s="128"/>
      <c r="B973" s="128"/>
      <c r="C973" s="128"/>
      <c r="D973" s="128"/>
      <c r="E973" s="139"/>
    </row>
    <row r="974" spans="1:5" ht="14">
      <c r="A974" s="128"/>
      <c r="B974" s="128"/>
      <c r="C974" s="128"/>
      <c r="D974" s="128"/>
      <c r="E974" s="139"/>
    </row>
    <row r="975" spans="1:5" ht="14">
      <c r="A975" s="128"/>
      <c r="B975" s="128"/>
      <c r="C975" s="128"/>
      <c r="D975" s="128"/>
      <c r="E975" s="139"/>
    </row>
    <row r="976" spans="1:5" ht="14">
      <c r="A976" s="128"/>
      <c r="B976" s="128"/>
      <c r="C976" s="128"/>
      <c r="D976" s="128"/>
      <c r="E976" s="139"/>
    </row>
    <row r="977" spans="1:5" ht="14">
      <c r="A977" s="128"/>
      <c r="B977" s="128"/>
      <c r="C977" s="128"/>
      <c r="D977" s="128"/>
      <c r="E977" s="139"/>
    </row>
    <row r="978" spans="1:5" ht="14">
      <c r="A978" s="128"/>
      <c r="B978" s="128"/>
      <c r="C978" s="128"/>
      <c r="D978" s="128"/>
      <c r="E978" s="139"/>
    </row>
    <row r="979" spans="1:5" ht="14">
      <c r="A979" s="128"/>
      <c r="B979" s="128"/>
      <c r="C979" s="128"/>
      <c r="D979" s="128"/>
      <c r="E979" s="139"/>
    </row>
    <row r="980" spans="1:5" ht="14">
      <c r="A980" s="128"/>
      <c r="B980" s="128"/>
      <c r="C980" s="128"/>
      <c r="D980" s="128"/>
      <c r="E980" s="139"/>
    </row>
    <row r="981" spans="1:5" ht="14">
      <c r="A981" s="128"/>
      <c r="B981" s="128"/>
      <c r="C981" s="128"/>
      <c r="D981" s="128"/>
      <c r="E981" s="139"/>
    </row>
    <row r="982" spans="1:5" ht="14">
      <c r="A982" s="128"/>
      <c r="B982" s="128"/>
      <c r="C982" s="128"/>
      <c r="D982" s="128"/>
      <c r="E982" s="139"/>
    </row>
    <row r="983" spans="1:5" ht="14">
      <c r="A983" s="128"/>
      <c r="B983" s="128"/>
      <c r="C983" s="128"/>
      <c r="D983" s="128"/>
      <c r="E983" s="139"/>
    </row>
    <row r="984" spans="1:5" ht="14">
      <c r="A984" s="128"/>
      <c r="B984" s="128"/>
      <c r="C984" s="128"/>
      <c r="D984" s="128"/>
      <c r="E984" s="139"/>
    </row>
    <row r="985" spans="1:5" ht="14">
      <c r="A985" s="128"/>
      <c r="B985" s="128"/>
      <c r="C985" s="128"/>
      <c r="D985" s="128"/>
      <c r="E985" s="139"/>
    </row>
    <row r="986" spans="1:5" ht="14">
      <c r="A986" s="128"/>
      <c r="B986" s="128"/>
      <c r="C986" s="128"/>
      <c r="D986" s="128"/>
      <c r="E986" s="139"/>
    </row>
    <row r="987" spans="1:5" ht="14">
      <c r="A987" s="128"/>
      <c r="B987" s="128"/>
      <c r="C987" s="128"/>
      <c r="D987" s="128"/>
      <c r="E987" s="139"/>
    </row>
    <row r="988" spans="1:5" ht="14">
      <c r="A988" s="128"/>
      <c r="B988" s="128"/>
      <c r="C988" s="128"/>
      <c r="D988" s="128"/>
      <c r="E988" s="139"/>
    </row>
    <row r="989" spans="1:5" ht="14">
      <c r="A989" s="128"/>
      <c r="B989" s="128"/>
      <c r="C989" s="128"/>
      <c r="D989" s="128"/>
      <c r="E989" s="139"/>
    </row>
    <row r="990" spans="1:5" ht="14">
      <c r="A990" s="128"/>
      <c r="B990" s="128"/>
      <c r="C990" s="128"/>
      <c r="D990" s="128"/>
      <c r="E990" s="139"/>
    </row>
    <row r="991" spans="1:5" ht="14">
      <c r="A991" s="128"/>
      <c r="B991" s="128"/>
      <c r="C991" s="128"/>
      <c r="D991" s="128"/>
      <c r="E991" s="139"/>
    </row>
    <row r="992" spans="1:5" ht="14">
      <c r="A992" s="128"/>
      <c r="B992" s="128"/>
      <c r="C992" s="128"/>
      <c r="D992" s="128"/>
      <c r="E992" s="139"/>
    </row>
    <row r="993" spans="1:5" ht="14">
      <c r="A993" s="128"/>
      <c r="B993" s="128"/>
      <c r="C993" s="128"/>
      <c r="D993" s="128"/>
      <c r="E993" s="139"/>
    </row>
    <row r="994" spans="1:5" ht="14">
      <c r="A994" s="128"/>
      <c r="B994" s="128"/>
      <c r="C994" s="128"/>
      <c r="D994" s="128"/>
      <c r="E994" s="139"/>
    </row>
    <row r="995" spans="1:5" ht="14">
      <c r="A995" s="128"/>
      <c r="B995" s="128"/>
      <c r="C995" s="128"/>
      <c r="D995" s="128"/>
      <c r="E995" s="139"/>
    </row>
    <row r="996" spans="1:5" ht="14">
      <c r="A996" s="128"/>
      <c r="B996" s="128"/>
      <c r="C996" s="128"/>
      <c r="D996" s="128"/>
      <c r="E996" s="139"/>
    </row>
    <row r="997" spans="1:5" ht="14">
      <c r="A997" s="128"/>
      <c r="B997" s="128"/>
      <c r="C997" s="128"/>
      <c r="D997" s="128"/>
      <c r="E997" s="139"/>
    </row>
    <row r="998" spans="1:5" ht="14">
      <c r="A998" s="128"/>
      <c r="B998" s="128"/>
      <c r="C998" s="128"/>
      <c r="D998" s="128"/>
      <c r="E998" s="139"/>
    </row>
    <row r="999" spans="1:5" ht="14">
      <c r="A999" s="128"/>
      <c r="B999" s="128"/>
      <c r="C999" s="128"/>
      <c r="D999" s="128"/>
      <c r="E999" s="139"/>
    </row>
    <row r="1000" spans="1:5" ht="14">
      <c r="A1000" s="128"/>
      <c r="B1000" s="128"/>
      <c r="C1000" s="128"/>
      <c r="D1000" s="128"/>
      <c r="E1000" s="139"/>
    </row>
    <row r="1001" spans="1:5" ht="14">
      <c r="A1001" s="128"/>
      <c r="B1001" s="128"/>
      <c r="C1001" s="128"/>
      <c r="D1001" s="128"/>
      <c r="E1001" s="139"/>
    </row>
    <row r="1002" spans="1:5" ht="14">
      <c r="A1002" s="128"/>
      <c r="B1002" s="128"/>
      <c r="C1002" s="128"/>
      <c r="D1002" s="128"/>
      <c r="E1002" s="139"/>
    </row>
    <row r="1003" spans="1:5" ht="14">
      <c r="A1003" s="128"/>
      <c r="B1003" s="128"/>
      <c r="C1003" s="128"/>
      <c r="D1003" s="128"/>
      <c r="E1003" s="139"/>
    </row>
    <row r="1004" spans="1:5" ht="14">
      <c r="A1004" s="128"/>
      <c r="B1004" s="128"/>
      <c r="C1004" s="128"/>
      <c r="D1004" s="128"/>
      <c r="E1004" s="139"/>
    </row>
  </sheetData>
  <mergeCells count="3">
    <mergeCell ref="H4:I4"/>
    <mergeCell ref="J4:K4"/>
    <mergeCell ref="G1:H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10D6-CB86-4418-951F-07C7359FA477}">
  <dimension ref="A1:X1004"/>
  <sheetViews>
    <sheetView zoomScale="92" zoomScaleNormal="92" workbookViewId="0">
      <selection activeCell="L16" sqref="L16"/>
    </sheetView>
  </sheetViews>
  <sheetFormatPr defaultColWidth="11.58203125" defaultRowHeight="14.5"/>
  <cols>
    <col min="1" max="1" width="7" style="13" customWidth="1"/>
    <col min="2" max="2" width="9.75" style="14" customWidth="1"/>
    <col min="3" max="3" width="7.75" style="13" customWidth="1"/>
    <col min="4" max="4" width="6.58203125" customWidth="1"/>
    <col min="5" max="5" width="17.9140625" style="17" customWidth="1"/>
    <col min="6" max="6" width="8.6640625" customWidth="1"/>
    <col min="7" max="7" width="14.1640625" customWidth="1"/>
    <col min="8" max="8" width="13.4140625" customWidth="1"/>
    <col min="9" max="9" width="11.33203125" customWidth="1"/>
    <col min="10" max="10" width="12.9140625" customWidth="1"/>
    <col min="11" max="11" width="13.4140625" customWidth="1"/>
    <col min="12" max="24" width="7" customWidth="1"/>
  </cols>
  <sheetData>
    <row r="1" spans="1:24" s="28" customFormat="1" ht="36" customHeight="1">
      <c r="A1" s="12" t="s">
        <v>4</v>
      </c>
      <c r="B1" s="11" t="s">
        <v>5</v>
      </c>
      <c r="C1" s="12" t="s">
        <v>6</v>
      </c>
      <c r="D1" s="41"/>
      <c r="E1" s="110" t="s">
        <v>419</v>
      </c>
    </row>
    <row r="2" spans="1:24" ht="15" customHeight="1">
      <c r="A2" s="13">
        <v>10</v>
      </c>
      <c r="B2" s="14">
        <v>92</v>
      </c>
      <c r="C2" s="14">
        <v>102</v>
      </c>
      <c r="D2" s="19"/>
      <c r="E2" s="42">
        <v>2</v>
      </c>
      <c r="G2" s="205" t="s">
        <v>51</v>
      </c>
      <c r="H2" s="206"/>
      <c r="I2" s="206"/>
      <c r="J2" s="206"/>
      <c r="K2" s="206"/>
    </row>
    <row r="3" spans="1:24" ht="15" customHeight="1">
      <c r="A3" s="13">
        <v>20</v>
      </c>
      <c r="B3" s="14">
        <v>94</v>
      </c>
      <c r="C3" s="14">
        <v>104</v>
      </c>
      <c r="E3" s="42">
        <v>4</v>
      </c>
      <c r="G3" s="206"/>
      <c r="H3" s="206"/>
      <c r="I3" s="206"/>
      <c r="J3" s="206"/>
      <c r="K3" s="206"/>
    </row>
    <row r="4" spans="1:24" ht="15" customHeight="1">
      <c r="A4" s="16">
        <v>30</v>
      </c>
      <c r="B4" s="43">
        <v>96</v>
      </c>
      <c r="C4" s="43">
        <v>106</v>
      </c>
      <c r="D4" s="27"/>
      <c r="E4" s="42">
        <v>6</v>
      </c>
      <c r="F4" s="20"/>
      <c r="G4" s="206"/>
      <c r="H4" s="206"/>
      <c r="I4" s="206"/>
      <c r="J4" s="206"/>
      <c r="K4" s="206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</row>
    <row r="5" spans="1:24" ht="15" customHeight="1">
      <c r="A5" s="16">
        <v>40</v>
      </c>
      <c r="B5" s="43">
        <v>98</v>
      </c>
      <c r="C5" s="43">
        <v>108</v>
      </c>
      <c r="D5" s="27"/>
      <c r="E5" s="42">
        <v>8</v>
      </c>
      <c r="F5" s="20"/>
      <c r="G5" s="206"/>
      <c r="H5" s="206"/>
      <c r="I5" s="206"/>
      <c r="J5" s="206"/>
      <c r="K5" s="206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</row>
    <row r="6" spans="1:24" ht="15" customHeight="1">
      <c r="A6" s="16">
        <v>50</v>
      </c>
      <c r="B6" s="43">
        <v>100</v>
      </c>
      <c r="C6" s="43">
        <v>110</v>
      </c>
      <c r="D6" s="27"/>
      <c r="E6" s="42">
        <v>10</v>
      </c>
      <c r="F6" s="20"/>
      <c r="G6" s="206"/>
      <c r="H6" s="206"/>
      <c r="I6" s="206"/>
      <c r="J6" s="206"/>
      <c r="K6" s="206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</row>
    <row r="7" spans="1:24" ht="15" customHeight="1">
      <c r="A7" s="16">
        <v>60</v>
      </c>
      <c r="B7" s="43">
        <v>102</v>
      </c>
      <c r="C7" s="43">
        <v>112</v>
      </c>
      <c r="D7" s="27"/>
      <c r="E7" s="42">
        <v>12</v>
      </c>
      <c r="F7" s="20"/>
      <c r="G7" s="206"/>
      <c r="H7" s="206"/>
      <c r="I7" s="206"/>
      <c r="J7" s="206"/>
      <c r="K7" s="206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</row>
    <row r="8" spans="1:24" ht="15" customHeight="1">
      <c r="A8" s="16">
        <v>70</v>
      </c>
      <c r="B8" s="43">
        <v>104</v>
      </c>
      <c r="C8" s="43">
        <v>114</v>
      </c>
      <c r="D8" s="27"/>
      <c r="E8" s="42">
        <v>14</v>
      </c>
      <c r="F8" s="20"/>
      <c r="G8" s="206"/>
      <c r="H8" s="206"/>
      <c r="I8" s="206"/>
      <c r="J8" s="206"/>
      <c r="K8" s="206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</row>
    <row r="9" spans="1:24" ht="14.25" customHeight="1">
      <c r="A9" s="13">
        <v>80</v>
      </c>
      <c r="B9" s="14">
        <v>106</v>
      </c>
      <c r="C9" s="14">
        <v>116</v>
      </c>
      <c r="D9" s="24"/>
      <c r="E9" s="42">
        <v>16</v>
      </c>
      <c r="G9" s="206"/>
      <c r="H9" s="206"/>
      <c r="I9" s="206"/>
      <c r="J9" s="206"/>
      <c r="K9" s="206"/>
    </row>
    <row r="10" spans="1:24" ht="14.25" customHeight="1">
      <c r="A10" s="13">
        <v>90</v>
      </c>
      <c r="B10" s="14">
        <v>108</v>
      </c>
      <c r="C10" s="14">
        <v>118</v>
      </c>
      <c r="D10" s="24"/>
      <c r="E10" s="42">
        <v>18</v>
      </c>
      <c r="G10" s="206"/>
      <c r="H10" s="206"/>
      <c r="I10" s="206"/>
      <c r="J10" s="206"/>
      <c r="K10" s="206"/>
    </row>
    <row r="11" spans="1:24" ht="14.25" customHeight="1">
      <c r="A11" s="13">
        <v>100</v>
      </c>
      <c r="B11" s="14">
        <v>110</v>
      </c>
      <c r="C11" s="14">
        <v>120</v>
      </c>
      <c r="D11" s="24"/>
      <c r="E11" s="42">
        <v>20</v>
      </c>
      <c r="G11" s="206"/>
      <c r="H11" s="206"/>
      <c r="I11" s="206"/>
      <c r="J11" s="206"/>
      <c r="K11" s="206"/>
    </row>
    <row r="12" spans="1:24" ht="14.25" customHeight="1">
      <c r="A12" s="13">
        <v>110</v>
      </c>
      <c r="B12" s="14">
        <v>112</v>
      </c>
      <c r="C12" s="14">
        <v>122</v>
      </c>
      <c r="D12" s="24"/>
      <c r="E12" s="42">
        <v>22</v>
      </c>
      <c r="G12" s="206"/>
      <c r="H12" s="206"/>
      <c r="I12" s="206"/>
      <c r="J12" s="206"/>
      <c r="K12" s="206"/>
    </row>
    <row r="13" spans="1:24" ht="14.25" customHeight="1">
      <c r="A13" s="13">
        <v>120</v>
      </c>
      <c r="B13" s="14">
        <v>114</v>
      </c>
      <c r="C13" s="14">
        <v>124</v>
      </c>
      <c r="D13" s="24"/>
      <c r="E13" s="42">
        <v>24</v>
      </c>
      <c r="G13" s="206"/>
      <c r="H13" s="206"/>
      <c r="I13" s="206"/>
      <c r="J13" s="206"/>
      <c r="K13" s="206"/>
    </row>
    <row r="14" spans="1:24" ht="14.25" customHeight="1">
      <c r="A14" s="13">
        <v>130</v>
      </c>
      <c r="B14" s="14">
        <v>116</v>
      </c>
      <c r="C14" s="14">
        <v>126</v>
      </c>
      <c r="D14" s="24"/>
      <c r="E14" s="42">
        <v>26</v>
      </c>
      <c r="G14" s="20"/>
      <c r="H14" s="20"/>
      <c r="I14" s="20"/>
      <c r="J14" s="20"/>
      <c r="K14" s="20"/>
    </row>
    <row r="15" spans="1:24" ht="14.25" customHeight="1">
      <c r="A15" s="13">
        <v>140</v>
      </c>
      <c r="B15" s="14">
        <v>118</v>
      </c>
      <c r="C15" s="14">
        <v>128</v>
      </c>
      <c r="D15" s="24"/>
      <c r="E15" s="42">
        <v>28</v>
      </c>
      <c r="G15" s="20"/>
      <c r="H15" s="20"/>
      <c r="I15" s="20"/>
      <c r="J15" s="20"/>
      <c r="K15" s="20"/>
    </row>
    <row r="16" spans="1:24" ht="14.25" customHeight="1">
      <c r="A16" s="13">
        <v>150</v>
      </c>
      <c r="B16" s="14">
        <v>120</v>
      </c>
      <c r="C16" s="14">
        <v>130</v>
      </c>
      <c r="D16" s="24"/>
      <c r="E16" s="42">
        <v>30</v>
      </c>
      <c r="G16" s="20" t="s">
        <v>7</v>
      </c>
      <c r="H16" s="20"/>
      <c r="I16" s="20"/>
      <c r="J16" s="20"/>
      <c r="K16" s="20"/>
    </row>
    <row r="17" spans="1:11" ht="14.25" customHeight="1">
      <c r="A17" s="13">
        <v>160</v>
      </c>
      <c r="B17" s="14">
        <v>122</v>
      </c>
      <c r="C17" s="14">
        <v>132</v>
      </c>
      <c r="D17" s="24"/>
      <c r="E17" s="42">
        <v>32</v>
      </c>
      <c r="G17" s="20"/>
      <c r="H17" s="20"/>
      <c r="I17" s="20"/>
      <c r="J17" s="20"/>
      <c r="K17" s="20"/>
    </row>
    <row r="18" spans="1:11" ht="14.25" customHeight="1">
      <c r="A18" s="13">
        <v>170</v>
      </c>
      <c r="B18" s="14">
        <v>124</v>
      </c>
      <c r="C18" s="14">
        <v>134</v>
      </c>
      <c r="D18" s="24"/>
      <c r="E18" s="42">
        <v>34</v>
      </c>
      <c r="G18" s="22"/>
      <c r="H18" s="23" t="s">
        <v>8</v>
      </c>
      <c r="I18" s="23" t="s">
        <v>9</v>
      </c>
      <c r="J18" s="23" t="s">
        <v>10</v>
      </c>
      <c r="K18" s="23" t="s">
        <v>11</v>
      </c>
    </row>
    <row r="19" spans="1:11" ht="14.25" customHeight="1">
      <c r="A19" s="13">
        <v>180</v>
      </c>
      <c r="B19" s="14">
        <v>126</v>
      </c>
      <c r="C19" s="14">
        <v>136</v>
      </c>
      <c r="D19" s="24"/>
      <c r="E19" s="42">
        <v>36</v>
      </c>
      <c r="G19" s="22" t="s">
        <v>12</v>
      </c>
      <c r="H19" s="48">
        <v>50</v>
      </c>
      <c r="I19" s="22">
        <v>60</v>
      </c>
      <c r="J19" s="48">
        <v>12</v>
      </c>
      <c r="K19" s="48">
        <f t="shared" ref="K19:K20" si="0">H19+J19</f>
        <v>62</v>
      </c>
    </row>
    <row r="20" spans="1:11" ht="14.25" customHeight="1">
      <c r="A20" s="13">
        <v>190</v>
      </c>
      <c r="B20" s="14">
        <v>128</v>
      </c>
      <c r="C20" s="14">
        <v>138</v>
      </c>
      <c r="D20" s="24"/>
      <c r="E20" s="42">
        <v>38</v>
      </c>
      <c r="G20" s="22" t="s">
        <v>13</v>
      </c>
      <c r="H20" s="48">
        <v>120</v>
      </c>
      <c r="I20" s="22">
        <v>200</v>
      </c>
      <c r="J20" s="48">
        <v>40</v>
      </c>
      <c r="K20" s="48">
        <f t="shared" si="0"/>
        <v>160</v>
      </c>
    </row>
    <row r="21" spans="1:11" ht="14.25" customHeight="1">
      <c r="A21" s="13">
        <v>200</v>
      </c>
      <c r="B21" s="14">
        <v>130</v>
      </c>
      <c r="C21" s="14">
        <v>140</v>
      </c>
      <c r="D21" s="24"/>
      <c r="E21" s="42">
        <v>40</v>
      </c>
      <c r="G21" s="22" t="s">
        <v>14</v>
      </c>
      <c r="H21" s="48">
        <v>200</v>
      </c>
      <c r="I21" s="22">
        <v>180</v>
      </c>
      <c r="J21" s="48">
        <v>36</v>
      </c>
      <c r="K21" s="48">
        <f>H21+J21</f>
        <v>236</v>
      </c>
    </row>
    <row r="22" spans="1:11" ht="14.25" customHeight="1">
      <c r="A22" s="13">
        <v>210</v>
      </c>
      <c r="B22" s="14">
        <v>132</v>
      </c>
      <c r="C22" s="14">
        <v>142</v>
      </c>
      <c r="D22" s="24"/>
      <c r="E22" s="42">
        <v>42</v>
      </c>
    </row>
    <row r="23" spans="1:11" ht="14.25" customHeight="1">
      <c r="A23" s="13">
        <v>220</v>
      </c>
      <c r="B23" s="14">
        <v>134</v>
      </c>
      <c r="C23" s="14">
        <v>144</v>
      </c>
      <c r="D23" s="24"/>
      <c r="E23" s="42">
        <v>44</v>
      </c>
      <c r="G23" t="s">
        <v>15</v>
      </c>
    </row>
    <row r="24" spans="1:11" ht="14.25" customHeight="1">
      <c r="A24" s="13">
        <v>230</v>
      </c>
      <c r="B24" s="14">
        <v>136</v>
      </c>
      <c r="C24" s="14">
        <v>146</v>
      </c>
      <c r="D24" s="24"/>
      <c r="E24" s="42">
        <v>46</v>
      </c>
      <c r="G24" s="29" t="s">
        <v>16</v>
      </c>
    </row>
    <row r="25" spans="1:11" ht="14.25" customHeight="1">
      <c r="A25" s="13">
        <v>240</v>
      </c>
      <c r="B25" s="14">
        <v>138</v>
      </c>
      <c r="C25" s="14">
        <v>148</v>
      </c>
      <c r="D25" s="24"/>
      <c r="E25" s="42">
        <v>48</v>
      </c>
      <c r="G25" t="s">
        <v>17</v>
      </c>
      <c r="H25" s="45">
        <f>K20</f>
        <v>160</v>
      </c>
    </row>
    <row r="26" spans="1:11" ht="14.25" customHeight="1" thickBot="1">
      <c r="A26" s="13">
        <v>250</v>
      </c>
      <c r="B26" s="14">
        <v>140</v>
      </c>
      <c r="C26" s="14">
        <v>150</v>
      </c>
      <c r="D26" s="24"/>
      <c r="E26" s="42">
        <v>50</v>
      </c>
      <c r="G26" s="25" t="s">
        <v>18</v>
      </c>
      <c r="H26" s="46">
        <v>90</v>
      </c>
      <c r="I26" t="s">
        <v>19</v>
      </c>
    </row>
    <row r="27" spans="1:11" ht="14.25" customHeight="1" thickTop="1">
      <c r="A27" s="13">
        <v>260</v>
      </c>
      <c r="B27" s="14">
        <v>142</v>
      </c>
      <c r="C27" s="14">
        <v>152</v>
      </c>
      <c r="D27" s="24"/>
      <c r="E27" s="42">
        <v>52</v>
      </c>
      <c r="G27" t="s">
        <v>20</v>
      </c>
      <c r="H27" s="45">
        <f>H25+H26</f>
        <v>250</v>
      </c>
    </row>
    <row r="28" spans="1:11" ht="14.25" customHeight="1" thickBot="1">
      <c r="A28" s="13">
        <v>270</v>
      </c>
      <c r="B28" s="14">
        <v>144</v>
      </c>
      <c r="C28" s="14">
        <v>154</v>
      </c>
      <c r="D28" s="24"/>
      <c r="E28" s="42">
        <v>54</v>
      </c>
      <c r="G28" s="25" t="s">
        <v>21</v>
      </c>
      <c r="H28" s="46">
        <v>130</v>
      </c>
      <c r="I28" t="s">
        <v>22</v>
      </c>
    </row>
    <row r="29" spans="1:11" ht="14.25" customHeight="1" thickTop="1">
      <c r="A29" s="13">
        <v>280</v>
      </c>
      <c r="B29" s="14">
        <v>146</v>
      </c>
      <c r="C29" s="14">
        <v>156</v>
      </c>
      <c r="D29" s="24"/>
      <c r="E29" s="42">
        <v>56</v>
      </c>
      <c r="G29" t="s">
        <v>23</v>
      </c>
      <c r="H29" s="45">
        <f>H27-H28</f>
        <v>120</v>
      </c>
    </row>
    <row r="30" spans="1:11" ht="14.25" customHeight="1">
      <c r="A30" s="13">
        <v>290</v>
      </c>
      <c r="B30" s="14">
        <v>148</v>
      </c>
      <c r="C30" s="14">
        <v>158</v>
      </c>
      <c r="D30" s="24"/>
      <c r="E30" s="42">
        <v>58</v>
      </c>
      <c r="H30" t="s">
        <v>24</v>
      </c>
    </row>
    <row r="31" spans="1:11" ht="14.25" customHeight="1">
      <c r="A31" s="13">
        <v>300</v>
      </c>
      <c r="B31" s="14">
        <v>150</v>
      </c>
      <c r="C31" s="14">
        <v>160</v>
      </c>
      <c r="D31" s="24"/>
      <c r="E31" s="42">
        <v>60</v>
      </c>
    </row>
    <row r="32" spans="1:11" ht="14.25" customHeight="1">
      <c r="A32" s="13">
        <v>310</v>
      </c>
      <c r="B32" s="14">
        <v>152</v>
      </c>
      <c r="C32" s="14">
        <v>162</v>
      </c>
      <c r="D32" s="24"/>
      <c r="E32" s="42">
        <v>62</v>
      </c>
      <c r="G32" s="29" t="s">
        <v>25</v>
      </c>
    </row>
    <row r="33" spans="1:9" ht="14.25" customHeight="1">
      <c r="A33" s="13">
        <v>320</v>
      </c>
      <c r="B33" s="14">
        <v>154</v>
      </c>
      <c r="C33" s="14">
        <v>164</v>
      </c>
      <c r="D33" s="24"/>
      <c r="E33" s="42">
        <v>64</v>
      </c>
      <c r="G33" t="s">
        <v>17</v>
      </c>
      <c r="H33" s="45">
        <f>K19+K21</f>
        <v>298</v>
      </c>
      <c r="I33" s="29" t="s">
        <v>50</v>
      </c>
    </row>
    <row r="34" spans="1:9" ht="14.25" customHeight="1" thickBot="1">
      <c r="A34" s="13">
        <v>330</v>
      </c>
      <c r="B34" s="14">
        <v>156</v>
      </c>
      <c r="C34" s="14">
        <v>166</v>
      </c>
      <c r="D34" s="24"/>
      <c r="E34" s="42">
        <v>66</v>
      </c>
      <c r="G34" s="25" t="s">
        <v>18</v>
      </c>
      <c r="H34" s="46">
        <v>100</v>
      </c>
      <c r="I34" t="s">
        <v>19</v>
      </c>
    </row>
    <row r="35" spans="1:9" ht="14.25" customHeight="1" thickTop="1">
      <c r="A35" s="13">
        <v>340</v>
      </c>
      <c r="B35" s="14">
        <v>158</v>
      </c>
      <c r="C35" s="14">
        <v>168</v>
      </c>
      <c r="D35" s="24"/>
      <c r="E35" s="42">
        <v>68</v>
      </c>
      <c r="G35" t="s">
        <v>20</v>
      </c>
      <c r="H35" s="45">
        <f>H33+H34</f>
        <v>398</v>
      </c>
    </row>
    <row r="36" spans="1:9" ht="14.25" customHeight="1" thickBot="1">
      <c r="A36" s="13">
        <v>350</v>
      </c>
      <c r="B36" s="14">
        <v>160</v>
      </c>
      <c r="C36" s="14">
        <v>170</v>
      </c>
      <c r="D36" s="24"/>
      <c r="E36" s="42">
        <v>70</v>
      </c>
      <c r="G36" s="25" t="s">
        <v>21</v>
      </c>
      <c r="H36" s="46">
        <v>148</v>
      </c>
      <c r="I36" t="s">
        <v>26</v>
      </c>
    </row>
    <row r="37" spans="1:9" ht="14.25" customHeight="1" thickTop="1">
      <c r="A37" s="13">
        <v>360</v>
      </c>
      <c r="B37" s="14">
        <v>162</v>
      </c>
      <c r="C37" s="14">
        <v>172</v>
      </c>
      <c r="D37" s="24"/>
      <c r="E37" s="42">
        <v>72</v>
      </c>
      <c r="G37" t="s">
        <v>23</v>
      </c>
      <c r="H37" s="45">
        <f>H35-H36</f>
        <v>250</v>
      </c>
    </row>
    <row r="38" spans="1:9" ht="14.25" customHeight="1">
      <c r="A38" s="13">
        <v>370</v>
      </c>
      <c r="B38" s="14">
        <v>164</v>
      </c>
      <c r="C38" s="14">
        <v>174</v>
      </c>
      <c r="D38" s="24"/>
      <c r="E38" s="42">
        <v>74</v>
      </c>
      <c r="H38" s="29" t="s">
        <v>49</v>
      </c>
    </row>
    <row r="39" spans="1:9" ht="14.25" customHeight="1">
      <c r="A39" s="13">
        <v>380</v>
      </c>
      <c r="B39" s="14">
        <v>166</v>
      </c>
      <c r="C39" s="14">
        <v>176</v>
      </c>
      <c r="D39" s="24"/>
      <c r="E39" s="42">
        <v>76</v>
      </c>
    </row>
    <row r="40" spans="1:9" ht="14.25" customHeight="1">
      <c r="A40" s="13">
        <v>390</v>
      </c>
      <c r="B40" s="14">
        <v>168</v>
      </c>
      <c r="C40" s="14">
        <v>178</v>
      </c>
      <c r="D40" s="24"/>
      <c r="E40" s="42">
        <v>78</v>
      </c>
    </row>
    <row r="41" spans="1:9" ht="14.25" customHeight="1">
      <c r="A41" s="13">
        <v>400</v>
      </c>
      <c r="B41" s="14">
        <v>170</v>
      </c>
      <c r="C41" s="14">
        <v>180</v>
      </c>
      <c r="D41" s="24"/>
      <c r="E41" s="42">
        <v>80</v>
      </c>
    </row>
    <row r="42" spans="1:9" ht="14.25" customHeight="1">
      <c r="A42" s="13">
        <v>410</v>
      </c>
      <c r="B42" s="14">
        <v>172</v>
      </c>
      <c r="C42" s="14">
        <v>182</v>
      </c>
      <c r="D42" s="24"/>
      <c r="E42" s="42">
        <v>82</v>
      </c>
    </row>
    <row r="43" spans="1:9" ht="14.25" customHeight="1">
      <c r="A43" s="13">
        <v>420</v>
      </c>
      <c r="B43" s="14">
        <v>174</v>
      </c>
      <c r="C43" s="14">
        <v>184</v>
      </c>
      <c r="D43" s="24"/>
      <c r="E43" s="42">
        <v>84</v>
      </c>
    </row>
    <row r="44" spans="1:9" ht="14.25" customHeight="1">
      <c r="A44" s="13">
        <v>430</v>
      </c>
      <c r="B44" s="14">
        <v>176</v>
      </c>
      <c r="C44" s="14">
        <v>186</v>
      </c>
      <c r="D44" s="24"/>
      <c r="E44" s="42">
        <v>86</v>
      </c>
    </row>
    <row r="45" spans="1:9" ht="14.25" customHeight="1">
      <c r="A45" s="13">
        <v>440</v>
      </c>
      <c r="B45" s="14">
        <v>178</v>
      </c>
      <c r="C45" s="14">
        <v>188</v>
      </c>
      <c r="D45" s="24"/>
      <c r="E45" s="42">
        <v>88</v>
      </c>
    </row>
    <row r="46" spans="1:9" ht="14.25" customHeight="1">
      <c r="A46" s="13">
        <v>450</v>
      </c>
      <c r="B46" s="14">
        <v>180</v>
      </c>
      <c r="C46" s="14">
        <v>190</v>
      </c>
      <c r="D46" s="24"/>
      <c r="E46" s="42">
        <v>90</v>
      </c>
    </row>
    <row r="47" spans="1:9" ht="14.25" customHeight="1">
      <c r="A47" s="13">
        <v>460</v>
      </c>
      <c r="B47" s="14">
        <v>182</v>
      </c>
      <c r="C47" s="14">
        <v>192</v>
      </c>
      <c r="D47" s="24"/>
      <c r="E47" s="42">
        <v>92</v>
      </c>
    </row>
    <row r="48" spans="1:9" ht="14.25" customHeight="1">
      <c r="A48" s="13">
        <v>470</v>
      </c>
      <c r="B48" s="14">
        <v>184</v>
      </c>
      <c r="C48" s="14">
        <v>194</v>
      </c>
      <c r="D48" s="24"/>
      <c r="E48" s="42">
        <v>94</v>
      </c>
    </row>
    <row r="49" spans="1:5" ht="14.25" customHeight="1">
      <c r="A49" s="13">
        <v>480</v>
      </c>
      <c r="B49" s="14">
        <v>186</v>
      </c>
      <c r="C49" s="14">
        <v>196</v>
      </c>
      <c r="D49" s="24"/>
      <c r="E49" s="42">
        <v>96</v>
      </c>
    </row>
    <row r="50" spans="1:5" ht="14.25" customHeight="1">
      <c r="A50" s="13">
        <v>490</v>
      </c>
      <c r="B50" s="14">
        <v>188</v>
      </c>
      <c r="C50" s="14">
        <v>198</v>
      </c>
      <c r="D50" s="24"/>
      <c r="E50" s="42">
        <v>98</v>
      </c>
    </row>
    <row r="51" spans="1:5" ht="14.25" customHeight="1">
      <c r="A51" s="13">
        <v>500</v>
      </c>
      <c r="B51" s="14">
        <v>190</v>
      </c>
      <c r="C51" s="14">
        <v>200</v>
      </c>
      <c r="D51" s="24"/>
      <c r="E51" s="42">
        <v>100</v>
      </c>
    </row>
    <row r="52" spans="1:5" ht="14.25" customHeight="1">
      <c r="A52" s="13">
        <v>510</v>
      </c>
      <c r="B52" s="14">
        <v>192</v>
      </c>
      <c r="C52" s="14">
        <v>202</v>
      </c>
      <c r="D52" s="24"/>
      <c r="E52" s="42">
        <v>102</v>
      </c>
    </row>
    <row r="53" spans="1:5" ht="14.25" customHeight="1">
      <c r="A53" s="13">
        <v>520</v>
      </c>
      <c r="B53" s="14">
        <v>194</v>
      </c>
      <c r="C53" s="14">
        <v>204</v>
      </c>
      <c r="D53" s="24"/>
      <c r="E53" s="42">
        <v>104</v>
      </c>
    </row>
    <row r="54" spans="1:5" ht="14.25" customHeight="1">
      <c r="A54" s="13">
        <v>530</v>
      </c>
      <c r="B54" s="14">
        <v>196</v>
      </c>
      <c r="C54" s="14">
        <v>206</v>
      </c>
      <c r="D54" s="24"/>
      <c r="E54" s="42">
        <v>106</v>
      </c>
    </row>
    <row r="55" spans="1:5" ht="14.25" customHeight="1">
      <c r="A55" s="13">
        <v>540</v>
      </c>
      <c r="B55" s="14">
        <v>198</v>
      </c>
      <c r="C55" s="14">
        <v>208</v>
      </c>
      <c r="D55" s="24"/>
      <c r="E55" s="42">
        <v>108</v>
      </c>
    </row>
    <row r="56" spans="1:5" ht="14.25" customHeight="1">
      <c r="A56" s="13">
        <v>550</v>
      </c>
      <c r="B56" s="14">
        <v>200</v>
      </c>
      <c r="C56" s="14">
        <v>210</v>
      </c>
      <c r="D56" s="24"/>
      <c r="E56" s="42">
        <v>110</v>
      </c>
    </row>
    <row r="57" spans="1:5" ht="14.25" customHeight="1">
      <c r="A57" s="13">
        <v>560</v>
      </c>
      <c r="B57" s="14">
        <v>202</v>
      </c>
      <c r="C57" s="14">
        <v>212</v>
      </c>
      <c r="D57" s="24"/>
      <c r="E57" s="42">
        <v>112</v>
      </c>
    </row>
    <row r="58" spans="1:5" ht="14.25" customHeight="1">
      <c r="A58" s="13">
        <v>570</v>
      </c>
      <c r="B58" s="14">
        <v>204</v>
      </c>
      <c r="C58" s="14">
        <v>214</v>
      </c>
      <c r="D58" s="24"/>
      <c r="E58" s="42">
        <v>114</v>
      </c>
    </row>
    <row r="59" spans="1:5" ht="14.25" customHeight="1">
      <c r="A59" s="13">
        <v>580</v>
      </c>
      <c r="B59" s="14">
        <v>206</v>
      </c>
      <c r="C59" s="14">
        <v>216</v>
      </c>
      <c r="D59" s="24"/>
      <c r="E59" s="42">
        <v>116</v>
      </c>
    </row>
    <row r="60" spans="1:5" ht="14.25" customHeight="1">
      <c r="A60" s="13">
        <v>590</v>
      </c>
      <c r="B60" s="14">
        <v>208</v>
      </c>
      <c r="C60" s="14">
        <v>218</v>
      </c>
      <c r="D60" s="24"/>
      <c r="E60" s="42">
        <v>118</v>
      </c>
    </row>
    <row r="61" spans="1:5" ht="14.25" customHeight="1">
      <c r="A61" s="13">
        <v>600</v>
      </c>
      <c r="B61" s="14">
        <v>210</v>
      </c>
      <c r="C61" s="14">
        <v>220</v>
      </c>
      <c r="D61" s="24"/>
      <c r="E61" s="42">
        <v>120</v>
      </c>
    </row>
    <row r="62" spans="1:5" ht="14.25" customHeight="1">
      <c r="A62" s="13">
        <v>610</v>
      </c>
      <c r="B62" s="14">
        <v>212</v>
      </c>
      <c r="C62" s="14">
        <v>222</v>
      </c>
      <c r="D62" s="24"/>
      <c r="E62" s="42">
        <v>122</v>
      </c>
    </row>
    <row r="63" spans="1:5" ht="14.25" customHeight="1">
      <c r="A63" s="13">
        <v>620</v>
      </c>
      <c r="B63" s="14">
        <v>214</v>
      </c>
      <c r="C63" s="14">
        <v>224</v>
      </c>
      <c r="D63" s="24"/>
      <c r="E63" s="42">
        <v>124</v>
      </c>
    </row>
    <row r="64" spans="1:5" ht="14.25" customHeight="1">
      <c r="A64" s="13">
        <v>630</v>
      </c>
      <c r="B64" s="14">
        <v>216</v>
      </c>
      <c r="C64" s="14">
        <v>226</v>
      </c>
      <c r="D64" s="24"/>
      <c r="E64" s="42">
        <v>126</v>
      </c>
    </row>
    <row r="65" spans="1:5" ht="14.25" customHeight="1">
      <c r="A65" s="13">
        <v>640</v>
      </c>
      <c r="B65" s="14">
        <v>218</v>
      </c>
      <c r="C65" s="14">
        <v>228</v>
      </c>
      <c r="D65" s="24"/>
      <c r="E65" s="42">
        <v>128</v>
      </c>
    </row>
    <row r="66" spans="1:5" ht="14.25" customHeight="1">
      <c r="A66" s="13">
        <v>650</v>
      </c>
      <c r="B66" s="14">
        <v>220</v>
      </c>
      <c r="C66" s="14">
        <v>230</v>
      </c>
      <c r="D66" s="24"/>
      <c r="E66" s="42">
        <v>130</v>
      </c>
    </row>
    <row r="67" spans="1:5" ht="14.25" customHeight="1">
      <c r="A67" s="13">
        <v>660</v>
      </c>
      <c r="B67" s="14">
        <v>222</v>
      </c>
      <c r="C67" s="14">
        <v>232</v>
      </c>
      <c r="D67" s="24"/>
      <c r="E67" s="42">
        <v>132</v>
      </c>
    </row>
    <row r="68" spans="1:5" ht="14.25" customHeight="1">
      <c r="A68" s="13">
        <v>670</v>
      </c>
      <c r="B68" s="14">
        <v>224</v>
      </c>
      <c r="C68" s="14">
        <v>234</v>
      </c>
      <c r="D68" s="24"/>
      <c r="E68" s="42">
        <v>134</v>
      </c>
    </row>
    <row r="69" spans="1:5" ht="14.25" customHeight="1">
      <c r="A69" s="13">
        <v>680</v>
      </c>
      <c r="B69" s="14">
        <v>226</v>
      </c>
      <c r="C69" s="14">
        <v>236</v>
      </c>
      <c r="D69" s="24"/>
      <c r="E69" s="42">
        <v>136</v>
      </c>
    </row>
    <row r="70" spans="1:5" ht="14.25" customHeight="1">
      <c r="A70" s="13">
        <v>690</v>
      </c>
      <c r="B70" s="14">
        <v>228</v>
      </c>
      <c r="C70" s="14">
        <v>238</v>
      </c>
      <c r="D70" s="24"/>
      <c r="E70" s="42">
        <v>138</v>
      </c>
    </row>
    <row r="71" spans="1:5" ht="14.25" customHeight="1">
      <c r="A71" s="13">
        <v>700</v>
      </c>
      <c r="B71" s="14">
        <v>230</v>
      </c>
      <c r="C71" s="14">
        <v>240</v>
      </c>
      <c r="D71" s="24"/>
      <c r="E71" s="42">
        <v>140</v>
      </c>
    </row>
    <row r="72" spans="1:5" ht="14.25" customHeight="1">
      <c r="A72" s="13">
        <v>710</v>
      </c>
      <c r="B72" s="14">
        <v>232</v>
      </c>
      <c r="C72" s="14">
        <v>242</v>
      </c>
      <c r="D72" s="24"/>
      <c r="E72" s="42">
        <v>142</v>
      </c>
    </row>
    <row r="73" spans="1:5" ht="14.25" customHeight="1">
      <c r="A73" s="13">
        <v>720</v>
      </c>
      <c r="B73" s="14">
        <v>234</v>
      </c>
      <c r="C73" s="14">
        <v>244</v>
      </c>
      <c r="D73" s="24"/>
      <c r="E73" s="42">
        <v>144</v>
      </c>
    </row>
    <row r="74" spans="1:5" ht="14.25" customHeight="1">
      <c r="A74" s="13">
        <v>730</v>
      </c>
      <c r="B74" s="14">
        <v>236</v>
      </c>
      <c r="C74" s="14">
        <v>246</v>
      </c>
      <c r="D74" s="24"/>
      <c r="E74" s="42">
        <v>146</v>
      </c>
    </row>
    <row r="75" spans="1:5" ht="14.25" customHeight="1">
      <c r="A75" s="13">
        <v>740</v>
      </c>
      <c r="B75" s="14">
        <v>238</v>
      </c>
      <c r="C75" s="14">
        <v>248</v>
      </c>
      <c r="D75" s="24"/>
      <c r="E75" s="42">
        <v>148</v>
      </c>
    </row>
    <row r="76" spans="1:5" ht="14.25" customHeight="1">
      <c r="A76" s="13">
        <v>750</v>
      </c>
      <c r="B76" s="14">
        <v>240</v>
      </c>
      <c r="C76" s="14">
        <v>250</v>
      </c>
      <c r="D76" s="24"/>
      <c r="E76" s="42">
        <v>150</v>
      </c>
    </row>
    <row r="77" spans="1:5" ht="14.25" customHeight="1">
      <c r="A77" s="13">
        <v>760</v>
      </c>
      <c r="B77" s="14">
        <v>242</v>
      </c>
      <c r="C77" s="14">
        <v>252</v>
      </c>
      <c r="D77" s="24"/>
      <c r="E77" s="42">
        <v>152</v>
      </c>
    </row>
    <row r="78" spans="1:5" ht="14.25" customHeight="1">
      <c r="A78" s="13">
        <v>770</v>
      </c>
      <c r="B78" s="14">
        <v>244</v>
      </c>
      <c r="C78" s="14">
        <v>254</v>
      </c>
      <c r="D78" s="24"/>
      <c r="E78" s="42">
        <v>154</v>
      </c>
    </row>
    <row r="79" spans="1:5" ht="14.25" customHeight="1">
      <c r="A79" s="13">
        <v>780</v>
      </c>
      <c r="B79" s="14">
        <v>246</v>
      </c>
      <c r="C79" s="14">
        <v>256</v>
      </c>
      <c r="D79" s="24"/>
      <c r="E79" s="42">
        <v>156</v>
      </c>
    </row>
    <row r="80" spans="1:5" ht="14.25" customHeight="1">
      <c r="A80" s="13">
        <v>790</v>
      </c>
      <c r="B80" s="14">
        <v>248</v>
      </c>
      <c r="C80" s="14">
        <v>258</v>
      </c>
      <c r="D80" s="24"/>
      <c r="E80" s="42">
        <v>158</v>
      </c>
    </row>
    <row r="81" spans="1:5" ht="14.25" customHeight="1">
      <c r="A81" s="13">
        <v>800</v>
      </c>
      <c r="B81" s="14">
        <v>250</v>
      </c>
      <c r="C81" s="14">
        <v>260</v>
      </c>
      <c r="D81" s="24"/>
      <c r="E81" s="42">
        <v>160</v>
      </c>
    </row>
    <row r="82" spans="1:5" ht="14.25" customHeight="1">
      <c r="A82" s="13">
        <v>810</v>
      </c>
      <c r="B82" s="14">
        <v>252</v>
      </c>
      <c r="C82" s="14">
        <v>262</v>
      </c>
      <c r="D82" s="24"/>
      <c r="E82" s="42">
        <v>162</v>
      </c>
    </row>
    <row r="83" spans="1:5" ht="14.25" customHeight="1">
      <c r="A83" s="13">
        <v>820</v>
      </c>
      <c r="B83" s="14">
        <v>254</v>
      </c>
      <c r="C83" s="14">
        <v>264</v>
      </c>
      <c r="D83" s="24"/>
      <c r="E83" s="42">
        <v>164</v>
      </c>
    </row>
    <row r="84" spans="1:5" ht="14.25" customHeight="1">
      <c r="A84" s="13">
        <v>830</v>
      </c>
      <c r="B84" s="14">
        <v>256</v>
      </c>
      <c r="C84" s="14">
        <v>266</v>
      </c>
      <c r="D84" s="24"/>
      <c r="E84" s="42">
        <v>166</v>
      </c>
    </row>
    <row r="85" spans="1:5" ht="14.25" customHeight="1">
      <c r="A85" s="13">
        <v>840</v>
      </c>
      <c r="B85" s="14">
        <v>258</v>
      </c>
      <c r="C85" s="14">
        <v>268</v>
      </c>
      <c r="D85" s="24"/>
      <c r="E85" s="42">
        <v>168</v>
      </c>
    </row>
    <row r="86" spans="1:5" ht="14.25" customHeight="1">
      <c r="A86" s="13">
        <v>850</v>
      </c>
      <c r="B86" s="14">
        <v>260</v>
      </c>
      <c r="C86" s="14">
        <v>270</v>
      </c>
      <c r="D86" s="24"/>
      <c r="E86" s="42">
        <v>170</v>
      </c>
    </row>
    <row r="87" spans="1:5" ht="14.25" customHeight="1">
      <c r="A87" s="13">
        <v>860</v>
      </c>
      <c r="B87" s="14">
        <v>262</v>
      </c>
      <c r="C87" s="14">
        <v>272</v>
      </c>
      <c r="D87" s="24"/>
      <c r="E87" s="42">
        <v>172</v>
      </c>
    </row>
    <row r="88" spans="1:5" ht="14.25" customHeight="1">
      <c r="A88" s="13">
        <v>870</v>
      </c>
      <c r="B88" s="14">
        <v>264</v>
      </c>
      <c r="C88" s="14">
        <v>274</v>
      </c>
      <c r="D88" s="24"/>
      <c r="E88" s="42">
        <v>174</v>
      </c>
    </row>
    <row r="89" spans="1:5" ht="14.25" customHeight="1">
      <c r="A89" s="13">
        <v>880</v>
      </c>
      <c r="B89" s="14">
        <v>266</v>
      </c>
      <c r="C89" s="14">
        <v>276</v>
      </c>
      <c r="D89" s="24"/>
      <c r="E89" s="42">
        <v>176</v>
      </c>
    </row>
    <row r="90" spans="1:5" ht="14.25" customHeight="1">
      <c r="A90" s="13">
        <v>890</v>
      </c>
      <c r="B90" s="14">
        <v>268</v>
      </c>
      <c r="C90" s="14">
        <v>278</v>
      </c>
      <c r="D90" s="24"/>
      <c r="E90" s="42">
        <v>178</v>
      </c>
    </row>
    <row r="91" spans="1:5" ht="14.25" customHeight="1">
      <c r="A91" s="13">
        <v>900</v>
      </c>
      <c r="B91" s="14">
        <v>270</v>
      </c>
      <c r="C91" s="14">
        <v>280</v>
      </c>
      <c r="D91" s="24"/>
      <c r="E91" s="42">
        <v>180</v>
      </c>
    </row>
    <row r="92" spans="1:5" ht="14.25" customHeight="1">
      <c r="A92" s="13">
        <v>910</v>
      </c>
      <c r="B92" s="14">
        <v>272</v>
      </c>
      <c r="C92" s="14">
        <v>282</v>
      </c>
      <c r="D92" s="24"/>
      <c r="E92" s="42">
        <v>182</v>
      </c>
    </row>
    <row r="93" spans="1:5" ht="14.25" customHeight="1">
      <c r="A93" s="13">
        <v>920</v>
      </c>
      <c r="B93" s="14">
        <v>274</v>
      </c>
      <c r="C93" s="14">
        <v>284</v>
      </c>
      <c r="D93" s="24"/>
      <c r="E93" s="42">
        <v>184</v>
      </c>
    </row>
    <row r="94" spans="1:5" ht="14.25" customHeight="1">
      <c r="A94" s="13">
        <v>930</v>
      </c>
      <c r="B94" s="14">
        <v>276</v>
      </c>
      <c r="C94" s="14">
        <v>286</v>
      </c>
      <c r="D94" s="24"/>
      <c r="E94" s="42">
        <v>186</v>
      </c>
    </row>
    <row r="95" spans="1:5" ht="14.25" customHeight="1">
      <c r="A95" s="13">
        <v>940</v>
      </c>
      <c r="B95" s="14">
        <v>278</v>
      </c>
      <c r="C95" s="14">
        <v>288</v>
      </c>
      <c r="D95" s="24"/>
      <c r="E95" s="42">
        <v>188</v>
      </c>
    </row>
    <row r="96" spans="1:5" ht="14.25" customHeight="1">
      <c r="A96" s="13">
        <v>950</v>
      </c>
      <c r="B96" s="14">
        <v>280</v>
      </c>
      <c r="C96" s="14">
        <v>290</v>
      </c>
      <c r="D96" s="24"/>
      <c r="E96" s="42">
        <v>190</v>
      </c>
    </row>
    <row r="97" spans="1:8" ht="14.25" customHeight="1">
      <c r="A97" s="13">
        <v>960</v>
      </c>
      <c r="B97" s="14">
        <v>282</v>
      </c>
      <c r="C97" s="14">
        <v>292</v>
      </c>
      <c r="D97" s="24"/>
      <c r="E97" s="42">
        <v>192</v>
      </c>
    </row>
    <row r="98" spans="1:8" ht="14.25" customHeight="1">
      <c r="A98" s="13">
        <v>970</v>
      </c>
      <c r="B98" s="14">
        <v>284</v>
      </c>
      <c r="C98" s="14">
        <v>294</v>
      </c>
      <c r="D98" s="24"/>
      <c r="E98" s="42">
        <v>194</v>
      </c>
    </row>
    <row r="99" spans="1:8" ht="14.25" customHeight="1">
      <c r="A99" s="13">
        <v>980</v>
      </c>
      <c r="B99" s="14">
        <v>286</v>
      </c>
      <c r="C99" s="14">
        <v>296</v>
      </c>
      <c r="D99" s="24"/>
      <c r="E99" s="42">
        <v>196</v>
      </c>
    </row>
    <row r="100" spans="1:8" ht="14.25" customHeight="1">
      <c r="A100" s="13">
        <v>990</v>
      </c>
      <c r="B100" s="14">
        <v>288</v>
      </c>
      <c r="C100" s="14">
        <v>298</v>
      </c>
      <c r="D100" s="24"/>
      <c r="E100" s="42">
        <v>198</v>
      </c>
    </row>
    <row r="101" spans="1:8" ht="14.25" customHeight="1">
      <c r="A101" s="13">
        <v>1000</v>
      </c>
      <c r="B101" s="14">
        <v>290</v>
      </c>
      <c r="C101" s="14">
        <v>300</v>
      </c>
      <c r="D101" s="24"/>
      <c r="E101" s="42">
        <v>200</v>
      </c>
    </row>
    <row r="102" spans="1:8" ht="14.25" customHeight="1">
      <c r="A102" s="13">
        <v>1010</v>
      </c>
      <c r="B102" s="14">
        <v>292</v>
      </c>
      <c r="C102" s="14">
        <v>302</v>
      </c>
      <c r="D102" s="24"/>
      <c r="E102" s="42">
        <v>202</v>
      </c>
    </row>
    <row r="103" spans="1:8" ht="14.25" customHeight="1">
      <c r="A103" s="13">
        <v>1020</v>
      </c>
      <c r="B103" s="14">
        <v>294</v>
      </c>
      <c r="C103" s="14">
        <v>304</v>
      </c>
      <c r="D103" s="24"/>
      <c r="E103" s="42">
        <v>204</v>
      </c>
    </row>
    <row r="104" spans="1:8" ht="14.25" customHeight="1">
      <c r="A104" s="13">
        <v>1030</v>
      </c>
      <c r="B104" s="14">
        <v>296</v>
      </c>
      <c r="C104" s="14">
        <v>306</v>
      </c>
      <c r="D104" s="24"/>
      <c r="E104" s="42">
        <v>206</v>
      </c>
    </row>
    <row r="105" spans="1:8" ht="14.25" customHeight="1">
      <c r="A105" s="13">
        <v>1040</v>
      </c>
      <c r="B105" s="14">
        <v>298</v>
      </c>
      <c r="C105" s="14">
        <v>308</v>
      </c>
      <c r="D105" s="24"/>
      <c r="E105" s="42">
        <v>208</v>
      </c>
    </row>
    <row r="106" spans="1:8" ht="14.25" customHeight="1">
      <c r="A106" s="13">
        <v>1050</v>
      </c>
      <c r="B106" s="14">
        <v>300</v>
      </c>
      <c r="C106" s="14">
        <v>310</v>
      </c>
      <c r="D106" s="24"/>
      <c r="E106" s="42">
        <v>210</v>
      </c>
    </row>
    <row r="107" spans="1:8" ht="14.25" customHeight="1">
      <c r="A107" s="13">
        <v>1060</v>
      </c>
      <c r="B107" s="14">
        <v>302</v>
      </c>
      <c r="C107" s="14">
        <v>312</v>
      </c>
      <c r="D107" s="24"/>
      <c r="E107" s="42">
        <v>212</v>
      </c>
    </row>
    <row r="108" spans="1:8" ht="14.25" customHeight="1">
      <c r="A108" s="13">
        <v>1070</v>
      </c>
      <c r="B108" s="14">
        <v>304</v>
      </c>
      <c r="C108" s="14">
        <v>314</v>
      </c>
      <c r="D108" s="24"/>
      <c r="E108" s="42">
        <v>214</v>
      </c>
      <c r="H108" t="s">
        <v>27</v>
      </c>
    </row>
    <row r="109" spans="1:8" ht="14.25" customHeight="1">
      <c r="A109" s="13">
        <v>1080</v>
      </c>
      <c r="B109" s="14">
        <v>306</v>
      </c>
      <c r="C109" s="14">
        <v>316</v>
      </c>
      <c r="D109" s="24"/>
      <c r="E109" s="42">
        <v>216</v>
      </c>
      <c r="H109" t="s">
        <v>28</v>
      </c>
    </row>
    <row r="110" spans="1:8" ht="14.25" customHeight="1">
      <c r="A110" s="13">
        <v>1090</v>
      </c>
      <c r="B110" s="14">
        <v>308</v>
      </c>
      <c r="C110" s="14">
        <v>318</v>
      </c>
      <c r="D110" s="24"/>
      <c r="E110" s="42">
        <v>218</v>
      </c>
    </row>
    <row r="111" spans="1:8" ht="14.25" customHeight="1">
      <c r="A111" s="13">
        <v>1100</v>
      </c>
      <c r="B111" s="14">
        <v>310</v>
      </c>
      <c r="C111" s="14">
        <v>320</v>
      </c>
      <c r="D111" s="24"/>
      <c r="E111" s="42">
        <v>220</v>
      </c>
    </row>
    <row r="112" spans="1:8" ht="14.25" customHeight="1">
      <c r="A112" s="13">
        <v>1110</v>
      </c>
      <c r="B112" s="14">
        <v>312</v>
      </c>
      <c r="C112" s="14">
        <v>322</v>
      </c>
      <c r="D112" s="24"/>
      <c r="E112" s="42">
        <v>222</v>
      </c>
    </row>
    <row r="113" spans="1:5" ht="14.25" customHeight="1">
      <c r="A113" s="13">
        <v>1120</v>
      </c>
      <c r="B113" s="14">
        <v>314</v>
      </c>
      <c r="C113" s="14">
        <v>324</v>
      </c>
      <c r="D113" s="24"/>
      <c r="E113" s="42">
        <v>224</v>
      </c>
    </row>
    <row r="114" spans="1:5" ht="14.25" customHeight="1">
      <c r="A114" s="13">
        <v>1130</v>
      </c>
      <c r="B114" s="14">
        <v>316</v>
      </c>
      <c r="C114" s="14">
        <v>326</v>
      </c>
      <c r="D114" s="24"/>
      <c r="E114" s="42">
        <v>226</v>
      </c>
    </row>
    <row r="115" spans="1:5" ht="14.25" customHeight="1">
      <c r="A115" s="13">
        <v>1140</v>
      </c>
      <c r="B115" s="14">
        <v>318</v>
      </c>
      <c r="C115" s="14">
        <v>328</v>
      </c>
      <c r="D115" s="24"/>
      <c r="E115" s="42">
        <v>228</v>
      </c>
    </row>
    <row r="116" spans="1:5" ht="14.25" customHeight="1">
      <c r="A116" s="13">
        <v>1150</v>
      </c>
      <c r="B116" s="14">
        <v>320</v>
      </c>
      <c r="C116" s="14">
        <v>330</v>
      </c>
      <c r="D116" s="24"/>
      <c r="E116" s="42">
        <v>230</v>
      </c>
    </row>
    <row r="117" spans="1:5" ht="14.25" customHeight="1">
      <c r="A117" s="13">
        <v>1160</v>
      </c>
      <c r="B117" s="14">
        <v>322</v>
      </c>
      <c r="C117" s="14">
        <v>332</v>
      </c>
      <c r="D117" s="24"/>
      <c r="E117" s="42">
        <v>232</v>
      </c>
    </row>
    <row r="118" spans="1:5" ht="14.25" customHeight="1">
      <c r="A118" s="13">
        <v>1170</v>
      </c>
      <c r="B118" s="14">
        <v>324</v>
      </c>
      <c r="C118" s="14">
        <v>334</v>
      </c>
      <c r="D118" s="24"/>
      <c r="E118" s="42">
        <v>234</v>
      </c>
    </row>
    <row r="119" spans="1:5" ht="14.25" customHeight="1">
      <c r="A119" s="13">
        <v>1180</v>
      </c>
      <c r="B119" s="14">
        <v>326</v>
      </c>
      <c r="C119" s="14">
        <v>336</v>
      </c>
      <c r="D119" s="24"/>
      <c r="E119" s="42">
        <v>236</v>
      </c>
    </row>
    <row r="120" spans="1:5" ht="14.25" customHeight="1">
      <c r="A120" s="13">
        <v>1190</v>
      </c>
      <c r="B120" s="14">
        <v>328</v>
      </c>
      <c r="C120" s="14">
        <v>338</v>
      </c>
      <c r="D120" s="24"/>
      <c r="E120" s="42">
        <v>238</v>
      </c>
    </row>
    <row r="121" spans="1:5" ht="14.25" customHeight="1">
      <c r="A121" s="13">
        <v>1200</v>
      </c>
      <c r="B121" s="14">
        <v>330</v>
      </c>
      <c r="C121" s="14">
        <v>340</v>
      </c>
      <c r="D121" s="24"/>
      <c r="E121" s="42">
        <v>240</v>
      </c>
    </row>
    <row r="122" spans="1:5" ht="14.25" customHeight="1">
      <c r="A122" s="13">
        <v>1210</v>
      </c>
      <c r="B122" s="14">
        <v>332</v>
      </c>
      <c r="C122" s="14">
        <v>342</v>
      </c>
      <c r="D122" s="24"/>
      <c r="E122" s="42">
        <v>242</v>
      </c>
    </row>
    <row r="123" spans="1:5" ht="14.25" customHeight="1">
      <c r="A123" s="13">
        <v>1220</v>
      </c>
      <c r="B123" s="14">
        <v>334</v>
      </c>
      <c r="C123" s="14">
        <v>344</v>
      </c>
      <c r="D123" s="24"/>
      <c r="E123" s="42">
        <v>244</v>
      </c>
    </row>
    <row r="124" spans="1:5" ht="14.25" customHeight="1">
      <c r="A124" s="13">
        <v>1230</v>
      </c>
      <c r="B124" s="14">
        <v>336</v>
      </c>
      <c r="C124" s="14">
        <v>346</v>
      </c>
      <c r="D124" s="24"/>
      <c r="E124" s="42">
        <v>246</v>
      </c>
    </row>
    <row r="125" spans="1:5" ht="14.25" customHeight="1">
      <c r="A125" s="13">
        <v>1240</v>
      </c>
      <c r="B125" s="14">
        <v>338</v>
      </c>
      <c r="C125" s="14">
        <v>348</v>
      </c>
      <c r="D125" s="24"/>
      <c r="E125" s="42">
        <v>248</v>
      </c>
    </row>
    <row r="126" spans="1:5" ht="14.25" customHeight="1">
      <c r="A126" s="13">
        <v>1250</v>
      </c>
      <c r="B126" s="14">
        <v>340</v>
      </c>
      <c r="C126" s="14">
        <v>350</v>
      </c>
      <c r="D126" s="24"/>
      <c r="E126" s="42">
        <v>250</v>
      </c>
    </row>
    <row r="127" spans="1:5" ht="14.25" customHeight="1">
      <c r="A127" s="13">
        <v>1260</v>
      </c>
      <c r="B127" s="14">
        <v>342</v>
      </c>
      <c r="C127" s="14">
        <v>352</v>
      </c>
      <c r="D127" s="24"/>
      <c r="E127" s="42">
        <v>252</v>
      </c>
    </row>
    <row r="128" spans="1:5" ht="14.25" customHeight="1">
      <c r="A128" s="13">
        <v>1270</v>
      </c>
      <c r="B128" s="14">
        <v>344</v>
      </c>
      <c r="C128" s="14">
        <v>354</v>
      </c>
      <c r="D128" s="24"/>
      <c r="E128" s="42">
        <v>254</v>
      </c>
    </row>
    <row r="129" spans="1:5" ht="14.25" customHeight="1">
      <c r="A129" s="13">
        <v>1280</v>
      </c>
      <c r="B129" s="14">
        <v>346</v>
      </c>
      <c r="C129" s="14">
        <v>356</v>
      </c>
      <c r="D129" s="24"/>
      <c r="E129" s="42">
        <v>256</v>
      </c>
    </row>
    <row r="130" spans="1:5" ht="14.25" customHeight="1">
      <c r="A130" s="13">
        <v>1290</v>
      </c>
      <c r="B130" s="14">
        <v>348</v>
      </c>
      <c r="C130" s="14">
        <v>358</v>
      </c>
      <c r="D130" s="24"/>
      <c r="E130" s="42">
        <v>258</v>
      </c>
    </row>
    <row r="131" spans="1:5" ht="14.25" customHeight="1">
      <c r="A131" s="13">
        <v>1300</v>
      </c>
      <c r="B131" s="14">
        <v>350</v>
      </c>
      <c r="C131" s="14">
        <v>360</v>
      </c>
      <c r="D131" s="24"/>
      <c r="E131" s="42">
        <v>260</v>
      </c>
    </row>
    <row r="132" spans="1:5" ht="14.25" customHeight="1">
      <c r="A132" s="13">
        <v>1310</v>
      </c>
      <c r="B132" s="14">
        <v>352</v>
      </c>
      <c r="C132" s="14">
        <v>362</v>
      </c>
      <c r="D132" s="24"/>
      <c r="E132" s="42">
        <v>262</v>
      </c>
    </row>
    <row r="133" spans="1:5" ht="14.25" customHeight="1">
      <c r="A133" s="13">
        <v>1320</v>
      </c>
      <c r="B133" s="14">
        <v>354</v>
      </c>
      <c r="C133" s="14">
        <v>364</v>
      </c>
      <c r="D133" s="24"/>
      <c r="E133" s="42">
        <v>264</v>
      </c>
    </row>
    <row r="134" spans="1:5" ht="14.25" customHeight="1">
      <c r="A134" s="13">
        <v>1330</v>
      </c>
      <c r="B134" s="14">
        <v>356</v>
      </c>
      <c r="C134" s="14">
        <v>366</v>
      </c>
      <c r="D134" s="24"/>
      <c r="E134" s="42">
        <v>266</v>
      </c>
    </row>
    <row r="135" spans="1:5" ht="14.25" customHeight="1">
      <c r="A135" s="13">
        <v>1340</v>
      </c>
      <c r="B135" s="14">
        <v>358</v>
      </c>
      <c r="C135" s="14">
        <v>368</v>
      </c>
      <c r="D135" s="24"/>
      <c r="E135" s="42">
        <v>268</v>
      </c>
    </row>
    <row r="136" spans="1:5" ht="14.25" customHeight="1">
      <c r="A136" s="13">
        <v>1350</v>
      </c>
      <c r="B136" s="14">
        <v>360</v>
      </c>
      <c r="C136" s="14">
        <v>370</v>
      </c>
      <c r="D136" s="24"/>
      <c r="E136" s="42">
        <v>270</v>
      </c>
    </row>
    <row r="137" spans="1:5" ht="14.25" customHeight="1">
      <c r="A137" s="13">
        <v>1360</v>
      </c>
      <c r="B137" s="14">
        <v>362</v>
      </c>
      <c r="C137" s="14">
        <v>372</v>
      </c>
      <c r="D137" s="24"/>
      <c r="E137" s="42">
        <v>272</v>
      </c>
    </row>
    <row r="138" spans="1:5" ht="14.25" customHeight="1">
      <c r="A138" s="13">
        <v>1370</v>
      </c>
      <c r="B138" s="14">
        <v>364</v>
      </c>
      <c r="C138" s="14">
        <v>374</v>
      </c>
      <c r="D138" s="24"/>
      <c r="E138" s="42">
        <v>274</v>
      </c>
    </row>
    <row r="139" spans="1:5" ht="14.25" customHeight="1">
      <c r="A139" s="13">
        <v>1380</v>
      </c>
      <c r="B139" s="14">
        <v>366</v>
      </c>
      <c r="C139" s="14">
        <v>376</v>
      </c>
      <c r="D139" s="24"/>
      <c r="E139" s="42">
        <v>276</v>
      </c>
    </row>
    <row r="140" spans="1:5" ht="14.25" customHeight="1">
      <c r="A140" s="13">
        <v>1390</v>
      </c>
      <c r="B140" s="14">
        <v>368</v>
      </c>
      <c r="C140" s="14">
        <v>378</v>
      </c>
      <c r="D140" s="24"/>
      <c r="E140" s="42">
        <v>278</v>
      </c>
    </row>
    <row r="141" spans="1:5" ht="14.25" customHeight="1">
      <c r="A141" s="13">
        <v>1400</v>
      </c>
      <c r="B141" s="14">
        <v>370</v>
      </c>
      <c r="C141" s="14">
        <v>380</v>
      </c>
      <c r="D141" s="24"/>
      <c r="E141" s="42">
        <v>280</v>
      </c>
    </row>
    <row r="142" spans="1:5" ht="14.25" customHeight="1">
      <c r="A142" s="13">
        <v>1410</v>
      </c>
      <c r="B142" s="14">
        <v>372</v>
      </c>
      <c r="C142" s="14">
        <v>382</v>
      </c>
      <c r="D142" s="24"/>
      <c r="E142" s="42">
        <v>282</v>
      </c>
    </row>
    <row r="143" spans="1:5" ht="14.25" customHeight="1">
      <c r="A143" s="13">
        <v>1420</v>
      </c>
      <c r="B143" s="14">
        <v>374</v>
      </c>
      <c r="C143" s="14">
        <v>384</v>
      </c>
      <c r="D143" s="24"/>
      <c r="E143" s="42">
        <v>284</v>
      </c>
    </row>
    <row r="144" spans="1:5" ht="14.25" customHeight="1">
      <c r="A144" s="13">
        <v>1430</v>
      </c>
      <c r="B144" s="14">
        <v>376</v>
      </c>
      <c r="C144" s="14">
        <v>386</v>
      </c>
      <c r="D144" s="24"/>
      <c r="E144" s="42">
        <v>286</v>
      </c>
    </row>
    <row r="145" spans="1:5" ht="14.25" customHeight="1">
      <c r="A145" s="13">
        <v>1440</v>
      </c>
      <c r="B145" s="14">
        <v>378</v>
      </c>
      <c r="C145" s="14">
        <v>388</v>
      </c>
      <c r="D145" s="24"/>
      <c r="E145" s="42">
        <v>288</v>
      </c>
    </row>
    <row r="146" spans="1:5" ht="14.25" customHeight="1">
      <c r="A146" s="13">
        <v>1450</v>
      </c>
      <c r="B146" s="14">
        <v>380</v>
      </c>
      <c r="C146" s="14">
        <v>390</v>
      </c>
      <c r="D146" s="24"/>
      <c r="E146" s="42">
        <v>290</v>
      </c>
    </row>
    <row r="147" spans="1:5" ht="14.25" customHeight="1">
      <c r="A147" s="13">
        <v>1460</v>
      </c>
      <c r="B147" s="14">
        <v>382</v>
      </c>
      <c r="C147" s="14">
        <v>392</v>
      </c>
      <c r="D147" s="24"/>
      <c r="E147" s="42">
        <v>292</v>
      </c>
    </row>
    <row r="148" spans="1:5" ht="14.25" customHeight="1">
      <c r="A148" s="13">
        <v>1470</v>
      </c>
      <c r="B148" s="14">
        <v>384</v>
      </c>
      <c r="C148" s="14">
        <v>394</v>
      </c>
      <c r="D148" s="24"/>
      <c r="E148" s="42">
        <v>294</v>
      </c>
    </row>
    <row r="149" spans="1:5" ht="14.25" customHeight="1">
      <c r="A149" s="13">
        <v>1480</v>
      </c>
      <c r="B149" s="14">
        <v>386</v>
      </c>
      <c r="C149" s="14">
        <v>396</v>
      </c>
      <c r="D149" s="24"/>
      <c r="E149" s="42">
        <v>296</v>
      </c>
    </row>
    <row r="150" spans="1:5" ht="14.25" customHeight="1">
      <c r="A150" s="13">
        <v>1490</v>
      </c>
      <c r="B150" s="14">
        <v>388</v>
      </c>
      <c r="C150" s="14">
        <v>398</v>
      </c>
      <c r="D150" s="24"/>
      <c r="E150" s="42">
        <v>298</v>
      </c>
    </row>
    <row r="151" spans="1:5" ht="14.25" customHeight="1">
      <c r="A151" s="13">
        <v>1500</v>
      </c>
      <c r="B151" s="14">
        <v>390</v>
      </c>
      <c r="C151" s="14">
        <v>400</v>
      </c>
      <c r="D151" s="24"/>
      <c r="E151" s="42">
        <v>300</v>
      </c>
    </row>
    <row r="152" spans="1:5" ht="14.25" customHeight="1">
      <c r="A152" s="13">
        <v>1510</v>
      </c>
      <c r="B152" s="14">
        <v>392</v>
      </c>
      <c r="C152" s="14">
        <v>402</v>
      </c>
      <c r="D152" s="24"/>
      <c r="E152" s="42">
        <v>302</v>
      </c>
    </row>
    <row r="153" spans="1:5" ht="14.25" customHeight="1">
      <c r="A153" s="13">
        <v>1520</v>
      </c>
      <c r="B153" s="14">
        <v>394</v>
      </c>
      <c r="C153" s="14">
        <v>404</v>
      </c>
      <c r="D153" s="24"/>
      <c r="E153" s="42">
        <v>304</v>
      </c>
    </row>
    <row r="154" spans="1:5" ht="14.25" customHeight="1">
      <c r="A154" s="13">
        <v>1530</v>
      </c>
      <c r="B154" s="14">
        <v>396</v>
      </c>
      <c r="C154" s="14">
        <v>406</v>
      </c>
      <c r="D154" s="24"/>
      <c r="E154" s="42">
        <v>306</v>
      </c>
    </row>
    <row r="155" spans="1:5" ht="14.25" customHeight="1">
      <c r="A155" s="13">
        <v>1540</v>
      </c>
      <c r="B155" s="14">
        <v>398</v>
      </c>
      <c r="C155" s="14">
        <v>408</v>
      </c>
      <c r="D155" s="24"/>
      <c r="E155" s="42">
        <v>308</v>
      </c>
    </row>
    <row r="156" spans="1:5" ht="14.25" customHeight="1">
      <c r="A156" s="13">
        <v>1550</v>
      </c>
      <c r="B156" s="14">
        <v>400</v>
      </c>
      <c r="C156" s="14">
        <v>410</v>
      </c>
      <c r="D156" s="24"/>
      <c r="E156" s="42">
        <v>310</v>
      </c>
    </row>
    <row r="157" spans="1:5" ht="14.25" customHeight="1">
      <c r="A157" s="13">
        <v>1560</v>
      </c>
      <c r="B157" s="14">
        <v>402</v>
      </c>
      <c r="C157" s="14">
        <v>412</v>
      </c>
      <c r="D157" s="24"/>
      <c r="E157" s="42">
        <v>312</v>
      </c>
    </row>
    <row r="158" spans="1:5" ht="14.25" customHeight="1">
      <c r="A158" s="13">
        <v>1570</v>
      </c>
      <c r="B158" s="14">
        <v>404</v>
      </c>
      <c r="C158" s="14">
        <v>414</v>
      </c>
      <c r="D158" s="24"/>
      <c r="E158" s="42">
        <v>314</v>
      </c>
    </row>
    <row r="159" spans="1:5" ht="14.25" customHeight="1">
      <c r="A159" s="13">
        <v>1580</v>
      </c>
      <c r="B159" s="14">
        <v>406</v>
      </c>
      <c r="C159" s="14">
        <v>416</v>
      </c>
      <c r="D159" s="24"/>
      <c r="E159" s="42">
        <v>316</v>
      </c>
    </row>
    <row r="160" spans="1:5" ht="14.25" customHeight="1">
      <c r="A160" s="13">
        <v>1590</v>
      </c>
      <c r="B160" s="14">
        <v>408</v>
      </c>
      <c r="C160" s="14">
        <v>418</v>
      </c>
      <c r="D160" s="24"/>
      <c r="E160" s="42">
        <v>318</v>
      </c>
    </row>
    <row r="161" spans="1:5" ht="14.25" customHeight="1">
      <c r="A161" s="13">
        <v>1600</v>
      </c>
      <c r="B161" s="14">
        <v>410</v>
      </c>
      <c r="C161" s="14">
        <v>420</v>
      </c>
      <c r="D161" s="24"/>
      <c r="E161" s="42">
        <v>320</v>
      </c>
    </row>
    <row r="162" spans="1:5" ht="14.25" customHeight="1">
      <c r="A162" s="13">
        <v>1610</v>
      </c>
      <c r="B162" s="14">
        <v>412</v>
      </c>
      <c r="C162" s="14">
        <v>422</v>
      </c>
      <c r="D162" s="24"/>
      <c r="E162" s="42">
        <v>322</v>
      </c>
    </row>
    <row r="163" spans="1:5" ht="14.25" customHeight="1">
      <c r="A163" s="13">
        <v>1620</v>
      </c>
      <c r="B163" s="14">
        <v>414</v>
      </c>
      <c r="C163" s="14">
        <v>424</v>
      </c>
      <c r="D163" s="24"/>
      <c r="E163" s="42">
        <v>324</v>
      </c>
    </row>
    <row r="164" spans="1:5" ht="14.25" customHeight="1">
      <c r="A164" s="13">
        <v>1630</v>
      </c>
      <c r="B164" s="14">
        <v>416</v>
      </c>
      <c r="C164" s="14">
        <v>426</v>
      </c>
      <c r="D164" s="24"/>
      <c r="E164" s="42">
        <v>326</v>
      </c>
    </row>
    <row r="165" spans="1:5" ht="14.25" customHeight="1">
      <c r="A165" s="13">
        <v>1640</v>
      </c>
      <c r="B165" s="14">
        <v>418</v>
      </c>
      <c r="C165" s="14">
        <v>428</v>
      </c>
      <c r="D165" s="24"/>
      <c r="E165" s="42">
        <v>328</v>
      </c>
    </row>
    <row r="166" spans="1:5" ht="14.25" customHeight="1">
      <c r="A166" s="13">
        <v>1650</v>
      </c>
      <c r="B166" s="14">
        <v>420</v>
      </c>
      <c r="C166" s="14">
        <v>430</v>
      </c>
      <c r="D166" s="24"/>
      <c r="E166" s="42">
        <v>330</v>
      </c>
    </row>
    <row r="167" spans="1:5" ht="14.25" customHeight="1">
      <c r="A167" s="13">
        <v>1660</v>
      </c>
      <c r="B167" s="14">
        <v>422</v>
      </c>
      <c r="C167" s="14">
        <v>432</v>
      </c>
      <c r="D167" s="24"/>
      <c r="E167" s="42">
        <v>332</v>
      </c>
    </row>
    <row r="168" spans="1:5" ht="14.25" customHeight="1">
      <c r="A168" s="13">
        <v>1670</v>
      </c>
      <c r="B168" s="14">
        <v>424</v>
      </c>
      <c r="C168" s="14">
        <v>434</v>
      </c>
      <c r="D168" s="24"/>
      <c r="E168" s="42">
        <v>334</v>
      </c>
    </row>
    <row r="169" spans="1:5" ht="14.25" customHeight="1">
      <c r="A169" s="13">
        <v>1680</v>
      </c>
      <c r="B169" s="14">
        <v>426</v>
      </c>
      <c r="C169" s="14">
        <v>436</v>
      </c>
      <c r="D169" s="24"/>
      <c r="E169" s="42">
        <v>336</v>
      </c>
    </row>
    <row r="170" spans="1:5" ht="14.25" customHeight="1">
      <c r="A170" s="13">
        <v>1690</v>
      </c>
      <c r="B170" s="14">
        <v>428</v>
      </c>
      <c r="C170" s="14">
        <v>438</v>
      </c>
      <c r="D170" s="24"/>
      <c r="E170" s="42">
        <v>338</v>
      </c>
    </row>
    <row r="171" spans="1:5" ht="14.25" customHeight="1">
      <c r="A171" s="13">
        <v>1700</v>
      </c>
      <c r="B171" s="14">
        <v>430</v>
      </c>
      <c r="C171" s="14">
        <v>440</v>
      </c>
      <c r="D171" s="24"/>
      <c r="E171" s="42">
        <v>340</v>
      </c>
    </row>
    <row r="172" spans="1:5" ht="14.25" customHeight="1">
      <c r="A172" s="13">
        <v>1710</v>
      </c>
      <c r="B172" s="14">
        <v>432</v>
      </c>
      <c r="C172" s="14">
        <v>442</v>
      </c>
      <c r="D172" s="24"/>
      <c r="E172" s="42">
        <v>342</v>
      </c>
    </row>
    <row r="173" spans="1:5" ht="14.25" customHeight="1">
      <c r="A173" s="13">
        <v>1720</v>
      </c>
      <c r="B173" s="14">
        <v>434</v>
      </c>
      <c r="C173" s="14">
        <v>444</v>
      </c>
      <c r="D173" s="24"/>
      <c r="E173" s="42">
        <v>344</v>
      </c>
    </row>
    <row r="174" spans="1:5" ht="14.25" customHeight="1">
      <c r="A174" s="13">
        <v>1730</v>
      </c>
      <c r="B174" s="14">
        <v>436</v>
      </c>
      <c r="C174" s="14">
        <v>446</v>
      </c>
      <c r="D174" s="24"/>
      <c r="E174" s="42">
        <v>346</v>
      </c>
    </row>
    <row r="175" spans="1:5" ht="14.25" customHeight="1">
      <c r="A175" s="13">
        <v>1740</v>
      </c>
      <c r="B175" s="14">
        <v>438</v>
      </c>
      <c r="C175" s="14">
        <v>448</v>
      </c>
      <c r="D175" s="24"/>
      <c r="E175" s="42">
        <v>348</v>
      </c>
    </row>
    <row r="176" spans="1:5" ht="14.25" customHeight="1">
      <c r="A176" s="13">
        <v>1750</v>
      </c>
      <c r="B176" s="14">
        <v>440</v>
      </c>
      <c r="C176" s="14">
        <v>450</v>
      </c>
      <c r="D176" s="24"/>
      <c r="E176" s="42">
        <v>350</v>
      </c>
    </row>
    <row r="177" spans="1:5" ht="14.25" customHeight="1">
      <c r="A177" s="13">
        <v>1760</v>
      </c>
      <c r="B177" s="14">
        <v>442</v>
      </c>
      <c r="C177" s="14">
        <v>452</v>
      </c>
      <c r="D177" s="24"/>
      <c r="E177" s="42">
        <v>352</v>
      </c>
    </row>
    <row r="178" spans="1:5" ht="14.25" customHeight="1">
      <c r="A178" s="13">
        <v>1770</v>
      </c>
      <c r="B178" s="14">
        <v>444</v>
      </c>
      <c r="C178" s="14">
        <v>454</v>
      </c>
      <c r="D178" s="24"/>
      <c r="E178" s="42">
        <v>354</v>
      </c>
    </row>
    <row r="179" spans="1:5" ht="14.25" customHeight="1">
      <c r="A179" s="13">
        <v>1780</v>
      </c>
      <c r="B179" s="14">
        <v>446</v>
      </c>
      <c r="C179" s="14">
        <v>456</v>
      </c>
      <c r="D179" s="24"/>
      <c r="E179" s="42">
        <v>356</v>
      </c>
    </row>
    <row r="180" spans="1:5" ht="14.25" customHeight="1">
      <c r="A180" s="13">
        <v>1790</v>
      </c>
      <c r="B180" s="14">
        <v>448</v>
      </c>
      <c r="C180" s="14">
        <v>458</v>
      </c>
      <c r="D180" s="24"/>
      <c r="E180" s="42">
        <v>358</v>
      </c>
    </row>
    <row r="181" spans="1:5" ht="14.25" customHeight="1">
      <c r="A181" s="13">
        <v>1800</v>
      </c>
      <c r="B181" s="14">
        <v>450</v>
      </c>
      <c r="C181" s="14">
        <v>460</v>
      </c>
      <c r="D181" s="24"/>
      <c r="E181" s="42">
        <v>360</v>
      </c>
    </row>
    <row r="182" spans="1:5" ht="14.25" customHeight="1">
      <c r="A182" s="13">
        <v>1810</v>
      </c>
      <c r="B182" s="14">
        <v>452</v>
      </c>
      <c r="C182" s="14">
        <v>462</v>
      </c>
      <c r="D182" s="24"/>
      <c r="E182" s="42">
        <v>362</v>
      </c>
    </row>
    <row r="183" spans="1:5" ht="14.25" customHeight="1">
      <c r="A183" s="13">
        <v>1820</v>
      </c>
      <c r="B183" s="14">
        <v>454</v>
      </c>
      <c r="C183" s="14">
        <v>464</v>
      </c>
      <c r="D183" s="24"/>
      <c r="E183" s="42">
        <v>364</v>
      </c>
    </row>
    <row r="184" spans="1:5" ht="14.25" customHeight="1">
      <c r="A184" s="13">
        <v>1830</v>
      </c>
      <c r="B184" s="14">
        <v>456</v>
      </c>
      <c r="C184" s="14">
        <v>466</v>
      </c>
      <c r="D184" s="24"/>
      <c r="E184" s="42">
        <v>366</v>
      </c>
    </row>
    <row r="185" spans="1:5" ht="14.25" customHeight="1">
      <c r="A185" s="13">
        <v>1840</v>
      </c>
      <c r="B185" s="14">
        <v>458</v>
      </c>
      <c r="C185" s="14">
        <v>468</v>
      </c>
      <c r="D185" s="24"/>
      <c r="E185" s="42">
        <v>368</v>
      </c>
    </row>
    <row r="186" spans="1:5" ht="14.25" customHeight="1">
      <c r="A186" s="13">
        <v>1850</v>
      </c>
      <c r="B186" s="14">
        <v>460</v>
      </c>
      <c r="C186" s="14">
        <v>470</v>
      </c>
      <c r="D186" s="24"/>
      <c r="E186" s="42">
        <v>370</v>
      </c>
    </row>
    <row r="187" spans="1:5" ht="14.25" customHeight="1">
      <c r="A187" s="13">
        <v>1860</v>
      </c>
      <c r="B187" s="14">
        <v>462</v>
      </c>
      <c r="C187" s="14">
        <v>472</v>
      </c>
      <c r="D187" s="24"/>
      <c r="E187" s="42">
        <v>372</v>
      </c>
    </row>
    <row r="188" spans="1:5" ht="14.25" customHeight="1">
      <c r="A188" s="13">
        <v>1870</v>
      </c>
      <c r="B188" s="14">
        <v>464</v>
      </c>
      <c r="C188" s="14">
        <v>474</v>
      </c>
      <c r="D188" s="24"/>
      <c r="E188" s="42">
        <v>374</v>
      </c>
    </row>
    <row r="189" spans="1:5" ht="14.25" customHeight="1">
      <c r="A189" s="13">
        <v>1880</v>
      </c>
      <c r="B189" s="14">
        <v>466</v>
      </c>
      <c r="C189" s="14">
        <v>476</v>
      </c>
      <c r="D189" s="24"/>
      <c r="E189" s="42">
        <v>376</v>
      </c>
    </row>
    <row r="190" spans="1:5" ht="14.25" customHeight="1">
      <c r="A190" s="13">
        <v>1890</v>
      </c>
      <c r="B190" s="14">
        <v>468</v>
      </c>
      <c r="C190" s="14">
        <v>478</v>
      </c>
      <c r="D190" s="24"/>
      <c r="E190" s="42">
        <v>378</v>
      </c>
    </row>
    <row r="191" spans="1:5" ht="14.25" customHeight="1">
      <c r="A191" s="13">
        <v>1900</v>
      </c>
      <c r="B191" s="14">
        <v>470</v>
      </c>
      <c r="C191" s="14">
        <v>480</v>
      </c>
      <c r="D191" s="24"/>
      <c r="E191" s="42">
        <v>380</v>
      </c>
    </row>
    <row r="192" spans="1:5" ht="14.25" customHeight="1">
      <c r="A192" s="13">
        <v>1910</v>
      </c>
      <c r="B192" s="14">
        <v>472</v>
      </c>
      <c r="C192" s="14">
        <v>482</v>
      </c>
      <c r="D192" s="24"/>
      <c r="E192" s="42">
        <v>382</v>
      </c>
    </row>
    <row r="193" spans="1:5" ht="14.25" customHeight="1">
      <c r="A193" s="13">
        <v>1920</v>
      </c>
      <c r="B193" s="14">
        <v>474</v>
      </c>
      <c r="C193" s="14">
        <v>484</v>
      </c>
      <c r="D193" s="24"/>
      <c r="E193" s="42">
        <v>384</v>
      </c>
    </row>
    <row r="194" spans="1:5" ht="14.25" customHeight="1">
      <c r="A194" s="13">
        <v>1930</v>
      </c>
      <c r="B194" s="14">
        <v>476</v>
      </c>
      <c r="C194" s="14">
        <v>486</v>
      </c>
      <c r="D194" s="24"/>
      <c r="E194" s="42">
        <v>386</v>
      </c>
    </row>
    <row r="195" spans="1:5" ht="14.25" customHeight="1">
      <c r="A195" s="13">
        <v>1940</v>
      </c>
      <c r="B195" s="14">
        <v>478</v>
      </c>
      <c r="C195" s="14">
        <v>488</v>
      </c>
      <c r="D195" s="24"/>
      <c r="E195" s="42">
        <v>388</v>
      </c>
    </row>
    <row r="196" spans="1:5" ht="14.25" customHeight="1">
      <c r="A196" s="13">
        <v>1950</v>
      </c>
      <c r="B196" s="14">
        <v>480</v>
      </c>
      <c r="C196" s="14">
        <v>490</v>
      </c>
      <c r="D196" s="24"/>
      <c r="E196" s="42">
        <v>390</v>
      </c>
    </row>
    <row r="197" spans="1:5" ht="14.25" customHeight="1">
      <c r="A197" s="13">
        <v>1960</v>
      </c>
      <c r="B197" s="14">
        <v>482</v>
      </c>
      <c r="C197" s="14">
        <v>492</v>
      </c>
      <c r="D197" s="24"/>
      <c r="E197" s="42">
        <v>392</v>
      </c>
    </row>
    <row r="198" spans="1:5" ht="14.25" customHeight="1">
      <c r="A198" s="13">
        <v>1970</v>
      </c>
      <c r="B198" s="14">
        <v>484</v>
      </c>
      <c r="C198" s="14">
        <v>494</v>
      </c>
      <c r="D198" s="24"/>
      <c r="E198" s="42">
        <v>394</v>
      </c>
    </row>
    <row r="199" spans="1:5" ht="14.25" customHeight="1">
      <c r="A199" s="13">
        <v>1980</v>
      </c>
      <c r="B199" s="14">
        <v>486</v>
      </c>
      <c r="C199" s="14">
        <v>496</v>
      </c>
      <c r="D199" s="24"/>
      <c r="E199" s="42">
        <v>396</v>
      </c>
    </row>
    <row r="200" spans="1:5" ht="14.25" customHeight="1">
      <c r="A200" s="13">
        <v>1990</v>
      </c>
      <c r="B200" s="14">
        <v>488</v>
      </c>
      <c r="C200" s="14">
        <v>498</v>
      </c>
      <c r="D200" s="24"/>
      <c r="E200" s="42">
        <v>398</v>
      </c>
    </row>
    <row r="201" spans="1:5" ht="14.25" customHeight="1">
      <c r="A201" s="13">
        <v>2000</v>
      </c>
      <c r="B201" s="14">
        <v>490</v>
      </c>
      <c r="C201" s="14">
        <v>500</v>
      </c>
      <c r="D201" s="24"/>
      <c r="E201" s="42">
        <v>400</v>
      </c>
    </row>
    <row r="202" spans="1:5" ht="14.25" customHeight="1">
      <c r="A202" s="13">
        <v>2010</v>
      </c>
      <c r="B202" s="14">
        <v>492</v>
      </c>
      <c r="C202" s="14">
        <v>502</v>
      </c>
      <c r="D202" s="24"/>
      <c r="E202" s="42">
        <v>402</v>
      </c>
    </row>
    <row r="203" spans="1:5" ht="14.25" customHeight="1">
      <c r="A203" s="13">
        <v>2020</v>
      </c>
      <c r="B203" s="14">
        <v>494</v>
      </c>
      <c r="C203" s="14">
        <v>504</v>
      </c>
      <c r="D203" s="24"/>
      <c r="E203" s="42">
        <v>404</v>
      </c>
    </row>
    <row r="204" spans="1:5" ht="14.25" customHeight="1">
      <c r="A204" s="13">
        <v>2030</v>
      </c>
      <c r="B204" s="14">
        <v>496</v>
      </c>
      <c r="C204" s="14">
        <v>506</v>
      </c>
      <c r="D204" s="24"/>
      <c r="E204" s="42">
        <v>406</v>
      </c>
    </row>
    <row r="205" spans="1:5" ht="14.25" customHeight="1">
      <c r="A205" s="13">
        <v>2040</v>
      </c>
      <c r="B205" s="14">
        <v>498</v>
      </c>
      <c r="C205" s="14">
        <v>508</v>
      </c>
      <c r="D205" s="24"/>
      <c r="E205" s="42">
        <v>408</v>
      </c>
    </row>
    <row r="206" spans="1:5" ht="14.25" customHeight="1">
      <c r="A206" s="13">
        <v>2050</v>
      </c>
      <c r="B206" s="14">
        <v>500</v>
      </c>
      <c r="C206" s="14">
        <v>510</v>
      </c>
      <c r="D206" s="24"/>
      <c r="E206" s="42">
        <v>410</v>
      </c>
    </row>
    <row r="207" spans="1:5" ht="14.25" customHeight="1">
      <c r="A207" s="13">
        <v>2060</v>
      </c>
      <c r="B207" s="14">
        <v>502</v>
      </c>
      <c r="C207" s="14">
        <v>512</v>
      </c>
      <c r="D207" s="24"/>
      <c r="E207" s="42">
        <v>412</v>
      </c>
    </row>
    <row r="208" spans="1:5" ht="14.25" customHeight="1">
      <c r="A208" s="13">
        <v>2070</v>
      </c>
      <c r="B208" s="14">
        <v>504</v>
      </c>
      <c r="C208" s="14">
        <v>514</v>
      </c>
      <c r="D208" s="24"/>
      <c r="E208" s="42">
        <v>414</v>
      </c>
    </row>
    <row r="209" spans="1:5" ht="14.25" customHeight="1">
      <c r="A209" s="13">
        <v>2080</v>
      </c>
      <c r="B209" s="14">
        <v>506</v>
      </c>
      <c r="C209" s="14">
        <v>516</v>
      </c>
      <c r="D209" s="24"/>
      <c r="E209" s="42">
        <v>416</v>
      </c>
    </row>
    <row r="210" spans="1:5" ht="14.25" customHeight="1">
      <c r="A210" s="13">
        <v>2090</v>
      </c>
      <c r="B210" s="14">
        <v>508</v>
      </c>
      <c r="C210" s="14">
        <v>518</v>
      </c>
      <c r="D210" s="24"/>
      <c r="E210" s="42">
        <v>418</v>
      </c>
    </row>
    <row r="211" spans="1:5" ht="14.25" customHeight="1">
      <c r="A211" s="13">
        <v>2100</v>
      </c>
      <c r="B211" s="14">
        <v>510</v>
      </c>
      <c r="C211" s="14">
        <v>520</v>
      </c>
      <c r="D211" s="24"/>
      <c r="E211" s="42">
        <v>420</v>
      </c>
    </row>
    <row r="212" spans="1:5" ht="14.25" customHeight="1">
      <c r="A212" s="13">
        <v>2110</v>
      </c>
      <c r="B212" s="14">
        <v>512</v>
      </c>
      <c r="C212" s="14">
        <v>522</v>
      </c>
      <c r="D212" s="24"/>
      <c r="E212" s="42">
        <v>422</v>
      </c>
    </row>
    <row r="213" spans="1:5" ht="14.25" customHeight="1">
      <c r="A213" s="13">
        <v>2120</v>
      </c>
      <c r="B213" s="14">
        <v>514</v>
      </c>
      <c r="C213" s="14">
        <v>524</v>
      </c>
      <c r="D213" s="24"/>
      <c r="E213" s="42">
        <v>424</v>
      </c>
    </row>
    <row r="214" spans="1:5" ht="14.25" customHeight="1">
      <c r="A214" s="13">
        <v>2130</v>
      </c>
      <c r="B214" s="14">
        <v>516</v>
      </c>
      <c r="C214" s="14">
        <v>526</v>
      </c>
      <c r="D214" s="24"/>
      <c r="E214" s="42">
        <v>426</v>
      </c>
    </row>
    <row r="215" spans="1:5" ht="14.25" customHeight="1">
      <c r="A215" s="13">
        <v>2140</v>
      </c>
      <c r="B215" s="14">
        <v>518</v>
      </c>
      <c r="C215" s="14">
        <v>528</v>
      </c>
      <c r="D215" s="24"/>
      <c r="E215" s="42">
        <v>428</v>
      </c>
    </row>
    <row r="216" spans="1:5" ht="14.25" customHeight="1">
      <c r="A216" s="13">
        <v>2150</v>
      </c>
      <c r="B216" s="14">
        <v>520</v>
      </c>
      <c r="C216" s="14">
        <v>530</v>
      </c>
      <c r="D216" s="24"/>
      <c r="E216" s="42">
        <v>430</v>
      </c>
    </row>
    <row r="217" spans="1:5" ht="14.25" customHeight="1">
      <c r="A217" s="13">
        <v>2160</v>
      </c>
      <c r="B217" s="14">
        <v>522</v>
      </c>
      <c r="C217" s="14">
        <v>532</v>
      </c>
      <c r="D217" s="24"/>
      <c r="E217" s="42">
        <v>432</v>
      </c>
    </row>
    <row r="218" spans="1:5" ht="14.25" customHeight="1">
      <c r="A218" s="13">
        <v>2170</v>
      </c>
      <c r="B218" s="14">
        <v>524</v>
      </c>
      <c r="C218" s="14">
        <v>534</v>
      </c>
      <c r="D218" s="24"/>
      <c r="E218" s="42">
        <v>434</v>
      </c>
    </row>
    <row r="219" spans="1:5" ht="14.25" customHeight="1">
      <c r="A219" s="13">
        <v>2180</v>
      </c>
      <c r="B219" s="14">
        <v>526</v>
      </c>
      <c r="C219" s="14">
        <v>536</v>
      </c>
      <c r="D219" s="24"/>
      <c r="E219" s="42">
        <v>436</v>
      </c>
    </row>
    <row r="220" spans="1:5" ht="14.25" customHeight="1">
      <c r="A220" s="13">
        <v>2190</v>
      </c>
      <c r="B220" s="14">
        <v>528</v>
      </c>
      <c r="C220" s="14">
        <v>538</v>
      </c>
      <c r="D220" s="24"/>
      <c r="E220" s="42">
        <v>438</v>
      </c>
    </row>
    <row r="221" spans="1:5" ht="14.25" customHeight="1">
      <c r="A221" s="13">
        <v>2200</v>
      </c>
      <c r="B221" s="14">
        <v>530</v>
      </c>
      <c r="C221" s="14">
        <v>540</v>
      </c>
      <c r="D221" s="24"/>
      <c r="E221" s="42">
        <v>440</v>
      </c>
    </row>
    <row r="222" spans="1:5" ht="14.25" customHeight="1">
      <c r="A222" s="13">
        <v>2210</v>
      </c>
      <c r="B222" s="14">
        <v>532</v>
      </c>
      <c r="C222" s="14">
        <v>542</v>
      </c>
      <c r="D222" s="24"/>
      <c r="E222" s="42">
        <v>442</v>
      </c>
    </row>
    <row r="223" spans="1:5" ht="14.25" customHeight="1">
      <c r="A223" s="13">
        <v>2220</v>
      </c>
      <c r="B223" s="14">
        <v>534</v>
      </c>
      <c r="C223" s="14">
        <v>544</v>
      </c>
      <c r="D223" s="24"/>
      <c r="E223" s="42">
        <v>444</v>
      </c>
    </row>
    <row r="224" spans="1:5" ht="14.25" customHeight="1">
      <c r="A224" s="13">
        <v>2230</v>
      </c>
      <c r="B224" s="14">
        <v>536</v>
      </c>
      <c r="C224" s="14">
        <v>546</v>
      </c>
      <c r="D224" s="24"/>
      <c r="E224" s="42">
        <v>446</v>
      </c>
    </row>
    <row r="225" spans="1:5" ht="14.25" customHeight="1">
      <c r="A225" s="13">
        <v>2240</v>
      </c>
      <c r="B225" s="14">
        <v>538</v>
      </c>
      <c r="C225" s="14">
        <v>548</v>
      </c>
      <c r="D225" s="24"/>
      <c r="E225" s="42">
        <v>448</v>
      </c>
    </row>
    <row r="226" spans="1:5" ht="14.25" customHeight="1">
      <c r="A226" s="13">
        <v>2250</v>
      </c>
      <c r="B226" s="14">
        <v>540</v>
      </c>
      <c r="C226" s="14">
        <v>550</v>
      </c>
      <c r="D226" s="24"/>
      <c r="E226" s="42">
        <v>450</v>
      </c>
    </row>
    <row r="227" spans="1:5" ht="14.25" customHeight="1">
      <c r="A227" s="13">
        <v>2260</v>
      </c>
      <c r="B227" s="14">
        <v>542</v>
      </c>
      <c r="C227" s="14">
        <v>552</v>
      </c>
      <c r="D227" s="24"/>
      <c r="E227" s="42">
        <v>452</v>
      </c>
    </row>
    <row r="228" spans="1:5" ht="14.25" customHeight="1">
      <c r="A228" s="13">
        <v>2270</v>
      </c>
      <c r="B228" s="14">
        <v>544</v>
      </c>
      <c r="C228" s="14">
        <v>554</v>
      </c>
      <c r="D228" s="24"/>
      <c r="E228" s="42">
        <v>454</v>
      </c>
    </row>
    <row r="229" spans="1:5" ht="14.25" customHeight="1">
      <c r="A229" s="13">
        <v>2280</v>
      </c>
      <c r="B229" s="14">
        <v>546</v>
      </c>
      <c r="C229" s="14">
        <v>556</v>
      </c>
      <c r="D229" s="24"/>
      <c r="E229" s="42">
        <v>456</v>
      </c>
    </row>
    <row r="230" spans="1:5" ht="14.25" customHeight="1">
      <c r="A230" s="13">
        <v>2290</v>
      </c>
      <c r="B230" s="14">
        <v>548</v>
      </c>
      <c r="C230" s="14">
        <v>558</v>
      </c>
      <c r="D230" s="24"/>
      <c r="E230" s="42">
        <v>458</v>
      </c>
    </row>
    <row r="231" spans="1:5" ht="14.25" customHeight="1">
      <c r="A231" s="13">
        <v>2300</v>
      </c>
      <c r="B231" s="14">
        <v>550</v>
      </c>
      <c r="C231" s="14">
        <v>560</v>
      </c>
      <c r="D231" s="24"/>
      <c r="E231" s="42">
        <v>460</v>
      </c>
    </row>
    <row r="232" spans="1:5" ht="14.25" customHeight="1">
      <c r="A232" s="13">
        <v>2310</v>
      </c>
      <c r="B232" s="14">
        <v>552</v>
      </c>
      <c r="C232" s="14">
        <v>562</v>
      </c>
      <c r="D232" s="24"/>
      <c r="E232" s="42">
        <v>462</v>
      </c>
    </row>
    <row r="233" spans="1:5" ht="14.25" customHeight="1">
      <c r="A233" s="13">
        <v>2320</v>
      </c>
      <c r="B233" s="14">
        <v>554</v>
      </c>
      <c r="C233" s="14">
        <v>564</v>
      </c>
      <c r="D233" s="24"/>
      <c r="E233" s="42">
        <v>464</v>
      </c>
    </row>
    <row r="234" spans="1:5" ht="14.25" customHeight="1">
      <c r="A234" s="13">
        <v>2330</v>
      </c>
      <c r="B234" s="14">
        <v>556</v>
      </c>
      <c r="C234" s="14">
        <v>566</v>
      </c>
      <c r="D234" s="24"/>
      <c r="E234" s="42">
        <v>466</v>
      </c>
    </row>
    <row r="235" spans="1:5" ht="14.25" customHeight="1">
      <c r="A235" s="13">
        <v>2340</v>
      </c>
      <c r="B235" s="14">
        <v>558</v>
      </c>
      <c r="C235" s="14">
        <v>568</v>
      </c>
      <c r="D235" s="24"/>
      <c r="E235" s="42">
        <v>468</v>
      </c>
    </row>
    <row r="236" spans="1:5" ht="14.25" customHeight="1">
      <c r="A236" s="13">
        <v>2350</v>
      </c>
      <c r="B236" s="14">
        <v>560</v>
      </c>
      <c r="C236" s="14">
        <v>570</v>
      </c>
      <c r="D236" s="24"/>
      <c r="E236" s="42">
        <v>470</v>
      </c>
    </row>
    <row r="237" spans="1:5" ht="14.25" customHeight="1">
      <c r="A237" s="13">
        <v>2360</v>
      </c>
      <c r="B237" s="14">
        <v>562</v>
      </c>
      <c r="C237" s="14">
        <v>572</v>
      </c>
      <c r="D237" s="24"/>
      <c r="E237" s="42">
        <v>472</v>
      </c>
    </row>
    <row r="238" spans="1:5" ht="14.25" customHeight="1">
      <c r="A238" s="13">
        <v>2370</v>
      </c>
      <c r="B238" s="14">
        <v>564</v>
      </c>
      <c r="C238" s="14">
        <v>574</v>
      </c>
      <c r="D238" s="24"/>
      <c r="E238" s="42">
        <v>474</v>
      </c>
    </row>
    <row r="239" spans="1:5" ht="14.25" customHeight="1">
      <c r="A239" s="13">
        <v>2380</v>
      </c>
      <c r="B239" s="14">
        <v>566</v>
      </c>
      <c r="C239" s="14">
        <v>576</v>
      </c>
      <c r="D239" s="24"/>
      <c r="E239" s="42">
        <v>476</v>
      </c>
    </row>
    <row r="240" spans="1:5" ht="14.25" customHeight="1">
      <c r="A240" s="13">
        <v>2390</v>
      </c>
      <c r="B240" s="14">
        <v>568</v>
      </c>
      <c r="C240" s="14">
        <v>578</v>
      </c>
      <c r="D240" s="24"/>
      <c r="E240" s="42">
        <v>478</v>
      </c>
    </row>
    <row r="241" spans="1:5" ht="14.25" customHeight="1">
      <c r="A241" s="13">
        <v>2400</v>
      </c>
      <c r="B241" s="14">
        <v>570</v>
      </c>
      <c r="C241" s="14">
        <v>580</v>
      </c>
      <c r="D241" s="24"/>
      <c r="E241" s="42">
        <v>480</v>
      </c>
    </row>
    <row r="242" spans="1:5" ht="14.25" customHeight="1">
      <c r="A242" s="13">
        <v>2410</v>
      </c>
      <c r="B242" s="14">
        <v>572</v>
      </c>
      <c r="C242" s="14">
        <v>582</v>
      </c>
      <c r="D242" s="24"/>
      <c r="E242" s="42">
        <v>482</v>
      </c>
    </row>
    <row r="243" spans="1:5" ht="14.25" customHeight="1">
      <c r="A243" s="13">
        <v>2420</v>
      </c>
      <c r="B243" s="14">
        <v>574</v>
      </c>
      <c r="C243" s="14">
        <v>584</v>
      </c>
      <c r="D243" s="24"/>
      <c r="E243" s="42">
        <v>484</v>
      </c>
    </row>
    <row r="244" spans="1:5" ht="14.25" customHeight="1">
      <c r="A244" s="13">
        <v>2430</v>
      </c>
      <c r="B244" s="14">
        <v>576</v>
      </c>
      <c r="C244" s="14">
        <v>586</v>
      </c>
      <c r="D244" s="24"/>
      <c r="E244" s="42">
        <v>486</v>
      </c>
    </row>
    <row r="245" spans="1:5" ht="14.25" customHeight="1">
      <c r="A245" s="13">
        <v>2440</v>
      </c>
      <c r="B245" s="14">
        <v>578</v>
      </c>
      <c r="C245" s="14">
        <v>588</v>
      </c>
      <c r="D245" s="24"/>
      <c r="E245" s="42">
        <v>488</v>
      </c>
    </row>
    <row r="246" spans="1:5" ht="14.25" customHeight="1">
      <c r="A246" s="13">
        <v>2450</v>
      </c>
      <c r="B246" s="14">
        <v>580</v>
      </c>
      <c r="C246" s="14">
        <v>590</v>
      </c>
      <c r="D246" s="24"/>
      <c r="E246" s="42">
        <v>490</v>
      </c>
    </row>
    <row r="247" spans="1:5" ht="14.25" customHeight="1">
      <c r="A247" s="13">
        <v>2460</v>
      </c>
      <c r="B247" s="14">
        <v>582</v>
      </c>
      <c r="C247" s="14">
        <v>592</v>
      </c>
      <c r="D247" s="24"/>
      <c r="E247" s="42">
        <v>492</v>
      </c>
    </row>
    <row r="248" spans="1:5" ht="14.25" customHeight="1">
      <c r="A248" s="13">
        <v>2470</v>
      </c>
      <c r="B248" s="14">
        <v>584</v>
      </c>
      <c r="C248" s="14">
        <v>594</v>
      </c>
      <c r="D248" s="24"/>
      <c r="E248" s="42">
        <v>494</v>
      </c>
    </row>
    <row r="249" spans="1:5" ht="14.25" customHeight="1">
      <c r="A249" s="13">
        <v>2480</v>
      </c>
      <c r="B249" s="14">
        <v>586</v>
      </c>
      <c r="C249" s="14">
        <v>596</v>
      </c>
      <c r="D249" s="24"/>
      <c r="E249" s="42">
        <v>496</v>
      </c>
    </row>
    <row r="250" spans="1:5" ht="14.25" customHeight="1">
      <c r="A250" s="13">
        <v>2490</v>
      </c>
      <c r="B250" s="14">
        <v>588</v>
      </c>
      <c r="C250" s="14">
        <v>598</v>
      </c>
      <c r="D250" s="24"/>
      <c r="E250" s="42">
        <v>498</v>
      </c>
    </row>
    <row r="251" spans="1:5" ht="14.25" customHeight="1">
      <c r="A251" s="13">
        <v>2500</v>
      </c>
      <c r="B251" s="14">
        <v>590</v>
      </c>
      <c r="C251" s="14">
        <v>600</v>
      </c>
      <c r="D251" s="24"/>
      <c r="E251" s="42">
        <v>500</v>
      </c>
    </row>
    <row r="252" spans="1:5" ht="14.25" customHeight="1">
      <c r="A252" s="13">
        <v>2510</v>
      </c>
      <c r="B252" s="14">
        <v>592</v>
      </c>
      <c r="C252" s="14">
        <v>602</v>
      </c>
      <c r="D252" s="24"/>
      <c r="E252" s="42">
        <v>502</v>
      </c>
    </row>
    <row r="253" spans="1:5" ht="14.25" customHeight="1">
      <c r="A253" s="13">
        <v>2520</v>
      </c>
      <c r="B253" s="14">
        <v>594</v>
      </c>
      <c r="C253" s="14">
        <v>604</v>
      </c>
      <c r="D253" s="24"/>
      <c r="E253" s="42">
        <v>504</v>
      </c>
    </row>
    <row r="254" spans="1:5" ht="14.25" customHeight="1">
      <c r="A254" s="13">
        <v>2530</v>
      </c>
      <c r="B254" s="14">
        <v>596</v>
      </c>
      <c r="C254" s="14">
        <v>606</v>
      </c>
      <c r="D254" s="24"/>
      <c r="E254" s="42">
        <v>506</v>
      </c>
    </row>
    <row r="255" spans="1:5" ht="14.25" customHeight="1">
      <c r="A255" s="13">
        <v>2540</v>
      </c>
      <c r="B255" s="14">
        <v>598</v>
      </c>
      <c r="C255" s="14">
        <v>608</v>
      </c>
      <c r="D255" s="24"/>
      <c r="E255" s="42">
        <v>508</v>
      </c>
    </row>
    <row r="256" spans="1:5" ht="14.25" customHeight="1">
      <c r="A256" s="13">
        <v>2550</v>
      </c>
      <c r="B256" s="14">
        <v>600</v>
      </c>
      <c r="C256" s="14">
        <v>610</v>
      </c>
      <c r="D256" s="24"/>
      <c r="E256" s="42">
        <v>510</v>
      </c>
    </row>
    <row r="257" spans="1:5" ht="14.25" customHeight="1">
      <c r="A257" s="13">
        <v>2560</v>
      </c>
      <c r="B257" s="14">
        <v>602</v>
      </c>
      <c r="C257" s="14">
        <v>612</v>
      </c>
      <c r="D257" s="24"/>
      <c r="E257" s="42">
        <v>512</v>
      </c>
    </row>
    <row r="258" spans="1:5" ht="14.25" customHeight="1">
      <c r="A258" s="13">
        <v>2570</v>
      </c>
      <c r="B258" s="14">
        <v>604</v>
      </c>
      <c r="C258" s="14">
        <v>614</v>
      </c>
      <c r="D258" s="24"/>
      <c r="E258" s="42">
        <v>514</v>
      </c>
    </row>
    <row r="259" spans="1:5" ht="14.25" customHeight="1">
      <c r="A259" s="13">
        <v>2580</v>
      </c>
      <c r="B259" s="14">
        <v>606</v>
      </c>
      <c r="C259" s="14">
        <v>616</v>
      </c>
      <c r="D259" s="24"/>
      <c r="E259" s="42">
        <v>516</v>
      </c>
    </row>
    <row r="260" spans="1:5" ht="14.25" customHeight="1">
      <c r="A260" s="13">
        <v>2590</v>
      </c>
      <c r="B260" s="14">
        <v>608</v>
      </c>
      <c r="C260" s="14">
        <v>618</v>
      </c>
      <c r="D260" s="24"/>
      <c r="E260" s="42">
        <v>518</v>
      </c>
    </row>
    <row r="261" spans="1:5" ht="14.25" customHeight="1">
      <c r="A261" s="13">
        <v>2600</v>
      </c>
      <c r="B261" s="14">
        <v>610</v>
      </c>
      <c r="C261" s="14">
        <v>620</v>
      </c>
      <c r="D261" s="24"/>
      <c r="E261" s="42">
        <v>520</v>
      </c>
    </row>
    <row r="262" spans="1:5" ht="14.25" customHeight="1">
      <c r="A262" s="13">
        <v>2610</v>
      </c>
      <c r="B262" s="14">
        <v>612</v>
      </c>
      <c r="C262" s="14">
        <v>622</v>
      </c>
      <c r="D262" s="24"/>
      <c r="E262" s="42">
        <v>522</v>
      </c>
    </row>
    <row r="263" spans="1:5" ht="14.25" customHeight="1">
      <c r="A263" s="13">
        <v>2620</v>
      </c>
      <c r="B263" s="14">
        <v>614</v>
      </c>
      <c r="C263" s="14">
        <v>624</v>
      </c>
      <c r="D263" s="24"/>
      <c r="E263" s="42">
        <v>524</v>
      </c>
    </row>
    <row r="264" spans="1:5" ht="14.25" customHeight="1">
      <c r="A264" s="13">
        <v>2630</v>
      </c>
      <c r="B264" s="14">
        <v>616</v>
      </c>
      <c r="C264" s="14">
        <v>626</v>
      </c>
      <c r="D264" s="24"/>
      <c r="E264" s="42">
        <v>526</v>
      </c>
    </row>
    <row r="265" spans="1:5" ht="14.25" customHeight="1">
      <c r="A265" s="13">
        <v>2640</v>
      </c>
      <c r="B265" s="14">
        <v>618</v>
      </c>
      <c r="C265" s="14">
        <v>628</v>
      </c>
      <c r="D265" s="24"/>
      <c r="E265" s="42">
        <v>528</v>
      </c>
    </row>
    <row r="266" spans="1:5" ht="14.25" customHeight="1">
      <c r="A266" s="13">
        <v>2650</v>
      </c>
      <c r="B266" s="14">
        <v>620</v>
      </c>
      <c r="C266" s="14">
        <v>630</v>
      </c>
      <c r="D266" s="24"/>
      <c r="E266" s="42">
        <v>530</v>
      </c>
    </row>
    <row r="267" spans="1:5" ht="14.25" customHeight="1">
      <c r="A267" s="13">
        <v>2660</v>
      </c>
      <c r="B267" s="14">
        <v>622</v>
      </c>
      <c r="C267" s="14">
        <v>632</v>
      </c>
      <c r="D267" s="24"/>
      <c r="E267" s="42">
        <v>532</v>
      </c>
    </row>
    <row r="268" spans="1:5" ht="14.25" customHeight="1">
      <c r="A268" s="13">
        <v>2670</v>
      </c>
      <c r="B268" s="14">
        <v>624</v>
      </c>
      <c r="C268" s="14">
        <v>634</v>
      </c>
      <c r="D268" s="24"/>
      <c r="E268" s="42">
        <v>534</v>
      </c>
    </row>
    <row r="269" spans="1:5" ht="14.25" customHeight="1">
      <c r="A269" s="13">
        <v>2680</v>
      </c>
      <c r="B269" s="14">
        <v>626</v>
      </c>
      <c r="C269" s="14">
        <v>636</v>
      </c>
      <c r="D269" s="24"/>
      <c r="E269" s="42">
        <v>536</v>
      </c>
    </row>
    <row r="270" spans="1:5" ht="14.25" customHeight="1">
      <c r="A270" s="13">
        <v>2690</v>
      </c>
      <c r="B270" s="14">
        <v>628</v>
      </c>
      <c r="C270" s="14">
        <v>638</v>
      </c>
      <c r="D270" s="24"/>
      <c r="E270" s="42">
        <v>538</v>
      </c>
    </row>
    <row r="271" spans="1:5" ht="14.25" customHeight="1">
      <c r="A271" s="13">
        <v>2700</v>
      </c>
      <c r="B271" s="14">
        <v>630</v>
      </c>
      <c r="C271" s="14">
        <v>640</v>
      </c>
      <c r="D271" s="24"/>
      <c r="E271" s="42">
        <v>540</v>
      </c>
    </row>
    <row r="272" spans="1:5" ht="14.25" customHeight="1">
      <c r="A272" s="13">
        <v>2710</v>
      </c>
      <c r="B272" s="14">
        <v>632</v>
      </c>
      <c r="C272" s="14">
        <v>642</v>
      </c>
      <c r="D272" s="24"/>
      <c r="E272" s="42">
        <v>542</v>
      </c>
    </row>
    <row r="273" spans="1:5" ht="14.25" customHeight="1">
      <c r="A273" s="13">
        <v>2720</v>
      </c>
      <c r="B273" s="14">
        <v>634</v>
      </c>
      <c r="C273" s="14">
        <v>644</v>
      </c>
      <c r="D273" s="24"/>
      <c r="E273" s="42">
        <v>544</v>
      </c>
    </row>
    <row r="274" spans="1:5" ht="14.25" customHeight="1">
      <c r="A274" s="13">
        <v>2730</v>
      </c>
      <c r="B274" s="14">
        <v>636</v>
      </c>
      <c r="C274" s="14">
        <v>646</v>
      </c>
      <c r="D274" s="24"/>
      <c r="E274" s="42">
        <v>546</v>
      </c>
    </row>
    <row r="275" spans="1:5" ht="14.25" customHeight="1">
      <c r="A275" s="13">
        <v>2740</v>
      </c>
      <c r="B275" s="14">
        <v>638</v>
      </c>
      <c r="C275" s="14">
        <v>648</v>
      </c>
      <c r="D275" s="24"/>
      <c r="E275" s="42">
        <v>548</v>
      </c>
    </row>
    <row r="276" spans="1:5" ht="14.25" customHeight="1">
      <c r="A276" s="13">
        <v>2750</v>
      </c>
      <c r="B276" s="14">
        <v>640</v>
      </c>
      <c r="C276" s="14">
        <v>650</v>
      </c>
      <c r="D276" s="24"/>
      <c r="E276" s="42">
        <v>550</v>
      </c>
    </row>
    <row r="277" spans="1:5" ht="14.25" customHeight="1">
      <c r="A277" s="13">
        <v>2760</v>
      </c>
      <c r="B277" s="14">
        <v>642</v>
      </c>
      <c r="C277" s="14">
        <v>652</v>
      </c>
      <c r="D277" s="24"/>
      <c r="E277" s="42">
        <v>552</v>
      </c>
    </row>
    <row r="278" spans="1:5" ht="14.25" customHeight="1">
      <c r="A278" s="13">
        <v>2770</v>
      </c>
      <c r="B278" s="14">
        <v>644</v>
      </c>
      <c r="C278" s="14">
        <v>654</v>
      </c>
      <c r="D278" s="24"/>
      <c r="E278" s="42">
        <v>554</v>
      </c>
    </row>
    <row r="279" spans="1:5" ht="14.25" customHeight="1">
      <c r="A279" s="13">
        <v>2780</v>
      </c>
      <c r="B279" s="14">
        <v>646</v>
      </c>
      <c r="C279" s="14">
        <v>656</v>
      </c>
      <c r="D279" s="24"/>
      <c r="E279" s="42">
        <v>556</v>
      </c>
    </row>
    <row r="280" spans="1:5" ht="14.25" customHeight="1">
      <c r="A280" s="13">
        <v>2790</v>
      </c>
      <c r="B280" s="14">
        <v>648</v>
      </c>
      <c r="C280" s="14">
        <v>658</v>
      </c>
      <c r="D280" s="24"/>
      <c r="E280" s="42">
        <v>558</v>
      </c>
    </row>
    <row r="281" spans="1:5" ht="14.25" customHeight="1">
      <c r="A281" s="13">
        <v>2800</v>
      </c>
      <c r="B281" s="14">
        <v>650</v>
      </c>
      <c r="C281" s="14">
        <v>660</v>
      </c>
      <c r="D281" s="24"/>
      <c r="E281" s="42">
        <v>560</v>
      </c>
    </row>
    <row r="282" spans="1:5" ht="14.25" customHeight="1">
      <c r="A282" s="13">
        <v>2810</v>
      </c>
      <c r="B282" s="14">
        <v>652</v>
      </c>
      <c r="C282" s="14">
        <v>662</v>
      </c>
      <c r="D282" s="24"/>
      <c r="E282" s="42">
        <v>562</v>
      </c>
    </row>
    <row r="283" spans="1:5" ht="14.25" customHeight="1">
      <c r="A283" s="13">
        <v>2820</v>
      </c>
      <c r="B283" s="14">
        <v>654</v>
      </c>
      <c r="C283" s="14">
        <v>664</v>
      </c>
      <c r="D283" s="24"/>
      <c r="E283" s="42">
        <v>564</v>
      </c>
    </row>
    <row r="284" spans="1:5" ht="14.25" customHeight="1">
      <c r="A284" s="13">
        <v>2830</v>
      </c>
      <c r="B284" s="14">
        <v>656</v>
      </c>
      <c r="C284" s="14">
        <v>666</v>
      </c>
      <c r="D284" s="24"/>
      <c r="E284" s="42">
        <v>566</v>
      </c>
    </row>
    <row r="285" spans="1:5" ht="14.25" customHeight="1">
      <c r="A285" s="13">
        <v>2840</v>
      </c>
      <c r="B285" s="14">
        <v>658</v>
      </c>
      <c r="C285" s="14">
        <v>668</v>
      </c>
      <c r="D285" s="24"/>
      <c r="E285" s="42">
        <v>568</v>
      </c>
    </row>
    <row r="286" spans="1:5" ht="14.25" customHeight="1">
      <c r="A286" s="13">
        <v>2850</v>
      </c>
      <c r="B286" s="14">
        <v>660</v>
      </c>
      <c r="C286" s="14">
        <v>670</v>
      </c>
      <c r="D286" s="24"/>
      <c r="E286" s="42">
        <v>570</v>
      </c>
    </row>
    <row r="287" spans="1:5" ht="14.25" customHeight="1">
      <c r="A287" s="13">
        <v>2860</v>
      </c>
      <c r="B287" s="14">
        <v>662</v>
      </c>
      <c r="C287" s="14">
        <v>672</v>
      </c>
      <c r="D287" s="24"/>
      <c r="E287" s="42">
        <v>572</v>
      </c>
    </row>
    <row r="288" spans="1:5" ht="14.25" customHeight="1">
      <c r="A288" s="13">
        <v>2870</v>
      </c>
      <c r="B288" s="14">
        <v>664</v>
      </c>
      <c r="C288" s="14">
        <v>674</v>
      </c>
      <c r="D288" s="24"/>
      <c r="E288" s="42">
        <v>574</v>
      </c>
    </row>
    <row r="289" spans="1:5" ht="14.25" customHeight="1">
      <c r="A289" s="13">
        <v>2880</v>
      </c>
      <c r="B289" s="14">
        <v>666</v>
      </c>
      <c r="C289" s="14">
        <v>676</v>
      </c>
      <c r="D289" s="24"/>
      <c r="E289" s="42">
        <v>576</v>
      </c>
    </row>
    <row r="290" spans="1:5" ht="14.25" customHeight="1">
      <c r="A290" s="13">
        <v>2890</v>
      </c>
      <c r="B290" s="14">
        <v>668</v>
      </c>
      <c r="C290" s="14">
        <v>678</v>
      </c>
      <c r="D290" s="24"/>
      <c r="E290" s="42">
        <v>578</v>
      </c>
    </row>
    <row r="291" spans="1:5" ht="14.25" customHeight="1">
      <c r="A291" s="13">
        <v>2900</v>
      </c>
      <c r="B291" s="14">
        <v>670</v>
      </c>
      <c r="C291" s="14">
        <v>680</v>
      </c>
      <c r="D291" s="24"/>
      <c r="E291" s="42">
        <v>580</v>
      </c>
    </row>
    <row r="292" spans="1:5" ht="14.25" customHeight="1">
      <c r="A292" s="13">
        <v>2910</v>
      </c>
      <c r="B292" s="14">
        <v>672</v>
      </c>
      <c r="C292" s="14">
        <v>682</v>
      </c>
      <c r="D292" s="24"/>
      <c r="E292" s="42">
        <v>582</v>
      </c>
    </row>
    <row r="293" spans="1:5" ht="14.25" customHeight="1">
      <c r="A293" s="13">
        <v>2920</v>
      </c>
      <c r="B293" s="14">
        <v>674</v>
      </c>
      <c r="C293" s="14">
        <v>684</v>
      </c>
      <c r="D293" s="24"/>
      <c r="E293" s="42">
        <v>584</v>
      </c>
    </row>
    <row r="294" spans="1:5" ht="14.25" customHeight="1">
      <c r="A294" s="13">
        <v>2930</v>
      </c>
      <c r="B294" s="14">
        <v>676</v>
      </c>
      <c r="C294" s="14">
        <v>686</v>
      </c>
      <c r="D294" s="24"/>
      <c r="E294" s="42">
        <v>586</v>
      </c>
    </row>
    <row r="295" spans="1:5" ht="14.25" customHeight="1">
      <c r="A295" s="13">
        <v>2940</v>
      </c>
      <c r="B295" s="14">
        <v>678</v>
      </c>
      <c r="C295" s="14">
        <v>688</v>
      </c>
      <c r="D295" s="24"/>
      <c r="E295" s="42">
        <v>588</v>
      </c>
    </row>
    <row r="296" spans="1:5" ht="14.25" customHeight="1">
      <c r="A296" s="13">
        <v>2950</v>
      </c>
      <c r="B296" s="14">
        <v>680</v>
      </c>
      <c r="C296" s="14">
        <v>690</v>
      </c>
      <c r="D296" s="24"/>
      <c r="E296" s="42">
        <v>590</v>
      </c>
    </row>
    <row r="297" spans="1:5" ht="14.25" customHeight="1">
      <c r="A297" s="13">
        <v>2960</v>
      </c>
      <c r="B297" s="14">
        <v>682</v>
      </c>
      <c r="C297" s="14">
        <v>692</v>
      </c>
      <c r="D297" s="24"/>
      <c r="E297" s="42">
        <v>592</v>
      </c>
    </row>
    <row r="298" spans="1:5" ht="14.25" customHeight="1">
      <c r="A298" s="13">
        <v>2970</v>
      </c>
      <c r="B298" s="14">
        <v>684</v>
      </c>
      <c r="C298" s="14">
        <v>694</v>
      </c>
      <c r="D298" s="24"/>
      <c r="E298" s="42">
        <v>594</v>
      </c>
    </row>
    <row r="299" spans="1:5" ht="14.25" customHeight="1">
      <c r="A299" s="13">
        <v>2980</v>
      </c>
      <c r="B299" s="14">
        <v>686</v>
      </c>
      <c r="C299" s="14">
        <v>696</v>
      </c>
      <c r="D299" s="24"/>
      <c r="E299" s="42">
        <v>596</v>
      </c>
    </row>
    <row r="300" spans="1:5" ht="14.25" customHeight="1">
      <c r="A300" s="13">
        <v>2990</v>
      </c>
      <c r="B300" s="14">
        <v>688</v>
      </c>
      <c r="C300" s="14">
        <v>698</v>
      </c>
      <c r="D300" s="24"/>
      <c r="E300" s="42">
        <v>598</v>
      </c>
    </row>
    <row r="301" spans="1:5" ht="14.25" customHeight="1">
      <c r="A301" s="13">
        <v>3000</v>
      </c>
      <c r="B301" s="14">
        <v>690</v>
      </c>
      <c r="C301" s="14">
        <v>700</v>
      </c>
      <c r="D301" s="24"/>
      <c r="E301" s="42">
        <v>600</v>
      </c>
    </row>
    <row r="302" spans="1:5" ht="14.25" customHeight="1">
      <c r="A302" s="13">
        <v>3010</v>
      </c>
      <c r="B302" s="14">
        <v>692</v>
      </c>
      <c r="C302" s="14">
        <v>702</v>
      </c>
      <c r="D302" s="24"/>
      <c r="E302" s="42">
        <v>602</v>
      </c>
    </row>
    <row r="303" spans="1:5" ht="14.25" customHeight="1">
      <c r="A303" s="13">
        <v>3020</v>
      </c>
      <c r="B303" s="14">
        <v>694</v>
      </c>
      <c r="C303" s="14">
        <v>704</v>
      </c>
      <c r="D303" s="24"/>
      <c r="E303" s="42">
        <v>604</v>
      </c>
    </row>
    <row r="304" spans="1:5" ht="14.25" customHeight="1">
      <c r="A304" s="13">
        <v>3030</v>
      </c>
      <c r="B304" s="14">
        <v>696</v>
      </c>
      <c r="C304" s="14">
        <v>706</v>
      </c>
      <c r="D304" s="24"/>
      <c r="E304" s="42">
        <v>606</v>
      </c>
    </row>
    <row r="305" spans="1:5" ht="14.25" customHeight="1">
      <c r="A305" s="13">
        <v>3040</v>
      </c>
      <c r="B305" s="14">
        <v>698</v>
      </c>
      <c r="C305" s="14">
        <v>708</v>
      </c>
      <c r="D305" s="24"/>
      <c r="E305" s="42">
        <v>608</v>
      </c>
    </row>
    <row r="306" spans="1:5" ht="14.25" customHeight="1">
      <c r="A306" s="13">
        <v>3050</v>
      </c>
      <c r="B306" s="14">
        <v>700</v>
      </c>
      <c r="C306" s="14">
        <v>710</v>
      </c>
      <c r="D306" s="24"/>
      <c r="E306" s="42">
        <v>610</v>
      </c>
    </row>
    <row r="307" spans="1:5" ht="14.25" customHeight="1">
      <c r="A307" s="13">
        <v>3060</v>
      </c>
      <c r="B307" s="14">
        <v>702</v>
      </c>
      <c r="C307" s="14">
        <v>712</v>
      </c>
      <c r="D307" s="24"/>
      <c r="E307" s="42">
        <v>612</v>
      </c>
    </row>
    <row r="308" spans="1:5" ht="14.25" customHeight="1">
      <c r="A308" s="13">
        <v>3070</v>
      </c>
      <c r="B308" s="14">
        <v>704</v>
      </c>
      <c r="C308" s="14">
        <v>714</v>
      </c>
      <c r="D308" s="24"/>
      <c r="E308" s="42">
        <v>614</v>
      </c>
    </row>
    <row r="309" spans="1:5" ht="14.25" customHeight="1">
      <c r="A309" s="13">
        <v>3080</v>
      </c>
      <c r="B309" s="14">
        <v>706</v>
      </c>
      <c r="C309" s="14">
        <v>716</v>
      </c>
      <c r="D309" s="24"/>
      <c r="E309" s="42">
        <v>616</v>
      </c>
    </row>
    <row r="310" spans="1:5" ht="14.25" customHeight="1">
      <c r="A310" s="13">
        <v>3090</v>
      </c>
      <c r="B310" s="14">
        <v>708</v>
      </c>
      <c r="C310" s="14">
        <v>718</v>
      </c>
      <c r="D310" s="24"/>
      <c r="E310" s="42">
        <v>618</v>
      </c>
    </row>
    <row r="311" spans="1:5" ht="14.25" customHeight="1">
      <c r="A311" s="13">
        <v>3100</v>
      </c>
      <c r="B311" s="14">
        <v>710</v>
      </c>
      <c r="C311" s="14">
        <v>720</v>
      </c>
      <c r="D311" s="24"/>
      <c r="E311" s="42">
        <v>620</v>
      </c>
    </row>
    <row r="312" spans="1:5" ht="14.25" customHeight="1">
      <c r="A312" s="13">
        <v>3110</v>
      </c>
      <c r="B312" s="14">
        <v>712</v>
      </c>
      <c r="C312" s="14">
        <v>722</v>
      </c>
      <c r="D312" s="24"/>
      <c r="E312" s="42">
        <v>622</v>
      </c>
    </row>
    <row r="313" spans="1:5" ht="14.25" customHeight="1">
      <c r="A313" s="13">
        <v>3120</v>
      </c>
      <c r="B313" s="14">
        <v>714</v>
      </c>
      <c r="C313" s="14">
        <v>724</v>
      </c>
      <c r="D313" s="24"/>
      <c r="E313" s="42">
        <v>624</v>
      </c>
    </row>
    <row r="314" spans="1:5" ht="14.25" customHeight="1">
      <c r="A314" s="13">
        <v>3130</v>
      </c>
      <c r="B314" s="14">
        <v>716</v>
      </c>
      <c r="C314" s="14">
        <v>726</v>
      </c>
      <c r="D314" s="24"/>
      <c r="E314" s="42">
        <v>626</v>
      </c>
    </row>
    <row r="315" spans="1:5" ht="14.25" customHeight="1">
      <c r="A315" s="13">
        <v>3140</v>
      </c>
      <c r="B315" s="14">
        <v>718</v>
      </c>
      <c r="C315" s="14">
        <v>728</v>
      </c>
      <c r="D315" s="24"/>
      <c r="E315" s="42">
        <v>628</v>
      </c>
    </row>
    <row r="316" spans="1:5" ht="14.25" customHeight="1">
      <c r="A316" s="13">
        <v>3150</v>
      </c>
      <c r="B316" s="14">
        <v>720</v>
      </c>
      <c r="C316" s="14">
        <v>730</v>
      </c>
      <c r="D316" s="24"/>
      <c r="E316" s="42">
        <v>630</v>
      </c>
    </row>
    <row r="317" spans="1:5" ht="14.25" customHeight="1">
      <c r="A317" s="13">
        <v>3160</v>
      </c>
      <c r="B317" s="14">
        <v>722</v>
      </c>
      <c r="C317" s="14">
        <v>732</v>
      </c>
      <c r="D317" s="24"/>
      <c r="E317" s="42">
        <v>632</v>
      </c>
    </row>
    <row r="318" spans="1:5" ht="14.25" customHeight="1">
      <c r="A318" s="13">
        <v>3170</v>
      </c>
      <c r="B318" s="14">
        <v>724</v>
      </c>
      <c r="C318" s="14">
        <v>734</v>
      </c>
      <c r="D318" s="24"/>
      <c r="E318" s="42">
        <v>634</v>
      </c>
    </row>
    <row r="319" spans="1:5" ht="14.25" customHeight="1">
      <c r="A319" s="13">
        <v>3180</v>
      </c>
      <c r="B319" s="14">
        <v>726</v>
      </c>
      <c r="C319" s="14">
        <v>736</v>
      </c>
      <c r="D319" s="24"/>
      <c r="E319" s="42">
        <v>636</v>
      </c>
    </row>
    <row r="320" spans="1:5" ht="14.25" customHeight="1">
      <c r="A320" s="13">
        <v>3190</v>
      </c>
      <c r="B320" s="14">
        <v>728</v>
      </c>
      <c r="C320" s="14">
        <v>738</v>
      </c>
      <c r="D320" s="24"/>
      <c r="E320" s="42">
        <v>638</v>
      </c>
    </row>
    <row r="321" spans="1:5" ht="14.25" customHeight="1">
      <c r="A321" s="13">
        <v>3200</v>
      </c>
      <c r="B321" s="14">
        <v>730</v>
      </c>
      <c r="C321" s="14">
        <v>740</v>
      </c>
      <c r="D321" s="24"/>
      <c r="E321" s="42">
        <v>640</v>
      </c>
    </row>
    <row r="322" spans="1:5" ht="14.25" customHeight="1">
      <c r="A322" s="13">
        <v>3210</v>
      </c>
      <c r="B322" s="14">
        <v>732</v>
      </c>
      <c r="C322" s="14">
        <v>742</v>
      </c>
      <c r="D322" s="24"/>
      <c r="E322" s="42">
        <v>642</v>
      </c>
    </row>
    <row r="323" spans="1:5" ht="14.25" customHeight="1">
      <c r="A323" s="13">
        <v>3220</v>
      </c>
      <c r="B323" s="14">
        <v>734</v>
      </c>
      <c r="C323" s="14">
        <v>744</v>
      </c>
      <c r="D323" s="24"/>
      <c r="E323" s="42">
        <v>644</v>
      </c>
    </row>
    <row r="324" spans="1:5" ht="14.25" customHeight="1">
      <c r="A324" s="13">
        <v>3230</v>
      </c>
      <c r="B324" s="14">
        <v>736</v>
      </c>
      <c r="C324" s="14">
        <v>746</v>
      </c>
      <c r="D324" s="24"/>
      <c r="E324" s="42">
        <v>646</v>
      </c>
    </row>
    <row r="325" spans="1:5" ht="14.25" customHeight="1">
      <c r="A325" s="13">
        <v>3240</v>
      </c>
      <c r="B325" s="14">
        <v>738</v>
      </c>
      <c r="C325" s="14">
        <v>748</v>
      </c>
      <c r="D325" s="24"/>
      <c r="E325" s="42">
        <v>648</v>
      </c>
    </row>
    <row r="326" spans="1:5" ht="14.25" customHeight="1">
      <c r="A326" s="13">
        <v>3250</v>
      </c>
      <c r="B326" s="14">
        <v>740</v>
      </c>
      <c r="C326" s="14">
        <v>750</v>
      </c>
      <c r="D326" s="24"/>
      <c r="E326" s="42">
        <v>650</v>
      </c>
    </row>
    <row r="327" spans="1:5" ht="14.25" customHeight="1">
      <c r="A327" s="13">
        <v>3260</v>
      </c>
      <c r="B327" s="14">
        <v>742</v>
      </c>
      <c r="C327" s="14">
        <v>752</v>
      </c>
      <c r="D327" s="24"/>
      <c r="E327" s="42">
        <v>652</v>
      </c>
    </row>
    <row r="328" spans="1:5" ht="14.25" customHeight="1">
      <c r="A328" s="13">
        <v>3270</v>
      </c>
      <c r="B328" s="14">
        <v>744</v>
      </c>
      <c r="C328" s="14">
        <v>754</v>
      </c>
      <c r="D328" s="24"/>
      <c r="E328" s="42">
        <v>654</v>
      </c>
    </row>
    <row r="329" spans="1:5" ht="14.25" customHeight="1">
      <c r="A329" s="13">
        <v>3280</v>
      </c>
      <c r="B329" s="14">
        <v>746</v>
      </c>
      <c r="C329" s="14">
        <v>756</v>
      </c>
      <c r="D329" s="24"/>
      <c r="E329" s="42">
        <v>656</v>
      </c>
    </row>
    <row r="330" spans="1:5" ht="14.25" customHeight="1">
      <c r="A330" s="13">
        <v>3290</v>
      </c>
      <c r="B330" s="14">
        <v>748</v>
      </c>
      <c r="C330" s="14">
        <v>758</v>
      </c>
      <c r="D330" s="24"/>
      <c r="E330" s="42">
        <v>658</v>
      </c>
    </row>
    <row r="331" spans="1:5" ht="14.25" customHeight="1">
      <c r="A331" s="13">
        <v>3300</v>
      </c>
      <c r="B331" s="14">
        <v>750</v>
      </c>
      <c r="C331" s="14">
        <v>760</v>
      </c>
      <c r="D331" s="24"/>
      <c r="E331" s="42">
        <v>660</v>
      </c>
    </row>
    <row r="332" spans="1:5" ht="14.25" customHeight="1">
      <c r="A332" s="13">
        <v>3310</v>
      </c>
      <c r="B332" s="14">
        <v>752</v>
      </c>
      <c r="C332" s="14">
        <v>762</v>
      </c>
      <c r="D332" s="24"/>
      <c r="E332" s="42">
        <v>662</v>
      </c>
    </row>
    <row r="333" spans="1:5" ht="14.25" customHeight="1">
      <c r="A333" s="13">
        <v>3320</v>
      </c>
      <c r="B333" s="14">
        <v>754</v>
      </c>
      <c r="C333" s="14">
        <v>764</v>
      </c>
      <c r="D333" s="24"/>
      <c r="E333" s="42">
        <v>664</v>
      </c>
    </row>
    <row r="334" spans="1:5" ht="14.25" customHeight="1">
      <c r="A334" s="13">
        <v>3330</v>
      </c>
      <c r="B334" s="14">
        <v>756</v>
      </c>
      <c r="C334" s="14">
        <v>766</v>
      </c>
      <c r="D334" s="24"/>
      <c r="E334" s="42">
        <v>666</v>
      </c>
    </row>
    <row r="335" spans="1:5" ht="14.25" customHeight="1">
      <c r="A335" s="13">
        <v>3340</v>
      </c>
      <c r="B335" s="14">
        <v>758</v>
      </c>
      <c r="C335" s="14">
        <v>768</v>
      </c>
      <c r="D335" s="24"/>
      <c r="E335" s="42">
        <v>668</v>
      </c>
    </row>
    <row r="336" spans="1:5" ht="14.25" customHeight="1">
      <c r="A336" s="13">
        <v>3350</v>
      </c>
      <c r="B336" s="14">
        <v>760</v>
      </c>
      <c r="C336" s="14">
        <v>770</v>
      </c>
      <c r="D336" s="24"/>
      <c r="E336" s="42">
        <v>670</v>
      </c>
    </row>
    <row r="337" spans="1:5" ht="14.25" customHeight="1">
      <c r="A337" s="13">
        <v>3360</v>
      </c>
      <c r="B337" s="14">
        <v>762</v>
      </c>
      <c r="C337" s="14">
        <v>772</v>
      </c>
      <c r="D337" s="24"/>
      <c r="E337" s="42">
        <v>672</v>
      </c>
    </row>
    <row r="338" spans="1:5" ht="14.25" customHeight="1">
      <c r="A338" s="13">
        <v>3370</v>
      </c>
      <c r="B338" s="14">
        <v>764</v>
      </c>
      <c r="C338" s="14">
        <v>774</v>
      </c>
      <c r="D338" s="24"/>
      <c r="E338" s="42">
        <v>674</v>
      </c>
    </row>
    <row r="339" spans="1:5" ht="14.25" customHeight="1">
      <c r="A339" s="13">
        <v>3380</v>
      </c>
      <c r="B339" s="14">
        <v>766</v>
      </c>
      <c r="C339" s="14">
        <v>776</v>
      </c>
      <c r="D339" s="24"/>
      <c r="E339" s="42">
        <v>676</v>
      </c>
    </row>
    <row r="340" spans="1:5" ht="14.25" customHeight="1">
      <c r="A340" s="13">
        <v>3390</v>
      </c>
      <c r="B340" s="14">
        <v>768</v>
      </c>
      <c r="C340" s="14">
        <v>778</v>
      </c>
      <c r="D340" s="24"/>
      <c r="E340" s="42">
        <v>678</v>
      </c>
    </row>
    <row r="341" spans="1:5" ht="14.25" customHeight="1">
      <c r="A341" s="13">
        <v>3400</v>
      </c>
      <c r="B341" s="14">
        <v>770</v>
      </c>
      <c r="C341" s="14">
        <v>780</v>
      </c>
      <c r="D341" s="24"/>
      <c r="E341" s="42">
        <v>680</v>
      </c>
    </row>
    <row r="342" spans="1:5" ht="14.25" customHeight="1">
      <c r="A342" s="13">
        <v>3410</v>
      </c>
      <c r="B342" s="14">
        <v>772</v>
      </c>
      <c r="C342" s="14">
        <v>782</v>
      </c>
      <c r="D342" s="24"/>
      <c r="E342" s="42">
        <v>682</v>
      </c>
    </row>
    <row r="343" spans="1:5" ht="14.25" customHeight="1">
      <c r="A343" s="13">
        <v>3420</v>
      </c>
      <c r="B343" s="14">
        <v>774</v>
      </c>
      <c r="C343" s="14">
        <v>784</v>
      </c>
      <c r="D343" s="24"/>
      <c r="E343" s="42">
        <v>684</v>
      </c>
    </row>
    <row r="344" spans="1:5" ht="14.25" customHeight="1">
      <c r="A344" s="13">
        <v>3430</v>
      </c>
      <c r="B344" s="14">
        <v>776</v>
      </c>
      <c r="C344" s="14">
        <v>786</v>
      </c>
      <c r="D344" s="24"/>
      <c r="E344" s="42">
        <v>686</v>
      </c>
    </row>
    <row r="345" spans="1:5" ht="14.25" customHeight="1">
      <c r="A345" s="13">
        <v>3440</v>
      </c>
      <c r="B345" s="14">
        <v>778</v>
      </c>
      <c r="C345" s="14">
        <v>788</v>
      </c>
      <c r="D345" s="24"/>
      <c r="E345" s="42">
        <v>688</v>
      </c>
    </row>
    <row r="346" spans="1:5" ht="14.25" customHeight="1">
      <c r="A346" s="13">
        <v>3450</v>
      </c>
      <c r="B346" s="14">
        <v>780</v>
      </c>
      <c r="C346" s="14">
        <v>790</v>
      </c>
      <c r="D346" s="24"/>
      <c r="E346" s="42">
        <v>690</v>
      </c>
    </row>
    <row r="347" spans="1:5" ht="14.25" customHeight="1">
      <c r="A347" s="13">
        <v>3460</v>
      </c>
      <c r="B347" s="14">
        <v>782</v>
      </c>
      <c r="C347" s="14">
        <v>792</v>
      </c>
      <c r="D347" s="24"/>
      <c r="E347" s="42">
        <v>692</v>
      </c>
    </row>
    <row r="348" spans="1:5" ht="14.25" customHeight="1">
      <c r="A348" s="13">
        <v>3470</v>
      </c>
      <c r="B348" s="14">
        <v>784</v>
      </c>
      <c r="C348" s="14">
        <v>794</v>
      </c>
      <c r="D348" s="24"/>
      <c r="E348" s="42">
        <v>694</v>
      </c>
    </row>
    <row r="349" spans="1:5" ht="14.25" customHeight="1">
      <c r="A349" s="13">
        <v>3480</v>
      </c>
      <c r="B349" s="14">
        <v>786</v>
      </c>
      <c r="C349" s="14">
        <v>796</v>
      </c>
      <c r="D349" s="24"/>
      <c r="E349" s="42">
        <v>696</v>
      </c>
    </row>
    <row r="350" spans="1:5" ht="14.25" customHeight="1">
      <c r="A350" s="13">
        <v>3490</v>
      </c>
      <c r="B350" s="14">
        <v>788</v>
      </c>
      <c r="C350" s="14">
        <v>798</v>
      </c>
      <c r="D350" s="24"/>
      <c r="E350" s="42">
        <v>698</v>
      </c>
    </row>
    <row r="351" spans="1:5" ht="14.25" customHeight="1">
      <c r="A351" s="13">
        <v>3500</v>
      </c>
      <c r="B351" s="14">
        <v>790</v>
      </c>
      <c r="C351" s="14">
        <v>800</v>
      </c>
      <c r="D351" s="24"/>
      <c r="E351" s="42">
        <v>700</v>
      </c>
    </row>
    <row r="352" spans="1:5" ht="14.25" customHeight="1">
      <c r="A352" s="13">
        <v>3510</v>
      </c>
      <c r="B352" s="14">
        <v>792</v>
      </c>
      <c r="C352" s="14">
        <v>802</v>
      </c>
      <c r="D352" s="24"/>
      <c r="E352" s="42">
        <v>702</v>
      </c>
    </row>
    <row r="353" spans="1:5" ht="14.25" customHeight="1">
      <c r="A353" s="13">
        <v>3520</v>
      </c>
      <c r="B353" s="14">
        <v>794</v>
      </c>
      <c r="C353" s="14">
        <v>804</v>
      </c>
      <c r="D353" s="24"/>
      <c r="E353" s="42">
        <v>704</v>
      </c>
    </row>
    <row r="354" spans="1:5" ht="14.25" customHeight="1">
      <c r="A354" s="13">
        <v>3530</v>
      </c>
      <c r="B354" s="14">
        <v>796</v>
      </c>
      <c r="C354" s="14">
        <v>806</v>
      </c>
      <c r="D354" s="24"/>
      <c r="E354" s="42">
        <v>706</v>
      </c>
    </row>
    <row r="355" spans="1:5" ht="14.25" customHeight="1">
      <c r="A355" s="13">
        <v>3540</v>
      </c>
      <c r="B355" s="14">
        <v>798</v>
      </c>
      <c r="C355" s="14">
        <v>808</v>
      </c>
      <c r="D355" s="24"/>
      <c r="E355" s="42">
        <v>708</v>
      </c>
    </row>
    <row r="356" spans="1:5" ht="14.25" customHeight="1">
      <c r="A356" s="13">
        <v>3550</v>
      </c>
      <c r="B356" s="14">
        <v>800</v>
      </c>
      <c r="C356" s="14">
        <v>810</v>
      </c>
      <c r="D356" s="24"/>
      <c r="E356" s="42">
        <v>710</v>
      </c>
    </row>
    <row r="357" spans="1:5" ht="14.25" customHeight="1">
      <c r="A357" s="13">
        <v>3560</v>
      </c>
      <c r="B357" s="14">
        <v>802</v>
      </c>
      <c r="C357" s="14">
        <v>812</v>
      </c>
      <c r="D357" s="24"/>
      <c r="E357" s="42">
        <v>712</v>
      </c>
    </row>
    <row r="358" spans="1:5" ht="14.25" customHeight="1">
      <c r="A358" s="13">
        <v>3570</v>
      </c>
      <c r="B358" s="14">
        <v>804</v>
      </c>
      <c r="C358" s="14">
        <v>814</v>
      </c>
      <c r="D358" s="24"/>
      <c r="E358" s="42">
        <v>714</v>
      </c>
    </row>
    <row r="359" spans="1:5" ht="14.25" customHeight="1">
      <c r="A359" s="13">
        <v>3580</v>
      </c>
      <c r="B359" s="14">
        <v>806</v>
      </c>
      <c r="C359" s="14">
        <v>816</v>
      </c>
      <c r="D359" s="24"/>
      <c r="E359" s="42">
        <v>716</v>
      </c>
    </row>
    <row r="360" spans="1:5" ht="14.25" customHeight="1">
      <c r="A360" s="13">
        <v>3590</v>
      </c>
      <c r="B360" s="14">
        <v>808</v>
      </c>
      <c r="C360" s="14">
        <v>818</v>
      </c>
      <c r="D360" s="24"/>
      <c r="E360" s="42">
        <v>718</v>
      </c>
    </row>
    <row r="361" spans="1:5" ht="14.25" customHeight="1">
      <c r="A361" s="13">
        <v>3600</v>
      </c>
      <c r="B361" s="14">
        <v>810</v>
      </c>
      <c r="C361" s="14">
        <v>820</v>
      </c>
      <c r="D361" s="24"/>
      <c r="E361" s="42">
        <v>720</v>
      </c>
    </row>
    <row r="362" spans="1:5" ht="14.25" customHeight="1">
      <c r="A362" s="13">
        <v>3610</v>
      </c>
      <c r="B362" s="14">
        <v>812</v>
      </c>
      <c r="C362" s="14">
        <v>822</v>
      </c>
      <c r="D362" s="24"/>
      <c r="E362" s="42">
        <v>722</v>
      </c>
    </row>
    <row r="363" spans="1:5" ht="14.25" customHeight="1">
      <c r="A363" s="13">
        <v>3620</v>
      </c>
      <c r="B363" s="14">
        <v>814</v>
      </c>
      <c r="C363" s="14">
        <v>824</v>
      </c>
      <c r="D363" s="24"/>
      <c r="E363" s="42">
        <v>724</v>
      </c>
    </row>
    <row r="364" spans="1:5" ht="14.25" customHeight="1">
      <c r="A364" s="13">
        <v>3630</v>
      </c>
      <c r="B364" s="14">
        <v>816</v>
      </c>
      <c r="C364" s="14">
        <v>826</v>
      </c>
      <c r="D364" s="24"/>
      <c r="E364" s="42">
        <v>726</v>
      </c>
    </row>
    <row r="365" spans="1:5" ht="14.25" customHeight="1">
      <c r="A365" s="13">
        <v>3640</v>
      </c>
      <c r="B365" s="14">
        <v>818</v>
      </c>
      <c r="C365" s="14">
        <v>828</v>
      </c>
      <c r="D365" s="24"/>
      <c r="E365" s="42">
        <v>728</v>
      </c>
    </row>
    <row r="366" spans="1:5" ht="14.25" customHeight="1">
      <c r="A366" s="13">
        <v>3650</v>
      </c>
      <c r="B366" s="14">
        <v>820</v>
      </c>
      <c r="C366" s="14">
        <v>830</v>
      </c>
      <c r="D366" s="24"/>
      <c r="E366" s="42">
        <v>730</v>
      </c>
    </row>
    <row r="367" spans="1:5" ht="14.25" customHeight="1">
      <c r="A367" s="13">
        <v>3660</v>
      </c>
      <c r="B367" s="14">
        <v>822</v>
      </c>
      <c r="C367" s="14">
        <v>832</v>
      </c>
      <c r="D367" s="24"/>
      <c r="E367" s="42">
        <v>732</v>
      </c>
    </row>
    <row r="368" spans="1:5" ht="14.25" customHeight="1">
      <c r="A368" s="13">
        <v>3670</v>
      </c>
      <c r="B368" s="14">
        <v>824</v>
      </c>
      <c r="C368" s="14">
        <v>834</v>
      </c>
      <c r="D368" s="24"/>
      <c r="E368" s="42">
        <v>734</v>
      </c>
    </row>
    <row r="369" spans="1:5" ht="14.25" customHeight="1">
      <c r="A369" s="13">
        <v>3680</v>
      </c>
      <c r="B369" s="14">
        <v>826</v>
      </c>
      <c r="C369" s="14">
        <v>836</v>
      </c>
      <c r="D369" s="24"/>
      <c r="E369" s="42">
        <v>736</v>
      </c>
    </row>
    <row r="370" spans="1:5" ht="14.25" customHeight="1">
      <c r="A370" s="13">
        <v>3690</v>
      </c>
      <c r="B370" s="14">
        <v>828</v>
      </c>
      <c r="C370" s="14">
        <v>838</v>
      </c>
      <c r="D370" s="24"/>
      <c r="E370" s="42">
        <v>738</v>
      </c>
    </row>
    <row r="371" spans="1:5" ht="14.25" customHeight="1">
      <c r="A371" s="13">
        <v>3700</v>
      </c>
      <c r="B371" s="14">
        <v>830</v>
      </c>
      <c r="C371" s="14">
        <v>840</v>
      </c>
      <c r="D371" s="24"/>
      <c r="E371" s="42">
        <v>740</v>
      </c>
    </row>
    <row r="372" spans="1:5" ht="14.25" customHeight="1">
      <c r="A372" s="13">
        <v>3710</v>
      </c>
      <c r="B372" s="14">
        <v>832</v>
      </c>
      <c r="C372" s="14">
        <v>842</v>
      </c>
      <c r="D372" s="24"/>
      <c r="E372" s="42">
        <v>742</v>
      </c>
    </row>
    <row r="373" spans="1:5" ht="14.25" customHeight="1">
      <c r="A373" s="13">
        <v>3720</v>
      </c>
      <c r="B373" s="14">
        <v>834</v>
      </c>
      <c r="C373" s="14">
        <v>844</v>
      </c>
      <c r="D373" s="24"/>
      <c r="E373" s="42">
        <v>744</v>
      </c>
    </row>
    <row r="374" spans="1:5" ht="14.25" customHeight="1">
      <c r="A374" s="13">
        <v>3730</v>
      </c>
      <c r="B374" s="14">
        <v>836</v>
      </c>
      <c r="C374" s="14">
        <v>846</v>
      </c>
      <c r="D374" s="24"/>
      <c r="E374" s="42">
        <v>746</v>
      </c>
    </row>
    <row r="375" spans="1:5" ht="14.25" customHeight="1">
      <c r="A375" s="13">
        <v>3740</v>
      </c>
      <c r="B375" s="14">
        <v>838</v>
      </c>
      <c r="C375" s="14">
        <v>848</v>
      </c>
      <c r="D375" s="24"/>
      <c r="E375" s="42">
        <v>748</v>
      </c>
    </row>
    <row r="376" spans="1:5" ht="14.25" customHeight="1">
      <c r="A376" s="13">
        <v>3750</v>
      </c>
      <c r="B376" s="14">
        <v>840</v>
      </c>
      <c r="C376" s="14">
        <v>850</v>
      </c>
      <c r="D376" s="24"/>
      <c r="E376" s="42">
        <v>750</v>
      </c>
    </row>
    <row r="377" spans="1:5" ht="14.25" customHeight="1">
      <c r="A377" s="13">
        <v>3760</v>
      </c>
      <c r="B377" s="14">
        <v>842</v>
      </c>
      <c r="C377" s="14">
        <v>852</v>
      </c>
      <c r="D377" s="24"/>
      <c r="E377" s="42">
        <v>752</v>
      </c>
    </row>
    <row r="378" spans="1:5" ht="14.25" customHeight="1">
      <c r="A378" s="13">
        <v>3770</v>
      </c>
      <c r="B378" s="14">
        <v>844</v>
      </c>
      <c r="C378" s="14">
        <v>854</v>
      </c>
      <c r="D378" s="24"/>
      <c r="E378" s="42">
        <v>754</v>
      </c>
    </row>
    <row r="379" spans="1:5" ht="14.25" customHeight="1">
      <c r="A379" s="13">
        <v>3780</v>
      </c>
      <c r="B379" s="14">
        <v>846</v>
      </c>
      <c r="C379" s="14">
        <v>856</v>
      </c>
      <c r="D379" s="24"/>
      <c r="E379" s="42">
        <v>756</v>
      </c>
    </row>
    <row r="380" spans="1:5" ht="14.25" customHeight="1">
      <c r="A380" s="13">
        <v>3790</v>
      </c>
      <c r="B380" s="14">
        <v>848</v>
      </c>
      <c r="C380" s="14">
        <v>858</v>
      </c>
      <c r="D380" s="24"/>
      <c r="E380" s="42">
        <v>758</v>
      </c>
    </row>
    <row r="381" spans="1:5" ht="14.25" customHeight="1">
      <c r="A381" s="13">
        <v>3800</v>
      </c>
      <c r="B381" s="14">
        <v>850</v>
      </c>
      <c r="C381" s="14">
        <v>860</v>
      </c>
      <c r="D381" s="24"/>
      <c r="E381" s="42">
        <v>760</v>
      </c>
    </row>
    <row r="382" spans="1:5" ht="14.25" customHeight="1">
      <c r="A382" s="13">
        <v>3810</v>
      </c>
      <c r="B382" s="14">
        <v>852</v>
      </c>
      <c r="C382" s="14">
        <v>862</v>
      </c>
      <c r="D382" s="24"/>
      <c r="E382" s="42">
        <v>762</v>
      </c>
    </row>
    <row r="383" spans="1:5" ht="14.25" customHeight="1">
      <c r="A383" s="13">
        <v>3820</v>
      </c>
      <c r="B383" s="14">
        <v>854</v>
      </c>
      <c r="C383" s="14">
        <v>864</v>
      </c>
      <c r="D383" s="24"/>
      <c r="E383" s="42">
        <v>764</v>
      </c>
    </row>
    <row r="384" spans="1:5" ht="14.25" customHeight="1">
      <c r="A384" s="13">
        <v>3830</v>
      </c>
      <c r="B384" s="14">
        <v>856</v>
      </c>
      <c r="C384" s="14">
        <v>866</v>
      </c>
      <c r="D384" s="24"/>
      <c r="E384" s="42">
        <v>766</v>
      </c>
    </row>
    <row r="385" spans="1:5" ht="14.25" customHeight="1">
      <c r="A385" s="13">
        <v>3840</v>
      </c>
      <c r="B385" s="14">
        <v>858</v>
      </c>
      <c r="C385" s="14">
        <v>868</v>
      </c>
      <c r="D385" s="24"/>
      <c r="E385" s="42">
        <v>768</v>
      </c>
    </row>
    <row r="386" spans="1:5" ht="14.25" customHeight="1">
      <c r="A386" s="13">
        <v>3850</v>
      </c>
      <c r="B386" s="14">
        <v>860</v>
      </c>
      <c r="C386" s="14">
        <v>870</v>
      </c>
      <c r="D386" s="24"/>
      <c r="E386" s="42">
        <v>770</v>
      </c>
    </row>
    <row r="387" spans="1:5" ht="14.25" customHeight="1">
      <c r="A387" s="13">
        <v>3860</v>
      </c>
      <c r="B387" s="14">
        <v>862</v>
      </c>
      <c r="C387" s="14">
        <v>872</v>
      </c>
      <c r="D387" s="24"/>
      <c r="E387" s="42">
        <v>772</v>
      </c>
    </row>
    <row r="388" spans="1:5" ht="14.25" customHeight="1">
      <c r="A388" s="13">
        <v>3870</v>
      </c>
      <c r="B388" s="14">
        <v>864</v>
      </c>
      <c r="C388" s="14">
        <v>874</v>
      </c>
      <c r="D388" s="24"/>
      <c r="E388" s="42">
        <v>774</v>
      </c>
    </row>
    <row r="389" spans="1:5" ht="14.25" customHeight="1">
      <c r="A389" s="13">
        <v>3880</v>
      </c>
      <c r="B389" s="14">
        <v>866</v>
      </c>
      <c r="C389" s="14">
        <v>876</v>
      </c>
      <c r="D389" s="24"/>
      <c r="E389" s="42">
        <v>776</v>
      </c>
    </row>
    <row r="390" spans="1:5" ht="14.25" customHeight="1">
      <c r="A390" s="13">
        <v>3890</v>
      </c>
      <c r="B390" s="14">
        <v>868</v>
      </c>
      <c r="C390" s="14">
        <v>878</v>
      </c>
      <c r="D390" s="24"/>
      <c r="E390" s="42">
        <v>778</v>
      </c>
    </row>
    <row r="391" spans="1:5" ht="14.25" customHeight="1">
      <c r="A391" s="13">
        <v>3900</v>
      </c>
      <c r="B391" s="14">
        <v>870</v>
      </c>
      <c r="C391" s="14">
        <v>880</v>
      </c>
      <c r="D391" s="24"/>
      <c r="E391" s="42">
        <v>780</v>
      </c>
    </row>
    <row r="392" spans="1:5" ht="14.25" customHeight="1">
      <c r="A392" s="13">
        <v>3910</v>
      </c>
      <c r="B392" s="14">
        <v>872</v>
      </c>
      <c r="C392" s="14">
        <v>882</v>
      </c>
      <c r="D392" s="24"/>
      <c r="E392" s="42">
        <v>782</v>
      </c>
    </row>
    <row r="393" spans="1:5" ht="14.25" customHeight="1">
      <c r="A393" s="13">
        <v>3920</v>
      </c>
      <c r="B393" s="14">
        <v>874</v>
      </c>
      <c r="C393" s="14">
        <v>884</v>
      </c>
      <c r="D393" s="24"/>
      <c r="E393" s="42">
        <v>784</v>
      </c>
    </row>
    <row r="394" spans="1:5" ht="14.25" customHeight="1">
      <c r="A394" s="13">
        <v>3930</v>
      </c>
      <c r="B394" s="14">
        <v>876</v>
      </c>
      <c r="C394" s="14">
        <v>886</v>
      </c>
      <c r="D394" s="24"/>
      <c r="E394" s="42">
        <v>786</v>
      </c>
    </row>
    <row r="395" spans="1:5" ht="14.25" customHeight="1">
      <c r="A395" s="13">
        <v>3940</v>
      </c>
      <c r="B395" s="14">
        <v>878</v>
      </c>
      <c r="C395" s="14">
        <v>888</v>
      </c>
      <c r="D395" s="24"/>
      <c r="E395" s="42">
        <v>788</v>
      </c>
    </row>
    <row r="396" spans="1:5" ht="14.25" customHeight="1">
      <c r="A396" s="13">
        <v>3950</v>
      </c>
      <c r="B396" s="14">
        <v>880</v>
      </c>
      <c r="C396" s="14">
        <v>890</v>
      </c>
      <c r="D396" s="24"/>
      <c r="E396" s="42">
        <v>790</v>
      </c>
    </row>
    <row r="397" spans="1:5" ht="14.25" customHeight="1">
      <c r="A397" s="13">
        <v>3960</v>
      </c>
      <c r="B397" s="14">
        <v>882</v>
      </c>
      <c r="C397" s="14">
        <v>892</v>
      </c>
      <c r="D397" s="24"/>
      <c r="E397" s="42">
        <v>792</v>
      </c>
    </row>
    <row r="398" spans="1:5" ht="14.25" customHeight="1">
      <c r="A398" s="13">
        <v>3970</v>
      </c>
      <c r="B398" s="14">
        <v>884</v>
      </c>
      <c r="C398" s="14">
        <v>894</v>
      </c>
      <c r="D398" s="24"/>
      <c r="E398" s="42">
        <v>794</v>
      </c>
    </row>
    <row r="399" spans="1:5" ht="14.25" customHeight="1">
      <c r="A399" s="13">
        <v>3980</v>
      </c>
      <c r="B399" s="14">
        <v>886</v>
      </c>
      <c r="C399" s="14">
        <v>896</v>
      </c>
      <c r="D399" s="24"/>
      <c r="E399" s="42">
        <v>796</v>
      </c>
    </row>
    <row r="400" spans="1:5" ht="14.25" customHeight="1">
      <c r="A400" s="13">
        <v>3990</v>
      </c>
      <c r="B400" s="14">
        <v>888</v>
      </c>
      <c r="C400" s="14">
        <v>898</v>
      </c>
      <c r="D400" s="24"/>
      <c r="E400" s="42">
        <v>798</v>
      </c>
    </row>
    <row r="401" spans="1:5" ht="14.25" customHeight="1">
      <c r="A401" s="13">
        <v>4000</v>
      </c>
      <c r="B401" s="14">
        <v>890</v>
      </c>
      <c r="C401" s="14">
        <v>900</v>
      </c>
      <c r="D401" s="24"/>
      <c r="E401" s="42">
        <v>800</v>
      </c>
    </row>
    <row r="402" spans="1:5" ht="14.25" customHeight="1">
      <c r="A402" s="13">
        <v>4010</v>
      </c>
      <c r="B402" s="14">
        <v>892</v>
      </c>
      <c r="C402" s="14">
        <v>902</v>
      </c>
      <c r="D402" s="24"/>
      <c r="E402" s="42">
        <v>802</v>
      </c>
    </row>
    <row r="403" spans="1:5" ht="14.25" customHeight="1">
      <c r="A403" s="13">
        <v>4020</v>
      </c>
      <c r="B403" s="14">
        <v>894</v>
      </c>
      <c r="C403" s="14">
        <v>904</v>
      </c>
      <c r="D403" s="24"/>
      <c r="E403" s="42">
        <v>804</v>
      </c>
    </row>
    <row r="404" spans="1:5" ht="14.25" customHeight="1">
      <c r="A404" s="13">
        <v>4030</v>
      </c>
      <c r="B404" s="14">
        <v>896</v>
      </c>
      <c r="C404" s="14">
        <v>906</v>
      </c>
      <c r="D404" s="24"/>
      <c r="E404" s="42">
        <v>806</v>
      </c>
    </row>
    <row r="405" spans="1:5" ht="14.25" customHeight="1">
      <c r="A405" s="13">
        <v>4040</v>
      </c>
      <c r="B405" s="14">
        <v>898</v>
      </c>
      <c r="C405" s="14">
        <v>908</v>
      </c>
      <c r="D405" s="24"/>
      <c r="E405" s="42">
        <v>808</v>
      </c>
    </row>
    <row r="406" spans="1:5" ht="14.25" customHeight="1">
      <c r="A406" s="13">
        <v>4050</v>
      </c>
      <c r="B406" s="14">
        <v>900</v>
      </c>
      <c r="C406" s="14">
        <v>910</v>
      </c>
      <c r="D406" s="24"/>
      <c r="E406" s="42">
        <v>810</v>
      </c>
    </row>
    <row r="407" spans="1:5" ht="14.25" customHeight="1">
      <c r="A407" s="13">
        <v>4060</v>
      </c>
      <c r="B407" s="14">
        <v>902</v>
      </c>
      <c r="C407" s="14">
        <v>912</v>
      </c>
      <c r="D407" s="24"/>
      <c r="E407" s="42">
        <v>812</v>
      </c>
    </row>
    <row r="408" spans="1:5" ht="14.25" customHeight="1">
      <c r="A408" s="13">
        <v>4070</v>
      </c>
      <c r="B408" s="14">
        <v>904</v>
      </c>
      <c r="C408" s="14">
        <v>914</v>
      </c>
      <c r="D408" s="24"/>
      <c r="E408" s="42">
        <v>814</v>
      </c>
    </row>
    <row r="409" spans="1:5" ht="14.25" customHeight="1">
      <c r="A409" s="13">
        <v>4080</v>
      </c>
      <c r="B409" s="14">
        <v>906</v>
      </c>
      <c r="C409" s="14">
        <v>916</v>
      </c>
      <c r="D409" s="24"/>
      <c r="E409" s="42">
        <v>816</v>
      </c>
    </row>
    <row r="410" spans="1:5" ht="14.25" customHeight="1">
      <c r="A410" s="13">
        <v>4090</v>
      </c>
      <c r="B410" s="14">
        <v>908</v>
      </c>
      <c r="C410" s="14">
        <v>918</v>
      </c>
      <c r="D410" s="24"/>
      <c r="E410" s="42">
        <v>818</v>
      </c>
    </row>
    <row r="411" spans="1:5" ht="14.25" customHeight="1">
      <c r="A411" s="13">
        <v>4100</v>
      </c>
      <c r="B411" s="14">
        <v>910</v>
      </c>
      <c r="C411" s="14">
        <v>920</v>
      </c>
      <c r="D411" s="24"/>
      <c r="E411" s="42">
        <v>820</v>
      </c>
    </row>
    <row r="412" spans="1:5" ht="14.25" customHeight="1">
      <c r="A412" s="13">
        <v>4110</v>
      </c>
      <c r="B412" s="14">
        <v>912</v>
      </c>
      <c r="C412" s="14">
        <v>922</v>
      </c>
      <c r="D412" s="24"/>
      <c r="E412" s="42">
        <v>822</v>
      </c>
    </row>
    <row r="413" spans="1:5" ht="14.25" customHeight="1">
      <c r="A413" s="13">
        <v>4120</v>
      </c>
      <c r="B413" s="14">
        <v>914</v>
      </c>
      <c r="C413" s="14">
        <v>924</v>
      </c>
      <c r="D413" s="24"/>
      <c r="E413" s="42">
        <v>824</v>
      </c>
    </row>
    <row r="414" spans="1:5" ht="14.25" customHeight="1">
      <c r="A414" s="13">
        <v>4130</v>
      </c>
      <c r="B414" s="14">
        <v>916</v>
      </c>
      <c r="C414" s="14">
        <v>926</v>
      </c>
      <c r="D414" s="24"/>
      <c r="E414" s="42">
        <v>826</v>
      </c>
    </row>
    <row r="415" spans="1:5" ht="14.25" customHeight="1">
      <c r="A415" s="13">
        <v>4140</v>
      </c>
      <c r="B415" s="14">
        <v>918</v>
      </c>
      <c r="C415" s="14">
        <v>928</v>
      </c>
      <c r="D415" s="24"/>
      <c r="E415" s="42">
        <v>828</v>
      </c>
    </row>
    <row r="416" spans="1:5" ht="14.25" customHeight="1">
      <c r="A416" s="13">
        <v>4150</v>
      </c>
      <c r="B416" s="14">
        <v>920</v>
      </c>
      <c r="C416" s="14">
        <v>930</v>
      </c>
      <c r="D416" s="24"/>
      <c r="E416" s="42">
        <v>830</v>
      </c>
    </row>
    <row r="417" spans="1:5" ht="14.25" customHeight="1">
      <c r="A417" s="13">
        <v>4160</v>
      </c>
      <c r="B417" s="14">
        <v>922</v>
      </c>
      <c r="C417" s="14">
        <v>932</v>
      </c>
      <c r="D417" s="24"/>
      <c r="E417" s="42">
        <v>832</v>
      </c>
    </row>
    <row r="418" spans="1:5" ht="14.25" customHeight="1">
      <c r="A418" s="13">
        <v>4170</v>
      </c>
      <c r="B418" s="14">
        <v>924</v>
      </c>
      <c r="C418" s="14">
        <v>934</v>
      </c>
      <c r="D418" s="24"/>
      <c r="E418" s="42">
        <v>834</v>
      </c>
    </row>
    <row r="419" spans="1:5" ht="14.25" customHeight="1">
      <c r="A419" s="13">
        <v>4180</v>
      </c>
      <c r="B419" s="14">
        <v>926</v>
      </c>
      <c r="C419" s="14">
        <v>936</v>
      </c>
      <c r="D419" s="24"/>
      <c r="E419" s="42">
        <v>836</v>
      </c>
    </row>
    <row r="420" spans="1:5" ht="14.25" customHeight="1">
      <c r="A420" s="13">
        <v>4190</v>
      </c>
      <c r="B420" s="14">
        <v>928</v>
      </c>
      <c r="C420" s="14">
        <v>938</v>
      </c>
      <c r="D420" s="24"/>
      <c r="E420" s="42">
        <v>838</v>
      </c>
    </row>
    <row r="421" spans="1:5" ht="14.25" customHeight="1">
      <c r="A421" s="13">
        <v>4200</v>
      </c>
      <c r="B421" s="14">
        <v>930</v>
      </c>
      <c r="C421" s="14">
        <v>940</v>
      </c>
      <c r="D421" s="24"/>
      <c r="E421" s="42">
        <v>840</v>
      </c>
    </row>
    <row r="422" spans="1:5" ht="14.25" customHeight="1">
      <c r="A422" s="13">
        <v>4210</v>
      </c>
      <c r="B422" s="14">
        <v>932</v>
      </c>
      <c r="C422" s="14">
        <v>942</v>
      </c>
      <c r="D422" s="24"/>
      <c r="E422" s="42">
        <v>842</v>
      </c>
    </row>
    <row r="423" spans="1:5" ht="14.25" customHeight="1">
      <c r="A423" s="13">
        <v>4220</v>
      </c>
      <c r="B423" s="14">
        <v>934</v>
      </c>
      <c r="C423" s="14">
        <v>944</v>
      </c>
      <c r="D423" s="24"/>
      <c r="E423" s="42">
        <v>844</v>
      </c>
    </row>
    <row r="424" spans="1:5" ht="14.25" customHeight="1">
      <c r="A424" s="13">
        <v>4230</v>
      </c>
      <c r="B424" s="14">
        <v>936</v>
      </c>
      <c r="C424" s="14">
        <v>946</v>
      </c>
      <c r="D424" s="24"/>
      <c r="E424" s="42">
        <v>846</v>
      </c>
    </row>
    <row r="425" spans="1:5" ht="14.25" customHeight="1">
      <c r="A425" s="13">
        <v>4240</v>
      </c>
      <c r="B425" s="14">
        <v>938</v>
      </c>
      <c r="C425" s="14">
        <v>948</v>
      </c>
      <c r="D425" s="24"/>
      <c r="E425" s="42">
        <v>848</v>
      </c>
    </row>
    <row r="426" spans="1:5" ht="14.25" customHeight="1">
      <c r="A426" s="13">
        <v>4250</v>
      </c>
      <c r="B426" s="14">
        <v>940</v>
      </c>
      <c r="C426" s="14">
        <v>950</v>
      </c>
      <c r="D426" s="24"/>
      <c r="E426" s="42">
        <v>850</v>
      </c>
    </row>
    <row r="427" spans="1:5" ht="14.25" customHeight="1">
      <c r="A427" s="13">
        <v>4260</v>
      </c>
      <c r="B427" s="14">
        <v>942</v>
      </c>
      <c r="C427" s="14">
        <v>952</v>
      </c>
      <c r="D427" s="24"/>
      <c r="E427" s="42">
        <v>852</v>
      </c>
    </row>
    <row r="428" spans="1:5" ht="14.25" customHeight="1">
      <c r="A428" s="13">
        <v>4270</v>
      </c>
      <c r="B428" s="14">
        <v>944</v>
      </c>
      <c r="C428" s="14">
        <v>954</v>
      </c>
      <c r="D428" s="24"/>
      <c r="E428" s="42">
        <v>854</v>
      </c>
    </row>
    <row r="429" spans="1:5" ht="14.25" customHeight="1">
      <c r="A429" s="13">
        <v>4280</v>
      </c>
      <c r="B429" s="14">
        <v>946</v>
      </c>
      <c r="C429" s="14">
        <v>956</v>
      </c>
      <c r="D429" s="24"/>
      <c r="E429" s="42">
        <v>856</v>
      </c>
    </row>
    <row r="430" spans="1:5" ht="14.25" customHeight="1">
      <c r="A430" s="13">
        <v>4290</v>
      </c>
      <c r="B430" s="14">
        <v>948</v>
      </c>
      <c r="C430" s="14">
        <v>958</v>
      </c>
      <c r="D430" s="24"/>
      <c r="E430" s="42">
        <v>858</v>
      </c>
    </row>
    <row r="431" spans="1:5" ht="14.25" customHeight="1">
      <c r="A431" s="13">
        <v>4300</v>
      </c>
      <c r="B431" s="14">
        <v>950</v>
      </c>
      <c r="C431" s="14">
        <v>960</v>
      </c>
      <c r="D431" s="24"/>
      <c r="E431" s="42">
        <v>860</v>
      </c>
    </row>
    <row r="432" spans="1:5" ht="14.25" customHeight="1">
      <c r="A432" s="13">
        <v>4310</v>
      </c>
      <c r="B432" s="14">
        <v>952</v>
      </c>
      <c r="C432" s="14">
        <v>962</v>
      </c>
      <c r="D432" s="24"/>
      <c r="E432" s="42">
        <v>862</v>
      </c>
    </row>
    <row r="433" spans="1:5" ht="14.25" customHeight="1">
      <c r="A433" s="13">
        <v>4320</v>
      </c>
      <c r="B433" s="14">
        <v>954</v>
      </c>
      <c r="C433" s="14">
        <v>964</v>
      </c>
      <c r="D433" s="24"/>
      <c r="E433" s="42">
        <v>864</v>
      </c>
    </row>
    <row r="434" spans="1:5" ht="14.25" customHeight="1">
      <c r="A434" s="13">
        <v>4330</v>
      </c>
      <c r="B434" s="14">
        <v>956</v>
      </c>
      <c r="C434" s="14">
        <v>966</v>
      </c>
      <c r="D434" s="24"/>
      <c r="E434" s="42">
        <v>866</v>
      </c>
    </row>
    <row r="435" spans="1:5" ht="14.25" customHeight="1">
      <c r="A435" s="13">
        <v>4340</v>
      </c>
      <c r="B435" s="14">
        <v>958</v>
      </c>
      <c r="C435" s="14">
        <v>968</v>
      </c>
      <c r="D435" s="24"/>
      <c r="E435" s="42">
        <v>868</v>
      </c>
    </row>
    <row r="436" spans="1:5" ht="14.25" customHeight="1">
      <c r="A436" s="13">
        <v>4350</v>
      </c>
      <c r="B436" s="14">
        <v>960</v>
      </c>
      <c r="C436" s="14">
        <v>970</v>
      </c>
      <c r="D436" s="24"/>
      <c r="E436" s="42">
        <v>870</v>
      </c>
    </row>
    <row r="437" spans="1:5" ht="14.25" customHeight="1">
      <c r="A437" s="13">
        <v>4360</v>
      </c>
      <c r="B437" s="14">
        <v>962</v>
      </c>
      <c r="C437" s="14">
        <v>972</v>
      </c>
      <c r="D437" s="24"/>
      <c r="E437" s="42">
        <v>872</v>
      </c>
    </row>
    <row r="438" spans="1:5" ht="14.25" customHeight="1">
      <c r="A438" s="13">
        <v>4370</v>
      </c>
      <c r="B438" s="14">
        <v>964</v>
      </c>
      <c r="C438" s="14">
        <v>974</v>
      </c>
      <c r="D438" s="24"/>
      <c r="E438" s="42">
        <v>874</v>
      </c>
    </row>
    <row r="439" spans="1:5" ht="14.25" customHeight="1">
      <c r="A439" s="13">
        <v>4380</v>
      </c>
      <c r="B439" s="14">
        <v>966</v>
      </c>
      <c r="C439" s="14">
        <v>976</v>
      </c>
      <c r="D439" s="24"/>
      <c r="E439" s="42">
        <v>876</v>
      </c>
    </row>
    <row r="440" spans="1:5" ht="14.25" customHeight="1">
      <c r="A440" s="13">
        <v>4390</v>
      </c>
      <c r="B440" s="14">
        <v>968</v>
      </c>
      <c r="C440" s="14">
        <v>978</v>
      </c>
      <c r="D440" s="24"/>
      <c r="E440" s="42">
        <v>878</v>
      </c>
    </row>
    <row r="441" spans="1:5" ht="14.25" customHeight="1">
      <c r="A441" s="13">
        <v>4400</v>
      </c>
      <c r="B441" s="14">
        <v>970</v>
      </c>
      <c r="C441" s="14">
        <v>980</v>
      </c>
      <c r="D441" s="24"/>
      <c r="E441" s="42">
        <v>880</v>
      </c>
    </row>
    <row r="442" spans="1:5" ht="14.25" customHeight="1">
      <c r="A442" s="13">
        <v>4410</v>
      </c>
      <c r="B442" s="14">
        <v>972</v>
      </c>
      <c r="C442" s="14">
        <v>982</v>
      </c>
      <c r="D442" s="24"/>
      <c r="E442" s="42">
        <v>882</v>
      </c>
    </row>
    <row r="443" spans="1:5" ht="14.25" customHeight="1">
      <c r="A443" s="13">
        <v>4420</v>
      </c>
      <c r="B443" s="14">
        <v>974</v>
      </c>
      <c r="C443" s="14">
        <v>984</v>
      </c>
      <c r="D443" s="24"/>
      <c r="E443" s="42">
        <v>884</v>
      </c>
    </row>
    <row r="444" spans="1:5" ht="14.25" customHeight="1">
      <c r="A444" s="13">
        <v>4430</v>
      </c>
      <c r="B444" s="14">
        <v>976</v>
      </c>
      <c r="C444" s="14">
        <v>986</v>
      </c>
      <c r="D444" s="24"/>
      <c r="E444" s="42">
        <v>886</v>
      </c>
    </row>
    <row r="445" spans="1:5" ht="14.25" customHeight="1">
      <c r="A445" s="13">
        <v>4440</v>
      </c>
      <c r="B445" s="14">
        <v>978</v>
      </c>
      <c r="C445" s="14">
        <v>988</v>
      </c>
      <c r="D445" s="24"/>
      <c r="E445" s="42">
        <v>888</v>
      </c>
    </row>
    <row r="446" spans="1:5" ht="14.25" customHeight="1">
      <c r="A446" s="13">
        <v>4450</v>
      </c>
      <c r="B446" s="14">
        <v>980</v>
      </c>
      <c r="C446" s="14">
        <v>990</v>
      </c>
      <c r="D446" s="24"/>
      <c r="E446" s="42">
        <v>890</v>
      </c>
    </row>
    <row r="447" spans="1:5" ht="14.25" customHeight="1">
      <c r="A447" s="13">
        <v>4460</v>
      </c>
      <c r="B447" s="14">
        <v>982</v>
      </c>
      <c r="C447" s="14">
        <v>992</v>
      </c>
      <c r="D447" s="24"/>
      <c r="E447" s="42">
        <v>892</v>
      </c>
    </row>
    <row r="448" spans="1:5" ht="14.25" customHeight="1">
      <c r="A448" s="13">
        <v>4470</v>
      </c>
      <c r="B448" s="14">
        <v>984</v>
      </c>
      <c r="C448" s="14">
        <v>994</v>
      </c>
      <c r="D448" s="24"/>
      <c r="E448" s="42">
        <v>894</v>
      </c>
    </row>
    <row r="449" spans="1:5" ht="14.25" customHeight="1">
      <c r="A449" s="13">
        <v>4480</v>
      </c>
      <c r="B449" s="14">
        <v>986</v>
      </c>
      <c r="C449" s="14">
        <v>996</v>
      </c>
      <c r="D449" s="24"/>
      <c r="E449" s="42">
        <v>896</v>
      </c>
    </row>
    <row r="450" spans="1:5" ht="14.25" customHeight="1">
      <c r="A450" s="13">
        <v>4490</v>
      </c>
      <c r="B450" s="14">
        <v>988</v>
      </c>
      <c r="C450" s="14">
        <v>998</v>
      </c>
      <c r="D450" s="24"/>
      <c r="E450" s="42">
        <v>898</v>
      </c>
    </row>
    <row r="451" spans="1:5" ht="14.25" customHeight="1">
      <c r="A451" s="13">
        <v>4500</v>
      </c>
      <c r="B451" s="14">
        <v>990</v>
      </c>
      <c r="C451" s="14">
        <v>1000</v>
      </c>
      <c r="D451" s="24"/>
      <c r="E451" s="42">
        <v>900</v>
      </c>
    </row>
    <row r="452" spans="1:5" ht="14.25" customHeight="1">
      <c r="A452" s="13">
        <v>4510</v>
      </c>
      <c r="B452" s="14">
        <v>992</v>
      </c>
      <c r="C452" s="14">
        <v>1002</v>
      </c>
      <c r="D452" s="24"/>
      <c r="E452" s="42">
        <v>902</v>
      </c>
    </row>
    <row r="453" spans="1:5" ht="14.25" customHeight="1">
      <c r="A453" s="13">
        <v>4520</v>
      </c>
      <c r="B453" s="14">
        <v>994</v>
      </c>
      <c r="C453" s="14">
        <v>1004</v>
      </c>
      <c r="D453" s="24"/>
      <c r="E453" s="42">
        <v>904</v>
      </c>
    </row>
    <row r="454" spans="1:5" ht="14.25" customHeight="1">
      <c r="A454" s="13">
        <v>4530</v>
      </c>
      <c r="B454" s="14">
        <v>996</v>
      </c>
      <c r="C454" s="14">
        <v>1006</v>
      </c>
      <c r="D454" s="24"/>
      <c r="E454" s="42">
        <v>906</v>
      </c>
    </row>
    <row r="455" spans="1:5" ht="14.25" customHeight="1">
      <c r="A455" s="13">
        <v>4540</v>
      </c>
      <c r="B455" s="14">
        <v>998</v>
      </c>
      <c r="C455" s="14">
        <v>1008</v>
      </c>
      <c r="D455" s="24"/>
      <c r="E455" s="42">
        <v>908</v>
      </c>
    </row>
    <row r="456" spans="1:5" ht="14.25" customHeight="1">
      <c r="A456" s="13">
        <v>4550</v>
      </c>
      <c r="B456" s="14">
        <v>1000</v>
      </c>
      <c r="C456" s="14">
        <v>1010</v>
      </c>
      <c r="D456" s="24"/>
      <c r="E456" s="42">
        <v>910</v>
      </c>
    </row>
    <row r="457" spans="1:5" ht="14.25" customHeight="1">
      <c r="A457" s="13">
        <v>4560</v>
      </c>
      <c r="B457" s="14">
        <v>1002</v>
      </c>
      <c r="C457" s="14">
        <v>1012</v>
      </c>
      <c r="D457" s="24"/>
      <c r="E457" s="42">
        <v>912</v>
      </c>
    </row>
    <row r="458" spans="1:5" ht="14.25" customHeight="1">
      <c r="A458" s="13">
        <v>4570</v>
      </c>
      <c r="B458" s="14">
        <v>1004</v>
      </c>
      <c r="C458" s="14">
        <v>1014</v>
      </c>
      <c r="D458" s="24"/>
      <c r="E458" s="42">
        <v>914</v>
      </c>
    </row>
    <row r="459" spans="1:5" ht="14.25" customHeight="1">
      <c r="A459" s="13">
        <v>4580</v>
      </c>
      <c r="B459" s="14">
        <v>1006</v>
      </c>
      <c r="C459" s="14">
        <v>1016</v>
      </c>
      <c r="D459" s="24"/>
      <c r="E459" s="42">
        <v>916</v>
      </c>
    </row>
    <row r="460" spans="1:5" ht="14.25" customHeight="1">
      <c r="A460" s="13">
        <v>4590</v>
      </c>
      <c r="B460" s="14">
        <v>1008</v>
      </c>
      <c r="C460" s="14">
        <v>1018</v>
      </c>
      <c r="D460" s="24"/>
      <c r="E460" s="42">
        <v>918</v>
      </c>
    </row>
    <row r="461" spans="1:5" ht="14.25" customHeight="1">
      <c r="A461" s="13">
        <v>4600</v>
      </c>
      <c r="B461" s="14">
        <v>1010</v>
      </c>
      <c r="C461" s="14">
        <v>1020</v>
      </c>
      <c r="D461" s="24"/>
      <c r="E461" s="42">
        <v>920</v>
      </c>
    </row>
    <row r="462" spans="1:5" ht="14.25" customHeight="1">
      <c r="A462" s="13">
        <v>4610</v>
      </c>
      <c r="B462" s="14">
        <v>1012</v>
      </c>
      <c r="C462" s="14">
        <v>1022</v>
      </c>
      <c r="D462" s="24"/>
      <c r="E462" s="42">
        <v>922</v>
      </c>
    </row>
    <row r="463" spans="1:5" ht="14.25" customHeight="1">
      <c r="A463" s="13">
        <v>4620</v>
      </c>
      <c r="B463" s="14">
        <v>1014</v>
      </c>
      <c r="C463" s="14">
        <v>1024</v>
      </c>
      <c r="D463" s="24"/>
      <c r="E463" s="42">
        <v>924</v>
      </c>
    </row>
    <row r="464" spans="1:5" ht="14.25" customHeight="1">
      <c r="A464" s="13">
        <v>4630</v>
      </c>
      <c r="B464" s="14">
        <v>1016</v>
      </c>
      <c r="C464" s="14">
        <v>1026</v>
      </c>
      <c r="D464" s="24"/>
      <c r="E464" s="42">
        <v>926</v>
      </c>
    </row>
    <row r="465" spans="1:5" ht="14.25" customHeight="1">
      <c r="A465" s="13">
        <v>4640</v>
      </c>
      <c r="B465" s="14">
        <v>1018</v>
      </c>
      <c r="C465" s="14">
        <v>1028</v>
      </c>
      <c r="D465" s="24"/>
      <c r="E465" s="42">
        <v>928</v>
      </c>
    </row>
    <row r="466" spans="1:5" ht="14.25" customHeight="1">
      <c r="A466" s="13">
        <v>4650</v>
      </c>
      <c r="B466" s="14">
        <v>1020</v>
      </c>
      <c r="C466" s="14">
        <v>1030</v>
      </c>
      <c r="D466" s="24"/>
      <c r="E466" s="42">
        <v>930</v>
      </c>
    </row>
    <row r="467" spans="1:5" ht="14.25" customHeight="1">
      <c r="A467" s="13">
        <v>4660</v>
      </c>
      <c r="B467" s="14">
        <v>1022</v>
      </c>
      <c r="C467" s="14">
        <v>1032</v>
      </c>
      <c r="D467" s="24"/>
      <c r="E467" s="42">
        <v>932</v>
      </c>
    </row>
    <row r="468" spans="1:5" ht="14.25" customHeight="1">
      <c r="A468" s="13">
        <v>4670</v>
      </c>
      <c r="B468" s="14">
        <v>1024</v>
      </c>
      <c r="C468" s="14">
        <v>1034</v>
      </c>
      <c r="D468" s="24"/>
      <c r="E468" s="42">
        <v>934</v>
      </c>
    </row>
    <row r="469" spans="1:5" ht="14.25" customHeight="1">
      <c r="A469" s="13">
        <v>4680</v>
      </c>
      <c r="B469" s="14">
        <v>1026</v>
      </c>
      <c r="C469" s="14">
        <v>1036</v>
      </c>
      <c r="D469" s="24"/>
      <c r="E469" s="42">
        <v>936</v>
      </c>
    </row>
    <row r="470" spans="1:5" ht="14.25" customHeight="1">
      <c r="A470" s="13">
        <v>4690</v>
      </c>
      <c r="B470" s="14">
        <v>1028</v>
      </c>
      <c r="C470" s="14">
        <v>1038</v>
      </c>
      <c r="D470" s="24"/>
      <c r="E470" s="42">
        <v>938</v>
      </c>
    </row>
    <row r="471" spans="1:5" ht="14.25" customHeight="1">
      <c r="A471" s="13">
        <v>4700</v>
      </c>
      <c r="B471" s="14">
        <v>1030</v>
      </c>
      <c r="C471" s="14">
        <v>1040</v>
      </c>
      <c r="D471" s="24"/>
      <c r="E471" s="42">
        <v>940</v>
      </c>
    </row>
    <row r="472" spans="1:5" ht="14.25" customHeight="1">
      <c r="A472" s="13">
        <v>4710</v>
      </c>
      <c r="B472" s="14">
        <v>1032</v>
      </c>
      <c r="C472" s="14">
        <v>1042</v>
      </c>
      <c r="D472" s="24"/>
      <c r="E472" s="42">
        <v>942</v>
      </c>
    </row>
    <row r="473" spans="1:5" ht="14.25" customHeight="1">
      <c r="A473" s="13">
        <v>4720</v>
      </c>
      <c r="B473" s="14">
        <v>1034</v>
      </c>
      <c r="C473" s="14">
        <v>1044</v>
      </c>
      <c r="D473" s="24"/>
      <c r="E473" s="42">
        <v>944</v>
      </c>
    </row>
    <row r="474" spans="1:5" ht="14.25" customHeight="1">
      <c r="A474" s="13">
        <v>4730</v>
      </c>
      <c r="B474" s="14">
        <v>1036</v>
      </c>
      <c r="C474" s="14">
        <v>1046</v>
      </c>
      <c r="D474" s="24"/>
      <c r="E474" s="42">
        <v>946</v>
      </c>
    </row>
    <row r="475" spans="1:5" ht="14.25" customHeight="1">
      <c r="A475" s="13">
        <v>4740</v>
      </c>
      <c r="B475" s="14">
        <v>1038</v>
      </c>
      <c r="C475" s="14">
        <v>1048</v>
      </c>
      <c r="D475" s="24"/>
      <c r="E475" s="42">
        <v>948</v>
      </c>
    </row>
    <row r="476" spans="1:5" ht="14.25" customHeight="1">
      <c r="A476" s="13">
        <v>4750</v>
      </c>
      <c r="B476" s="14">
        <v>1040</v>
      </c>
      <c r="C476" s="14">
        <v>1050</v>
      </c>
      <c r="D476" s="24"/>
      <c r="E476" s="42">
        <v>950</v>
      </c>
    </row>
    <row r="477" spans="1:5" ht="14.25" customHeight="1">
      <c r="A477" s="13">
        <v>4760</v>
      </c>
      <c r="B477" s="14">
        <v>1042</v>
      </c>
      <c r="C477" s="14">
        <v>1052</v>
      </c>
      <c r="D477" s="24"/>
      <c r="E477" s="42">
        <v>952</v>
      </c>
    </row>
    <row r="478" spans="1:5" ht="14.25" customHeight="1">
      <c r="A478" s="13">
        <v>4770</v>
      </c>
      <c r="B478" s="14">
        <v>1044</v>
      </c>
      <c r="C478" s="14">
        <v>1054</v>
      </c>
      <c r="D478" s="24"/>
      <c r="E478" s="42">
        <v>954</v>
      </c>
    </row>
    <row r="479" spans="1:5" ht="14.25" customHeight="1">
      <c r="A479" s="13">
        <v>4780</v>
      </c>
      <c r="B479" s="14">
        <v>1046</v>
      </c>
      <c r="C479" s="14">
        <v>1056</v>
      </c>
      <c r="D479" s="24"/>
      <c r="E479" s="42">
        <v>956</v>
      </c>
    </row>
    <row r="480" spans="1:5" ht="14.25" customHeight="1">
      <c r="A480" s="13">
        <v>4790</v>
      </c>
      <c r="B480" s="14">
        <v>1048</v>
      </c>
      <c r="C480" s="14">
        <v>1058</v>
      </c>
      <c r="D480" s="24"/>
      <c r="E480" s="42">
        <v>958</v>
      </c>
    </row>
    <row r="481" spans="1:5" ht="14.25" customHeight="1">
      <c r="A481" s="13">
        <v>4800</v>
      </c>
      <c r="B481" s="14">
        <v>1050</v>
      </c>
      <c r="C481" s="14">
        <v>1060</v>
      </c>
      <c r="D481" s="24"/>
      <c r="E481" s="42">
        <v>960</v>
      </c>
    </row>
    <row r="482" spans="1:5" ht="14.25" customHeight="1">
      <c r="A482" s="13">
        <v>4810</v>
      </c>
      <c r="B482" s="14">
        <v>1052</v>
      </c>
      <c r="C482" s="14">
        <v>1062</v>
      </c>
      <c r="D482" s="24"/>
      <c r="E482" s="42">
        <v>962</v>
      </c>
    </row>
    <row r="483" spans="1:5" ht="14.25" customHeight="1">
      <c r="A483" s="13">
        <v>4820</v>
      </c>
      <c r="B483" s="14">
        <v>1054</v>
      </c>
      <c r="C483" s="14">
        <v>1064</v>
      </c>
      <c r="D483" s="24"/>
      <c r="E483" s="42">
        <v>964</v>
      </c>
    </row>
    <row r="484" spans="1:5" ht="14.25" customHeight="1">
      <c r="A484" s="13">
        <v>4830</v>
      </c>
      <c r="B484" s="14">
        <v>1056</v>
      </c>
      <c r="C484" s="14">
        <v>1066</v>
      </c>
      <c r="D484" s="24"/>
      <c r="E484" s="42">
        <v>966</v>
      </c>
    </row>
    <row r="485" spans="1:5" ht="14.25" customHeight="1">
      <c r="A485" s="13">
        <v>4840</v>
      </c>
      <c r="B485" s="14">
        <v>1058</v>
      </c>
      <c r="C485" s="14">
        <v>1068</v>
      </c>
      <c r="D485" s="24"/>
      <c r="E485" s="42">
        <v>968</v>
      </c>
    </row>
    <row r="486" spans="1:5" ht="14.25" customHeight="1">
      <c r="A486" s="13">
        <v>4850</v>
      </c>
      <c r="B486" s="14">
        <v>1060</v>
      </c>
      <c r="C486" s="14">
        <v>1070</v>
      </c>
      <c r="D486" s="24"/>
      <c r="E486" s="42">
        <v>970</v>
      </c>
    </row>
    <row r="487" spans="1:5" ht="14.25" customHeight="1">
      <c r="A487" s="13">
        <v>4860</v>
      </c>
      <c r="B487" s="14">
        <v>1062</v>
      </c>
      <c r="C487" s="14">
        <v>1072</v>
      </c>
      <c r="D487" s="24"/>
      <c r="E487" s="42">
        <v>972</v>
      </c>
    </row>
    <row r="488" spans="1:5" ht="14.25" customHeight="1">
      <c r="A488" s="13">
        <v>4870</v>
      </c>
      <c r="B488" s="14">
        <v>1064</v>
      </c>
      <c r="C488" s="14">
        <v>1074</v>
      </c>
      <c r="D488" s="24"/>
      <c r="E488" s="42">
        <v>974</v>
      </c>
    </row>
    <row r="489" spans="1:5" ht="14.25" customHeight="1">
      <c r="A489" s="13">
        <v>4880</v>
      </c>
      <c r="B489" s="14">
        <v>1066</v>
      </c>
      <c r="C489" s="14">
        <v>1076</v>
      </c>
      <c r="D489" s="24"/>
      <c r="E489" s="42">
        <v>976</v>
      </c>
    </row>
    <row r="490" spans="1:5" ht="14.25" customHeight="1">
      <c r="A490" s="13">
        <v>4890</v>
      </c>
      <c r="B490" s="14">
        <v>1068</v>
      </c>
      <c r="C490" s="14">
        <v>1078</v>
      </c>
      <c r="D490" s="24"/>
      <c r="E490" s="42">
        <v>978</v>
      </c>
    </row>
    <row r="491" spans="1:5" ht="14.25" customHeight="1">
      <c r="A491" s="13">
        <v>4900</v>
      </c>
      <c r="B491" s="14">
        <v>1070</v>
      </c>
      <c r="C491" s="14">
        <v>1080</v>
      </c>
      <c r="D491" s="24"/>
      <c r="E491" s="42">
        <v>980</v>
      </c>
    </row>
    <row r="492" spans="1:5" ht="14.25" customHeight="1">
      <c r="A492" s="13">
        <v>4910</v>
      </c>
      <c r="B492" s="14">
        <v>1072</v>
      </c>
      <c r="C492" s="14">
        <v>1082</v>
      </c>
      <c r="D492" s="24"/>
      <c r="E492" s="42">
        <v>982</v>
      </c>
    </row>
    <row r="493" spans="1:5" ht="14.25" customHeight="1">
      <c r="A493" s="13">
        <v>4920</v>
      </c>
      <c r="B493" s="14">
        <v>1074</v>
      </c>
      <c r="C493" s="14">
        <v>1084</v>
      </c>
      <c r="D493" s="24"/>
      <c r="E493" s="42">
        <v>984</v>
      </c>
    </row>
    <row r="494" spans="1:5" ht="14.25" customHeight="1">
      <c r="A494" s="13">
        <v>4930</v>
      </c>
      <c r="B494" s="14">
        <v>1076</v>
      </c>
      <c r="C494" s="14">
        <v>1086</v>
      </c>
      <c r="D494" s="24"/>
      <c r="E494" s="42">
        <v>986</v>
      </c>
    </row>
    <row r="495" spans="1:5" ht="14.25" customHeight="1">
      <c r="A495" s="13">
        <v>4940</v>
      </c>
      <c r="B495" s="14">
        <v>1078</v>
      </c>
      <c r="C495" s="14">
        <v>1088</v>
      </c>
      <c r="D495" s="24"/>
      <c r="E495" s="42">
        <v>988</v>
      </c>
    </row>
    <row r="496" spans="1:5" ht="14.25" customHeight="1">
      <c r="A496" s="13">
        <v>4950</v>
      </c>
      <c r="B496" s="14">
        <v>1080</v>
      </c>
      <c r="C496" s="14">
        <v>1090</v>
      </c>
      <c r="D496" s="24"/>
      <c r="E496" s="42">
        <v>990</v>
      </c>
    </row>
    <row r="497" spans="1:5" ht="14.25" customHeight="1">
      <c r="A497" s="13">
        <v>4960</v>
      </c>
      <c r="B497" s="14">
        <v>1082</v>
      </c>
      <c r="C497" s="14">
        <v>1092</v>
      </c>
      <c r="D497" s="24"/>
      <c r="E497" s="42">
        <v>992</v>
      </c>
    </row>
    <row r="498" spans="1:5" ht="14.25" customHeight="1">
      <c r="A498" s="13">
        <v>4970</v>
      </c>
      <c r="B498" s="14">
        <v>1084</v>
      </c>
      <c r="C498" s="14">
        <v>1094</v>
      </c>
      <c r="D498" s="24"/>
      <c r="E498" s="42">
        <v>994</v>
      </c>
    </row>
    <row r="499" spans="1:5" ht="14.25" customHeight="1">
      <c r="A499" s="13">
        <v>4980</v>
      </c>
      <c r="B499" s="14">
        <v>1086</v>
      </c>
      <c r="C499" s="14">
        <v>1096</v>
      </c>
      <c r="D499" s="24"/>
      <c r="E499" s="42">
        <v>996</v>
      </c>
    </row>
    <row r="500" spans="1:5" ht="14.25" customHeight="1">
      <c r="A500" s="13">
        <v>4990</v>
      </c>
      <c r="B500" s="14">
        <v>1088</v>
      </c>
      <c r="C500" s="14">
        <v>1098</v>
      </c>
      <c r="D500" s="24"/>
      <c r="E500" s="42">
        <v>998</v>
      </c>
    </row>
    <row r="501" spans="1:5" ht="14.25" customHeight="1">
      <c r="A501" s="13">
        <v>5000</v>
      </c>
      <c r="B501" s="14">
        <v>1090</v>
      </c>
      <c r="C501" s="14">
        <v>1100</v>
      </c>
      <c r="D501" s="24"/>
      <c r="E501" s="42">
        <v>1000</v>
      </c>
    </row>
    <row r="502" spans="1:5" ht="14.25" customHeight="1">
      <c r="D502" s="24"/>
      <c r="E502" s="47"/>
    </row>
    <row r="503" spans="1:5" ht="14.25" customHeight="1">
      <c r="D503" s="24"/>
      <c r="E503" s="47"/>
    </row>
    <row r="504" spans="1:5" ht="14.25" customHeight="1">
      <c r="D504" s="24"/>
      <c r="E504" s="47"/>
    </row>
    <row r="505" spans="1:5" ht="14.25" customHeight="1">
      <c r="D505" s="24"/>
      <c r="E505" s="47"/>
    </row>
    <row r="506" spans="1:5" ht="14.25" customHeight="1">
      <c r="D506" s="24"/>
      <c r="E506" s="47"/>
    </row>
    <row r="507" spans="1:5" ht="14.25" customHeight="1">
      <c r="D507" s="24"/>
      <c r="E507" s="47"/>
    </row>
    <row r="508" spans="1:5" ht="14.25" customHeight="1">
      <c r="D508" s="24"/>
      <c r="E508" s="47"/>
    </row>
    <row r="509" spans="1:5" ht="14.25" customHeight="1">
      <c r="D509" s="24"/>
      <c r="E509" s="47"/>
    </row>
    <row r="510" spans="1:5" ht="14.25" customHeight="1">
      <c r="D510" s="24"/>
      <c r="E510" s="47"/>
    </row>
    <row r="511" spans="1:5" ht="14.25" customHeight="1">
      <c r="D511" s="24"/>
      <c r="E511" s="47"/>
    </row>
    <row r="512" spans="1:5" ht="14.25" customHeight="1">
      <c r="D512" s="24"/>
      <c r="E512" s="47"/>
    </row>
    <row r="513" spans="4:5" ht="14.25" customHeight="1">
      <c r="D513" s="24"/>
      <c r="E513" s="47"/>
    </row>
    <row r="514" spans="4:5" ht="14.25" customHeight="1">
      <c r="D514" s="24"/>
      <c r="E514" s="47"/>
    </row>
    <row r="515" spans="4:5" ht="14.25" customHeight="1">
      <c r="D515" s="24"/>
      <c r="E515" s="47"/>
    </row>
    <row r="516" spans="4:5" ht="14.25" customHeight="1">
      <c r="D516" s="24"/>
      <c r="E516" s="47"/>
    </row>
    <row r="517" spans="4:5" ht="14.25" customHeight="1">
      <c r="D517" s="24"/>
      <c r="E517" s="47"/>
    </row>
    <row r="518" spans="4:5" ht="14.25" customHeight="1">
      <c r="D518" s="24"/>
      <c r="E518" s="47"/>
    </row>
    <row r="519" spans="4:5" ht="14.25" customHeight="1">
      <c r="D519" s="24"/>
      <c r="E519" s="47"/>
    </row>
    <row r="520" spans="4:5" ht="14.25" customHeight="1">
      <c r="D520" s="24"/>
      <c r="E520" s="47"/>
    </row>
    <row r="521" spans="4:5" ht="14.25" customHeight="1">
      <c r="D521" s="24"/>
      <c r="E521" s="47"/>
    </row>
    <row r="522" spans="4:5" ht="14.25" customHeight="1"/>
    <row r="523" spans="4:5" ht="14.25" customHeight="1"/>
    <row r="524" spans="4:5" ht="14.25" customHeight="1"/>
    <row r="525" spans="4:5" ht="14.25" customHeight="1"/>
    <row r="526" spans="4:5" ht="14.25" customHeight="1"/>
    <row r="527" spans="4:5" ht="14.25" customHeight="1"/>
    <row r="528" spans="4:5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</sheetData>
  <mergeCells count="1">
    <mergeCell ref="G2:K13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96901-A85D-46F2-8657-3CBD401D105D}">
  <dimension ref="A1:M3001"/>
  <sheetViews>
    <sheetView topLeftCell="B1" workbookViewId="0">
      <selection activeCell="H2" sqref="H2:M11"/>
    </sheetView>
  </sheetViews>
  <sheetFormatPr defaultRowHeight="14"/>
  <cols>
    <col min="2" max="4" width="8.6640625" style="38"/>
    <col min="6" max="6" width="15.25" style="38" customWidth="1"/>
    <col min="8" max="8" width="27.4140625" customWidth="1"/>
    <col min="9" max="12" width="13.58203125" customWidth="1"/>
  </cols>
  <sheetData>
    <row r="1" spans="1:13" ht="28.75" customHeight="1">
      <c r="A1" s="31" t="s">
        <v>4</v>
      </c>
      <c r="B1" s="31" t="s">
        <v>5</v>
      </c>
      <c r="C1" s="31" t="s">
        <v>6</v>
      </c>
      <c r="D1" s="31" t="s">
        <v>36</v>
      </c>
      <c r="F1" s="110" t="s">
        <v>419</v>
      </c>
    </row>
    <row r="2" spans="1:13" ht="14.5" customHeight="1">
      <c r="A2" s="33">
        <v>10</v>
      </c>
      <c r="B2" s="34">
        <v>11200</v>
      </c>
      <c r="C2" s="35">
        <v>31200</v>
      </c>
      <c r="D2" s="35">
        <v>41200</v>
      </c>
      <c r="F2" s="32">
        <f>1200+1200*(A2-$A$2)/10</f>
        <v>1200</v>
      </c>
      <c r="H2" s="207" t="s">
        <v>47</v>
      </c>
      <c r="I2" s="208"/>
      <c r="J2" s="208"/>
      <c r="K2" s="208"/>
      <c r="L2" s="208"/>
      <c r="M2" s="208"/>
    </row>
    <row r="3" spans="1:13" ht="14.5">
      <c r="A3" s="33">
        <v>20</v>
      </c>
      <c r="B3" s="34">
        <v>12400</v>
      </c>
      <c r="C3" s="35">
        <v>32400</v>
      </c>
      <c r="D3" s="35">
        <v>42400</v>
      </c>
      <c r="F3" s="32">
        <f t="shared" ref="F3:F66" si="0">1200+1200*(A3-$A$2)/10</f>
        <v>2400</v>
      </c>
      <c r="H3" s="208"/>
      <c r="I3" s="208"/>
      <c r="J3" s="208"/>
      <c r="K3" s="208"/>
      <c r="L3" s="208"/>
      <c r="M3" s="208"/>
    </row>
    <row r="4" spans="1:13" ht="14.5">
      <c r="A4" s="33">
        <v>30</v>
      </c>
      <c r="B4" s="34">
        <v>13600</v>
      </c>
      <c r="C4" s="35">
        <v>33600</v>
      </c>
      <c r="D4" s="35">
        <v>43600</v>
      </c>
      <c r="F4" s="32">
        <f t="shared" si="0"/>
        <v>3600</v>
      </c>
      <c r="H4" s="208"/>
      <c r="I4" s="208"/>
      <c r="J4" s="208"/>
      <c r="K4" s="208"/>
      <c r="L4" s="208"/>
      <c r="M4" s="208"/>
    </row>
    <row r="5" spans="1:13" ht="14.5">
      <c r="A5" s="33">
        <v>40</v>
      </c>
      <c r="B5" s="34">
        <v>14800</v>
      </c>
      <c r="C5" s="35">
        <v>34800</v>
      </c>
      <c r="D5" s="35">
        <v>44800</v>
      </c>
      <c r="F5" s="32">
        <f t="shared" si="0"/>
        <v>4800</v>
      </c>
      <c r="H5" s="208"/>
      <c r="I5" s="208"/>
      <c r="J5" s="208"/>
      <c r="K5" s="208"/>
      <c r="L5" s="208"/>
      <c r="M5" s="208"/>
    </row>
    <row r="6" spans="1:13" ht="14.5">
      <c r="A6" s="33">
        <v>50</v>
      </c>
      <c r="B6" s="34">
        <v>16000</v>
      </c>
      <c r="C6" s="35">
        <v>36000</v>
      </c>
      <c r="D6" s="35">
        <v>46000</v>
      </c>
      <c r="F6" s="32">
        <f t="shared" si="0"/>
        <v>6000</v>
      </c>
      <c r="H6" s="208"/>
      <c r="I6" s="208"/>
      <c r="J6" s="208"/>
      <c r="K6" s="208"/>
      <c r="L6" s="208"/>
      <c r="M6" s="208"/>
    </row>
    <row r="7" spans="1:13" ht="14.5">
      <c r="A7" s="33">
        <v>60</v>
      </c>
      <c r="B7" s="34">
        <v>17200</v>
      </c>
      <c r="C7" s="35">
        <v>37200</v>
      </c>
      <c r="D7" s="35">
        <v>47200</v>
      </c>
      <c r="F7" s="32">
        <f t="shared" si="0"/>
        <v>7200</v>
      </c>
      <c r="H7" s="208"/>
      <c r="I7" s="208"/>
      <c r="J7" s="208"/>
      <c r="K7" s="208"/>
      <c r="L7" s="208"/>
      <c r="M7" s="208"/>
    </row>
    <row r="8" spans="1:13" ht="14.5">
      <c r="A8" s="33">
        <v>70</v>
      </c>
      <c r="B8" s="34">
        <v>18400</v>
      </c>
      <c r="C8" s="35">
        <v>38400</v>
      </c>
      <c r="D8" s="35">
        <v>48400</v>
      </c>
      <c r="F8" s="32">
        <f t="shared" si="0"/>
        <v>8400</v>
      </c>
      <c r="H8" s="208"/>
      <c r="I8" s="208"/>
      <c r="J8" s="208"/>
      <c r="K8" s="208"/>
      <c r="L8" s="208"/>
      <c r="M8" s="208"/>
    </row>
    <row r="9" spans="1:13" ht="14.5">
      <c r="A9" s="33">
        <v>80</v>
      </c>
      <c r="B9" s="34">
        <v>19600</v>
      </c>
      <c r="C9" s="35">
        <v>39600</v>
      </c>
      <c r="D9" s="35">
        <v>49600</v>
      </c>
      <c r="F9" s="32">
        <f t="shared" si="0"/>
        <v>9600</v>
      </c>
      <c r="H9" s="208"/>
      <c r="I9" s="208"/>
      <c r="J9" s="208"/>
      <c r="K9" s="208"/>
      <c r="L9" s="208"/>
      <c r="M9" s="208"/>
    </row>
    <row r="10" spans="1:13" ht="14.5">
      <c r="A10" s="33">
        <v>90</v>
      </c>
      <c r="B10" s="34">
        <v>20800</v>
      </c>
      <c r="C10" s="35">
        <v>40800</v>
      </c>
      <c r="D10" s="35">
        <v>50800</v>
      </c>
      <c r="F10" s="32">
        <f t="shared" si="0"/>
        <v>10800</v>
      </c>
      <c r="H10" s="208"/>
      <c r="I10" s="208"/>
      <c r="J10" s="208"/>
      <c r="K10" s="208"/>
      <c r="L10" s="208"/>
      <c r="M10" s="208"/>
    </row>
    <row r="11" spans="1:13" ht="14.5">
      <c r="A11" s="37">
        <v>100</v>
      </c>
      <c r="B11" s="34">
        <v>22000</v>
      </c>
      <c r="C11" s="35">
        <v>42000</v>
      </c>
      <c r="D11" s="35">
        <v>52000</v>
      </c>
      <c r="F11" s="32">
        <f t="shared" si="0"/>
        <v>12000</v>
      </c>
      <c r="H11" s="208"/>
      <c r="I11" s="208"/>
      <c r="J11" s="208"/>
      <c r="K11" s="208"/>
      <c r="L11" s="208"/>
      <c r="M11" s="208"/>
    </row>
    <row r="12" spans="1:13" ht="14.5">
      <c r="A12" s="33">
        <v>110</v>
      </c>
      <c r="B12" s="34">
        <v>23200</v>
      </c>
      <c r="C12" s="35">
        <v>43200</v>
      </c>
      <c r="D12" s="35">
        <v>53200</v>
      </c>
      <c r="F12" s="32">
        <f t="shared" si="0"/>
        <v>13200</v>
      </c>
      <c r="I12" s="20"/>
      <c r="J12" s="20"/>
      <c r="K12" s="20"/>
      <c r="L12" s="20"/>
    </row>
    <row r="13" spans="1:13" ht="14.5">
      <c r="A13" s="33">
        <v>120</v>
      </c>
      <c r="B13" s="34">
        <v>24400</v>
      </c>
      <c r="C13" s="35">
        <v>44400</v>
      </c>
      <c r="D13" s="35">
        <v>54400</v>
      </c>
      <c r="F13" s="32">
        <f t="shared" si="0"/>
        <v>14400</v>
      </c>
      <c r="H13" s="20"/>
      <c r="I13" s="20"/>
      <c r="J13" s="20"/>
      <c r="K13" s="20"/>
      <c r="L13" s="20"/>
    </row>
    <row r="14" spans="1:13" ht="14.5">
      <c r="A14" s="33">
        <v>130</v>
      </c>
      <c r="B14" s="34">
        <v>25600</v>
      </c>
      <c r="C14" s="35">
        <v>45600</v>
      </c>
      <c r="D14" s="35">
        <v>55600</v>
      </c>
      <c r="F14" s="32">
        <f t="shared" si="0"/>
        <v>15600</v>
      </c>
      <c r="H14" s="20" t="s">
        <v>7</v>
      </c>
      <c r="I14" s="20"/>
      <c r="J14" s="20"/>
      <c r="K14" s="20"/>
      <c r="L14" s="20"/>
    </row>
    <row r="15" spans="1:13" ht="14.5">
      <c r="A15" s="33">
        <v>140</v>
      </c>
      <c r="B15" s="34">
        <v>26800</v>
      </c>
      <c r="C15" s="35">
        <v>46800</v>
      </c>
      <c r="D15" s="35">
        <v>56800</v>
      </c>
      <c r="F15" s="32">
        <f t="shared" si="0"/>
        <v>16800</v>
      </c>
      <c r="H15" s="20"/>
      <c r="I15" s="20"/>
      <c r="J15" s="20"/>
      <c r="K15" s="20"/>
      <c r="L15" s="20"/>
    </row>
    <row r="16" spans="1:13" ht="14.5">
      <c r="A16" s="33">
        <v>150</v>
      </c>
      <c r="B16" s="34">
        <v>28000</v>
      </c>
      <c r="C16" s="35">
        <v>48000</v>
      </c>
      <c r="D16" s="35">
        <v>58000</v>
      </c>
      <c r="F16" s="32">
        <f t="shared" si="0"/>
        <v>18000</v>
      </c>
      <c r="H16" s="22"/>
      <c r="I16" s="23" t="s">
        <v>8</v>
      </c>
      <c r="J16" s="23" t="s">
        <v>9</v>
      </c>
      <c r="K16" s="23" t="s">
        <v>10</v>
      </c>
      <c r="L16" s="23" t="s">
        <v>11</v>
      </c>
    </row>
    <row r="17" spans="1:12" ht="14.5">
      <c r="A17" s="33">
        <v>160</v>
      </c>
      <c r="B17" s="34">
        <v>29200</v>
      </c>
      <c r="C17" s="35">
        <v>49200</v>
      </c>
      <c r="D17" s="35">
        <v>59200</v>
      </c>
      <c r="F17" s="32">
        <f t="shared" si="0"/>
        <v>19200</v>
      </c>
      <c r="H17" s="22" t="s">
        <v>12</v>
      </c>
      <c r="I17" s="36">
        <v>40000</v>
      </c>
      <c r="J17" s="22">
        <v>20</v>
      </c>
      <c r="K17" s="36">
        <f>VLOOKUP(ROUNDUP(J17,-1),A:F,6,0)</f>
        <v>2400</v>
      </c>
      <c r="L17" s="36">
        <f t="shared" ref="L17:L18" si="1">I17+K17</f>
        <v>42400</v>
      </c>
    </row>
    <row r="18" spans="1:12" ht="14.5">
      <c r="A18" s="33">
        <v>170</v>
      </c>
      <c r="B18" s="34">
        <v>30400</v>
      </c>
      <c r="C18" s="35">
        <v>50400</v>
      </c>
      <c r="D18" s="35">
        <v>60400</v>
      </c>
      <c r="F18" s="32">
        <f t="shared" si="0"/>
        <v>20400</v>
      </c>
      <c r="H18" s="22" t="s">
        <v>13</v>
      </c>
      <c r="I18" s="36">
        <v>1000000</v>
      </c>
      <c r="J18" s="22">
        <v>80</v>
      </c>
      <c r="K18" s="36">
        <f t="shared" ref="K18:K19" si="2">VLOOKUP(ROUNDUP(J18,-1),A:F,6,0)</f>
        <v>9600</v>
      </c>
      <c r="L18" s="36">
        <f t="shared" si="1"/>
        <v>1009600</v>
      </c>
    </row>
    <row r="19" spans="1:12" ht="14.5">
      <c r="A19" s="33">
        <v>180</v>
      </c>
      <c r="B19" s="34">
        <v>31600</v>
      </c>
      <c r="C19" s="35">
        <v>51600</v>
      </c>
      <c r="D19" s="35">
        <v>61600</v>
      </c>
      <c r="F19" s="32">
        <f t="shared" si="0"/>
        <v>21600</v>
      </c>
      <c r="H19" s="22" t="s">
        <v>14</v>
      </c>
      <c r="I19" s="36">
        <v>5000000</v>
      </c>
      <c r="J19" s="22">
        <v>888</v>
      </c>
      <c r="K19" s="36">
        <f t="shared" si="2"/>
        <v>106800</v>
      </c>
      <c r="L19" s="36">
        <f>I19+K19</f>
        <v>5106800</v>
      </c>
    </row>
    <row r="20" spans="1:12" ht="14.5">
      <c r="A20" s="33">
        <v>190</v>
      </c>
      <c r="B20" s="34">
        <v>32800</v>
      </c>
      <c r="C20" s="35">
        <v>52800</v>
      </c>
      <c r="D20" s="35">
        <v>62800</v>
      </c>
      <c r="F20" s="32">
        <f t="shared" si="0"/>
        <v>22800</v>
      </c>
    </row>
    <row r="21" spans="1:12" ht="14.5">
      <c r="A21" s="37">
        <v>200</v>
      </c>
      <c r="B21" s="34">
        <v>34000</v>
      </c>
      <c r="C21" s="35">
        <v>54000</v>
      </c>
      <c r="D21" s="35">
        <v>64000</v>
      </c>
      <c r="F21" s="32">
        <f t="shared" si="0"/>
        <v>24000</v>
      </c>
      <c r="H21" t="s">
        <v>15</v>
      </c>
    </row>
    <row r="22" spans="1:12" ht="14.5">
      <c r="A22" s="33">
        <v>210</v>
      </c>
      <c r="B22" s="34">
        <v>35200</v>
      </c>
      <c r="C22" s="35">
        <v>55200</v>
      </c>
      <c r="D22" s="35">
        <v>65200</v>
      </c>
      <c r="F22" s="32">
        <f t="shared" si="0"/>
        <v>25200</v>
      </c>
      <c r="H22" s="29" t="s">
        <v>16</v>
      </c>
    </row>
    <row r="23" spans="1:12" ht="14.5">
      <c r="A23" s="33">
        <v>220</v>
      </c>
      <c r="B23" s="34">
        <v>36400</v>
      </c>
      <c r="C23" s="35">
        <v>56400</v>
      </c>
      <c r="D23" s="35">
        <v>66400</v>
      </c>
      <c r="F23" s="32">
        <f t="shared" si="0"/>
        <v>26400</v>
      </c>
      <c r="H23" t="s">
        <v>17</v>
      </c>
      <c r="I23" s="24">
        <f>L18</f>
        <v>1009600</v>
      </c>
    </row>
    <row r="24" spans="1:12" ht="15" thickBot="1">
      <c r="A24" s="33">
        <v>230</v>
      </c>
      <c r="B24" s="34">
        <v>37600</v>
      </c>
      <c r="C24" s="35">
        <v>57600</v>
      </c>
      <c r="D24" s="35">
        <v>67600</v>
      </c>
      <c r="F24" s="32">
        <f t="shared" si="0"/>
        <v>27600</v>
      </c>
      <c r="H24" s="25" t="s">
        <v>18</v>
      </c>
      <c r="I24" s="26">
        <v>10000</v>
      </c>
      <c r="J24" t="s">
        <v>19</v>
      </c>
    </row>
    <row r="25" spans="1:12" ht="15" thickTop="1">
      <c r="A25" s="33">
        <v>240</v>
      </c>
      <c r="B25" s="34">
        <v>38800</v>
      </c>
      <c r="C25" s="35">
        <v>58800</v>
      </c>
      <c r="D25" s="35">
        <v>68800</v>
      </c>
      <c r="F25" s="32">
        <f t="shared" si="0"/>
        <v>28800</v>
      </c>
      <c r="H25" t="s">
        <v>20</v>
      </c>
      <c r="I25" s="24">
        <f>I23+I24</f>
        <v>1019600</v>
      </c>
    </row>
    <row r="26" spans="1:12" ht="15" thickBot="1">
      <c r="A26" s="33">
        <v>250</v>
      </c>
      <c r="B26" s="34">
        <v>40000</v>
      </c>
      <c r="C26" s="35">
        <v>60000</v>
      </c>
      <c r="D26" s="35">
        <v>70000</v>
      </c>
      <c r="F26" s="32">
        <f t="shared" si="0"/>
        <v>30000</v>
      </c>
      <c r="H26" s="25" t="s">
        <v>21</v>
      </c>
      <c r="I26" s="26">
        <v>19600</v>
      </c>
      <c r="J26" t="s">
        <v>43</v>
      </c>
    </row>
    <row r="27" spans="1:12" ht="15" thickTop="1">
      <c r="A27" s="33">
        <v>260</v>
      </c>
      <c r="B27" s="34">
        <v>41200</v>
      </c>
      <c r="C27" s="35">
        <v>61200</v>
      </c>
      <c r="D27" s="35">
        <v>71200</v>
      </c>
      <c r="F27" s="32">
        <f t="shared" si="0"/>
        <v>31200</v>
      </c>
      <c r="H27" t="s">
        <v>23</v>
      </c>
      <c r="I27" s="24">
        <f>I25-I26</f>
        <v>1000000</v>
      </c>
    </row>
    <row r="28" spans="1:12" ht="14.5">
      <c r="A28" s="33">
        <v>270</v>
      </c>
      <c r="B28" s="34">
        <v>42400</v>
      </c>
      <c r="C28" s="35">
        <v>62400</v>
      </c>
      <c r="D28" s="35">
        <v>72400</v>
      </c>
      <c r="F28" s="32">
        <f t="shared" si="0"/>
        <v>32400</v>
      </c>
      <c r="I28" t="s">
        <v>24</v>
      </c>
    </row>
    <row r="29" spans="1:12" ht="14.5">
      <c r="A29" s="33">
        <v>280</v>
      </c>
      <c r="B29" s="34">
        <v>43600</v>
      </c>
      <c r="C29" s="35">
        <v>63600</v>
      </c>
      <c r="D29" s="35">
        <v>73600</v>
      </c>
      <c r="F29" s="32">
        <f t="shared" si="0"/>
        <v>33600</v>
      </c>
    </row>
    <row r="30" spans="1:12" ht="14.5">
      <c r="A30" s="33">
        <v>290</v>
      </c>
      <c r="B30" s="34">
        <v>44800</v>
      </c>
      <c r="C30" s="35">
        <v>64800</v>
      </c>
      <c r="D30" s="35">
        <v>74800</v>
      </c>
      <c r="F30" s="32">
        <f t="shared" si="0"/>
        <v>34800</v>
      </c>
      <c r="H30" s="29" t="s">
        <v>25</v>
      </c>
    </row>
    <row r="31" spans="1:12" ht="14.5">
      <c r="A31" s="37">
        <v>300</v>
      </c>
      <c r="B31" s="34">
        <v>46000</v>
      </c>
      <c r="C31" s="35">
        <v>66000</v>
      </c>
      <c r="D31" s="35">
        <v>76000</v>
      </c>
      <c r="F31" s="32">
        <f t="shared" si="0"/>
        <v>36000</v>
      </c>
      <c r="H31" t="s">
        <v>17</v>
      </c>
      <c r="I31" s="24">
        <f>L17+L19</f>
        <v>5149200</v>
      </c>
      <c r="J31" s="29" t="s">
        <v>44</v>
      </c>
    </row>
    <row r="32" spans="1:12" ht="15" thickBot="1">
      <c r="A32" s="33">
        <v>310</v>
      </c>
      <c r="B32" s="34">
        <v>47200</v>
      </c>
      <c r="C32" s="35">
        <v>67200</v>
      </c>
      <c r="D32" s="35">
        <v>77200</v>
      </c>
      <c r="F32" s="32">
        <f t="shared" si="0"/>
        <v>37200</v>
      </c>
      <c r="H32" s="25" t="s">
        <v>18</v>
      </c>
      <c r="I32" s="26">
        <v>30000</v>
      </c>
      <c r="J32" t="s">
        <v>19</v>
      </c>
    </row>
    <row r="33" spans="1:10" ht="15" thickTop="1">
      <c r="A33" s="33">
        <v>320</v>
      </c>
      <c r="B33" s="34">
        <v>48400</v>
      </c>
      <c r="C33" s="35">
        <v>68400</v>
      </c>
      <c r="D33" s="35">
        <v>78400</v>
      </c>
      <c r="F33" s="32">
        <f t="shared" si="0"/>
        <v>38400</v>
      </c>
      <c r="H33" t="s">
        <v>20</v>
      </c>
      <c r="I33" s="24">
        <f>I31+I32</f>
        <v>5179200</v>
      </c>
    </row>
    <row r="34" spans="1:10" ht="15" thickBot="1">
      <c r="A34" s="33">
        <v>330</v>
      </c>
      <c r="B34" s="34">
        <v>49600</v>
      </c>
      <c r="C34" s="35">
        <v>69600</v>
      </c>
      <c r="D34" s="35">
        <v>79600</v>
      </c>
      <c r="F34" s="32">
        <f t="shared" si="0"/>
        <v>39600</v>
      </c>
      <c r="H34" s="25" t="s">
        <v>21</v>
      </c>
      <c r="I34" s="26">
        <v>139200</v>
      </c>
      <c r="J34" s="29" t="s">
        <v>45</v>
      </c>
    </row>
    <row r="35" spans="1:10" ht="15" thickTop="1">
      <c r="A35" s="33">
        <v>340</v>
      </c>
      <c r="B35" s="34">
        <v>50800</v>
      </c>
      <c r="C35" s="35">
        <v>70800</v>
      </c>
      <c r="D35" s="35">
        <v>80800</v>
      </c>
      <c r="F35" s="32">
        <f t="shared" si="0"/>
        <v>40800</v>
      </c>
      <c r="H35" t="s">
        <v>23</v>
      </c>
      <c r="I35" s="24">
        <f>I33-I34</f>
        <v>5040000</v>
      </c>
    </row>
    <row r="36" spans="1:10" ht="14.5">
      <c r="A36" s="33">
        <v>350</v>
      </c>
      <c r="B36" s="34">
        <v>52000</v>
      </c>
      <c r="C36" s="35">
        <v>72000</v>
      </c>
      <c r="D36" s="35">
        <v>82000</v>
      </c>
      <c r="F36" s="32">
        <f t="shared" si="0"/>
        <v>42000</v>
      </c>
      <c r="I36" s="29" t="s">
        <v>46</v>
      </c>
    </row>
    <row r="37" spans="1:10" ht="14.5">
      <c r="A37" s="33">
        <v>360</v>
      </c>
      <c r="B37" s="34">
        <v>53200</v>
      </c>
      <c r="C37" s="35">
        <v>73200</v>
      </c>
      <c r="D37" s="35">
        <v>83200</v>
      </c>
      <c r="F37" s="32">
        <f t="shared" si="0"/>
        <v>43200</v>
      </c>
    </row>
    <row r="38" spans="1:10" ht="14.5">
      <c r="A38" s="33">
        <v>370</v>
      </c>
      <c r="B38" s="34">
        <v>54400</v>
      </c>
      <c r="C38" s="35">
        <v>74400</v>
      </c>
      <c r="D38" s="35">
        <v>84400</v>
      </c>
      <c r="F38" s="32">
        <f t="shared" si="0"/>
        <v>44400</v>
      </c>
    </row>
    <row r="39" spans="1:10" ht="14.5">
      <c r="A39" s="33">
        <v>380</v>
      </c>
      <c r="B39" s="34">
        <v>55600</v>
      </c>
      <c r="C39" s="35">
        <v>75600</v>
      </c>
      <c r="D39" s="35">
        <v>85600</v>
      </c>
      <c r="F39" s="32">
        <f t="shared" si="0"/>
        <v>45600</v>
      </c>
    </row>
    <row r="40" spans="1:10" ht="14.5">
      <c r="A40" s="33">
        <v>390</v>
      </c>
      <c r="B40" s="34">
        <v>56800</v>
      </c>
      <c r="C40" s="35">
        <v>76800</v>
      </c>
      <c r="D40" s="35">
        <v>86800</v>
      </c>
      <c r="F40" s="32">
        <f t="shared" si="0"/>
        <v>46800</v>
      </c>
    </row>
    <row r="41" spans="1:10" ht="14.5">
      <c r="A41" s="37">
        <v>400</v>
      </c>
      <c r="B41" s="34">
        <v>58000</v>
      </c>
      <c r="C41" s="35">
        <v>78000</v>
      </c>
      <c r="D41" s="35">
        <v>88000</v>
      </c>
      <c r="F41" s="32">
        <f t="shared" si="0"/>
        <v>48000</v>
      </c>
    </row>
    <row r="42" spans="1:10" ht="14.5">
      <c r="A42" s="33">
        <v>410</v>
      </c>
      <c r="B42" s="34">
        <v>59200</v>
      </c>
      <c r="C42" s="35">
        <v>79200</v>
      </c>
      <c r="D42" s="35">
        <v>89200</v>
      </c>
      <c r="F42" s="32">
        <f t="shared" si="0"/>
        <v>49200</v>
      </c>
    </row>
    <row r="43" spans="1:10" ht="14.5">
      <c r="A43" s="33">
        <v>420</v>
      </c>
      <c r="B43" s="34">
        <v>60400</v>
      </c>
      <c r="C43" s="35">
        <v>80400</v>
      </c>
      <c r="D43" s="35">
        <v>90400</v>
      </c>
      <c r="F43" s="32">
        <f t="shared" si="0"/>
        <v>50400</v>
      </c>
    </row>
    <row r="44" spans="1:10" ht="14.5">
      <c r="A44" s="33">
        <v>430</v>
      </c>
      <c r="B44" s="34">
        <v>61600</v>
      </c>
      <c r="C44" s="35">
        <v>81600</v>
      </c>
      <c r="D44" s="35">
        <v>91600</v>
      </c>
      <c r="F44" s="32">
        <f t="shared" si="0"/>
        <v>51600</v>
      </c>
    </row>
    <row r="45" spans="1:10" ht="14.5">
      <c r="A45" s="33">
        <v>440</v>
      </c>
      <c r="B45" s="34">
        <v>62800</v>
      </c>
      <c r="C45" s="35">
        <v>82800</v>
      </c>
      <c r="D45" s="35">
        <v>92800</v>
      </c>
      <c r="F45" s="32">
        <f t="shared" si="0"/>
        <v>52800</v>
      </c>
    </row>
    <row r="46" spans="1:10" ht="14.5">
      <c r="A46" s="33">
        <v>450</v>
      </c>
      <c r="B46" s="34">
        <v>64000</v>
      </c>
      <c r="C46" s="35">
        <v>84000</v>
      </c>
      <c r="D46" s="35">
        <v>94000</v>
      </c>
      <c r="F46" s="32">
        <f t="shared" si="0"/>
        <v>54000</v>
      </c>
    </row>
    <row r="47" spans="1:10" ht="14.5">
      <c r="A47" s="33">
        <v>460</v>
      </c>
      <c r="B47" s="34">
        <v>65200</v>
      </c>
      <c r="C47" s="35">
        <v>85200</v>
      </c>
      <c r="D47" s="35">
        <v>95200</v>
      </c>
      <c r="F47" s="32">
        <f t="shared" si="0"/>
        <v>55200</v>
      </c>
    </row>
    <row r="48" spans="1:10" ht="14.5">
      <c r="A48" s="33">
        <v>470</v>
      </c>
      <c r="B48" s="34">
        <v>66400</v>
      </c>
      <c r="C48" s="35">
        <v>86400</v>
      </c>
      <c r="D48" s="35">
        <v>96400</v>
      </c>
      <c r="F48" s="32">
        <f t="shared" si="0"/>
        <v>56400</v>
      </c>
    </row>
    <row r="49" spans="1:6" ht="14.5">
      <c r="A49" s="33">
        <v>480</v>
      </c>
      <c r="B49" s="34">
        <v>67600</v>
      </c>
      <c r="C49" s="35">
        <v>87600</v>
      </c>
      <c r="D49" s="35">
        <v>97600</v>
      </c>
      <c r="F49" s="32">
        <f t="shared" si="0"/>
        <v>57600</v>
      </c>
    </row>
    <row r="50" spans="1:6" ht="14.5">
      <c r="A50" s="33">
        <v>490</v>
      </c>
      <c r="B50" s="34">
        <v>68800</v>
      </c>
      <c r="C50" s="35">
        <v>88800</v>
      </c>
      <c r="D50" s="35">
        <v>98800</v>
      </c>
      <c r="F50" s="32">
        <f t="shared" si="0"/>
        <v>58800</v>
      </c>
    </row>
    <row r="51" spans="1:6" ht="14.5">
      <c r="A51" s="37">
        <v>500</v>
      </c>
      <c r="B51" s="34">
        <v>70000</v>
      </c>
      <c r="C51" s="35">
        <v>90000</v>
      </c>
      <c r="D51" s="35">
        <v>100000</v>
      </c>
      <c r="F51" s="32">
        <f t="shared" si="0"/>
        <v>60000</v>
      </c>
    </row>
    <row r="52" spans="1:6" ht="14.5">
      <c r="A52" s="33">
        <v>510</v>
      </c>
      <c r="B52" s="34">
        <v>71200</v>
      </c>
      <c r="C52" s="35">
        <v>91200</v>
      </c>
      <c r="D52" s="35">
        <v>101200</v>
      </c>
      <c r="F52" s="32">
        <f t="shared" si="0"/>
        <v>61200</v>
      </c>
    </row>
    <row r="53" spans="1:6" ht="14.5">
      <c r="A53" s="33">
        <v>520</v>
      </c>
      <c r="B53" s="34">
        <v>72400</v>
      </c>
      <c r="C53" s="35">
        <v>92400</v>
      </c>
      <c r="D53" s="35">
        <v>102400</v>
      </c>
      <c r="F53" s="32">
        <f t="shared" si="0"/>
        <v>62400</v>
      </c>
    </row>
    <row r="54" spans="1:6" ht="14.5">
      <c r="A54" s="33">
        <v>530</v>
      </c>
      <c r="B54" s="34">
        <v>73600</v>
      </c>
      <c r="C54" s="35">
        <v>93600</v>
      </c>
      <c r="D54" s="35">
        <v>103600</v>
      </c>
      <c r="F54" s="32">
        <f t="shared" si="0"/>
        <v>63600</v>
      </c>
    </row>
    <row r="55" spans="1:6" ht="14.5">
      <c r="A55" s="33">
        <v>540</v>
      </c>
      <c r="B55" s="34">
        <v>74800</v>
      </c>
      <c r="C55" s="35">
        <v>94800</v>
      </c>
      <c r="D55" s="35">
        <v>104800</v>
      </c>
      <c r="F55" s="32">
        <f t="shared" si="0"/>
        <v>64800</v>
      </c>
    </row>
    <row r="56" spans="1:6" ht="14.5">
      <c r="A56" s="33">
        <v>550</v>
      </c>
      <c r="B56" s="34">
        <v>76000</v>
      </c>
      <c r="C56" s="35">
        <v>96000</v>
      </c>
      <c r="D56" s="35">
        <v>106000</v>
      </c>
      <c r="F56" s="32">
        <f t="shared" si="0"/>
        <v>66000</v>
      </c>
    </row>
    <row r="57" spans="1:6" ht="14.5">
      <c r="A57" s="33">
        <v>560</v>
      </c>
      <c r="B57" s="34">
        <v>77200</v>
      </c>
      <c r="C57" s="35">
        <v>97200</v>
      </c>
      <c r="D57" s="35">
        <v>107200</v>
      </c>
      <c r="F57" s="32">
        <f t="shared" si="0"/>
        <v>67200</v>
      </c>
    </row>
    <row r="58" spans="1:6" ht="14.5">
      <c r="A58" s="33">
        <v>570</v>
      </c>
      <c r="B58" s="34">
        <v>78400</v>
      </c>
      <c r="C58" s="35">
        <v>98400</v>
      </c>
      <c r="D58" s="35">
        <v>108400</v>
      </c>
      <c r="F58" s="32">
        <f t="shared" si="0"/>
        <v>68400</v>
      </c>
    </row>
    <row r="59" spans="1:6" ht="14.5">
      <c r="A59" s="33">
        <v>580</v>
      </c>
      <c r="B59" s="34">
        <v>79600</v>
      </c>
      <c r="C59" s="35">
        <v>99600</v>
      </c>
      <c r="D59" s="35">
        <v>109600</v>
      </c>
      <c r="F59" s="32">
        <f t="shared" si="0"/>
        <v>69600</v>
      </c>
    </row>
    <row r="60" spans="1:6" ht="14.5">
      <c r="A60" s="33">
        <v>590</v>
      </c>
      <c r="B60" s="34">
        <v>80800</v>
      </c>
      <c r="C60" s="35">
        <v>100800</v>
      </c>
      <c r="D60" s="35">
        <v>110800</v>
      </c>
      <c r="F60" s="32">
        <f t="shared" si="0"/>
        <v>70800</v>
      </c>
    </row>
    <row r="61" spans="1:6" ht="14.5">
      <c r="A61" s="37">
        <v>600</v>
      </c>
      <c r="B61" s="34">
        <v>82000</v>
      </c>
      <c r="C61" s="35">
        <v>102000</v>
      </c>
      <c r="D61" s="35">
        <v>112000</v>
      </c>
      <c r="F61" s="32">
        <f t="shared" si="0"/>
        <v>72000</v>
      </c>
    </row>
    <row r="62" spans="1:6" ht="14.5">
      <c r="A62" s="33">
        <v>610</v>
      </c>
      <c r="B62" s="34">
        <v>83200</v>
      </c>
      <c r="C62" s="35">
        <v>103200</v>
      </c>
      <c r="D62" s="35">
        <v>113200</v>
      </c>
      <c r="F62" s="32">
        <f t="shared" si="0"/>
        <v>73200</v>
      </c>
    </row>
    <row r="63" spans="1:6" ht="14.5">
      <c r="A63" s="33">
        <v>620</v>
      </c>
      <c r="B63" s="34">
        <v>84400</v>
      </c>
      <c r="C63" s="35">
        <v>104400</v>
      </c>
      <c r="D63" s="35">
        <v>114400</v>
      </c>
      <c r="F63" s="32">
        <f t="shared" si="0"/>
        <v>74400</v>
      </c>
    </row>
    <row r="64" spans="1:6" ht="14.5">
      <c r="A64" s="33">
        <v>630</v>
      </c>
      <c r="B64" s="34">
        <v>85600</v>
      </c>
      <c r="C64" s="35">
        <v>105600</v>
      </c>
      <c r="D64" s="35">
        <v>115600</v>
      </c>
      <c r="F64" s="32">
        <f t="shared" si="0"/>
        <v>75600</v>
      </c>
    </row>
    <row r="65" spans="1:6" ht="14.5">
      <c r="A65" s="33">
        <v>640</v>
      </c>
      <c r="B65" s="34">
        <v>86800</v>
      </c>
      <c r="C65" s="35">
        <v>106800</v>
      </c>
      <c r="D65" s="35">
        <v>116800</v>
      </c>
      <c r="F65" s="32">
        <f t="shared" si="0"/>
        <v>76800</v>
      </c>
    </row>
    <row r="66" spans="1:6" ht="14.5">
      <c r="A66" s="33">
        <v>650</v>
      </c>
      <c r="B66" s="34">
        <v>88000</v>
      </c>
      <c r="C66" s="35">
        <v>108000</v>
      </c>
      <c r="D66" s="35">
        <v>118000</v>
      </c>
      <c r="F66" s="32">
        <f t="shared" si="0"/>
        <v>78000</v>
      </c>
    </row>
    <row r="67" spans="1:6" ht="14.5">
      <c r="A67" s="33">
        <v>660</v>
      </c>
      <c r="B67" s="34">
        <v>89200</v>
      </c>
      <c r="C67" s="35">
        <v>109200</v>
      </c>
      <c r="D67" s="35">
        <v>119200</v>
      </c>
      <c r="F67" s="32">
        <f t="shared" ref="F67:F130" si="3">1200+1200*(A67-$A$2)/10</f>
        <v>79200</v>
      </c>
    </row>
    <row r="68" spans="1:6" ht="14.5">
      <c r="A68" s="33">
        <v>670</v>
      </c>
      <c r="B68" s="34">
        <v>90400</v>
      </c>
      <c r="C68" s="35">
        <v>110400</v>
      </c>
      <c r="D68" s="35">
        <v>120400</v>
      </c>
      <c r="F68" s="32">
        <f t="shared" si="3"/>
        <v>80400</v>
      </c>
    </row>
    <row r="69" spans="1:6" ht="14.5">
      <c r="A69" s="33">
        <v>680</v>
      </c>
      <c r="B69" s="34">
        <v>91600</v>
      </c>
      <c r="C69" s="35">
        <v>111600</v>
      </c>
      <c r="D69" s="35">
        <v>121600</v>
      </c>
      <c r="F69" s="32">
        <f t="shared" si="3"/>
        <v>81600</v>
      </c>
    </row>
    <row r="70" spans="1:6" ht="14.5">
      <c r="A70" s="33">
        <v>690</v>
      </c>
      <c r="B70" s="34">
        <v>92800</v>
      </c>
      <c r="C70" s="35">
        <v>112800</v>
      </c>
      <c r="D70" s="35">
        <v>122800</v>
      </c>
      <c r="F70" s="32">
        <f t="shared" si="3"/>
        <v>82800</v>
      </c>
    </row>
    <row r="71" spans="1:6" ht="14.5">
      <c r="A71" s="37">
        <v>700</v>
      </c>
      <c r="B71" s="34">
        <v>94000</v>
      </c>
      <c r="C71" s="35">
        <v>114000</v>
      </c>
      <c r="D71" s="35">
        <v>124000</v>
      </c>
      <c r="F71" s="32">
        <f t="shared" si="3"/>
        <v>84000</v>
      </c>
    </row>
    <row r="72" spans="1:6" ht="14.5">
      <c r="A72" s="33">
        <v>710</v>
      </c>
      <c r="B72" s="34">
        <v>95200</v>
      </c>
      <c r="C72" s="35">
        <v>115200</v>
      </c>
      <c r="D72" s="35">
        <v>125200</v>
      </c>
      <c r="F72" s="32">
        <f t="shared" si="3"/>
        <v>85200</v>
      </c>
    </row>
    <row r="73" spans="1:6" ht="14.5">
      <c r="A73" s="33">
        <v>720</v>
      </c>
      <c r="B73" s="34">
        <v>96400</v>
      </c>
      <c r="C73" s="35">
        <v>116400</v>
      </c>
      <c r="D73" s="35">
        <v>126400</v>
      </c>
      <c r="F73" s="32">
        <f t="shared" si="3"/>
        <v>86400</v>
      </c>
    </row>
    <row r="74" spans="1:6" ht="14.5">
      <c r="A74" s="33">
        <v>730</v>
      </c>
      <c r="B74" s="34">
        <v>97600</v>
      </c>
      <c r="C74" s="35">
        <v>117600</v>
      </c>
      <c r="D74" s="35">
        <v>127600</v>
      </c>
      <c r="F74" s="32">
        <f t="shared" si="3"/>
        <v>87600</v>
      </c>
    </row>
    <row r="75" spans="1:6" ht="14.5">
      <c r="A75" s="33">
        <v>740</v>
      </c>
      <c r="B75" s="34">
        <v>98800</v>
      </c>
      <c r="C75" s="35">
        <v>118800</v>
      </c>
      <c r="D75" s="35">
        <v>128800</v>
      </c>
      <c r="F75" s="32">
        <f t="shared" si="3"/>
        <v>88800</v>
      </c>
    </row>
    <row r="76" spans="1:6" ht="14.5">
      <c r="A76" s="33">
        <v>750</v>
      </c>
      <c r="B76" s="34">
        <v>100000</v>
      </c>
      <c r="C76" s="35">
        <v>120000</v>
      </c>
      <c r="D76" s="35">
        <v>130000</v>
      </c>
      <c r="F76" s="32">
        <f t="shared" si="3"/>
        <v>90000</v>
      </c>
    </row>
    <row r="77" spans="1:6" ht="14.5">
      <c r="A77" s="33">
        <v>760</v>
      </c>
      <c r="B77" s="34">
        <v>101200</v>
      </c>
      <c r="C77" s="35">
        <v>121200</v>
      </c>
      <c r="D77" s="35">
        <v>131200</v>
      </c>
      <c r="F77" s="32">
        <f t="shared" si="3"/>
        <v>91200</v>
      </c>
    </row>
    <row r="78" spans="1:6" ht="14.5">
      <c r="A78" s="33">
        <v>770</v>
      </c>
      <c r="B78" s="34">
        <v>102400</v>
      </c>
      <c r="C78" s="35">
        <v>122400</v>
      </c>
      <c r="D78" s="35">
        <v>132400</v>
      </c>
      <c r="F78" s="32">
        <f t="shared" si="3"/>
        <v>92400</v>
      </c>
    </row>
    <row r="79" spans="1:6" ht="14.5">
      <c r="A79" s="33">
        <v>780</v>
      </c>
      <c r="B79" s="34">
        <v>103600</v>
      </c>
      <c r="C79" s="35">
        <v>123600</v>
      </c>
      <c r="D79" s="35">
        <v>133600</v>
      </c>
      <c r="F79" s="32">
        <f t="shared" si="3"/>
        <v>93600</v>
      </c>
    </row>
    <row r="80" spans="1:6" ht="14.5">
      <c r="A80" s="33">
        <v>790</v>
      </c>
      <c r="B80" s="34">
        <v>104800</v>
      </c>
      <c r="C80" s="35">
        <v>124800</v>
      </c>
      <c r="D80" s="35">
        <v>134800</v>
      </c>
      <c r="F80" s="32">
        <f t="shared" si="3"/>
        <v>94800</v>
      </c>
    </row>
    <row r="81" spans="1:6" ht="14.5">
      <c r="A81" s="37">
        <v>800</v>
      </c>
      <c r="B81" s="34">
        <v>106000</v>
      </c>
      <c r="C81" s="35">
        <v>126000</v>
      </c>
      <c r="D81" s="35">
        <v>136000</v>
      </c>
      <c r="F81" s="32">
        <f t="shared" si="3"/>
        <v>96000</v>
      </c>
    </row>
    <row r="82" spans="1:6" ht="14.5">
      <c r="A82" s="33">
        <v>810</v>
      </c>
      <c r="B82" s="34">
        <v>107200</v>
      </c>
      <c r="C82" s="35">
        <v>127200</v>
      </c>
      <c r="D82" s="35">
        <v>137200</v>
      </c>
      <c r="F82" s="32">
        <f t="shared" si="3"/>
        <v>97200</v>
      </c>
    </row>
    <row r="83" spans="1:6" ht="14.5">
      <c r="A83" s="33">
        <v>820</v>
      </c>
      <c r="B83" s="34">
        <v>108400</v>
      </c>
      <c r="C83" s="35">
        <v>128400</v>
      </c>
      <c r="D83" s="35">
        <v>138400</v>
      </c>
      <c r="F83" s="32">
        <f t="shared" si="3"/>
        <v>98400</v>
      </c>
    </row>
    <row r="84" spans="1:6" ht="14.5">
      <c r="A84" s="33">
        <v>830</v>
      </c>
      <c r="B84" s="34">
        <v>109600</v>
      </c>
      <c r="C84" s="35">
        <v>129600</v>
      </c>
      <c r="D84" s="35">
        <v>139600</v>
      </c>
      <c r="F84" s="32">
        <f t="shared" si="3"/>
        <v>99600</v>
      </c>
    </row>
    <row r="85" spans="1:6" ht="14.5">
      <c r="A85" s="33">
        <v>840</v>
      </c>
      <c r="B85" s="34">
        <v>110800</v>
      </c>
      <c r="C85" s="35">
        <v>130800</v>
      </c>
      <c r="D85" s="35">
        <v>140800</v>
      </c>
      <c r="F85" s="32">
        <f t="shared" si="3"/>
        <v>100800</v>
      </c>
    </row>
    <row r="86" spans="1:6" ht="14.5">
      <c r="A86" s="33">
        <v>850</v>
      </c>
      <c r="B86" s="34">
        <v>112000</v>
      </c>
      <c r="C86" s="35">
        <v>132000</v>
      </c>
      <c r="D86" s="35">
        <v>142000</v>
      </c>
      <c r="F86" s="32">
        <f t="shared" si="3"/>
        <v>102000</v>
      </c>
    </row>
    <row r="87" spans="1:6" ht="14.5">
      <c r="A87" s="33">
        <v>860</v>
      </c>
      <c r="B87" s="34">
        <v>113200</v>
      </c>
      <c r="C87" s="35">
        <v>133200</v>
      </c>
      <c r="D87" s="35">
        <v>143200</v>
      </c>
      <c r="F87" s="32">
        <f t="shared" si="3"/>
        <v>103200</v>
      </c>
    </row>
    <row r="88" spans="1:6" ht="14.5">
      <c r="A88" s="33">
        <v>870</v>
      </c>
      <c r="B88" s="34">
        <v>114400</v>
      </c>
      <c r="C88" s="35">
        <v>134400</v>
      </c>
      <c r="D88" s="35">
        <v>144400</v>
      </c>
      <c r="F88" s="32">
        <f t="shared" si="3"/>
        <v>104400</v>
      </c>
    </row>
    <row r="89" spans="1:6" ht="14.5">
      <c r="A89" s="33">
        <v>880</v>
      </c>
      <c r="B89" s="34">
        <v>115600</v>
      </c>
      <c r="C89" s="35">
        <v>135600</v>
      </c>
      <c r="D89" s="35">
        <v>145600</v>
      </c>
      <c r="F89" s="32">
        <f t="shared" si="3"/>
        <v>105600</v>
      </c>
    </row>
    <row r="90" spans="1:6" ht="14.5">
      <c r="A90" s="33">
        <v>890</v>
      </c>
      <c r="B90" s="34">
        <v>116800</v>
      </c>
      <c r="C90" s="35">
        <v>136800</v>
      </c>
      <c r="D90" s="35">
        <v>146800</v>
      </c>
      <c r="F90" s="32">
        <f t="shared" si="3"/>
        <v>106800</v>
      </c>
    </row>
    <row r="91" spans="1:6" ht="14.5">
      <c r="A91" s="37">
        <v>900</v>
      </c>
      <c r="B91" s="34">
        <v>118000</v>
      </c>
      <c r="C91" s="35">
        <v>138000</v>
      </c>
      <c r="D91" s="35">
        <v>148000</v>
      </c>
      <c r="F91" s="32">
        <f t="shared" si="3"/>
        <v>108000</v>
      </c>
    </row>
    <row r="92" spans="1:6" ht="14.5">
      <c r="A92" s="33">
        <v>910</v>
      </c>
      <c r="B92" s="34">
        <v>119200</v>
      </c>
      <c r="C92" s="35">
        <v>139200</v>
      </c>
      <c r="D92" s="35">
        <v>149200</v>
      </c>
      <c r="F92" s="32">
        <f t="shared" si="3"/>
        <v>109200</v>
      </c>
    </row>
    <row r="93" spans="1:6" ht="14.5">
      <c r="A93" s="33">
        <v>920</v>
      </c>
      <c r="B93" s="34">
        <v>120400</v>
      </c>
      <c r="C93" s="35">
        <v>140400</v>
      </c>
      <c r="D93" s="35">
        <v>150400</v>
      </c>
      <c r="F93" s="32">
        <f t="shared" si="3"/>
        <v>110400</v>
      </c>
    </row>
    <row r="94" spans="1:6" ht="14.5">
      <c r="A94" s="33">
        <v>930</v>
      </c>
      <c r="B94" s="34">
        <v>121600</v>
      </c>
      <c r="C94" s="35">
        <v>141600</v>
      </c>
      <c r="D94" s="35">
        <v>151600</v>
      </c>
      <c r="F94" s="32">
        <f t="shared" si="3"/>
        <v>111600</v>
      </c>
    </row>
    <row r="95" spans="1:6" ht="14.5">
      <c r="A95" s="33">
        <v>940</v>
      </c>
      <c r="B95" s="34">
        <v>122800</v>
      </c>
      <c r="C95" s="35">
        <v>142800</v>
      </c>
      <c r="D95" s="35">
        <v>152800</v>
      </c>
      <c r="F95" s="32">
        <f t="shared" si="3"/>
        <v>112800</v>
      </c>
    </row>
    <row r="96" spans="1:6" ht="14.5">
      <c r="A96" s="33">
        <v>950</v>
      </c>
      <c r="B96" s="34">
        <v>124000</v>
      </c>
      <c r="C96" s="35">
        <v>144000</v>
      </c>
      <c r="D96" s="35">
        <v>154000</v>
      </c>
      <c r="F96" s="32">
        <f t="shared" si="3"/>
        <v>114000</v>
      </c>
    </row>
    <row r="97" spans="1:6" ht="14.5">
      <c r="A97" s="33">
        <v>960</v>
      </c>
      <c r="B97" s="34">
        <v>125200</v>
      </c>
      <c r="C97" s="35">
        <v>145200</v>
      </c>
      <c r="D97" s="35">
        <v>155200</v>
      </c>
      <c r="F97" s="32">
        <f t="shared" si="3"/>
        <v>115200</v>
      </c>
    </row>
    <row r="98" spans="1:6" ht="14.5">
      <c r="A98" s="33">
        <v>970</v>
      </c>
      <c r="B98" s="34">
        <v>126400</v>
      </c>
      <c r="C98" s="35">
        <v>146400</v>
      </c>
      <c r="D98" s="35">
        <v>156400</v>
      </c>
      <c r="F98" s="32">
        <f t="shared" si="3"/>
        <v>116400</v>
      </c>
    </row>
    <row r="99" spans="1:6" ht="14.5">
      <c r="A99" s="33">
        <v>980</v>
      </c>
      <c r="B99" s="34">
        <v>127600</v>
      </c>
      <c r="C99" s="35">
        <v>147600</v>
      </c>
      <c r="D99" s="35">
        <v>157600</v>
      </c>
      <c r="F99" s="32">
        <f t="shared" si="3"/>
        <v>117600</v>
      </c>
    </row>
    <row r="100" spans="1:6" ht="14.5">
      <c r="A100" s="33">
        <v>990</v>
      </c>
      <c r="B100" s="34">
        <v>128800</v>
      </c>
      <c r="C100" s="35">
        <v>148800</v>
      </c>
      <c r="D100" s="35">
        <v>158800</v>
      </c>
      <c r="F100" s="32">
        <f t="shared" si="3"/>
        <v>118800</v>
      </c>
    </row>
    <row r="101" spans="1:6" ht="14.5">
      <c r="A101" s="37">
        <v>1000</v>
      </c>
      <c r="B101" s="34">
        <v>130000</v>
      </c>
      <c r="C101" s="35">
        <v>150000</v>
      </c>
      <c r="D101" s="35">
        <v>160000</v>
      </c>
      <c r="F101" s="32">
        <f t="shared" si="3"/>
        <v>120000</v>
      </c>
    </row>
    <row r="102" spans="1:6" ht="14.5">
      <c r="A102" s="33">
        <v>1010</v>
      </c>
      <c r="B102" s="34">
        <v>131200</v>
      </c>
      <c r="C102" s="35">
        <v>151200</v>
      </c>
      <c r="D102" s="35">
        <v>161200</v>
      </c>
      <c r="F102" s="32">
        <f t="shared" si="3"/>
        <v>121200</v>
      </c>
    </row>
    <row r="103" spans="1:6" ht="14.5">
      <c r="A103" s="33">
        <v>1020</v>
      </c>
      <c r="B103" s="34">
        <v>132400</v>
      </c>
      <c r="C103" s="35">
        <v>152400</v>
      </c>
      <c r="D103" s="35">
        <v>162400</v>
      </c>
      <c r="F103" s="32">
        <f t="shared" si="3"/>
        <v>122400</v>
      </c>
    </row>
    <row r="104" spans="1:6" ht="14.5">
      <c r="A104" s="33">
        <v>1030</v>
      </c>
      <c r="B104" s="34">
        <v>133600</v>
      </c>
      <c r="C104" s="35">
        <v>153600</v>
      </c>
      <c r="D104" s="35">
        <v>163600</v>
      </c>
      <c r="F104" s="32">
        <f t="shared" si="3"/>
        <v>123600</v>
      </c>
    </row>
    <row r="105" spans="1:6" ht="14.5">
      <c r="A105" s="33">
        <v>1040</v>
      </c>
      <c r="B105" s="34">
        <v>134800</v>
      </c>
      <c r="C105" s="35">
        <v>154800</v>
      </c>
      <c r="D105" s="35">
        <v>164800</v>
      </c>
      <c r="F105" s="32">
        <f t="shared" si="3"/>
        <v>124800</v>
      </c>
    </row>
    <row r="106" spans="1:6" ht="14.5">
      <c r="A106" s="33">
        <v>1050</v>
      </c>
      <c r="B106" s="34">
        <v>136000</v>
      </c>
      <c r="C106" s="35">
        <v>156000</v>
      </c>
      <c r="D106" s="35">
        <v>166000</v>
      </c>
      <c r="F106" s="32">
        <f t="shared" si="3"/>
        <v>126000</v>
      </c>
    </row>
    <row r="107" spans="1:6" ht="14.5">
      <c r="A107" s="33">
        <v>1060</v>
      </c>
      <c r="B107" s="34">
        <v>137200</v>
      </c>
      <c r="C107" s="35">
        <v>157200</v>
      </c>
      <c r="D107" s="35">
        <v>167200</v>
      </c>
      <c r="F107" s="32">
        <f t="shared" si="3"/>
        <v>127200</v>
      </c>
    </row>
    <row r="108" spans="1:6" ht="14.5">
      <c r="A108" s="33">
        <v>1070</v>
      </c>
      <c r="B108" s="34">
        <v>138400</v>
      </c>
      <c r="C108" s="35">
        <v>158400</v>
      </c>
      <c r="D108" s="35">
        <v>168400</v>
      </c>
      <c r="F108" s="32">
        <f t="shared" si="3"/>
        <v>128400</v>
      </c>
    </row>
    <row r="109" spans="1:6" ht="14.5">
      <c r="A109" s="33">
        <v>1080</v>
      </c>
      <c r="B109" s="34">
        <v>139600</v>
      </c>
      <c r="C109" s="35">
        <v>159600</v>
      </c>
      <c r="D109" s="35">
        <v>169600</v>
      </c>
      <c r="F109" s="32">
        <f t="shared" si="3"/>
        <v>129600</v>
      </c>
    </row>
    <row r="110" spans="1:6" ht="14.5">
      <c r="A110" s="33">
        <v>1090</v>
      </c>
      <c r="B110" s="34">
        <v>140800</v>
      </c>
      <c r="C110" s="35">
        <v>160800</v>
      </c>
      <c r="D110" s="35">
        <v>170800</v>
      </c>
      <c r="F110" s="32">
        <f t="shared" si="3"/>
        <v>130800</v>
      </c>
    </row>
    <row r="111" spans="1:6" ht="14.5">
      <c r="A111" s="33">
        <v>1100</v>
      </c>
      <c r="B111" s="34">
        <v>142000</v>
      </c>
      <c r="C111" s="35">
        <v>162000</v>
      </c>
      <c r="D111" s="35">
        <v>172000</v>
      </c>
      <c r="F111" s="32">
        <f t="shared" si="3"/>
        <v>132000</v>
      </c>
    </row>
    <row r="112" spans="1:6" ht="14.5">
      <c r="A112" s="33">
        <v>1110</v>
      </c>
      <c r="B112" s="34">
        <v>143200</v>
      </c>
      <c r="C112" s="35">
        <v>163200</v>
      </c>
      <c r="D112" s="35">
        <v>173200</v>
      </c>
      <c r="F112" s="32">
        <f t="shared" si="3"/>
        <v>133200</v>
      </c>
    </row>
    <row r="113" spans="1:6" ht="14.5">
      <c r="A113" s="33">
        <v>1120</v>
      </c>
      <c r="B113" s="34">
        <v>144400</v>
      </c>
      <c r="C113" s="35">
        <v>164400</v>
      </c>
      <c r="D113" s="35">
        <v>174400</v>
      </c>
      <c r="F113" s="32">
        <f t="shared" si="3"/>
        <v>134400</v>
      </c>
    </row>
    <row r="114" spans="1:6" ht="14.5">
      <c r="A114" s="33">
        <v>1130</v>
      </c>
      <c r="B114" s="34">
        <v>145600</v>
      </c>
      <c r="C114" s="35">
        <v>165600</v>
      </c>
      <c r="D114" s="35">
        <v>175600</v>
      </c>
      <c r="F114" s="32">
        <f t="shared" si="3"/>
        <v>135600</v>
      </c>
    </row>
    <row r="115" spans="1:6" ht="14.5">
      <c r="A115" s="33">
        <v>1140</v>
      </c>
      <c r="B115" s="34">
        <v>146800</v>
      </c>
      <c r="C115" s="35">
        <v>166800</v>
      </c>
      <c r="D115" s="35">
        <v>176800</v>
      </c>
      <c r="F115" s="32">
        <f t="shared" si="3"/>
        <v>136800</v>
      </c>
    </row>
    <row r="116" spans="1:6" ht="14.5">
      <c r="A116" s="33">
        <v>1150</v>
      </c>
      <c r="B116" s="34">
        <v>148000</v>
      </c>
      <c r="C116" s="35">
        <v>168000</v>
      </c>
      <c r="D116" s="35">
        <v>178000</v>
      </c>
      <c r="F116" s="32">
        <f t="shared" si="3"/>
        <v>138000</v>
      </c>
    </row>
    <row r="117" spans="1:6" ht="14.5">
      <c r="A117" s="33">
        <v>1160</v>
      </c>
      <c r="B117" s="34">
        <v>149200</v>
      </c>
      <c r="C117" s="35">
        <v>169200</v>
      </c>
      <c r="D117" s="35">
        <v>179200</v>
      </c>
      <c r="F117" s="32">
        <f t="shared" si="3"/>
        <v>139200</v>
      </c>
    </row>
    <row r="118" spans="1:6" ht="14.5">
      <c r="A118" s="33">
        <v>1170</v>
      </c>
      <c r="B118" s="34">
        <v>150400</v>
      </c>
      <c r="C118" s="35">
        <v>170400</v>
      </c>
      <c r="D118" s="35">
        <v>180400</v>
      </c>
      <c r="F118" s="32">
        <f t="shared" si="3"/>
        <v>140400</v>
      </c>
    </row>
    <row r="119" spans="1:6" ht="14.5">
      <c r="A119" s="33">
        <v>1180</v>
      </c>
      <c r="B119" s="34">
        <v>151600</v>
      </c>
      <c r="C119" s="35">
        <v>171600</v>
      </c>
      <c r="D119" s="35">
        <v>181600</v>
      </c>
      <c r="F119" s="32">
        <f t="shared" si="3"/>
        <v>141600</v>
      </c>
    </row>
    <row r="120" spans="1:6" ht="14.5">
      <c r="A120" s="33">
        <v>1190</v>
      </c>
      <c r="B120" s="34">
        <v>152800</v>
      </c>
      <c r="C120" s="35">
        <v>172800</v>
      </c>
      <c r="D120" s="35">
        <v>182800</v>
      </c>
      <c r="F120" s="32">
        <f t="shared" si="3"/>
        <v>142800</v>
      </c>
    </row>
    <row r="121" spans="1:6" ht="14.5">
      <c r="A121" s="33">
        <v>1200</v>
      </c>
      <c r="B121" s="34">
        <v>154000</v>
      </c>
      <c r="C121" s="35">
        <v>174000</v>
      </c>
      <c r="D121" s="35">
        <v>184000</v>
      </c>
      <c r="F121" s="32">
        <f t="shared" si="3"/>
        <v>144000</v>
      </c>
    </row>
    <row r="122" spans="1:6" ht="14.5">
      <c r="A122" s="33">
        <v>1210</v>
      </c>
      <c r="B122" s="34">
        <v>155200</v>
      </c>
      <c r="C122" s="35">
        <v>175200</v>
      </c>
      <c r="D122" s="35">
        <v>185200</v>
      </c>
      <c r="F122" s="32">
        <f t="shared" si="3"/>
        <v>145200</v>
      </c>
    </row>
    <row r="123" spans="1:6" ht="14.5">
      <c r="A123" s="33">
        <v>1220</v>
      </c>
      <c r="B123" s="34">
        <v>156400</v>
      </c>
      <c r="C123" s="35">
        <v>176400</v>
      </c>
      <c r="D123" s="35">
        <v>186400</v>
      </c>
      <c r="F123" s="32">
        <f t="shared" si="3"/>
        <v>146400</v>
      </c>
    </row>
    <row r="124" spans="1:6" ht="14.5">
      <c r="A124" s="33">
        <v>1230</v>
      </c>
      <c r="B124" s="34">
        <v>157600</v>
      </c>
      <c r="C124" s="35">
        <v>177600</v>
      </c>
      <c r="D124" s="35">
        <v>187600</v>
      </c>
      <c r="F124" s="32">
        <f t="shared" si="3"/>
        <v>147600</v>
      </c>
    </row>
    <row r="125" spans="1:6" ht="14.5">
      <c r="A125" s="33">
        <v>1240</v>
      </c>
      <c r="B125" s="34">
        <v>158800</v>
      </c>
      <c r="C125" s="35">
        <v>178800</v>
      </c>
      <c r="D125" s="35">
        <v>188800</v>
      </c>
      <c r="F125" s="32">
        <f t="shared" si="3"/>
        <v>148800</v>
      </c>
    </row>
    <row r="126" spans="1:6" ht="14.5">
      <c r="A126" s="33">
        <v>1250</v>
      </c>
      <c r="B126" s="34">
        <v>160000</v>
      </c>
      <c r="C126" s="35">
        <v>180000</v>
      </c>
      <c r="D126" s="35">
        <v>190000</v>
      </c>
      <c r="F126" s="32">
        <f t="shared" si="3"/>
        <v>150000</v>
      </c>
    </row>
    <row r="127" spans="1:6" ht="14.5">
      <c r="A127" s="33">
        <v>1260</v>
      </c>
      <c r="B127" s="34">
        <v>161200</v>
      </c>
      <c r="C127" s="35">
        <v>181200</v>
      </c>
      <c r="D127" s="35">
        <v>191200</v>
      </c>
      <c r="F127" s="32">
        <f t="shared" si="3"/>
        <v>151200</v>
      </c>
    </row>
    <row r="128" spans="1:6" ht="14.5">
      <c r="A128" s="33">
        <v>1270</v>
      </c>
      <c r="B128" s="34">
        <v>162400</v>
      </c>
      <c r="C128" s="35">
        <v>182400</v>
      </c>
      <c r="D128" s="35">
        <v>192400</v>
      </c>
      <c r="F128" s="32">
        <f t="shared" si="3"/>
        <v>152400</v>
      </c>
    </row>
    <row r="129" spans="1:6" ht="14.5">
      <c r="A129" s="33">
        <v>1280</v>
      </c>
      <c r="B129" s="34">
        <v>163600</v>
      </c>
      <c r="C129" s="35">
        <v>183600</v>
      </c>
      <c r="D129" s="35">
        <v>193600</v>
      </c>
      <c r="F129" s="32">
        <f t="shared" si="3"/>
        <v>153600</v>
      </c>
    </row>
    <row r="130" spans="1:6" ht="14.5">
      <c r="A130" s="33">
        <v>1290</v>
      </c>
      <c r="B130" s="34">
        <v>164800</v>
      </c>
      <c r="C130" s="35">
        <v>184800</v>
      </c>
      <c r="D130" s="35">
        <v>194800</v>
      </c>
      <c r="F130" s="32">
        <f t="shared" si="3"/>
        <v>154800</v>
      </c>
    </row>
    <row r="131" spans="1:6" ht="14.5">
      <c r="A131" s="33">
        <v>1300</v>
      </c>
      <c r="B131" s="34">
        <v>166000</v>
      </c>
      <c r="C131" s="35">
        <v>186000</v>
      </c>
      <c r="D131" s="35">
        <v>196000</v>
      </c>
      <c r="F131" s="32">
        <f t="shared" ref="F131:F194" si="4">1200+1200*(A131-$A$2)/10</f>
        <v>156000</v>
      </c>
    </row>
    <row r="132" spans="1:6" ht="14.5">
      <c r="A132" s="33">
        <v>1310</v>
      </c>
      <c r="B132" s="34">
        <v>167200</v>
      </c>
      <c r="C132" s="35">
        <v>187200</v>
      </c>
      <c r="D132" s="35">
        <v>197200</v>
      </c>
      <c r="F132" s="32">
        <f t="shared" si="4"/>
        <v>157200</v>
      </c>
    </row>
    <row r="133" spans="1:6" ht="14.5">
      <c r="A133" s="33">
        <v>1320</v>
      </c>
      <c r="B133" s="34">
        <v>168400</v>
      </c>
      <c r="C133" s="35">
        <v>188400</v>
      </c>
      <c r="D133" s="35">
        <v>198400</v>
      </c>
      <c r="F133" s="32">
        <f t="shared" si="4"/>
        <v>158400</v>
      </c>
    </row>
    <row r="134" spans="1:6" ht="14.5">
      <c r="A134" s="33">
        <v>1330</v>
      </c>
      <c r="B134" s="34">
        <v>169600</v>
      </c>
      <c r="C134" s="35">
        <v>189600</v>
      </c>
      <c r="D134" s="35">
        <v>199600</v>
      </c>
      <c r="F134" s="32">
        <f t="shared" si="4"/>
        <v>159600</v>
      </c>
    </row>
    <row r="135" spans="1:6" ht="14.5">
      <c r="A135" s="33">
        <v>1340</v>
      </c>
      <c r="B135" s="34">
        <v>170800</v>
      </c>
      <c r="C135" s="35">
        <v>190800</v>
      </c>
      <c r="D135" s="35">
        <v>200800</v>
      </c>
      <c r="F135" s="32">
        <f t="shared" si="4"/>
        <v>160800</v>
      </c>
    </row>
    <row r="136" spans="1:6" ht="14.5">
      <c r="A136" s="33">
        <v>1350</v>
      </c>
      <c r="B136" s="34">
        <v>172000</v>
      </c>
      <c r="C136" s="35">
        <v>192000</v>
      </c>
      <c r="D136" s="35">
        <v>202000</v>
      </c>
      <c r="F136" s="32">
        <f t="shared" si="4"/>
        <v>162000</v>
      </c>
    </row>
    <row r="137" spans="1:6" ht="14.5">
      <c r="A137" s="33">
        <v>1360</v>
      </c>
      <c r="B137" s="34">
        <v>173200</v>
      </c>
      <c r="C137" s="35">
        <v>193200</v>
      </c>
      <c r="D137" s="35">
        <v>203200</v>
      </c>
      <c r="F137" s="32">
        <f t="shared" si="4"/>
        <v>163200</v>
      </c>
    </row>
    <row r="138" spans="1:6" ht="14.5">
      <c r="A138" s="33">
        <v>1370</v>
      </c>
      <c r="B138" s="34">
        <v>174400</v>
      </c>
      <c r="C138" s="35">
        <v>194400</v>
      </c>
      <c r="D138" s="35">
        <v>204400</v>
      </c>
      <c r="F138" s="32">
        <f t="shared" si="4"/>
        <v>164400</v>
      </c>
    </row>
    <row r="139" spans="1:6" ht="14.5">
      <c r="A139" s="33">
        <v>1380</v>
      </c>
      <c r="B139" s="34">
        <v>175600</v>
      </c>
      <c r="C139" s="35">
        <v>195600</v>
      </c>
      <c r="D139" s="35">
        <v>205600</v>
      </c>
      <c r="F139" s="32">
        <f t="shared" si="4"/>
        <v>165600</v>
      </c>
    </row>
    <row r="140" spans="1:6" ht="14.5">
      <c r="A140" s="33">
        <v>1390</v>
      </c>
      <c r="B140" s="34">
        <v>176800</v>
      </c>
      <c r="C140" s="35">
        <v>196800</v>
      </c>
      <c r="D140" s="35">
        <v>206800</v>
      </c>
      <c r="F140" s="32">
        <f t="shared" si="4"/>
        <v>166800</v>
      </c>
    </row>
    <row r="141" spans="1:6" ht="14.5">
      <c r="A141" s="33">
        <v>1400</v>
      </c>
      <c r="B141" s="34">
        <v>178000</v>
      </c>
      <c r="C141" s="35">
        <v>198000</v>
      </c>
      <c r="D141" s="35">
        <v>208000</v>
      </c>
      <c r="F141" s="32">
        <f t="shared" si="4"/>
        <v>168000</v>
      </c>
    </row>
    <row r="142" spans="1:6" ht="14.5">
      <c r="A142" s="33">
        <v>1410</v>
      </c>
      <c r="B142" s="34">
        <v>179200</v>
      </c>
      <c r="C142" s="35">
        <v>199200</v>
      </c>
      <c r="D142" s="35">
        <v>209200</v>
      </c>
      <c r="F142" s="32">
        <f t="shared" si="4"/>
        <v>169200</v>
      </c>
    </row>
    <row r="143" spans="1:6" ht="14.5">
      <c r="A143" s="33">
        <v>1420</v>
      </c>
      <c r="B143" s="34">
        <v>180400</v>
      </c>
      <c r="C143" s="35">
        <v>200400</v>
      </c>
      <c r="D143" s="35">
        <v>210400</v>
      </c>
      <c r="F143" s="32">
        <f t="shared" si="4"/>
        <v>170400</v>
      </c>
    </row>
    <row r="144" spans="1:6" ht="14.5">
      <c r="A144" s="33">
        <v>1430</v>
      </c>
      <c r="B144" s="34">
        <v>181600</v>
      </c>
      <c r="C144" s="35">
        <v>201600</v>
      </c>
      <c r="D144" s="35">
        <v>211600</v>
      </c>
      <c r="F144" s="32">
        <f t="shared" si="4"/>
        <v>171600</v>
      </c>
    </row>
    <row r="145" spans="1:6" ht="14.5">
      <c r="A145" s="33">
        <v>1440</v>
      </c>
      <c r="B145" s="34">
        <v>182800</v>
      </c>
      <c r="C145" s="35">
        <v>202800</v>
      </c>
      <c r="D145" s="35">
        <v>212800</v>
      </c>
      <c r="F145" s="32">
        <f t="shared" si="4"/>
        <v>172800</v>
      </c>
    </row>
    <row r="146" spans="1:6" ht="14.5">
      <c r="A146" s="33">
        <v>1450</v>
      </c>
      <c r="B146" s="34">
        <v>184000</v>
      </c>
      <c r="C146" s="35">
        <v>204000</v>
      </c>
      <c r="D146" s="35">
        <v>214000</v>
      </c>
      <c r="F146" s="32">
        <f t="shared" si="4"/>
        <v>174000</v>
      </c>
    </row>
    <row r="147" spans="1:6" ht="14.5">
      <c r="A147" s="33">
        <v>1460</v>
      </c>
      <c r="B147" s="34">
        <v>185200</v>
      </c>
      <c r="C147" s="35">
        <v>205200</v>
      </c>
      <c r="D147" s="35">
        <v>215200</v>
      </c>
      <c r="F147" s="32">
        <f t="shared" si="4"/>
        <v>175200</v>
      </c>
    </row>
    <row r="148" spans="1:6" ht="14.5">
      <c r="A148" s="33">
        <v>1470</v>
      </c>
      <c r="B148" s="34">
        <v>186400</v>
      </c>
      <c r="C148" s="35">
        <v>206400</v>
      </c>
      <c r="D148" s="35">
        <v>216400</v>
      </c>
      <c r="F148" s="32">
        <f t="shared" si="4"/>
        <v>176400</v>
      </c>
    </row>
    <row r="149" spans="1:6" ht="14.5">
      <c r="A149" s="33">
        <v>1480</v>
      </c>
      <c r="B149" s="34">
        <v>187600</v>
      </c>
      <c r="C149" s="35">
        <v>207600</v>
      </c>
      <c r="D149" s="35">
        <v>217600</v>
      </c>
      <c r="F149" s="32">
        <f t="shared" si="4"/>
        <v>177600</v>
      </c>
    </row>
    <row r="150" spans="1:6" ht="14.5">
      <c r="A150" s="33">
        <v>1490</v>
      </c>
      <c r="B150" s="34">
        <v>188800</v>
      </c>
      <c r="C150" s="35">
        <v>208800</v>
      </c>
      <c r="D150" s="35">
        <v>218800</v>
      </c>
      <c r="F150" s="32">
        <f t="shared" si="4"/>
        <v>178800</v>
      </c>
    </row>
    <row r="151" spans="1:6" ht="14.5">
      <c r="A151" s="33">
        <v>1500</v>
      </c>
      <c r="B151" s="34">
        <v>190000</v>
      </c>
      <c r="C151" s="35">
        <v>210000</v>
      </c>
      <c r="D151" s="35">
        <v>220000</v>
      </c>
      <c r="F151" s="32">
        <f t="shared" si="4"/>
        <v>180000</v>
      </c>
    </row>
    <row r="152" spans="1:6" ht="14.5">
      <c r="A152" s="33">
        <v>1510</v>
      </c>
      <c r="B152" s="34">
        <v>191200</v>
      </c>
      <c r="C152" s="35">
        <v>211200</v>
      </c>
      <c r="D152" s="35">
        <v>221200</v>
      </c>
      <c r="F152" s="32">
        <f t="shared" si="4"/>
        <v>181200</v>
      </c>
    </row>
    <row r="153" spans="1:6" ht="14.5">
      <c r="A153" s="33">
        <v>1520</v>
      </c>
      <c r="B153" s="34">
        <v>192400</v>
      </c>
      <c r="C153" s="35">
        <v>212400</v>
      </c>
      <c r="D153" s="35">
        <v>222400</v>
      </c>
      <c r="F153" s="32">
        <f t="shared" si="4"/>
        <v>182400</v>
      </c>
    </row>
    <row r="154" spans="1:6" ht="14.5">
      <c r="A154" s="33">
        <v>1530</v>
      </c>
      <c r="B154" s="34">
        <v>193600</v>
      </c>
      <c r="C154" s="35">
        <v>213600</v>
      </c>
      <c r="D154" s="35">
        <v>223600</v>
      </c>
      <c r="F154" s="32">
        <f t="shared" si="4"/>
        <v>183600</v>
      </c>
    </row>
    <row r="155" spans="1:6" ht="14.5">
      <c r="A155" s="33">
        <v>1540</v>
      </c>
      <c r="B155" s="34">
        <v>194800</v>
      </c>
      <c r="C155" s="35">
        <v>214800</v>
      </c>
      <c r="D155" s="35">
        <v>224800</v>
      </c>
      <c r="F155" s="32">
        <f t="shared" si="4"/>
        <v>184800</v>
      </c>
    </row>
    <row r="156" spans="1:6" ht="14.5">
      <c r="A156" s="33">
        <v>1550</v>
      </c>
      <c r="B156" s="34">
        <v>196000</v>
      </c>
      <c r="C156" s="35">
        <v>216000</v>
      </c>
      <c r="D156" s="35">
        <v>226000</v>
      </c>
      <c r="F156" s="32">
        <f t="shared" si="4"/>
        <v>186000</v>
      </c>
    </row>
    <row r="157" spans="1:6" ht="14.5">
      <c r="A157" s="33">
        <v>1560</v>
      </c>
      <c r="B157" s="34">
        <v>197200</v>
      </c>
      <c r="C157" s="35">
        <v>217200</v>
      </c>
      <c r="D157" s="35">
        <v>227200</v>
      </c>
      <c r="F157" s="32">
        <f t="shared" si="4"/>
        <v>187200</v>
      </c>
    </row>
    <row r="158" spans="1:6" ht="14.5">
      <c r="A158" s="33">
        <v>1570</v>
      </c>
      <c r="B158" s="34">
        <v>198400</v>
      </c>
      <c r="C158" s="35">
        <v>218400</v>
      </c>
      <c r="D158" s="35">
        <v>228400</v>
      </c>
      <c r="F158" s="32">
        <f t="shared" si="4"/>
        <v>188400</v>
      </c>
    </row>
    <row r="159" spans="1:6" ht="14.5">
      <c r="A159" s="33">
        <v>1580</v>
      </c>
      <c r="B159" s="34">
        <v>199600</v>
      </c>
      <c r="C159" s="35">
        <v>219600</v>
      </c>
      <c r="D159" s="35">
        <v>229600</v>
      </c>
      <c r="F159" s="32">
        <f t="shared" si="4"/>
        <v>189600</v>
      </c>
    </row>
    <row r="160" spans="1:6" ht="14.5">
      <c r="A160" s="33">
        <v>1590</v>
      </c>
      <c r="B160" s="34">
        <v>200800</v>
      </c>
      <c r="C160" s="35">
        <v>220800</v>
      </c>
      <c r="D160" s="35">
        <v>230800</v>
      </c>
      <c r="F160" s="32">
        <f t="shared" si="4"/>
        <v>190800</v>
      </c>
    </row>
    <row r="161" spans="1:6" ht="14.5">
      <c r="A161" s="33">
        <v>1600</v>
      </c>
      <c r="B161" s="34">
        <v>202000</v>
      </c>
      <c r="C161" s="35">
        <v>222000</v>
      </c>
      <c r="D161" s="35">
        <v>232000</v>
      </c>
      <c r="F161" s="32">
        <f t="shared" si="4"/>
        <v>192000</v>
      </c>
    </row>
    <row r="162" spans="1:6" ht="14.5">
      <c r="A162" s="33">
        <v>1610</v>
      </c>
      <c r="B162" s="34">
        <v>203200</v>
      </c>
      <c r="C162" s="35">
        <v>223200</v>
      </c>
      <c r="D162" s="35">
        <v>233200</v>
      </c>
      <c r="F162" s="32">
        <f t="shared" si="4"/>
        <v>193200</v>
      </c>
    </row>
    <row r="163" spans="1:6" ht="14.5">
      <c r="A163" s="33">
        <v>1620</v>
      </c>
      <c r="B163" s="34">
        <v>204400</v>
      </c>
      <c r="C163" s="35">
        <v>224400</v>
      </c>
      <c r="D163" s="35">
        <v>234400</v>
      </c>
      <c r="F163" s="32">
        <f t="shared" si="4"/>
        <v>194400</v>
      </c>
    </row>
    <row r="164" spans="1:6" ht="14.5">
      <c r="A164" s="33">
        <v>1630</v>
      </c>
      <c r="B164" s="34">
        <v>205600</v>
      </c>
      <c r="C164" s="35">
        <v>225600</v>
      </c>
      <c r="D164" s="35">
        <v>235600</v>
      </c>
      <c r="F164" s="32">
        <f t="shared" si="4"/>
        <v>195600</v>
      </c>
    </row>
    <row r="165" spans="1:6" ht="14.5">
      <c r="A165" s="33">
        <v>1640</v>
      </c>
      <c r="B165" s="34">
        <v>206800</v>
      </c>
      <c r="C165" s="35">
        <v>226800</v>
      </c>
      <c r="D165" s="35">
        <v>236800</v>
      </c>
      <c r="F165" s="32">
        <f t="shared" si="4"/>
        <v>196800</v>
      </c>
    </row>
    <row r="166" spans="1:6" ht="14.5">
      <c r="A166" s="33">
        <v>1650</v>
      </c>
      <c r="B166" s="34">
        <v>208000</v>
      </c>
      <c r="C166" s="35">
        <v>228000</v>
      </c>
      <c r="D166" s="35">
        <v>238000</v>
      </c>
      <c r="F166" s="32">
        <f t="shared" si="4"/>
        <v>198000</v>
      </c>
    </row>
    <row r="167" spans="1:6" ht="14.5">
      <c r="A167" s="33">
        <v>1660</v>
      </c>
      <c r="B167" s="34">
        <v>209200</v>
      </c>
      <c r="C167" s="35">
        <v>229200</v>
      </c>
      <c r="D167" s="35">
        <v>239200</v>
      </c>
      <c r="F167" s="32">
        <f t="shared" si="4"/>
        <v>199200</v>
      </c>
    </row>
    <row r="168" spans="1:6" ht="14.5">
      <c r="A168" s="33">
        <v>1670</v>
      </c>
      <c r="B168" s="34">
        <v>210400</v>
      </c>
      <c r="C168" s="35">
        <v>230400</v>
      </c>
      <c r="D168" s="35">
        <v>240400</v>
      </c>
      <c r="F168" s="32">
        <f t="shared" si="4"/>
        <v>200400</v>
      </c>
    </row>
    <row r="169" spans="1:6" ht="14.5">
      <c r="A169" s="33">
        <v>1680</v>
      </c>
      <c r="B169" s="34">
        <v>211600</v>
      </c>
      <c r="C169" s="35">
        <v>231600</v>
      </c>
      <c r="D169" s="35">
        <v>241600</v>
      </c>
      <c r="F169" s="32">
        <f t="shared" si="4"/>
        <v>201600</v>
      </c>
    </row>
    <row r="170" spans="1:6" ht="14.5">
      <c r="A170" s="33">
        <v>1690</v>
      </c>
      <c r="B170" s="34">
        <v>212800</v>
      </c>
      <c r="C170" s="35">
        <v>232800</v>
      </c>
      <c r="D170" s="35">
        <v>242800</v>
      </c>
      <c r="F170" s="32">
        <f t="shared" si="4"/>
        <v>202800</v>
      </c>
    </row>
    <row r="171" spans="1:6" ht="14.5">
      <c r="A171" s="33">
        <v>1700</v>
      </c>
      <c r="B171" s="34">
        <v>214000</v>
      </c>
      <c r="C171" s="35">
        <v>234000</v>
      </c>
      <c r="D171" s="35">
        <v>244000</v>
      </c>
      <c r="F171" s="32">
        <f t="shared" si="4"/>
        <v>204000</v>
      </c>
    </row>
    <row r="172" spans="1:6" ht="14.5">
      <c r="A172" s="33">
        <v>1710</v>
      </c>
      <c r="B172" s="34">
        <v>215200</v>
      </c>
      <c r="C172" s="35">
        <v>235200</v>
      </c>
      <c r="D172" s="35">
        <v>245200</v>
      </c>
      <c r="F172" s="32">
        <f t="shared" si="4"/>
        <v>205200</v>
      </c>
    </row>
    <row r="173" spans="1:6" ht="14.5">
      <c r="A173" s="33">
        <v>1720</v>
      </c>
      <c r="B173" s="34">
        <v>216400</v>
      </c>
      <c r="C173" s="35">
        <v>236400</v>
      </c>
      <c r="D173" s="35">
        <v>246400</v>
      </c>
      <c r="F173" s="32">
        <f t="shared" si="4"/>
        <v>206400</v>
      </c>
    </row>
    <row r="174" spans="1:6" ht="14.5">
      <c r="A174" s="33">
        <v>1730</v>
      </c>
      <c r="B174" s="34">
        <v>217600</v>
      </c>
      <c r="C174" s="35">
        <v>237600</v>
      </c>
      <c r="D174" s="35">
        <v>247600</v>
      </c>
      <c r="F174" s="32">
        <f t="shared" si="4"/>
        <v>207600</v>
      </c>
    </row>
    <row r="175" spans="1:6" ht="14.5">
      <c r="A175" s="33">
        <v>1740</v>
      </c>
      <c r="B175" s="34">
        <v>218800</v>
      </c>
      <c r="C175" s="35">
        <v>238800</v>
      </c>
      <c r="D175" s="35">
        <v>248800</v>
      </c>
      <c r="F175" s="32">
        <f t="shared" si="4"/>
        <v>208800</v>
      </c>
    </row>
    <row r="176" spans="1:6" ht="14.5">
      <c r="A176" s="33">
        <v>1750</v>
      </c>
      <c r="B176" s="34">
        <v>220000</v>
      </c>
      <c r="C176" s="35">
        <v>240000</v>
      </c>
      <c r="D176" s="35">
        <v>250000</v>
      </c>
      <c r="F176" s="32">
        <f t="shared" si="4"/>
        <v>210000</v>
      </c>
    </row>
    <row r="177" spans="1:6" ht="14.5">
      <c r="A177" s="33">
        <v>1760</v>
      </c>
      <c r="B177" s="34">
        <v>221200</v>
      </c>
      <c r="C177" s="35">
        <v>241200</v>
      </c>
      <c r="D177" s="35">
        <v>251200</v>
      </c>
      <c r="F177" s="32">
        <f t="shared" si="4"/>
        <v>211200</v>
      </c>
    </row>
    <row r="178" spans="1:6" ht="14.5">
      <c r="A178" s="33">
        <v>1770</v>
      </c>
      <c r="B178" s="34">
        <v>222400</v>
      </c>
      <c r="C178" s="35">
        <v>242400</v>
      </c>
      <c r="D178" s="35">
        <v>252400</v>
      </c>
      <c r="F178" s="32">
        <f t="shared" si="4"/>
        <v>212400</v>
      </c>
    </row>
    <row r="179" spans="1:6" ht="14.5">
      <c r="A179" s="33">
        <v>1780</v>
      </c>
      <c r="B179" s="34">
        <v>223600</v>
      </c>
      <c r="C179" s="35">
        <v>243600</v>
      </c>
      <c r="D179" s="35">
        <v>253600</v>
      </c>
      <c r="F179" s="32">
        <f t="shared" si="4"/>
        <v>213600</v>
      </c>
    </row>
    <row r="180" spans="1:6" ht="14.5">
      <c r="A180" s="33">
        <v>1790</v>
      </c>
      <c r="B180" s="34">
        <v>224800</v>
      </c>
      <c r="C180" s="35">
        <v>244800</v>
      </c>
      <c r="D180" s="35">
        <v>254800</v>
      </c>
      <c r="F180" s="32">
        <f t="shared" si="4"/>
        <v>214800</v>
      </c>
    </row>
    <row r="181" spans="1:6" ht="14.5">
      <c r="A181" s="33">
        <v>1800</v>
      </c>
      <c r="B181" s="34">
        <v>226000</v>
      </c>
      <c r="C181" s="35">
        <v>246000</v>
      </c>
      <c r="D181" s="35">
        <v>256000</v>
      </c>
      <c r="F181" s="32">
        <f t="shared" si="4"/>
        <v>216000</v>
      </c>
    </row>
    <row r="182" spans="1:6" ht="14.5">
      <c r="A182" s="33">
        <v>1810</v>
      </c>
      <c r="B182" s="34">
        <v>227200</v>
      </c>
      <c r="C182" s="35">
        <v>247200</v>
      </c>
      <c r="D182" s="35">
        <v>257200</v>
      </c>
      <c r="F182" s="32">
        <f t="shared" si="4"/>
        <v>217200</v>
      </c>
    </row>
    <row r="183" spans="1:6" ht="14.5">
      <c r="A183" s="33">
        <v>1820</v>
      </c>
      <c r="B183" s="34">
        <v>228400</v>
      </c>
      <c r="C183" s="35">
        <v>248400</v>
      </c>
      <c r="D183" s="35">
        <v>258400</v>
      </c>
      <c r="F183" s="32">
        <f t="shared" si="4"/>
        <v>218400</v>
      </c>
    </row>
    <row r="184" spans="1:6" ht="14.5">
      <c r="A184" s="33">
        <v>1830</v>
      </c>
      <c r="B184" s="34">
        <v>229600</v>
      </c>
      <c r="C184" s="35">
        <v>249600</v>
      </c>
      <c r="D184" s="35">
        <v>259600</v>
      </c>
      <c r="F184" s="32">
        <f t="shared" si="4"/>
        <v>219600</v>
      </c>
    </row>
    <row r="185" spans="1:6" ht="14.5">
      <c r="A185" s="33">
        <v>1840</v>
      </c>
      <c r="B185" s="34">
        <v>230800</v>
      </c>
      <c r="C185" s="35">
        <v>250800</v>
      </c>
      <c r="D185" s="35">
        <v>260800</v>
      </c>
      <c r="F185" s="32">
        <f t="shared" si="4"/>
        <v>220800</v>
      </c>
    </row>
    <row r="186" spans="1:6" ht="14.5">
      <c r="A186" s="33">
        <v>1850</v>
      </c>
      <c r="B186" s="34">
        <v>232000</v>
      </c>
      <c r="C186" s="35">
        <v>252000</v>
      </c>
      <c r="D186" s="35">
        <v>262000</v>
      </c>
      <c r="F186" s="32">
        <f t="shared" si="4"/>
        <v>222000</v>
      </c>
    </row>
    <row r="187" spans="1:6" ht="14.5">
      <c r="A187" s="33">
        <v>1860</v>
      </c>
      <c r="B187" s="34">
        <v>233200</v>
      </c>
      <c r="C187" s="35">
        <v>253200</v>
      </c>
      <c r="D187" s="35">
        <v>263200</v>
      </c>
      <c r="F187" s="32">
        <f t="shared" si="4"/>
        <v>223200</v>
      </c>
    </row>
    <row r="188" spans="1:6" ht="14.5">
      <c r="A188" s="33">
        <v>1870</v>
      </c>
      <c r="B188" s="34">
        <v>234400</v>
      </c>
      <c r="C188" s="35">
        <v>254400</v>
      </c>
      <c r="D188" s="35">
        <v>264400</v>
      </c>
      <c r="F188" s="32">
        <f t="shared" si="4"/>
        <v>224400</v>
      </c>
    </row>
    <row r="189" spans="1:6" ht="14.5">
      <c r="A189" s="33">
        <v>1880</v>
      </c>
      <c r="B189" s="34">
        <v>235600</v>
      </c>
      <c r="C189" s="35">
        <v>255600</v>
      </c>
      <c r="D189" s="35">
        <v>265600</v>
      </c>
      <c r="F189" s="32">
        <f t="shared" si="4"/>
        <v>225600</v>
      </c>
    </row>
    <row r="190" spans="1:6" ht="14.5">
      <c r="A190" s="33">
        <v>1890</v>
      </c>
      <c r="B190" s="34">
        <v>236800</v>
      </c>
      <c r="C190" s="35">
        <v>256800</v>
      </c>
      <c r="D190" s="35">
        <v>266800</v>
      </c>
      <c r="F190" s="32">
        <f t="shared" si="4"/>
        <v>226800</v>
      </c>
    </row>
    <row r="191" spans="1:6" ht="14.5">
      <c r="A191" s="33">
        <v>1900</v>
      </c>
      <c r="B191" s="34">
        <v>238000</v>
      </c>
      <c r="C191" s="35">
        <v>258000</v>
      </c>
      <c r="D191" s="35">
        <v>268000</v>
      </c>
      <c r="F191" s="32">
        <f t="shared" si="4"/>
        <v>228000</v>
      </c>
    </row>
    <row r="192" spans="1:6" ht="14.5">
      <c r="A192" s="33">
        <v>1910</v>
      </c>
      <c r="B192" s="34">
        <v>239200</v>
      </c>
      <c r="C192" s="35">
        <v>259200</v>
      </c>
      <c r="D192" s="35">
        <v>269200</v>
      </c>
      <c r="F192" s="32">
        <f t="shared" si="4"/>
        <v>229200</v>
      </c>
    </row>
    <row r="193" spans="1:6" ht="14.5">
      <c r="A193" s="33">
        <v>1920</v>
      </c>
      <c r="B193" s="34">
        <v>240400</v>
      </c>
      <c r="C193" s="35">
        <v>260400</v>
      </c>
      <c r="D193" s="35">
        <v>270400</v>
      </c>
      <c r="F193" s="32">
        <f t="shared" si="4"/>
        <v>230400</v>
      </c>
    </row>
    <row r="194" spans="1:6" ht="14.5">
      <c r="A194" s="33">
        <v>1930</v>
      </c>
      <c r="B194" s="34">
        <v>241600</v>
      </c>
      <c r="C194" s="35">
        <v>261600</v>
      </c>
      <c r="D194" s="35">
        <v>271600</v>
      </c>
      <c r="F194" s="32">
        <f t="shared" si="4"/>
        <v>231600</v>
      </c>
    </row>
    <row r="195" spans="1:6" ht="14.5">
      <c r="A195" s="33">
        <v>1940</v>
      </c>
      <c r="B195" s="34">
        <v>242800</v>
      </c>
      <c r="C195" s="35">
        <v>262800</v>
      </c>
      <c r="D195" s="35">
        <v>272800</v>
      </c>
      <c r="F195" s="32">
        <f t="shared" ref="F195:F258" si="5">1200+1200*(A195-$A$2)/10</f>
        <v>232800</v>
      </c>
    </row>
    <row r="196" spans="1:6" ht="14.5">
      <c r="A196" s="33">
        <v>1950</v>
      </c>
      <c r="B196" s="34">
        <v>244000</v>
      </c>
      <c r="C196" s="35">
        <v>264000</v>
      </c>
      <c r="D196" s="35">
        <v>274000</v>
      </c>
      <c r="F196" s="32">
        <f t="shared" si="5"/>
        <v>234000</v>
      </c>
    </row>
    <row r="197" spans="1:6" ht="14.5">
      <c r="A197" s="33">
        <v>1960</v>
      </c>
      <c r="B197" s="34">
        <v>245200</v>
      </c>
      <c r="C197" s="35">
        <v>265200</v>
      </c>
      <c r="D197" s="35">
        <v>275200</v>
      </c>
      <c r="F197" s="32">
        <f t="shared" si="5"/>
        <v>235200</v>
      </c>
    </row>
    <row r="198" spans="1:6" ht="14.5">
      <c r="A198" s="33">
        <v>1970</v>
      </c>
      <c r="B198" s="34">
        <v>246400</v>
      </c>
      <c r="C198" s="35">
        <v>266400</v>
      </c>
      <c r="D198" s="35">
        <v>276400</v>
      </c>
      <c r="F198" s="32">
        <f t="shared" si="5"/>
        <v>236400</v>
      </c>
    </row>
    <row r="199" spans="1:6" ht="14.5">
      <c r="A199" s="33">
        <v>1980</v>
      </c>
      <c r="B199" s="34">
        <v>247600</v>
      </c>
      <c r="C199" s="35">
        <v>267600</v>
      </c>
      <c r="D199" s="35">
        <v>277600</v>
      </c>
      <c r="F199" s="32">
        <f t="shared" si="5"/>
        <v>237600</v>
      </c>
    </row>
    <row r="200" spans="1:6" ht="14.5">
      <c r="A200" s="33">
        <v>1990</v>
      </c>
      <c r="B200" s="34">
        <v>248800</v>
      </c>
      <c r="C200" s="35">
        <v>268800</v>
      </c>
      <c r="D200" s="35">
        <v>278800</v>
      </c>
      <c r="F200" s="32">
        <f t="shared" si="5"/>
        <v>238800</v>
      </c>
    </row>
    <row r="201" spans="1:6" ht="14.5">
      <c r="A201" s="33">
        <v>2000</v>
      </c>
      <c r="B201" s="34">
        <v>250000</v>
      </c>
      <c r="C201" s="35">
        <v>270000</v>
      </c>
      <c r="D201" s="35">
        <v>280000</v>
      </c>
      <c r="F201" s="32">
        <f t="shared" si="5"/>
        <v>240000</v>
      </c>
    </row>
    <row r="202" spans="1:6" ht="14.5">
      <c r="A202" s="33">
        <v>2010</v>
      </c>
      <c r="B202" s="34">
        <v>251200</v>
      </c>
      <c r="C202" s="35">
        <v>271200</v>
      </c>
      <c r="D202" s="35">
        <v>281200</v>
      </c>
      <c r="F202" s="32">
        <f t="shared" si="5"/>
        <v>241200</v>
      </c>
    </row>
    <row r="203" spans="1:6" ht="14.5">
      <c r="A203" s="33">
        <v>2020</v>
      </c>
      <c r="B203" s="34">
        <v>252400</v>
      </c>
      <c r="C203" s="35">
        <v>272400</v>
      </c>
      <c r="D203" s="35">
        <v>282400</v>
      </c>
      <c r="F203" s="32">
        <f t="shared" si="5"/>
        <v>242400</v>
      </c>
    </row>
    <row r="204" spans="1:6" ht="14.5">
      <c r="A204" s="33">
        <v>2030</v>
      </c>
      <c r="B204" s="34">
        <v>253600</v>
      </c>
      <c r="C204" s="35">
        <v>273600</v>
      </c>
      <c r="D204" s="35">
        <v>283600</v>
      </c>
      <c r="F204" s="32">
        <f t="shared" si="5"/>
        <v>243600</v>
      </c>
    </row>
    <row r="205" spans="1:6" ht="14.5">
      <c r="A205" s="33">
        <v>2040</v>
      </c>
      <c r="B205" s="34">
        <v>254800</v>
      </c>
      <c r="C205" s="35">
        <v>274800</v>
      </c>
      <c r="D205" s="35">
        <v>284800</v>
      </c>
      <c r="F205" s="32">
        <f t="shared" si="5"/>
        <v>244800</v>
      </c>
    </row>
    <row r="206" spans="1:6" ht="14.5">
      <c r="A206" s="33">
        <v>2050</v>
      </c>
      <c r="B206" s="34">
        <v>256000</v>
      </c>
      <c r="C206" s="35">
        <v>276000</v>
      </c>
      <c r="D206" s="35">
        <v>286000</v>
      </c>
      <c r="F206" s="32">
        <f t="shared" si="5"/>
        <v>246000</v>
      </c>
    </row>
    <row r="207" spans="1:6" ht="14.5">
      <c r="A207" s="33">
        <v>2060</v>
      </c>
      <c r="B207" s="34">
        <v>257200</v>
      </c>
      <c r="C207" s="35">
        <v>277200</v>
      </c>
      <c r="D207" s="35">
        <v>287200</v>
      </c>
      <c r="F207" s="32">
        <f t="shared" si="5"/>
        <v>247200</v>
      </c>
    </row>
    <row r="208" spans="1:6" ht="14.5">
      <c r="A208" s="33">
        <v>2070</v>
      </c>
      <c r="B208" s="34">
        <v>258400</v>
      </c>
      <c r="C208" s="35">
        <v>278400</v>
      </c>
      <c r="D208" s="35">
        <v>288400</v>
      </c>
      <c r="F208" s="32">
        <f t="shared" si="5"/>
        <v>248400</v>
      </c>
    </row>
    <row r="209" spans="1:6" ht="14.5">
      <c r="A209" s="33">
        <v>2080</v>
      </c>
      <c r="B209" s="34">
        <v>259600</v>
      </c>
      <c r="C209" s="35">
        <v>279600</v>
      </c>
      <c r="D209" s="35">
        <v>289600</v>
      </c>
      <c r="F209" s="32">
        <f t="shared" si="5"/>
        <v>249600</v>
      </c>
    </row>
    <row r="210" spans="1:6" ht="14.5">
      <c r="A210" s="33">
        <v>2090</v>
      </c>
      <c r="B210" s="34">
        <v>260800</v>
      </c>
      <c r="C210" s="35">
        <v>280800</v>
      </c>
      <c r="D210" s="35">
        <v>290800</v>
      </c>
      <c r="F210" s="32">
        <f t="shared" si="5"/>
        <v>250800</v>
      </c>
    </row>
    <row r="211" spans="1:6" ht="14.5">
      <c r="A211" s="33">
        <v>2100</v>
      </c>
      <c r="B211" s="34">
        <v>262000</v>
      </c>
      <c r="C211" s="35">
        <v>282000</v>
      </c>
      <c r="D211" s="35">
        <v>292000</v>
      </c>
      <c r="F211" s="32">
        <f t="shared" si="5"/>
        <v>252000</v>
      </c>
    </row>
    <row r="212" spans="1:6" ht="14.5">
      <c r="A212" s="33">
        <v>2110</v>
      </c>
      <c r="B212" s="34">
        <v>263200</v>
      </c>
      <c r="C212" s="35">
        <v>283200</v>
      </c>
      <c r="D212" s="35">
        <v>293200</v>
      </c>
      <c r="F212" s="32">
        <f t="shared" si="5"/>
        <v>253200</v>
      </c>
    </row>
    <row r="213" spans="1:6" ht="14.5">
      <c r="A213" s="33">
        <v>2120</v>
      </c>
      <c r="B213" s="34">
        <v>264400</v>
      </c>
      <c r="C213" s="35">
        <v>284400</v>
      </c>
      <c r="D213" s="35">
        <v>294400</v>
      </c>
      <c r="F213" s="32">
        <f t="shared" si="5"/>
        <v>254400</v>
      </c>
    </row>
    <row r="214" spans="1:6" ht="14.5">
      <c r="A214" s="33">
        <v>2130</v>
      </c>
      <c r="B214" s="34">
        <v>265600</v>
      </c>
      <c r="C214" s="35">
        <v>285600</v>
      </c>
      <c r="D214" s="35">
        <v>295600</v>
      </c>
      <c r="F214" s="32">
        <f t="shared" si="5"/>
        <v>255600</v>
      </c>
    </row>
    <row r="215" spans="1:6" ht="14.5">
      <c r="A215" s="33">
        <v>2140</v>
      </c>
      <c r="B215" s="34">
        <v>266800</v>
      </c>
      <c r="C215" s="35">
        <v>286800</v>
      </c>
      <c r="D215" s="35">
        <v>296800</v>
      </c>
      <c r="F215" s="32">
        <f t="shared" si="5"/>
        <v>256800</v>
      </c>
    </row>
    <row r="216" spans="1:6" ht="14.5">
      <c r="A216" s="33">
        <v>2150</v>
      </c>
      <c r="B216" s="34">
        <v>268000</v>
      </c>
      <c r="C216" s="35">
        <v>288000</v>
      </c>
      <c r="D216" s="35">
        <v>298000</v>
      </c>
      <c r="F216" s="32">
        <f t="shared" si="5"/>
        <v>258000</v>
      </c>
    </row>
    <row r="217" spans="1:6" ht="14.5">
      <c r="A217" s="33">
        <v>2160</v>
      </c>
      <c r="B217" s="34">
        <v>269200</v>
      </c>
      <c r="C217" s="35">
        <v>289200</v>
      </c>
      <c r="D217" s="35">
        <v>299200</v>
      </c>
      <c r="F217" s="32">
        <f t="shared" si="5"/>
        <v>259200</v>
      </c>
    </row>
    <row r="218" spans="1:6" ht="14.5">
      <c r="A218" s="33">
        <v>2170</v>
      </c>
      <c r="B218" s="34">
        <v>270400</v>
      </c>
      <c r="C218" s="35">
        <v>290400</v>
      </c>
      <c r="D218" s="35">
        <v>300400</v>
      </c>
      <c r="F218" s="32">
        <f t="shared" si="5"/>
        <v>260400</v>
      </c>
    </row>
    <row r="219" spans="1:6" ht="14.5">
      <c r="A219" s="33">
        <v>2180</v>
      </c>
      <c r="B219" s="34">
        <v>271600</v>
      </c>
      <c r="C219" s="35">
        <v>291600</v>
      </c>
      <c r="D219" s="35">
        <v>301600</v>
      </c>
      <c r="F219" s="32">
        <f t="shared" si="5"/>
        <v>261600</v>
      </c>
    </row>
    <row r="220" spans="1:6" ht="14.5">
      <c r="A220" s="33">
        <v>2190</v>
      </c>
      <c r="B220" s="34">
        <v>272800</v>
      </c>
      <c r="C220" s="35">
        <v>292800</v>
      </c>
      <c r="D220" s="35">
        <v>302800</v>
      </c>
      <c r="F220" s="32">
        <f t="shared" si="5"/>
        <v>262800</v>
      </c>
    </row>
    <row r="221" spans="1:6" ht="14.5">
      <c r="A221" s="33">
        <v>2200</v>
      </c>
      <c r="B221" s="34">
        <v>274000</v>
      </c>
      <c r="C221" s="35">
        <v>294000</v>
      </c>
      <c r="D221" s="35">
        <v>304000</v>
      </c>
      <c r="F221" s="32">
        <f t="shared" si="5"/>
        <v>264000</v>
      </c>
    </row>
    <row r="222" spans="1:6" ht="14.5">
      <c r="A222" s="33">
        <v>2210</v>
      </c>
      <c r="B222" s="34">
        <v>275200</v>
      </c>
      <c r="C222" s="35">
        <v>295200</v>
      </c>
      <c r="D222" s="35">
        <v>305200</v>
      </c>
      <c r="F222" s="32">
        <f t="shared" si="5"/>
        <v>265200</v>
      </c>
    </row>
    <row r="223" spans="1:6" ht="14.5">
      <c r="A223" s="33">
        <v>2220</v>
      </c>
      <c r="B223" s="34">
        <v>276400</v>
      </c>
      <c r="C223" s="35">
        <v>296400</v>
      </c>
      <c r="D223" s="35">
        <v>306400</v>
      </c>
      <c r="F223" s="32">
        <f t="shared" si="5"/>
        <v>266400</v>
      </c>
    </row>
    <row r="224" spans="1:6" ht="14.5">
      <c r="A224" s="33">
        <v>2230</v>
      </c>
      <c r="B224" s="34">
        <v>277600</v>
      </c>
      <c r="C224" s="35">
        <v>297600</v>
      </c>
      <c r="D224" s="35">
        <v>307600</v>
      </c>
      <c r="F224" s="32">
        <f t="shared" si="5"/>
        <v>267600</v>
      </c>
    </row>
    <row r="225" spans="1:6" ht="14.5">
      <c r="A225" s="33">
        <v>2240</v>
      </c>
      <c r="B225" s="34">
        <v>278800</v>
      </c>
      <c r="C225" s="35">
        <v>298800</v>
      </c>
      <c r="D225" s="35">
        <v>308800</v>
      </c>
      <c r="F225" s="32">
        <f t="shared" si="5"/>
        <v>268800</v>
      </c>
    </row>
    <row r="226" spans="1:6" ht="14.5">
      <c r="A226" s="33">
        <v>2250</v>
      </c>
      <c r="B226" s="34">
        <v>280000</v>
      </c>
      <c r="C226" s="35">
        <v>300000</v>
      </c>
      <c r="D226" s="35">
        <v>310000</v>
      </c>
      <c r="F226" s="32">
        <f t="shared" si="5"/>
        <v>270000</v>
      </c>
    </row>
    <row r="227" spans="1:6" ht="14.5">
      <c r="A227" s="33">
        <v>2260</v>
      </c>
      <c r="B227" s="34">
        <v>281200</v>
      </c>
      <c r="C227" s="35">
        <v>301200</v>
      </c>
      <c r="D227" s="35">
        <v>311200</v>
      </c>
      <c r="F227" s="32">
        <f t="shared" si="5"/>
        <v>271200</v>
      </c>
    </row>
    <row r="228" spans="1:6" ht="14.5">
      <c r="A228" s="33">
        <v>2270</v>
      </c>
      <c r="B228" s="34">
        <v>282400</v>
      </c>
      <c r="C228" s="35">
        <v>302400</v>
      </c>
      <c r="D228" s="35">
        <v>312400</v>
      </c>
      <c r="F228" s="32">
        <f t="shared" si="5"/>
        <v>272400</v>
      </c>
    </row>
    <row r="229" spans="1:6" ht="14.5">
      <c r="A229" s="33">
        <v>2280</v>
      </c>
      <c r="B229" s="34">
        <v>283600</v>
      </c>
      <c r="C229" s="35">
        <v>303600</v>
      </c>
      <c r="D229" s="35">
        <v>313600</v>
      </c>
      <c r="F229" s="32">
        <f t="shared" si="5"/>
        <v>273600</v>
      </c>
    </row>
    <row r="230" spans="1:6" ht="14.5">
      <c r="A230" s="33">
        <v>2290</v>
      </c>
      <c r="B230" s="34">
        <v>284800</v>
      </c>
      <c r="C230" s="35">
        <v>304800</v>
      </c>
      <c r="D230" s="35">
        <v>314800</v>
      </c>
      <c r="F230" s="32">
        <f t="shared" si="5"/>
        <v>274800</v>
      </c>
    </row>
    <row r="231" spans="1:6" ht="14.5">
      <c r="A231" s="33">
        <v>2300</v>
      </c>
      <c r="B231" s="34">
        <v>286000</v>
      </c>
      <c r="C231" s="35">
        <v>306000</v>
      </c>
      <c r="D231" s="35">
        <v>316000</v>
      </c>
      <c r="F231" s="32">
        <f t="shared" si="5"/>
        <v>276000</v>
      </c>
    </row>
    <row r="232" spans="1:6" ht="14.5">
      <c r="A232" s="33">
        <v>2310</v>
      </c>
      <c r="B232" s="34">
        <v>287200</v>
      </c>
      <c r="C232" s="35">
        <v>307200</v>
      </c>
      <c r="D232" s="35">
        <v>317200</v>
      </c>
      <c r="F232" s="32">
        <f t="shared" si="5"/>
        <v>277200</v>
      </c>
    </row>
    <row r="233" spans="1:6" ht="14.5">
      <c r="A233" s="33">
        <v>2320</v>
      </c>
      <c r="B233" s="34">
        <v>288400</v>
      </c>
      <c r="C233" s="35">
        <v>308400</v>
      </c>
      <c r="D233" s="35">
        <v>318400</v>
      </c>
      <c r="F233" s="32">
        <f t="shared" si="5"/>
        <v>278400</v>
      </c>
    </row>
    <row r="234" spans="1:6" ht="14.5">
      <c r="A234" s="33">
        <v>2330</v>
      </c>
      <c r="B234" s="34">
        <v>289600</v>
      </c>
      <c r="C234" s="35">
        <v>309600</v>
      </c>
      <c r="D234" s="35">
        <v>319600</v>
      </c>
      <c r="F234" s="32">
        <f t="shared" si="5"/>
        <v>279600</v>
      </c>
    </row>
    <row r="235" spans="1:6" ht="14.5">
      <c r="A235" s="33">
        <v>2340</v>
      </c>
      <c r="B235" s="34">
        <v>290800</v>
      </c>
      <c r="C235" s="35">
        <v>310800</v>
      </c>
      <c r="D235" s="35">
        <v>320800</v>
      </c>
      <c r="F235" s="32">
        <f t="shared" si="5"/>
        <v>280800</v>
      </c>
    </row>
    <row r="236" spans="1:6" ht="14.5">
      <c r="A236" s="33">
        <v>2350</v>
      </c>
      <c r="B236" s="34">
        <v>292000</v>
      </c>
      <c r="C236" s="35">
        <v>312000</v>
      </c>
      <c r="D236" s="35">
        <v>322000</v>
      </c>
      <c r="F236" s="32">
        <f t="shared" si="5"/>
        <v>282000</v>
      </c>
    </row>
    <row r="237" spans="1:6" ht="14.5">
      <c r="A237" s="33">
        <v>2360</v>
      </c>
      <c r="B237" s="34">
        <v>293200</v>
      </c>
      <c r="C237" s="35">
        <v>313200</v>
      </c>
      <c r="D237" s="35">
        <v>323200</v>
      </c>
      <c r="F237" s="32">
        <f t="shared" si="5"/>
        <v>283200</v>
      </c>
    </row>
    <row r="238" spans="1:6" ht="14.5">
      <c r="A238" s="33">
        <v>2370</v>
      </c>
      <c r="B238" s="34">
        <v>294400</v>
      </c>
      <c r="C238" s="35">
        <v>314400</v>
      </c>
      <c r="D238" s="35">
        <v>324400</v>
      </c>
      <c r="F238" s="32">
        <f t="shared" si="5"/>
        <v>284400</v>
      </c>
    </row>
    <row r="239" spans="1:6" ht="14.5">
      <c r="A239" s="33">
        <v>2380</v>
      </c>
      <c r="B239" s="34">
        <v>295600</v>
      </c>
      <c r="C239" s="35">
        <v>315600</v>
      </c>
      <c r="D239" s="35">
        <v>325600</v>
      </c>
      <c r="F239" s="32">
        <f t="shared" si="5"/>
        <v>285600</v>
      </c>
    </row>
    <row r="240" spans="1:6" ht="14.5">
      <c r="A240" s="33">
        <v>2390</v>
      </c>
      <c r="B240" s="34">
        <v>296800</v>
      </c>
      <c r="C240" s="35">
        <v>316800</v>
      </c>
      <c r="D240" s="35">
        <v>326800</v>
      </c>
      <c r="F240" s="32">
        <f t="shared" si="5"/>
        <v>286800</v>
      </c>
    </row>
    <row r="241" spans="1:6" ht="14.5">
      <c r="A241" s="33">
        <v>2400</v>
      </c>
      <c r="B241" s="34">
        <v>298000</v>
      </c>
      <c r="C241" s="35">
        <v>318000</v>
      </c>
      <c r="D241" s="35">
        <v>328000</v>
      </c>
      <c r="F241" s="32">
        <f t="shared" si="5"/>
        <v>288000</v>
      </c>
    </row>
    <row r="242" spans="1:6" ht="14.5">
      <c r="A242" s="33">
        <v>2410</v>
      </c>
      <c r="B242" s="34">
        <v>299200</v>
      </c>
      <c r="C242" s="35">
        <v>319200</v>
      </c>
      <c r="D242" s="35">
        <v>329200</v>
      </c>
      <c r="F242" s="32">
        <f t="shared" si="5"/>
        <v>289200</v>
      </c>
    </row>
    <row r="243" spans="1:6" ht="14.5">
      <c r="A243" s="33">
        <v>2420</v>
      </c>
      <c r="B243" s="34">
        <v>300400</v>
      </c>
      <c r="C243" s="35">
        <v>320400</v>
      </c>
      <c r="D243" s="35">
        <v>330400</v>
      </c>
      <c r="F243" s="32">
        <f t="shared" si="5"/>
        <v>290400</v>
      </c>
    </row>
    <row r="244" spans="1:6" ht="14.5">
      <c r="A244" s="33">
        <v>2430</v>
      </c>
      <c r="B244" s="34">
        <v>301600</v>
      </c>
      <c r="C244" s="35">
        <v>321600</v>
      </c>
      <c r="D244" s="35">
        <v>331600</v>
      </c>
      <c r="F244" s="32">
        <f t="shared" si="5"/>
        <v>291600</v>
      </c>
    </row>
    <row r="245" spans="1:6" ht="14.5">
      <c r="A245" s="33">
        <v>2440</v>
      </c>
      <c r="B245" s="34">
        <v>302800</v>
      </c>
      <c r="C245" s="35">
        <v>322800</v>
      </c>
      <c r="D245" s="35">
        <v>332800</v>
      </c>
      <c r="F245" s="32">
        <f t="shared" si="5"/>
        <v>292800</v>
      </c>
    </row>
    <row r="246" spans="1:6" ht="14.5">
      <c r="A246" s="33">
        <v>2450</v>
      </c>
      <c r="B246" s="34">
        <v>304000</v>
      </c>
      <c r="C246" s="35">
        <v>324000</v>
      </c>
      <c r="D246" s="35">
        <v>334000</v>
      </c>
      <c r="F246" s="32">
        <f t="shared" si="5"/>
        <v>294000</v>
      </c>
    </row>
    <row r="247" spans="1:6" ht="14.5">
      <c r="A247" s="33">
        <v>2460</v>
      </c>
      <c r="B247" s="34">
        <v>305200</v>
      </c>
      <c r="C247" s="35">
        <v>325200</v>
      </c>
      <c r="D247" s="35">
        <v>335200</v>
      </c>
      <c r="F247" s="32">
        <f t="shared" si="5"/>
        <v>295200</v>
      </c>
    </row>
    <row r="248" spans="1:6" ht="14.5">
      <c r="A248" s="33">
        <v>2470</v>
      </c>
      <c r="B248" s="34">
        <v>306400</v>
      </c>
      <c r="C248" s="35">
        <v>326400</v>
      </c>
      <c r="D248" s="35">
        <v>336400</v>
      </c>
      <c r="F248" s="32">
        <f t="shared" si="5"/>
        <v>296400</v>
      </c>
    </row>
    <row r="249" spans="1:6" ht="14.5">
      <c r="A249" s="33">
        <v>2480</v>
      </c>
      <c r="B249" s="34">
        <v>307600</v>
      </c>
      <c r="C249" s="35">
        <v>327600</v>
      </c>
      <c r="D249" s="35">
        <v>337600</v>
      </c>
      <c r="F249" s="32">
        <f t="shared" si="5"/>
        <v>297600</v>
      </c>
    </row>
    <row r="250" spans="1:6" ht="14.5">
      <c r="A250" s="33">
        <v>2490</v>
      </c>
      <c r="B250" s="34">
        <v>308800</v>
      </c>
      <c r="C250" s="35">
        <v>328800</v>
      </c>
      <c r="D250" s="35">
        <v>338800</v>
      </c>
      <c r="F250" s="32">
        <f t="shared" si="5"/>
        <v>298800</v>
      </c>
    </row>
    <row r="251" spans="1:6" ht="14.5">
      <c r="A251" s="33">
        <v>2500</v>
      </c>
      <c r="B251" s="34">
        <v>310000</v>
      </c>
      <c r="C251" s="35">
        <v>330000</v>
      </c>
      <c r="D251" s="35">
        <v>340000</v>
      </c>
      <c r="F251" s="32">
        <f t="shared" si="5"/>
        <v>300000</v>
      </c>
    </row>
    <row r="252" spans="1:6" ht="14.5">
      <c r="A252" s="33">
        <v>2510</v>
      </c>
      <c r="B252" s="34">
        <v>311200</v>
      </c>
      <c r="C252" s="35">
        <v>331200</v>
      </c>
      <c r="D252" s="35">
        <v>341200</v>
      </c>
      <c r="F252" s="32">
        <f t="shared" si="5"/>
        <v>301200</v>
      </c>
    </row>
    <row r="253" spans="1:6" ht="14.5">
      <c r="A253" s="33">
        <v>2520</v>
      </c>
      <c r="B253" s="34">
        <v>312400</v>
      </c>
      <c r="C253" s="35">
        <v>332400</v>
      </c>
      <c r="D253" s="35">
        <v>342400</v>
      </c>
      <c r="F253" s="32">
        <f t="shared" si="5"/>
        <v>302400</v>
      </c>
    </row>
    <row r="254" spans="1:6" ht="14.5">
      <c r="A254" s="33">
        <v>2530</v>
      </c>
      <c r="B254" s="34">
        <v>313600</v>
      </c>
      <c r="C254" s="35">
        <v>333600</v>
      </c>
      <c r="D254" s="35">
        <v>343600</v>
      </c>
      <c r="F254" s="32">
        <f t="shared" si="5"/>
        <v>303600</v>
      </c>
    </row>
    <row r="255" spans="1:6" ht="14.5">
      <c r="A255" s="33">
        <v>2540</v>
      </c>
      <c r="B255" s="34">
        <v>314800</v>
      </c>
      <c r="C255" s="35">
        <v>334800</v>
      </c>
      <c r="D255" s="35">
        <v>344800</v>
      </c>
      <c r="F255" s="32">
        <f t="shared" si="5"/>
        <v>304800</v>
      </c>
    </row>
    <row r="256" spans="1:6" ht="14.5">
      <c r="A256" s="33">
        <v>2550</v>
      </c>
      <c r="B256" s="34">
        <v>316000</v>
      </c>
      <c r="C256" s="35">
        <v>336000</v>
      </c>
      <c r="D256" s="35">
        <v>346000</v>
      </c>
      <c r="F256" s="32">
        <f t="shared" si="5"/>
        <v>306000</v>
      </c>
    </row>
    <row r="257" spans="1:6" ht="14.5">
      <c r="A257" s="33">
        <v>2560</v>
      </c>
      <c r="B257" s="34">
        <v>317200</v>
      </c>
      <c r="C257" s="35">
        <v>337200</v>
      </c>
      <c r="D257" s="35">
        <v>347200</v>
      </c>
      <c r="F257" s="32">
        <f t="shared" si="5"/>
        <v>307200</v>
      </c>
    </row>
    <row r="258" spans="1:6" ht="14.5">
      <c r="A258" s="33">
        <v>2570</v>
      </c>
      <c r="B258" s="34">
        <v>318400</v>
      </c>
      <c r="C258" s="35">
        <v>338400</v>
      </c>
      <c r="D258" s="35">
        <v>348400</v>
      </c>
      <c r="F258" s="32">
        <f t="shared" si="5"/>
        <v>308400</v>
      </c>
    </row>
    <row r="259" spans="1:6" ht="14.5">
      <c r="A259" s="33">
        <v>2580</v>
      </c>
      <c r="B259" s="34">
        <v>319600</v>
      </c>
      <c r="C259" s="35">
        <v>339600</v>
      </c>
      <c r="D259" s="35">
        <v>349600</v>
      </c>
      <c r="F259" s="32">
        <f t="shared" ref="F259:F322" si="6">1200+1200*(A259-$A$2)/10</f>
        <v>309600</v>
      </c>
    </row>
    <row r="260" spans="1:6" ht="14.5">
      <c r="A260" s="33">
        <v>2590</v>
      </c>
      <c r="B260" s="34">
        <v>320800</v>
      </c>
      <c r="C260" s="35">
        <v>340800</v>
      </c>
      <c r="D260" s="35">
        <v>350800</v>
      </c>
      <c r="F260" s="32">
        <f t="shared" si="6"/>
        <v>310800</v>
      </c>
    </row>
    <row r="261" spans="1:6" ht="14.5">
      <c r="A261" s="33">
        <v>2600</v>
      </c>
      <c r="B261" s="34">
        <v>322000</v>
      </c>
      <c r="C261" s="35">
        <v>342000</v>
      </c>
      <c r="D261" s="35">
        <v>352000</v>
      </c>
      <c r="F261" s="32">
        <f t="shared" si="6"/>
        <v>312000</v>
      </c>
    </row>
    <row r="262" spans="1:6" ht="14.5">
      <c r="A262" s="33">
        <v>2610</v>
      </c>
      <c r="B262" s="34">
        <v>323200</v>
      </c>
      <c r="C262" s="35">
        <v>343200</v>
      </c>
      <c r="D262" s="35">
        <v>353200</v>
      </c>
      <c r="F262" s="32">
        <f t="shared" si="6"/>
        <v>313200</v>
      </c>
    </row>
    <row r="263" spans="1:6" ht="14.5">
      <c r="A263" s="33">
        <v>2620</v>
      </c>
      <c r="B263" s="34">
        <v>324400</v>
      </c>
      <c r="C263" s="35">
        <v>344400</v>
      </c>
      <c r="D263" s="35">
        <v>354400</v>
      </c>
      <c r="F263" s="32">
        <f t="shared" si="6"/>
        <v>314400</v>
      </c>
    </row>
    <row r="264" spans="1:6" ht="14.5">
      <c r="A264" s="33">
        <v>2630</v>
      </c>
      <c r="B264" s="34">
        <v>325600</v>
      </c>
      <c r="C264" s="35">
        <v>345600</v>
      </c>
      <c r="D264" s="35">
        <v>355600</v>
      </c>
      <c r="F264" s="32">
        <f t="shared" si="6"/>
        <v>315600</v>
      </c>
    </row>
    <row r="265" spans="1:6" ht="14.5">
      <c r="A265" s="33">
        <v>2640</v>
      </c>
      <c r="B265" s="34">
        <v>326800</v>
      </c>
      <c r="C265" s="35">
        <v>346800</v>
      </c>
      <c r="D265" s="35">
        <v>356800</v>
      </c>
      <c r="F265" s="32">
        <f t="shared" si="6"/>
        <v>316800</v>
      </c>
    </row>
    <row r="266" spans="1:6" ht="14.5">
      <c r="A266" s="33">
        <v>2650</v>
      </c>
      <c r="B266" s="34">
        <v>328000</v>
      </c>
      <c r="C266" s="35">
        <v>348000</v>
      </c>
      <c r="D266" s="35">
        <v>358000</v>
      </c>
      <c r="F266" s="32">
        <f t="shared" si="6"/>
        <v>318000</v>
      </c>
    </row>
    <row r="267" spans="1:6" ht="14.5">
      <c r="A267" s="33">
        <v>2660</v>
      </c>
      <c r="B267" s="34">
        <v>329200</v>
      </c>
      <c r="C267" s="35">
        <v>349200</v>
      </c>
      <c r="D267" s="35">
        <v>359200</v>
      </c>
      <c r="F267" s="32">
        <f t="shared" si="6"/>
        <v>319200</v>
      </c>
    </row>
    <row r="268" spans="1:6" ht="14.5">
      <c r="A268" s="33">
        <v>2670</v>
      </c>
      <c r="B268" s="34">
        <v>330400</v>
      </c>
      <c r="C268" s="35">
        <v>350400</v>
      </c>
      <c r="D268" s="35">
        <v>360400</v>
      </c>
      <c r="F268" s="32">
        <f t="shared" si="6"/>
        <v>320400</v>
      </c>
    </row>
    <row r="269" spans="1:6" ht="14.5">
      <c r="A269" s="33">
        <v>2680</v>
      </c>
      <c r="B269" s="34">
        <v>331600</v>
      </c>
      <c r="C269" s="35">
        <v>351600</v>
      </c>
      <c r="D269" s="35">
        <v>361600</v>
      </c>
      <c r="F269" s="32">
        <f t="shared" si="6"/>
        <v>321600</v>
      </c>
    </row>
    <row r="270" spans="1:6" ht="14.5">
      <c r="A270" s="33">
        <v>2690</v>
      </c>
      <c r="B270" s="34">
        <v>332800</v>
      </c>
      <c r="C270" s="35">
        <v>352800</v>
      </c>
      <c r="D270" s="35">
        <v>362800</v>
      </c>
      <c r="F270" s="32">
        <f t="shared" si="6"/>
        <v>322800</v>
      </c>
    </row>
    <row r="271" spans="1:6" ht="14.5">
      <c r="A271" s="33">
        <v>2700</v>
      </c>
      <c r="B271" s="34">
        <v>334000</v>
      </c>
      <c r="C271" s="35">
        <v>354000</v>
      </c>
      <c r="D271" s="35">
        <v>364000</v>
      </c>
      <c r="F271" s="32">
        <f t="shared" si="6"/>
        <v>324000</v>
      </c>
    </row>
    <row r="272" spans="1:6" ht="14.5">
      <c r="A272" s="33">
        <v>2710</v>
      </c>
      <c r="B272" s="34">
        <v>335200</v>
      </c>
      <c r="C272" s="35">
        <v>355200</v>
      </c>
      <c r="D272" s="35">
        <v>365200</v>
      </c>
      <c r="F272" s="32">
        <f t="shared" si="6"/>
        <v>325200</v>
      </c>
    </row>
    <row r="273" spans="1:6" ht="14.5">
      <c r="A273" s="33">
        <v>2720</v>
      </c>
      <c r="B273" s="34">
        <v>336400</v>
      </c>
      <c r="C273" s="35">
        <v>356400</v>
      </c>
      <c r="D273" s="35">
        <v>366400</v>
      </c>
      <c r="F273" s="32">
        <f t="shared" si="6"/>
        <v>326400</v>
      </c>
    </row>
    <row r="274" spans="1:6" ht="14.5">
      <c r="A274" s="33">
        <v>2730</v>
      </c>
      <c r="B274" s="34">
        <v>337600</v>
      </c>
      <c r="C274" s="35">
        <v>357600</v>
      </c>
      <c r="D274" s="35">
        <v>367600</v>
      </c>
      <c r="F274" s="32">
        <f t="shared" si="6"/>
        <v>327600</v>
      </c>
    </row>
    <row r="275" spans="1:6" ht="14.5">
      <c r="A275" s="33">
        <v>2740</v>
      </c>
      <c r="B275" s="34">
        <v>338800</v>
      </c>
      <c r="C275" s="35">
        <v>358800</v>
      </c>
      <c r="D275" s="35">
        <v>368800</v>
      </c>
      <c r="F275" s="32">
        <f t="shared" si="6"/>
        <v>328800</v>
      </c>
    </row>
    <row r="276" spans="1:6" ht="14.5">
      <c r="A276" s="33">
        <v>2750</v>
      </c>
      <c r="B276" s="34">
        <v>340000</v>
      </c>
      <c r="C276" s="35">
        <v>360000</v>
      </c>
      <c r="D276" s="35">
        <v>370000</v>
      </c>
      <c r="F276" s="32">
        <f t="shared" si="6"/>
        <v>330000</v>
      </c>
    </row>
    <row r="277" spans="1:6" ht="14.5">
      <c r="A277" s="33">
        <v>2760</v>
      </c>
      <c r="B277" s="34">
        <v>341200</v>
      </c>
      <c r="C277" s="35">
        <v>361200</v>
      </c>
      <c r="D277" s="35">
        <v>371200</v>
      </c>
      <c r="F277" s="32">
        <f t="shared" si="6"/>
        <v>331200</v>
      </c>
    </row>
    <row r="278" spans="1:6" ht="14.5">
      <c r="A278" s="33">
        <v>2770</v>
      </c>
      <c r="B278" s="34">
        <v>342400</v>
      </c>
      <c r="C278" s="35">
        <v>362400</v>
      </c>
      <c r="D278" s="35">
        <v>372400</v>
      </c>
      <c r="F278" s="32">
        <f t="shared" si="6"/>
        <v>332400</v>
      </c>
    </row>
    <row r="279" spans="1:6" ht="14.5">
      <c r="A279" s="33">
        <v>2780</v>
      </c>
      <c r="B279" s="34">
        <v>343600</v>
      </c>
      <c r="C279" s="35">
        <v>363600</v>
      </c>
      <c r="D279" s="35">
        <v>373600</v>
      </c>
      <c r="F279" s="32">
        <f t="shared" si="6"/>
        <v>333600</v>
      </c>
    </row>
    <row r="280" spans="1:6" ht="14.5">
      <c r="A280" s="33">
        <v>2790</v>
      </c>
      <c r="B280" s="34">
        <v>344800</v>
      </c>
      <c r="C280" s="35">
        <v>364800</v>
      </c>
      <c r="D280" s="35">
        <v>374800</v>
      </c>
      <c r="F280" s="32">
        <f t="shared" si="6"/>
        <v>334800</v>
      </c>
    </row>
    <row r="281" spans="1:6" ht="14.5">
      <c r="A281" s="33">
        <v>2800</v>
      </c>
      <c r="B281" s="34">
        <v>346000</v>
      </c>
      <c r="C281" s="35">
        <v>366000</v>
      </c>
      <c r="D281" s="35">
        <v>376000</v>
      </c>
      <c r="F281" s="32">
        <f t="shared" si="6"/>
        <v>336000</v>
      </c>
    </row>
    <row r="282" spans="1:6" ht="14.5">
      <c r="A282" s="33">
        <v>2810</v>
      </c>
      <c r="B282" s="34">
        <v>347200</v>
      </c>
      <c r="C282" s="35">
        <v>367200</v>
      </c>
      <c r="D282" s="35">
        <v>377200</v>
      </c>
      <c r="F282" s="32">
        <f t="shared" si="6"/>
        <v>337200</v>
      </c>
    </row>
    <row r="283" spans="1:6" ht="14.5">
      <c r="A283" s="33">
        <v>2820</v>
      </c>
      <c r="B283" s="34">
        <v>348400</v>
      </c>
      <c r="C283" s="35">
        <v>368400</v>
      </c>
      <c r="D283" s="35">
        <v>378400</v>
      </c>
      <c r="F283" s="32">
        <f t="shared" si="6"/>
        <v>338400</v>
      </c>
    </row>
    <row r="284" spans="1:6" ht="14.5">
      <c r="A284" s="33">
        <v>2830</v>
      </c>
      <c r="B284" s="34">
        <v>349600</v>
      </c>
      <c r="C284" s="35">
        <v>369600</v>
      </c>
      <c r="D284" s="35">
        <v>379600</v>
      </c>
      <c r="F284" s="32">
        <f t="shared" si="6"/>
        <v>339600</v>
      </c>
    </row>
    <row r="285" spans="1:6" ht="14.5">
      <c r="A285" s="33">
        <v>2840</v>
      </c>
      <c r="B285" s="34">
        <v>350800</v>
      </c>
      <c r="C285" s="35">
        <v>370800</v>
      </c>
      <c r="D285" s="35">
        <v>380800</v>
      </c>
      <c r="F285" s="32">
        <f t="shared" si="6"/>
        <v>340800</v>
      </c>
    </row>
    <row r="286" spans="1:6" ht="14.5">
      <c r="A286" s="33">
        <v>2850</v>
      </c>
      <c r="B286" s="34">
        <v>352000</v>
      </c>
      <c r="C286" s="35">
        <v>372000</v>
      </c>
      <c r="D286" s="35">
        <v>382000</v>
      </c>
      <c r="F286" s="32">
        <f t="shared" si="6"/>
        <v>342000</v>
      </c>
    </row>
    <row r="287" spans="1:6" ht="14.5">
      <c r="A287" s="33">
        <v>2860</v>
      </c>
      <c r="B287" s="34">
        <v>353200</v>
      </c>
      <c r="C287" s="35">
        <v>373200</v>
      </c>
      <c r="D287" s="35">
        <v>383200</v>
      </c>
      <c r="F287" s="32">
        <f t="shared" si="6"/>
        <v>343200</v>
      </c>
    </row>
    <row r="288" spans="1:6" ht="14.5">
      <c r="A288" s="33">
        <v>2870</v>
      </c>
      <c r="B288" s="34">
        <v>354400</v>
      </c>
      <c r="C288" s="35">
        <v>374400</v>
      </c>
      <c r="D288" s="35">
        <v>384400</v>
      </c>
      <c r="F288" s="32">
        <f t="shared" si="6"/>
        <v>344400</v>
      </c>
    </row>
    <row r="289" spans="1:6" ht="14.5">
      <c r="A289" s="33">
        <v>2880</v>
      </c>
      <c r="B289" s="34">
        <v>355600</v>
      </c>
      <c r="C289" s="35">
        <v>375600</v>
      </c>
      <c r="D289" s="35">
        <v>385600</v>
      </c>
      <c r="F289" s="32">
        <f t="shared" si="6"/>
        <v>345600</v>
      </c>
    </row>
    <row r="290" spans="1:6" ht="14.5">
      <c r="A290" s="33">
        <v>2890</v>
      </c>
      <c r="B290" s="34">
        <v>356800</v>
      </c>
      <c r="C290" s="35">
        <v>376800</v>
      </c>
      <c r="D290" s="35">
        <v>386800</v>
      </c>
      <c r="F290" s="32">
        <f t="shared" si="6"/>
        <v>346800</v>
      </c>
    </row>
    <row r="291" spans="1:6" ht="14.5">
      <c r="A291" s="33">
        <v>2900</v>
      </c>
      <c r="B291" s="34">
        <v>358000</v>
      </c>
      <c r="C291" s="35">
        <v>378000</v>
      </c>
      <c r="D291" s="35">
        <v>388000</v>
      </c>
      <c r="F291" s="32">
        <f t="shared" si="6"/>
        <v>348000</v>
      </c>
    </row>
    <row r="292" spans="1:6" ht="14.5">
      <c r="A292" s="33">
        <v>2910</v>
      </c>
      <c r="B292" s="34">
        <v>359200</v>
      </c>
      <c r="C292" s="35">
        <v>379200</v>
      </c>
      <c r="D292" s="35">
        <v>389200</v>
      </c>
      <c r="F292" s="32">
        <f t="shared" si="6"/>
        <v>349200</v>
      </c>
    </row>
    <row r="293" spans="1:6" ht="14.5">
      <c r="A293" s="33">
        <v>2920</v>
      </c>
      <c r="B293" s="34">
        <v>360400</v>
      </c>
      <c r="C293" s="35">
        <v>380400</v>
      </c>
      <c r="D293" s="35">
        <v>390400</v>
      </c>
      <c r="F293" s="32">
        <f t="shared" si="6"/>
        <v>350400</v>
      </c>
    </row>
    <row r="294" spans="1:6" ht="14.5">
      <c r="A294" s="33">
        <v>2930</v>
      </c>
      <c r="B294" s="34">
        <v>361600</v>
      </c>
      <c r="C294" s="35">
        <v>381600</v>
      </c>
      <c r="D294" s="35">
        <v>391600</v>
      </c>
      <c r="F294" s="32">
        <f t="shared" si="6"/>
        <v>351600</v>
      </c>
    </row>
    <row r="295" spans="1:6" ht="14.5">
      <c r="A295" s="33">
        <v>2940</v>
      </c>
      <c r="B295" s="34">
        <v>362800</v>
      </c>
      <c r="C295" s="35">
        <v>382800</v>
      </c>
      <c r="D295" s="35">
        <v>392800</v>
      </c>
      <c r="F295" s="32">
        <f t="shared" si="6"/>
        <v>352800</v>
      </c>
    </row>
    <row r="296" spans="1:6" ht="14.5">
      <c r="A296" s="33">
        <v>2950</v>
      </c>
      <c r="B296" s="34">
        <v>364000</v>
      </c>
      <c r="C296" s="35">
        <v>384000</v>
      </c>
      <c r="D296" s="35">
        <v>394000</v>
      </c>
      <c r="F296" s="32">
        <f t="shared" si="6"/>
        <v>354000</v>
      </c>
    </row>
    <row r="297" spans="1:6" ht="14.5">
      <c r="A297" s="33">
        <v>2960</v>
      </c>
      <c r="B297" s="34">
        <v>365200</v>
      </c>
      <c r="C297" s="35">
        <v>385200</v>
      </c>
      <c r="D297" s="35">
        <v>395200</v>
      </c>
      <c r="F297" s="32">
        <f t="shared" si="6"/>
        <v>355200</v>
      </c>
    </row>
    <row r="298" spans="1:6" ht="14.5">
      <c r="A298" s="33">
        <v>2970</v>
      </c>
      <c r="B298" s="34">
        <v>366400</v>
      </c>
      <c r="C298" s="35">
        <v>386400</v>
      </c>
      <c r="D298" s="35">
        <v>396400</v>
      </c>
      <c r="F298" s="32">
        <f t="shared" si="6"/>
        <v>356400</v>
      </c>
    </row>
    <row r="299" spans="1:6" ht="14.5">
      <c r="A299" s="33">
        <v>2980</v>
      </c>
      <c r="B299" s="34">
        <v>367600</v>
      </c>
      <c r="C299" s="35">
        <v>387600</v>
      </c>
      <c r="D299" s="35">
        <v>397600</v>
      </c>
      <c r="F299" s="32">
        <f t="shared" si="6"/>
        <v>357600</v>
      </c>
    </row>
    <row r="300" spans="1:6" ht="14.5">
      <c r="A300" s="33">
        <v>2990</v>
      </c>
      <c r="B300" s="34">
        <v>368800</v>
      </c>
      <c r="C300" s="35">
        <v>388800</v>
      </c>
      <c r="D300" s="35">
        <v>398800</v>
      </c>
      <c r="F300" s="32">
        <f t="shared" si="6"/>
        <v>358800</v>
      </c>
    </row>
    <row r="301" spans="1:6" ht="14.5">
      <c r="A301" s="33">
        <v>3000</v>
      </c>
      <c r="B301" s="34">
        <v>370000</v>
      </c>
      <c r="C301" s="35">
        <v>390000</v>
      </c>
      <c r="D301" s="35">
        <v>400000</v>
      </c>
      <c r="F301" s="32">
        <f t="shared" si="6"/>
        <v>360000</v>
      </c>
    </row>
    <row r="302" spans="1:6" ht="14.5">
      <c r="A302" s="33">
        <v>3010</v>
      </c>
      <c r="B302" s="34">
        <v>371200</v>
      </c>
      <c r="C302" s="35">
        <v>391200</v>
      </c>
      <c r="D302" s="35">
        <v>401200</v>
      </c>
      <c r="F302" s="32">
        <f t="shared" si="6"/>
        <v>361200</v>
      </c>
    </row>
    <row r="303" spans="1:6" ht="14.5">
      <c r="A303" s="33">
        <v>3020</v>
      </c>
      <c r="B303" s="34">
        <v>372400</v>
      </c>
      <c r="C303" s="35">
        <v>392400</v>
      </c>
      <c r="D303" s="35">
        <v>402400</v>
      </c>
      <c r="F303" s="32">
        <f t="shared" si="6"/>
        <v>362400</v>
      </c>
    </row>
    <row r="304" spans="1:6" ht="14.5">
      <c r="A304" s="33">
        <v>3030</v>
      </c>
      <c r="B304" s="34">
        <v>373600</v>
      </c>
      <c r="C304" s="35">
        <v>393600</v>
      </c>
      <c r="D304" s="35">
        <v>403600</v>
      </c>
      <c r="F304" s="32">
        <f t="shared" si="6"/>
        <v>363600</v>
      </c>
    </row>
    <row r="305" spans="1:6" ht="14.5">
      <c r="A305" s="33">
        <v>3040</v>
      </c>
      <c r="B305" s="34">
        <v>374800</v>
      </c>
      <c r="C305" s="35">
        <v>394800</v>
      </c>
      <c r="D305" s="35">
        <v>404800</v>
      </c>
      <c r="F305" s="32">
        <f t="shared" si="6"/>
        <v>364800</v>
      </c>
    </row>
    <row r="306" spans="1:6" ht="14.5">
      <c r="A306" s="33">
        <v>3050</v>
      </c>
      <c r="B306" s="34">
        <v>376000</v>
      </c>
      <c r="C306" s="35">
        <v>396000</v>
      </c>
      <c r="D306" s="35">
        <v>406000</v>
      </c>
      <c r="F306" s="32">
        <f t="shared" si="6"/>
        <v>366000</v>
      </c>
    </row>
    <row r="307" spans="1:6" ht="14.5">
      <c r="A307" s="33">
        <v>3060</v>
      </c>
      <c r="B307" s="34">
        <v>377200</v>
      </c>
      <c r="C307" s="35">
        <v>397200</v>
      </c>
      <c r="D307" s="35">
        <v>407200</v>
      </c>
      <c r="F307" s="32">
        <f t="shared" si="6"/>
        <v>367200</v>
      </c>
    </row>
    <row r="308" spans="1:6" ht="14.5">
      <c r="A308" s="33">
        <v>3070</v>
      </c>
      <c r="B308" s="34">
        <v>378400</v>
      </c>
      <c r="C308" s="35">
        <v>398400</v>
      </c>
      <c r="D308" s="35">
        <v>408400</v>
      </c>
      <c r="F308" s="32">
        <f t="shared" si="6"/>
        <v>368400</v>
      </c>
    </row>
    <row r="309" spans="1:6" ht="14.5">
      <c r="A309" s="33">
        <v>3080</v>
      </c>
      <c r="B309" s="34">
        <v>379600</v>
      </c>
      <c r="C309" s="35">
        <v>399600</v>
      </c>
      <c r="D309" s="35">
        <v>409600</v>
      </c>
      <c r="F309" s="32">
        <f t="shared" si="6"/>
        <v>369600</v>
      </c>
    </row>
    <row r="310" spans="1:6" ht="14.5">
      <c r="A310" s="33">
        <v>3090</v>
      </c>
      <c r="B310" s="34">
        <v>380800</v>
      </c>
      <c r="C310" s="35">
        <v>400800</v>
      </c>
      <c r="D310" s="35">
        <v>410800</v>
      </c>
      <c r="F310" s="32">
        <f t="shared" si="6"/>
        <v>370800</v>
      </c>
    </row>
    <row r="311" spans="1:6" ht="14.5">
      <c r="A311" s="33">
        <v>3100</v>
      </c>
      <c r="B311" s="34">
        <v>382000</v>
      </c>
      <c r="C311" s="35">
        <v>402000</v>
      </c>
      <c r="D311" s="35">
        <v>412000</v>
      </c>
      <c r="F311" s="32">
        <f t="shared" si="6"/>
        <v>372000</v>
      </c>
    </row>
    <row r="312" spans="1:6" ht="14.5">
      <c r="A312" s="33">
        <v>3110</v>
      </c>
      <c r="B312" s="34">
        <v>383200</v>
      </c>
      <c r="C312" s="35">
        <v>403200</v>
      </c>
      <c r="D312" s="35">
        <v>413200</v>
      </c>
      <c r="F312" s="32">
        <f t="shared" si="6"/>
        <v>373200</v>
      </c>
    </row>
    <row r="313" spans="1:6" ht="14.5">
      <c r="A313" s="33">
        <v>3120</v>
      </c>
      <c r="B313" s="34">
        <v>384400</v>
      </c>
      <c r="C313" s="35">
        <v>404400</v>
      </c>
      <c r="D313" s="35">
        <v>414400</v>
      </c>
      <c r="F313" s="32">
        <f t="shared" si="6"/>
        <v>374400</v>
      </c>
    </row>
    <row r="314" spans="1:6" ht="14.5">
      <c r="A314" s="33">
        <v>3130</v>
      </c>
      <c r="B314" s="34">
        <v>385600</v>
      </c>
      <c r="C314" s="35">
        <v>405600</v>
      </c>
      <c r="D314" s="35">
        <v>415600</v>
      </c>
      <c r="F314" s="32">
        <f t="shared" si="6"/>
        <v>375600</v>
      </c>
    </row>
    <row r="315" spans="1:6" ht="14.5">
      <c r="A315" s="33">
        <v>3140</v>
      </c>
      <c r="B315" s="34">
        <v>386800</v>
      </c>
      <c r="C315" s="35">
        <v>406800</v>
      </c>
      <c r="D315" s="35">
        <v>416800</v>
      </c>
      <c r="F315" s="32">
        <f t="shared" si="6"/>
        <v>376800</v>
      </c>
    </row>
    <row r="316" spans="1:6" ht="14.5">
      <c r="A316" s="33">
        <v>3150</v>
      </c>
      <c r="B316" s="34">
        <v>388000</v>
      </c>
      <c r="C316" s="35">
        <v>408000</v>
      </c>
      <c r="D316" s="35">
        <v>418000</v>
      </c>
      <c r="F316" s="32">
        <f t="shared" si="6"/>
        <v>378000</v>
      </c>
    </row>
    <row r="317" spans="1:6" ht="14.5">
      <c r="A317" s="33">
        <v>3160</v>
      </c>
      <c r="B317" s="34">
        <v>389200</v>
      </c>
      <c r="C317" s="35">
        <v>409200</v>
      </c>
      <c r="D317" s="35">
        <v>419200</v>
      </c>
      <c r="F317" s="32">
        <f t="shared" si="6"/>
        <v>379200</v>
      </c>
    </row>
    <row r="318" spans="1:6" ht="14.5">
      <c r="A318" s="33">
        <v>3170</v>
      </c>
      <c r="B318" s="34">
        <v>390400</v>
      </c>
      <c r="C318" s="35">
        <v>410400</v>
      </c>
      <c r="D318" s="35">
        <v>420400</v>
      </c>
      <c r="F318" s="32">
        <f t="shared" si="6"/>
        <v>380400</v>
      </c>
    </row>
    <row r="319" spans="1:6" ht="14.5">
      <c r="A319" s="33">
        <v>3180</v>
      </c>
      <c r="B319" s="34">
        <v>391600</v>
      </c>
      <c r="C319" s="35">
        <v>411600</v>
      </c>
      <c r="D319" s="35">
        <v>421600</v>
      </c>
      <c r="F319" s="32">
        <f t="shared" si="6"/>
        <v>381600</v>
      </c>
    </row>
    <row r="320" spans="1:6" ht="14.5">
      <c r="A320" s="33">
        <v>3190</v>
      </c>
      <c r="B320" s="34">
        <v>392800</v>
      </c>
      <c r="C320" s="35">
        <v>412800</v>
      </c>
      <c r="D320" s="35">
        <v>422800</v>
      </c>
      <c r="F320" s="32">
        <f t="shared" si="6"/>
        <v>382800</v>
      </c>
    </row>
    <row r="321" spans="1:6" ht="14.5">
      <c r="A321" s="33">
        <v>3200</v>
      </c>
      <c r="B321" s="34">
        <v>394000</v>
      </c>
      <c r="C321" s="35">
        <v>414000</v>
      </c>
      <c r="D321" s="35">
        <v>424000</v>
      </c>
      <c r="F321" s="32">
        <f t="shared" si="6"/>
        <v>384000</v>
      </c>
    </row>
    <row r="322" spans="1:6" ht="14.5">
      <c r="A322" s="33">
        <v>3210</v>
      </c>
      <c r="B322" s="34">
        <v>395200</v>
      </c>
      <c r="C322" s="35">
        <v>415200</v>
      </c>
      <c r="D322" s="35">
        <v>425200</v>
      </c>
      <c r="F322" s="32">
        <f t="shared" si="6"/>
        <v>385200</v>
      </c>
    </row>
    <row r="323" spans="1:6" ht="14.5">
      <c r="A323" s="33">
        <v>3220</v>
      </c>
      <c r="B323" s="34">
        <v>396400</v>
      </c>
      <c r="C323" s="35">
        <v>416400</v>
      </c>
      <c r="D323" s="35">
        <v>426400</v>
      </c>
      <c r="F323" s="32">
        <f t="shared" ref="F323:F386" si="7">1200+1200*(A323-$A$2)/10</f>
        <v>386400</v>
      </c>
    </row>
    <row r="324" spans="1:6" ht="14.5">
      <c r="A324" s="33">
        <v>3230</v>
      </c>
      <c r="B324" s="34">
        <v>397600</v>
      </c>
      <c r="C324" s="35">
        <v>417600</v>
      </c>
      <c r="D324" s="35">
        <v>427600</v>
      </c>
      <c r="F324" s="32">
        <f t="shared" si="7"/>
        <v>387600</v>
      </c>
    </row>
    <row r="325" spans="1:6" ht="14.5">
      <c r="A325" s="33">
        <v>3240</v>
      </c>
      <c r="B325" s="34">
        <v>398800</v>
      </c>
      <c r="C325" s="35">
        <v>418800</v>
      </c>
      <c r="D325" s="35">
        <v>428800</v>
      </c>
      <c r="F325" s="32">
        <f t="shared" si="7"/>
        <v>388800</v>
      </c>
    </row>
    <row r="326" spans="1:6" ht="14.5">
      <c r="A326" s="33">
        <v>3250</v>
      </c>
      <c r="B326" s="34">
        <v>400000</v>
      </c>
      <c r="C326" s="35">
        <v>420000</v>
      </c>
      <c r="D326" s="35">
        <v>430000</v>
      </c>
      <c r="F326" s="32">
        <f t="shared" si="7"/>
        <v>390000</v>
      </c>
    </row>
    <row r="327" spans="1:6" ht="14.5">
      <c r="A327" s="33">
        <v>3260</v>
      </c>
      <c r="B327" s="34">
        <v>401200</v>
      </c>
      <c r="C327" s="35">
        <v>421200</v>
      </c>
      <c r="D327" s="35">
        <v>431200</v>
      </c>
      <c r="F327" s="32">
        <f t="shared" si="7"/>
        <v>391200</v>
      </c>
    </row>
    <row r="328" spans="1:6" ht="14.5">
      <c r="A328" s="33">
        <v>3270</v>
      </c>
      <c r="B328" s="34">
        <v>402400</v>
      </c>
      <c r="C328" s="35">
        <v>422400</v>
      </c>
      <c r="D328" s="35">
        <v>432400</v>
      </c>
      <c r="F328" s="32">
        <f t="shared" si="7"/>
        <v>392400</v>
      </c>
    </row>
    <row r="329" spans="1:6" ht="14.5">
      <c r="A329" s="33">
        <v>3280</v>
      </c>
      <c r="B329" s="34">
        <v>403600</v>
      </c>
      <c r="C329" s="35">
        <v>423600</v>
      </c>
      <c r="D329" s="35">
        <v>433600</v>
      </c>
      <c r="F329" s="32">
        <f t="shared" si="7"/>
        <v>393600</v>
      </c>
    </row>
    <row r="330" spans="1:6" ht="14.5">
      <c r="A330" s="33">
        <v>3290</v>
      </c>
      <c r="B330" s="34">
        <v>404800</v>
      </c>
      <c r="C330" s="35">
        <v>424800</v>
      </c>
      <c r="D330" s="35">
        <v>434800</v>
      </c>
      <c r="F330" s="32">
        <f t="shared" si="7"/>
        <v>394800</v>
      </c>
    </row>
    <row r="331" spans="1:6" ht="14.5">
      <c r="A331" s="33">
        <v>3300</v>
      </c>
      <c r="B331" s="34">
        <v>406000</v>
      </c>
      <c r="C331" s="35">
        <v>426000</v>
      </c>
      <c r="D331" s="35">
        <v>436000</v>
      </c>
      <c r="F331" s="32">
        <f t="shared" si="7"/>
        <v>396000</v>
      </c>
    </row>
    <row r="332" spans="1:6" ht="14.5">
      <c r="A332" s="33">
        <v>3310</v>
      </c>
      <c r="B332" s="34">
        <v>407200</v>
      </c>
      <c r="C332" s="35">
        <v>427200</v>
      </c>
      <c r="D332" s="35">
        <v>437200</v>
      </c>
      <c r="F332" s="32">
        <f t="shared" si="7"/>
        <v>397200</v>
      </c>
    </row>
    <row r="333" spans="1:6" ht="14.5">
      <c r="A333" s="33">
        <v>3320</v>
      </c>
      <c r="B333" s="34">
        <v>408400</v>
      </c>
      <c r="C333" s="35">
        <v>428400</v>
      </c>
      <c r="D333" s="35">
        <v>438400</v>
      </c>
      <c r="F333" s="32">
        <f t="shared" si="7"/>
        <v>398400</v>
      </c>
    </row>
    <row r="334" spans="1:6" ht="14.5">
      <c r="A334" s="33">
        <v>3330</v>
      </c>
      <c r="B334" s="34">
        <v>409600</v>
      </c>
      <c r="C334" s="35">
        <v>429600</v>
      </c>
      <c r="D334" s="35">
        <v>439600</v>
      </c>
      <c r="F334" s="32">
        <f t="shared" si="7"/>
        <v>399600</v>
      </c>
    </row>
    <row r="335" spans="1:6" ht="14.5">
      <c r="A335" s="33">
        <v>3340</v>
      </c>
      <c r="B335" s="34">
        <v>410800</v>
      </c>
      <c r="C335" s="35">
        <v>430800</v>
      </c>
      <c r="D335" s="35">
        <v>440800</v>
      </c>
      <c r="F335" s="32">
        <f t="shared" si="7"/>
        <v>400800</v>
      </c>
    </row>
    <row r="336" spans="1:6" ht="14.5">
      <c r="A336" s="33">
        <v>3350</v>
      </c>
      <c r="B336" s="34">
        <v>412000</v>
      </c>
      <c r="C336" s="35">
        <v>432000</v>
      </c>
      <c r="D336" s="35">
        <v>442000</v>
      </c>
      <c r="F336" s="32">
        <f t="shared" si="7"/>
        <v>402000</v>
      </c>
    </row>
    <row r="337" spans="1:6" ht="14.5">
      <c r="A337" s="33">
        <v>3360</v>
      </c>
      <c r="B337" s="34">
        <v>413200</v>
      </c>
      <c r="C337" s="35">
        <v>433200</v>
      </c>
      <c r="D337" s="35">
        <v>443200</v>
      </c>
      <c r="F337" s="32">
        <f t="shared" si="7"/>
        <v>403200</v>
      </c>
    </row>
    <row r="338" spans="1:6" ht="14.5">
      <c r="A338" s="33">
        <v>3370</v>
      </c>
      <c r="B338" s="34">
        <v>414400</v>
      </c>
      <c r="C338" s="35">
        <v>434400</v>
      </c>
      <c r="D338" s="35">
        <v>444400</v>
      </c>
      <c r="F338" s="32">
        <f t="shared" si="7"/>
        <v>404400</v>
      </c>
    </row>
    <row r="339" spans="1:6" ht="14.5">
      <c r="A339" s="33">
        <v>3380</v>
      </c>
      <c r="B339" s="34">
        <v>415600</v>
      </c>
      <c r="C339" s="35">
        <v>435600</v>
      </c>
      <c r="D339" s="35">
        <v>445600</v>
      </c>
      <c r="F339" s="32">
        <f t="shared" si="7"/>
        <v>405600</v>
      </c>
    </row>
    <row r="340" spans="1:6" ht="14.5">
      <c r="A340" s="33">
        <v>3390</v>
      </c>
      <c r="B340" s="34">
        <v>416800</v>
      </c>
      <c r="C340" s="35">
        <v>436800</v>
      </c>
      <c r="D340" s="35">
        <v>446800</v>
      </c>
      <c r="F340" s="32">
        <f t="shared" si="7"/>
        <v>406800</v>
      </c>
    </row>
    <row r="341" spans="1:6" ht="14.5">
      <c r="A341" s="33">
        <v>3400</v>
      </c>
      <c r="B341" s="34">
        <v>418000</v>
      </c>
      <c r="C341" s="35">
        <v>438000</v>
      </c>
      <c r="D341" s="35">
        <v>448000</v>
      </c>
      <c r="F341" s="32">
        <f t="shared" si="7"/>
        <v>408000</v>
      </c>
    </row>
    <row r="342" spans="1:6" ht="14.5">
      <c r="A342" s="33">
        <v>3410</v>
      </c>
      <c r="B342" s="34">
        <v>419200</v>
      </c>
      <c r="C342" s="35">
        <v>439200</v>
      </c>
      <c r="D342" s="35">
        <v>449200</v>
      </c>
      <c r="F342" s="32">
        <f t="shared" si="7"/>
        <v>409200</v>
      </c>
    </row>
    <row r="343" spans="1:6" ht="14.5">
      <c r="A343" s="33">
        <v>3420</v>
      </c>
      <c r="B343" s="34">
        <v>420400</v>
      </c>
      <c r="C343" s="35">
        <v>440400</v>
      </c>
      <c r="D343" s="35">
        <v>450400</v>
      </c>
      <c r="F343" s="32">
        <f t="shared" si="7"/>
        <v>410400</v>
      </c>
    </row>
    <row r="344" spans="1:6" ht="14.5">
      <c r="A344" s="33">
        <v>3430</v>
      </c>
      <c r="B344" s="34">
        <v>421600</v>
      </c>
      <c r="C344" s="35">
        <v>441600</v>
      </c>
      <c r="D344" s="35">
        <v>451600</v>
      </c>
      <c r="F344" s="32">
        <f t="shared" si="7"/>
        <v>411600</v>
      </c>
    </row>
    <row r="345" spans="1:6" ht="14.5">
      <c r="A345" s="33">
        <v>3440</v>
      </c>
      <c r="B345" s="34">
        <v>422800</v>
      </c>
      <c r="C345" s="35">
        <v>442800</v>
      </c>
      <c r="D345" s="35">
        <v>452800</v>
      </c>
      <c r="F345" s="32">
        <f t="shared" si="7"/>
        <v>412800</v>
      </c>
    </row>
    <row r="346" spans="1:6" ht="14.5">
      <c r="A346" s="33">
        <v>3450</v>
      </c>
      <c r="B346" s="34">
        <v>424000</v>
      </c>
      <c r="C346" s="35">
        <v>444000</v>
      </c>
      <c r="D346" s="35">
        <v>454000</v>
      </c>
      <c r="F346" s="32">
        <f t="shared" si="7"/>
        <v>414000</v>
      </c>
    </row>
    <row r="347" spans="1:6" ht="14.5">
      <c r="A347" s="33">
        <v>3460</v>
      </c>
      <c r="B347" s="34">
        <v>425200</v>
      </c>
      <c r="C347" s="35">
        <v>445200</v>
      </c>
      <c r="D347" s="35">
        <v>455200</v>
      </c>
      <c r="F347" s="32">
        <f t="shared" si="7"/>
        <v>415200</v>
      </c>
    </row>
    <row r="348" spans="1:6" ht="14.5">
      <c r="A348" s="33">
        <v>3470</v>
      </c>
      <c r="B348" s="34">
        <v>426400</v>
      </c>
      <c r="C348" s="35">
        <v>446400</v>
      </c>
      <c r="D348" s="35">
        <v>456400</v>
      </c>
      <c r="F348" s="32">
        <f t="shared" si="7"/>
        <v>416400</v>
      </c>
    </row>
    <row r="349" spans="1:6" ht="14.5">
      <c r="A349" s="33">
        <v>3480</v>
      </c>
      <c r="B349" s="34">
        <v>427600</v>
      </c>
      <c r="C349" s="35">
        <v>447600</v>
      </c>
      <c r="D349" s="35">
        <v>457600</v>
      </c>
      <c r="F349" s="32">
        <f t="shared" si="7"/>
        <v>417600</v>
      </c>
    </row>
    <row r="350" spans="1:6" ht="14.5">
      <c r="A350" s="33">
        <v>3490</v>
      </c>
      <c r="B350" s="34">
        <v>428800</v>
      </c>
      <c r="C350" s="35">
        <v>448800</v>
      </c>
      <c r="D350" s="35">
        <v>458800</v>
      </c>
      <c r="F350" s="32">
        <f t="shared" si="7"/>
        <v>418800</v>
      </c>
    </row>
    <row r="351" spans="1:6" ht="14.5">
      <c r="A351" s="33">
        <v>3500</v>
      </c>
      <c r="B351" s="34">
        <v>430000</v>
      </c>
      <c r="C351" s="35">
        <v>450000</v>
      </c>
      <c r="D351" s="35">
        <v>460000</v>
      </c>
      <c r="F351" s="32">
        <f t="shared" si="7"/>
        <v>420000</v>
      </c>
    </row>
    <row r="352" spans="1:6" ht="14.5">
      <c r="A352" s="33">
        <v>3510</v>
      </c>
      <c r="B352" s="34">
        <v>431200</v>
      </c>
      <c r="C352" s="35">
        <v>451200</v>
      </c>
      <c r="D352" s="35">
        <v>461200</v>
      </c>
      <c r="F352" s="32">
        <f t="shared" si="7"/>
        <v>421200</v>
      </c>
    </row>
    <row r="353" spans="1:6" ht="14.5">
      <c r="A353" s="33">
        <v>3520</v>
      </c>
      <c r="B353" s="34">
        <v>432400</v>
      </c>
      <c r="C353" s="35">
        <v>452400</v>
      </c>
      <c r="D353" s="35">
        <v>462400</v>
      </c>
      <c r="F353" s="32">
        <f t="shared" si="7"/>
        <v>422400</v>
      </c>
    </row>
    <row r="354" spans="1:6" ht="14.5">
      <c r="A354" s="33">
        <v>3530</v>
      </c>
      <c r="B354" s="34">
        <v>433600</v>
      </c>
      <c r="C354" s="35">
        <v>453600</v>
      </c>
      <c r="D354" s="35">
        <v>463600</v>
      </c>
      <c r="F354" s="32">
        <f t="shared" si="7"/>
        <v>423600</v>
      </c>
    </row>
    <row r="355" spans="1:6" ht="14.5">
      <c r="A355" s="33">
        <v>3540</v>
      </c>
      <c r="B355" s="34">
        <v>434800</v>
      </c>
      <c r="C355" s="35">
        <v>454800</v>
      </c>
      <c r="D355" s="35">
        <v>464800</v>
      </c>
      <c r="F355" s="32">
        <f t="shared" si="7"/>
        <v>424800</v>
      </c>
    </row>
    <row r="356" spans="1:6" ht="14.5">
      <c r="A356" s="33">
        <v>3550</v>
      </c>
      <c r="B356" s="34">
        <v>436000</v>
      </c>
      <c r="C356" s="35">
        <v>456000</v>
      </c>
      <c r="D356" s="35">
        <v>466000</v>
      </c>
      <c r="F356" s="32">
        <f t="shared" si="7"/>
        <v>426000</v>
      </c>
    </row>
    <row r="357" spans="1:6" ht="14.5">
      <c r="A357" s="33">
        <v>3560</v>
      </c>
      <c r="B357" s="34">
        <v>437200</v>
      </c>
      <c r="C357" s="35">
        <v>457200</v>
      </c>
      <c r="D357" s="35">
        <v>467200</v>
      </c>
      <c r="F357" s="32">
        <f t="shared" si="7"/>
        <v>427200</v>
      </c>
    </row>
    <row r="358" spans="1:6" ht="14.5">
      <c r="A358" s="33">
        <v>3570</v>
      </c>
      <c r="B358" s="34">
        <v>438400</v>
      </c>
      <c r="C358" s="35">
        <v>458400</v>
      </c>
      <c r="D358" s="35">
        <v>468400</v>
      </c>
      <c r="F358" s="32">
        <f t="shared" si="7"/>
        <v>428400</v>
      </c>
    </row>
    <row r="359" spans="1:6" ht="14.5">
      <c r="A359" s="33">
        <v>3580</v>
      </c>
      <c r="B359" s="34">
        <v>439600</v>
      </c>
      <c r="C359" s="35">
        <v>459600</v>
      </c>
      <c r="D359" s="35">
        <v>469600</v>
      </c>
      <c r="F359" s="32">
        <f t="shared" si="7"/>
        <v>429600</v>
      </c>
    </row>
    <row r="360" spans="1:6" ht="14.5">
      <c r="A360" s="33">
        <v>3590</v>
      </c>
      <c r="B360" s="34">
        <v>440800</v>
      </c>
      <c r="C360" s="35">
        <v>460800</v>
      </c>
      <c r="D360" s="35">
        <v>470800</v>
      </c>
      <c r="F360" s="32">
        <f t="shared" si="7"/>
        <v>430800</v>
      </c>
    </row>
    <row r="361" spans="1:6" ht="14.5">
      <c r="A361" s="33">
        <v>3600</v>
      </c>
      <c r="B361" s="34">
        <v>442000</v>
      </c>
      <c r="C361" s="35">
        <v>462000</v>
      </c>
      <c r="D361" s="35">
        <v>472000</v>
      </c>
      <c r="F361" s="32">
        <f t="shared" si="7"/>
        <v>432000</v>
      </c>
    </row>
    <row r="362" spans="1:6" ht="14.5">
      <c r="A362" s="33">
        <v>3610</v>
      </c>
      <c r="B362" s="34">
        <v>443200</v>
      </c>
      <c r="C362" s="35">
        <v>463200</v>
      </c>
      <c r="D362" s="35">
        <v>473200</v>
      </c>
      <c r="F362" s="32">
        <f t="shared" si="7"/>
        <v>433200</v>
      </c>
    </row>
    <row r="363" spans="1:6" ht="14.5">
      <c r="A363" s="33">
        <v>3620</v>
      </c>
      <c r="B363" s="34">
        <v>444400</v>
      </c>
      <c r="C363" s="35">
        <v>464400</v>
      </c>
      <c r="D363" s="35">
        <v>474400</v>
      </c>
      <c r="F363" s="32">
        <f t="shared" si="7"/>
        <v>434400</v>
      </c>
    </row>
    <row r="364" spans="1:6" ht="14.5">
      <c r="A364" s="33">
        <v>3630</v>
      </c>
      <c r="B364" s="34">
        <v>445600</v>
      </c>
      <c r="C364" s="35">
        <v>465600</v>
      </c>
      <c r="D364" s="35">
        <v>475600</v>
      </c>
      <c r="F364" s="32">
        <f t="shared" si="7"/>
        <v>435600</v>
      </c>
    </row>
    <row r="365" spans="1:6" ht="14.5">
      <c r="A365" s="33">
        <v>3640</v>
      </c>
      <c r="B365" s="34">
        <v>446800</v>
      </c>
      <c r="C365" s="35">
        <v>466800</v>
      </c>
      <c r="D365" s="35">
        <v>476800</v>
      </c>
      <c r="F365" s="32">
        <f t="shared" si="7"/>
        <v>436800</v>
      </c>
    </row>
    <row r="366" spans="1:6" ht="14.5">
      <c r="A366" s="33">
        <v>3650</v>
      </c>
      <c r="B366" s="34">
        <v>448000</v>
      </c>
      <c r="C366" s="35">
        <v>468000</v>
      </c>
      <c r="D366" s="35">
        <v>478000</v>
      </c>
      <c r="F366" s="32">
        <f t="shared" si="7"/>
        <v>438000</v>
      </c>
    </row>
    <row r="367" spans="1:6" ht="14.5">
      <c r="A367" s="33">
        <v>3660</v>
      </c>
      <c r="B367" s="34">
        <v>449200</v>
      </c>
      <c r="C367" s="35">
        <v>469200</v>
      </c>
      <c r="D367" s="35">
        <v>479200</v>
      </c>
      <c r="F367" s="32">
        <f t="shared" si="7"/>
        <v>439200</v>
      </c>
    </row>
    <row r="368" spans="1:6" ht="14.5">
      <c r="A368" s="33">
        <v>3670</v>
      </c>
      <c r="B368" s="34">
        <v>450400</v>
      </c>
      <c r="C368" s="35">
        <v>470400</v>
      </c>
      <c r="D368" s="35">
        <v>480400</v>
      </c>
      <c r="F368" s="32">
        <f t="shared" si="7"/>
        <v>440400</v>
      </c>
    </row>
    <row r="369" spans="1:6" ht="14.5">
      <c r="A369" s="33">
        <v>3680</v>
      </c>
      <c r="B369" s="34">
        <v>451600</v>
      </c>
      <c r="C369" s="35">
        <v>471600</v>
      </c>
      <c r="D369" s="35">
        <v>481600</v>
      </c>
      <c r="F369" s="32">
        <f t="shared" si="7"/>
        <v>441600</v>
      </c>
    </row>
    <row r="370" spans="1:6" ht="14.5">
      <c r="A370" s="33">
        <v>3690</v>
      </c>
      <c r="B370" s="34">
        <v>452800</v>
      </c>
      <c r="C370" s="35">
        <v>472800</v>
      </c>
      <c r="D370" s="35">
        <v>482800</v>
      </c>
      <c r="F370" s="32">
        <f t="shared" si="7"/>
        <v>442800</v>
      </c>
    </row>
    <row r="371" spans="1:6" ht="14.5">
      <c r="A371" s="33">
        <v>3700</v>
      </c>
      <c r="B371" s="34">
        <v>454000</v>
      </c>
      <c r="C371" s="35">
        <v>474000</v>
      </c>
      <c r="D371" s="35">
        <v>484000</v>
      </c>
      <c r="F371" s="32">
        <f t="shared" si="7"/>
        <v>444000</v>
      </c>
    </row>
    <row r="372" spans="1:6" ht="14.5">
      <c r="A372" s="33">
        <v>3710</v>
      </c>
      <c r="B372" s="34">
        <v>455200</v>
      </c>
      <c r="C372" s="35">
        <v>475200</v>
      </c>
      <c r="D372" s="35">
        <v>485200</v>
      </c>
      <c r="F372" s="32">
        <f t="shared" si="7"/>
        <v>445200</v>
      </c>
    </row>
    <row r="373" spans="1:6" ht="14.5">
      <c r="A373" s="33">
        <v>3720</v>
      </c>
      <c r="B373" s="34">
        <v>456400</v>
      </c>
      <c r="C373" s="35">
        <v>476400</v>
      </c>
      <c r="D373" s="35">
        <v>486400</v>
      </c>
      <c r="F373" s="32">
        <f t="shared" si="7"/>
        <v>446400</v>
      </c>
    </row>
    <row r="374" spans="1:6" ht="14.5">
      <c r="A374" s="33">
        <v>3730</v>
      </c>
      <c r="B374" s="34">
        <v>457600</v>
      </c>
      <c r="C374" s="35">
        <v>477600</v>
      </c>
      <c r="D374" s="35">
        <v>487600</v>
      </c>
      <c r="F374" s="32">
        <f t="shared" si="7"/>
        <v>447600</v>
      </c>
    </row>
    <row r="375" spans="1:6" ht="14.5">
      <c r="A375" s="33">
        <v>3740</v>
      </c>
      <c r="B375" s="34">
        <v>458800</v>
      </c>
      <c r="C375" s="35">
        <v>478800</v>
      </c>
      <c r="D375" s="35">
        <v>488800</v>
      </c>
      <c r="F375" s="32">
        <f t="shared" si="7"/>
        <v>448800</v>
      </c>
    </row>
    <row r="376" spans="1:6" ht="14.5">
      <c r="A376" s="33">
        <v>3750</v>
      </c>
      <c r="B376" s="34">
        <v>460000</v>
      </c>
      <c r="C376" s="35">
        <v>480000</v>
      </c>
      <c r="D376" s="35">
        <v>490000</v>
      </c>
      <c r="F376" s="32">
        <f t="shared" si="7"/>
        <v>450000</v>
      </c>
    </row>
    <row r="377" spans="1:6" ht="14.5">
      <c r="A377" s="33">
        <v>3760</v>
      </c>
      <c r="B377" s="34">
        <v>461200</v>
      </c>
      <c r="C377" s="35">
        <v>481200</v>
      </c>
      <c r="D377" s="35">
        <v>491200</v>
      </c>
      <c r="F377" s="32">
        <f t="shared" si="7"/>
        <v>451200</v>
      </c>
    </row>
    <row r="378" spans="1:6" ht="14.5">
      <c r="A378" s="33">
        <v>3770</v>
      </c>
      <c r="B378" s="34">
        <v>462400</v>
      </c>
      <c r="C378" s="35">
        <v>482400</v>
      </c>
      <c r="D378" s="35">
        <v>492400</v>
      </c>
      <c r="F378" s="32">
        <f t="shared" si="7"/>
        <v>452400</v>
      </c>
    </row>
    <row r="379" spans="1:6" ht="14.5">
      <c r="A379" s="33">
        <v>3780</v>
      </c>
      <c r="B379" s="34">
        <v>463600</v>
      </c>
      <c r="C379" s="35">
        <v>483600</v>
      </c>
      <c r="D379" s="35">
        <v>493600</v>
      </c>
      <c r="F379" s="32">
        <f t="shared" si="7"/>
        <v>453600</v>
      </c>
    </row>
    <row r="380" spans="1:6" ht="14.5">
      <c r="A380" s="33">
        <v>3790</v>
      </c>
      <c r="B380" s="34">
        <v>464800</v>
      </c>
      <c r="C380" s="35">
        <v>484800</v>
      </c>
      <c r="D380" s="35">
        <v>494800</v>
      </c>
      <c r="F380" s="32">
        <f t="shared" si="7"/>
        <v>454800</v>
      </c>
    </row>
    <row r="381" spans="1:6" ht="14.5">
      <c r="A381" s="33">
        <v>3800</v>
      </c>
      <c r="B381" s="34">
        <v>466000</v>
      </c>
      <c r="C381" s="35">
        <v>486000</v>
      </c>
      <c r="D381" s="35">
        <v>496000</v>
      </c>
      <c r="F381" s="32">
        <f t="shared" si="7"/>
        <v>456000</v>
      </c>
    </row>
    <row r="382" spans="1:6" ht="14.5">
      <c r="A382" s="33">
        <v>3810</v>
      </c>
      <c r="B382" s="34">
        <v>467200</v>
      </c>
      <c r="C382" s="35">
        <v>487200</v>
      </c>
      <c r="D382" s="35">
        <v>497200</v>
      </c>
      <c r="F382" s="32">
        <f t="shared" si="7"/>
        <v>457200</v>
      </c>
    </row>
    <row r="383" spans="1:6" ht="14.5">
      <c r="A383" s="33">
        <v>3820</v>
      </c>
      <c r="B383" s="34">
        <v>468400</v>
      </c>
      <c r="C383" s="35">
        <v>488400</v>
      </c>
      <c r="D383" s="35">
        <v>498400</v>
      </c>
      <c r="F383" s="32">
        <f t="shared" si="7"/>
        <v>458400</v>
      </c>
    </row>
    <row r="384" spans="1:6" ht="14.5">
      <c r="A384" s="33">
        <v>3830</v>
      </c>
      <c r="B384" s="34">
        <v>469600</v>
      </c>
      <c r="C384" s="35">
        <v>489600</v>
      </c>
      <c r="D384" s="35">
        <v>499600</v>
      </c>
      <c r="F384" s="32">
        <f t="shared" si="7"/>
        <v>459600</v>
      </c>
    </row>
    <row r="385" spans="1:6" ht="14.5">
      <c r="A385" s="33">
        <v>3840</v>
      </c>
      <c r="B385" s="34">
        <v>470800</v>
      </c>
      <c r="C385" s="35">
        <v>490800</v>
      </c>
      <c r="D385" s="35">
        <v>500800</v>
      </c>
      <c r="F385" s="32">
        <f t="shared" si="7"/>
        <v>460800</v>
      </c>
    </row>
    <row r="386" spans="1:6" ht="14.5">
      <c r="A386" s="33">
        <v>3850</v>
      </c>
      <c r="B386" s="34">
        <v>472000</v>
      </c>
      <c r="C386" s="35">
        <v>492000</v>
      </c>
      <c r="D386" s="35">
        <v>502000</v>
      </c>
      <c r="F386" s="32">
        <f t="shared" si="7"/>
        <v>462000</v>
      </c>
    </row>
    <row r="387" spans="1:6" ht="14.5">
      <c r="A387" s="33">
        <v>3860</v>
      </c>
      <c r="B387" s="34">
        <v>473200</v>
      </c>
      <c r="C387" s="35">
        <v>493200</v>
      </c>
      <c r="D387" s="35">
        <v>503200</v>
      </c>
      <c r="F387" s="32">
        <f t="shared" ref="F387:F450" si="8">1200+1200*(A387-$A$2)/10</f>
        <v>463200</v>
      </c>
    </row>
    <row r="388" spans="1:6" ht="14.5">
      <c r="A388" s="33">
        <v>3870</v>
      </c>
      <c r="B388" s="34">
        <v>474400</v>
      </c>
      <c r="C388" s="35">
        <v>494400</v>
      </c>
      <c r="D388" s="35">
        <v>504400</v>
      </c>
      <c r="F388" s="32">
        <f t="shared" si="8"/>
        <v>464400</v>
      </c>
    </row>
    <row r="389" spans="1:6" ht="14.5">
      <c r="A389" s="33">
        <v>3880</v>
      </c>
      <c r="B389" s="34">
        <v>475600</v>
      </c>
      <c r="C389" s="35">
        <v>495600</v>
      </c>
      <c r="D389" s="35">
        <v>505600</v>
      </c>
      <c r="F389" s="32">
        <f t="shared" si="8"/>
        <v>465600</v>
      </c>
    </row>
    <row r="390" spans="1:6" ht="14.5">
      <c r="A390" s="33">
        <v>3890</v>
      </c>
      <c r="B390" s="34">
        <v>476800</v>
      </c>
      <c r="C390" s="35">
        <v>496800</v>
      </c>
      <c r="D390" s="35">
        <v>506800</v>
      </c>
      <c r="F390" s="32">
        <f t="shared" si="8"/>
        <v>466800</v>
      </c>
    </row>
    <row r="391" spans="1:6" ht="14.5">
      <c r="A391" s="33">
        <v>3900</v>
      </c>
      <c r="B391" s="34">
        <v>478000</v>
      </c>
      <c r="C391" s="35">
        <v>498000</v>
      </c>
      <c r="D391" s="35">
        <v>508000</v>
      </c>
      <c r="F391" s="32">
        <f t="shared" si="8"/>
        <v>468000</v>
      </c>
    </row>
    <row r="392" spans="1:6" ht="14.5">
      <c r="A392" s="33">
        <v>3910</v>
      </c>
      <c r="B392" s="34">
        <v>479200</v>
      </c>
      <c r="C392" s="35">
        <v>499200</v>
      </c>
      <c r="D392" s="35">
        <v>509200</v>
      </c>
      <c r="F392" s="32">
        <f t="shared" si="8"/>
        <v>469200</v>
      </c>
    </row>
    <row r="393" spans="1:6" ht="14.5">
      <c r="A393" s="33">
        <v>3920</v>
      </c>
      <c r="B393" s="34">
        <v>480400</v>
      </c>
      <c r="C393" s="35">
        <v>500400</v>
      </c>
      <c r="D393" s="35">
        <v>510400</v>
      </c>
      <c r="F393" s="32">
        <f t="shared" si="8"/>
        <v>470400</v>
      </c>
    </row>
    <row r="394" spans="1:6" ht="14.5">
      <c r="A394" s="33">
        <v>3930</v>
      </c>
      <c r="B394" s="34">
        <v>481600</v>
      </c>
      <c r="C394" s="35">
        <v>501600</v>
      </c>
      <c r="D394" s="35">
        <v>511600</v>
      </c>
      <c r="F394" s="32">
        <f t="shared" si="8"/>
        <v>471600</v>
      </c>
    </row>
    <row r="395" spans="1:6" ht="14.5">
      <c r="A395" s="33">
        <v>3940</v>
      </c>
      <c r="B395" s="34">
        <v>482800</v>
      </c>
      <c r="C395" s="35">
        <v>502800</v>
      </c>
      <c r="D395" s="35">
        <v>512800</v>
      </c>
      <c r="F395" s="32">
        <f t="shared" si="8"/>
        <v>472800</v>
      </c>
    </row>
    <row r="396" spans="1:6" ht="14.5">
      <c r="A396" s="33">
        <v>3950</v>
      </c>
      <c r="B396" s="34">
        <v>484000</v>
      </c>
      <c r="C396" s="35">
        <v>504000</v>
      </c>
      <c r="D396" s="35">
        <v>514000</v>
      </c>
      <c r="F396" s="32">
        <f t="shared" si="8"/>
        <v>474000</v>
      </c>
    </row>
    <row r="397" spans="1:6" ht="14.5">
      <c r="A397" s="33">
        <v>3960</v>
      </c>
      <c r="B397" s="34">
        <v>485200</v>
      </c>
      <c r="C397" s="35">
        <v>505200</v>
      </c>
      <c r="D397" s="35">
        <v>515200</v>
      </c>
      <c r="F397" s="32">
        <f t="shared" si="8"/>
        <v>475200</v>
      </c>
    </row>
    <row r="398" spans="1:6" ht="14.5">
      <c r="A398" s="33">
        <v>3970</v>
      </c>
      <c r="B398" s="34">
        <v>486400</v>
      </c>
      <c r="C398" s="35">
        <v>506400</v>
      </c>
      <c r="D398" s="35">
        <v>516400</v>
      </c>
      <c r="F398" s="32">
        <f t="shared" si="8"/>
        <v>476400</v>
      </c>
    </row>
    <row r="399" spans="1:6" ht="14.5">
      <c r="A399" s="33">
        <v>3980</v>
      </c>
      <c r="B399" s="34">
        <v>487600</v>
      </c>
      <c r="C399" s="35">
        <v>507600</v>
      </c>
      <c r="D399" s="35">
        <v>517600</v>
      </c>
      <c r="F399" s="32">
        <f t="shared" si="8"/>
        <v>477600</v>
      </c>
    </row>
    <row r="400" spans="1:6" ht="14.5">
      <c r="A400" s="33">
        <v>3990</v>
      </c>
      <c r="B400" s="34">
        <v>488800</v>
      </c>
      <c r="C400" s="35">
        <v>508800</v>
      </c>
      <c r="D400" s="35">
        <v>518800</v>
      </c>
      <c r="F400" s="32">
        <f t="shared" si="8"/>
        <v>478800</v>
      </c>
    </row>
    <row r="401" spans="1:6" ht="14.5">
      <c r="A401" s="33">
        <v>4000</v>
      </c>
      <c r="B401" s="34">
        <v>490000</v>
      </c>
      <c r="C401" s="35">
        <v>510000</v>
      </c>
      <c r="D401" s="35">
        <v>520000</v>
      </c>
      <c r="F401" s="32">
        <f t="shared" si="8"/>
        <v>480000</v>
      </c>
    </row>
    <row r="402" spans="1:6" ht="14.5">
      <c r="A402" s="33">
        <v>4010</v>
      </c>
      <c r="B402" s="34">
        <v>491200</v>
      </c>
      <c r="C402" s="35">
        <v>511200</v>
      </c>
      <c r="D402" s="35">
        <v>521200</v>
      </c>
      <c r="F402" s="32">
        <f t="shared" si="8"/>
        <v>481200</v>
      </c>
    </row>
    <row r="403" spans="1:6" ht="14.5">
      <c r="A403" s="33">
        <v>4020</v>
      </c>
      <c r="B403" s="34">
        <v>492400</v>
      </c>
      <c r="C403" s="35">
        <v>512400</v>
      </c>
      <c r="D403" s="35">
        <v>522400</v>
      </c>
      <c r="F403" s="32">
        <f t="shared" si="8"/>
        <v>482400</v>
      </c>
    </row>
    <row r="404" spans="1:6" ht="14.5">
      <c r="A404" s="33">
        <v>4030</v>
      </c>
      <c r="B404" s="34">
        <v>493600</v>
      </c>
      <c r="C404" s="35">
        <v>513600</v>
      </c>
      <c r="D404" s="35">
        <v>523600</v>
      </c>
      <c r="F404" s="32">
        <f t="shared" si="8"/>
        <v>483600</v>
      </c>
    </row>
    <row r="405" spans="1:6" ht="14.5">
      <c r="A405" s="33">
        <v>4040</v>
      </c>
      <c r="B405" s="34">
        <v>494800</v>
      </c>
      <c r="C405" s="35">
        <v>514800</v>
      </c>
      <c r="D405" s="35">
        <v>524800</v>
      </c>
      <c r="F405" s="32">
        <f t="shared" si="8"/>
        <v>484800</v>
      </c>
    </row>
    <row r="406" spans="1:6" ht="14.5">
      <c r="A406" s="33">
        <v>4050</v>
      </c>
      <c r="B406" s="34">
        <v>496000</v>
      </c>
      <c r="C406" s="35">
        <v>516000</v>
      </c>
      <c r="D406" s="35">
        <v>526000</v>
      </c>
      <c r="F406" s="32">
        <f t="shared" si="8"/>
        <v>486000</v>
      </c>
    </row>
    <row r="407" spans="1:6" ht="14.5">
      <c r="A407" s="33">
        <v>4060</v>
      </c>
      <c r="B407" s="34">
        <v>497200</v>
      </c>
      <c r="C407" s="35">
        <v>517200</v>
      </c>
      <c r="D407" s="35">
        <v>527200</v>
      </c>
      <c r="F407" s="32">
        <f t="shared" si="8"/>
        <v>487200</v>
      </c>
    </row>
    <row r="408" spans="1:6" ht="14.5">
      <c r="A408" s="33">
        <v>4070</v>
      </c>
      <c r="B408" s="34">
        <v>498400</v>
      </c>
      <c r="C408" s="35">
        <v>518400</v>
      </c>
      <c r="D408" s="35">
        <v>528400</v>
      </c>
      <c r="F408" s="32">
        <f t="shared" si="8"/>
        <v>488400</v>
      </c>
    </row>
    <row r="409" spans="1:6" ht="14.5">
      <c r="A409" s="33">
        <v>4080</v>
      </c>
      <c r="B409" s="34">
        <v>499600</v>
      </c>
      <c r="C409" s="35">
        <v>519600</v>
      </c>
      <c r="D409" s="35">
        <v>529600</v>
      </c>
      <c r="F409" s="32">
        <f t="shared" si="8"/>
        <v>489600</v>
      </c>
    </row>
    <row r="410" spans="1:6" ht="14.5">
      <c r="A410" s="33">
        <v>4090</v>
      </c>
      <c r="B410" s="34">
        <v>500800</v>
      </c>
      <c r="C410" s="35">
        <v>520800</v>
      </c>
      <c r="D410" s="35">
        <v>530800</v>
      </c>
      <c r="F410" s="32">
        <f t="shared" si="8"/>
        <v>490800</v>
      </c>
    </row>
    <row r="411" spans="1:6" ht="14.5">
      <c r="A411" s="33">
        <v>4100</v>
      </c>
      <c r="B411" s="34">
        <v>502000</v>
      </c>
      <c r="C411" s="35">
        <v>522000</v>
      </c>
      <c r="D411" s="35">
        <v>532000</v>
      </c>
      <c r="F411" s="32">
        <f t="shared" si="8"/>
        <v>492000</v>
      </c>
    </row>
    <row r="412" spans="1:6" ht="14.5">
      <c r="A412" s="33">
        <v>4110</v>
      </c>
      <c r="B412" s="34">
        <v>503200</v>
      </c>
      <c r="C412" s="35">
        <v>523200</v>
      </c>
      <c r="D412" s="35">
        <v>533200</v>
      </c>
      <c r="F412" s="32">
        <f t="shared" si="8"/>
        <v>493200</v>
      </c>
    </row>
    <row r="413" spans="1:6" ht="14.5">
      <c r="A413" s="33">
        <v>4120</v>
      </c>
      <c r="B413" s="34">
        <v>504400</v>
      </c>
      <c r="C413" s="35">
        <v>524400</v>
      </c>
      <c r="D413" s="35">
        <v>534400</v>
      </c>
      <c r="F413" s="32">
        <f t="shared" si="8"/>
        <v>494400</v>
      </c>
    </row>
    <row r="414" spans="1:6" ht="14.5">
      <c r="A414" s="33">
        <v>4130</v>
      </c>
      <c r="B414" s="34">
        <v>505600</v>
      </c>
      <c r="C414" s="35">
        <v>525600</v>
      </c>
      <c r="D414" s="35">
        <v>535600</v>
      </c>
      <c r="F414" s="32">
        <f t="shared" si="8"/>
        <v>495600</v>
      </c>
    </row>
    <row r="415" spans="1:6" ht="14.5">
      <c r="A415" s="33">
        <v>4140</v>
      </c>
      <c r="B415" s="34">
        <v>506800</v>
      </c>
      <c r="C415" s="35">
        <v>526800</v>
      </c>
      <c r="D415" s="35">
        <v>536800</v>
      </c>
      <c r="F415" s="32">
        <f t="shared" si="8"/>
        <v>496800</v>
      </c>
    </row>
    <row r="416" spans="1:6" ht="14.5">
      <c r="A416" s="33">
        <v>4150</v>
      </c>
      <c r="B416" s="34">
        <v>508000</v>
      </c>
      <c r="C416" s="35">
        <v>528000</v>
      </c>
      <c r="D416" s="35">
        <v>538000</v>
      </c>
      <c r="F416" s="32">
        <f t="shared" si="8"/>
        <v>498000</v>
      </c>
    </row>
    <row r="417" spans="1:6" ht="14.5">
      <c r="A417" s="33">
        <v>4160</v>
      </c>
      <c r="B417" s="34">
        <v>509200</v>
      </c>
      <c r="C417" s="35">
        <v>529200</v>
      </c>
      <c r="D417" s="35">
        <v>539200</v>
      </c>
      <c r="F417" s="32">
        <f t="shared" si="8"/>
        <v>499200</v>
      </c>
    </row>
    <row r="418" spans="1:6" ht="14.5">
      <c r="A418" s="33">
        <v>4170</v>
      </c>
      <c r="B418" s="34">
        <v>510400</v>
      </c>
      <c r="C418" s="35">
        <v>530400</v>
      </c>
      <c r="D418" s="35">
        <v>540400</v>
      </c>
      <c r="F418" s="32">
        <f t="shared" si="8"/>
        <v>500400</v>
      </c>
    </row>
    <row r="419" spans="1:6" ht="14.5">
      <c r="A419" s="33">
        <v>4180</v>
      </c>
      <c r="B419" s="34">
        <v>511600</v>
      </c>
      <c r="C419" s="35">
        <v>531600</v>
      </c>
      <c r="D419" s="35">
        <v>541600</v>
      </c>
      <c r="F419" s="32">
        <f t="shared" si="8"/>
        <v>501600</v>
      </c>
    </row>
    <row r="420" spans="1:6" ht="14.5">
      <c r="A420" s="33">
        <v>4190</v>
      </c>
      <c r="B420" s="34">
        <v>512800</v>
      </c>
      <c r="C420" s="35">
        <v>532800</v>
      </c>
      <c r="D420" s="35">
        <v>542800</v>
      </c>
      <c r="F420" s="32">
        <f t="shared" si="8"/>
        <v>502800</v>
      </c>
    </row>
    <row r="421" spans="1:6" ht="14.5">
      <c r="A421" s="33">
        <v>4200</v>
      </c>
      <c r="B421" s="34">
        <v>514000</v>
      </c>
      <c r="C421" s="35">
        <v>534000</v>
      </c>
      <c r="D421" s="35">
        <v>544000</v>
      </c>
      <c r="F421" s="32">
        <f t="shared" si="8"/>
        <v>504000</v>
      </c>
    </row>
    <row r="422" spans="1:6" ht="14.5">
      <c r="A422" s="33">
        <v>4210</v>
      </c>
      <c r="B422" s="34">
        <v>515200</v>
      </c>
      <c r="C422" s="35">
        <v>535200</v>
      </c>
      <c r="D422" s="35">
        <v>545200</v>
      </c>
      <c r="F422" s="32">
        <f t="shared" si="8"/>
        <v>505200</v>
      </c>
    </row>
    <row r="423" spans="1:6" ht="14.5">
      <c r="A423" s="33">
        <v>4220</v>
      </c>
      <c r="B423" s="34">
        <v>516400</v>
      </c>
      <c r="C423" s="35">
        <v>536400</v>
      </c>
      <c r="D423" s="35">
        <v>546400</v>
      </c>
      <c r="F423" s="32">
        <f t="shared" si="8"/>
        <v>506400</v>
      </c>
    </row>
    <row r="424" spans="1:6" ht="14.5">
      <c r="A424" s="33">
        <v>4230</v>
      </c>
      <c r="B424" s="34">
        <v>517600</v>
      </c>
      <c r="C424" s="35">
        <v>537600</v>
      </c>
      <c r="D424" s="35">
        <v>547600</v>
      </c>
      <c r="F424" s="32">
        <f t="shared" si="8"/>
        <v>507600</v>
      </c>
    </row>
    <row r="425" spans="1:6" ht="14.5">
      <c r="A425" s="33">
        <v>4240</v>
      </c>
      <c r="B425" s="34">
        <v>518800</v>
      </c>
      <c r="C425" s="35">
        <v>538800</v>
      </c>
      <c r="D425" s="35">
        <v>548800</v>
      </c>
      <c r="F425" s="32">
        <f t="shared" si="8"/>
        <v>508800</v>
      </c>
    </row>
    <row r="426" spans="1:6" ht="14.5">
      <c r="A426" s="33">
        <v>4250</v>
      </c>
      <c r="B426" s="34">
        <v>520000</v>
      </c>
      <c r="C426" s="35">
        <v>540000</v>
      </c>
      <c r="D426" s="35">
        <v>550000</v>
      </c>
      <c r="F426" s="32">
        <f t="shared" si="8"/>
        <v>510000</v>
      </c>
    </row>
    <row r="427" spans="1:6" ht="14.5">
      <c r="A427" s="33">
        <v>4260</v>
      </c>
      <c r="B427" s="34">
        <v>521200</v>
      </c>
      <c r="C427" s="35">
        <v>541200</v>
      </c>
      <c r="D427" s="35">
        <v>551200</v>
      </c>
      <c r="F427" s="32">
        <f t="shared" si="8"/>
        <v>511200</v>
      </c>
    </row>
    <row r="428" spans="1:6" ht="14.5">
      <c r="A428" s="33">
        <v>4270</v>
      </c>
      <c r="B428" s="34">
        <v>522400</v>
      </c>
      <c r="C428" s="35">
        <v>542400</v>
      </c>
      <c r="D428" s="35">
        <v>552400</v>
      </c>
      <c r="F428" s="32">
        <f t="shared" si="8"/>
        <v>512400</v>
      </c>
    </row>
    <row r="429" spans="1:6" ht="14.5">
      <c r="A429" s="33">
        <v>4280</v>
      </c>
      <c r="B429" s="34">
        <v>523600</v>
      </c>
      <c r="C429" s="35">
        <v>543600</v>
      </c>
      <c r="D429" s="35">
        <v>553600</v>
      </c>
      <c r="F429" s="32">
        <f t="shared" si="8"/>
        <v>513600</v>
      </c>
    </row>
    <row r="430" spans="1:6" ht="14.5">
      <c r="A430" s="33">
        <v>4290</v>
      </c>
      <c r="B430" s="34">
        <v>524800</v>
      </c>
      <c r="C430" s="35">
        <v>544800</v>
      </c>
      <c r="D430" s="35">
        <v>554800</v>
      </c>
      <c r="F430" s="32">
        <f t="shared" si="8"/>
        <v>514800</v>
      </c>
    </row>
    <row r="431" spans="1:6" ht="14.5">
      <c r="A431" s="33">
        <v>4300</v>
      </c>
      <c r="B431" s="34">
        <v>526000</v>
      </c>
      <c r="C431" s="35">
        <v>546000</v>
      </c>
      <c r="D431" s="35">
        <v>556000</v>
      </c>
      <c r="F431" s="32">
        <f t="shared" si="8"/>
        <v>516000</v>
      </c>
    </row>
    <row r="432" spans="1:6" ht="14.5">
      <c r="A432" s="33">
        <v>4310</v>
      </c>
      <c r="B432" s="34">
        <v>527200</v>
      </c>
      <c r="C432" s="35">
        <v>547200</v>
      </c>
      <c r="D432" s="35">
        <v>557200</v>
      </c>
      <c r="F432" s="32">
        <f t="shared" si="8"/>
        <v>517200</v>
      </c>
    </row>
    <row r="433" spans="1:6" ht="14.5">
      <c r="A433" s="33">
        <v>4320</v>
      </c>
      <c r="B433" s="34">
        <v>528400</v>
      </c>
      <c r="C433" s="35">
        <v>548400</v>
      </c>
      <c r="D433" s="35">
        <v>558400</v>
      </c>
      <c r="F433" s="32">
        <f t="shared" si="8"/>
        <v>518400</v>
      </c>
    </row>
    <row r="434" spans="1:6" ht="14.5">
      <c r="A434" s="33">
        <v>4330</v>
      </c>
      <c r="B434" s="34">
        <v>529600</v>
      </c>
      <c r="C434" s="35">
        <v>549600</v>
      </c>
      <c r="D434" s="35">
        <v>559600</v>
      </c>
      <c r="F434" s="32">
        <f t="shared" si="8"/>
        <v>519600</v>
      </c>
    </row>
    <row r="435" spans="1:6" ht="14.5">
      <c r="A435" s="33">
        <v>4340</v>
      </c>
      <c r="B435" s="34">
        <v>530800</v>
      </c>
      <c r="C435" s="35">
        <v>550800</v>
      </c>
      <c r="D435" s="35">
        <v>560800</v>
      </c>
      <c r="F435" s="32">
        <f t="shared" si="8"/>
        <v>520800</v>
      </c>
    </row>
    <row r="436" spans="1:6" ht="14.5">
      <c r="A436" s="33">
        <v>4350</v>
      </c>
      <c r="B436" s="34">
        <v>532000</v>
      </c>
      <c r="C436" s="35">
        <v>552000</v>
      </c>
      <c r="D436" s="35">
        <v>562000</v>
      </c>
      <c r="F436" s="32">
        <f t="shared" si="8"/>
        <v>522000</v>
      </c>
    </row>
    <row r="437" spans="1:6" ht="14.5">
      <c r="A437" s="33">
        <v>4360</v>
      </c>
      <c r="B437" s="34">
        <v>533200</v>
      </c>
      <c r="C437" s="35">
        <v>553200</v>
      </c>
      <c r="D437" s="35">
        <v>563200</v>
      </c>
      <c r="F437" s="32">
        <f t="shared" si="8"/>
        <v>523200</v>
      </c>
    </row>
    <row r="438" spans="1:6" ht="14.5">
      <c r="A438" s="33">
        <v>4370</v>
      </c>
      <c r="B438" s="34">
        <v>534400</v>
      </c>
      <c r="C438" s="35">
        <v>554400</v>
      </c>
      <c r="D438" s="35">
        <v>564400</v>
      </c>
      <c r="F438" s="32">
        <f t="shared" si="8"/>
        <v>524400</v>
      </c>
    </row>
    <row r="439" spans="1:6" ht="14.5">
      <c r="A439" s="33">
        <v>4380</v>
      </c>
      <c r="B439" s="34">
        <v>535600</v>
      </c>
      <c r="C439" s="35">
        <v>555600</v>
      </c>
      <c r="D439" s="35">
        <v>565600</v>
      </c>
      <c r="F439" s="32">
        <f t="shared" si="8"/>
        <v>525600</v>
      </c>
    </row>
    <row r="440" spans="1:6" ht="14.5">
      <c r="A440" s="33">
        <v>4390</v>
      </c>
      <c r="B440" s="34">
        <v>536800</v>
      </c>
      <c r="C440" s="35">
        <v>556800</v>
      </c>
      <c r="D440" s="35">
        <v>566800</v>
      </c>
      <c r="F440" s="32">
        <f t="shared" si="8"/>
        <v>526800</v>
      </c>
    </row>
    <row r="441" spans="1:6" ht="14.5">
      <c r="A441" s="33">
        <v>4400</v>
      </c>
      <c r="B441" s="34">
        <v>538000</v>
      </c>
      <c r="C441" s="35">
        <v>558000</v>
      </c>
      <c r="D441" s="35">
        <v>568000</v>
      </c>
      <c r="F441" s="32">
        <f t="shared" si="8"/>
        <v>528000</v>
      </c>
    </row>
    <row r="442" spans="1:6" ht="14.5">
      <c r="A442" s="33">
        <v>4410</v>
      </c>
      <c r="B442" s="34">
        <v>539200</v>
      </c>
      <c r="C442" s="35">
        <v>559200</v>
      </c>
      <c r="D442" s="35">
        <v>569200</v>
      </c>
      <c r="F442" s="32">
        <f t="shared" si="8"/>
        <v>529200</v>
      </c>
    </row>
    <row r="443" spans="1:6" ht="14.5">
      <c r="A443" s="33">
        <v>4420</v>
      </c>
      <c r="B443" s="34">
        <v>540400</v>
      </c>
      <c r="C443" s="35">
        <v>560400</v>
      </c>
      <c r="D443" s="35">
        <v>570400</v>
      </c>
      <c r="F443" s="32">
        <f t="shared" si="8"/>
        <v>530400</v>
      </c>
    </row>
    <row r="444" spans="1:6" ht="14.5">
      <c r="A444" s="33">
        <v>4430</v>
      </c>
      <c r="B444" s="34">
        <v>541600</v>
      </c>
      <c r="C444" s="35">
        <v>561600</v>
      </c>
      <c r="D444" s="35">
        <v>571600</v>
      </c>
      <c r="F444" s="32">
        <f t="shared" si="8"/>
        <v>531600</v>
      </c>
    </row>
    <row r="445" spans="1:6" ht="14.5">
      <c r="A445" s="33">
        <v>4440</v>
      </c>
      <c r="B445" s="34">
        <v>542800</v>
      </c>
      <c r="C445" s="35">
        <v>562800</v>
      </c>
      <c r="D445" s="35">
        <v>572800</v>
      </c>
      <c r="F445" s="32">
        <f t="shared" si="8"/>
        <v>532800</v>
      </c>
    </row>
    <row r="446" spans="1:6" ht="14.5">
      <c r="A446" s="33">
        <v>4450</v>
      </c>
      <c r="B446" s="34">
        <v>544000</v>
      </c>
      <c r="C446" s="35">
        <v>564000</v>
      </c>
      <c r="D446" s="35">
        <v>574000</v>
      </c>
      <c r="F446" s="32">
        <f t="shared" si="8"/>
        <v>534000</v>
      </c>
    </row>
    <row r="447" spans="1:6" ht="14.5">
      <c r="A447" s="33">
        <v>4460</v>
      </c>
      <c r="B447" s="34">
        <v>545200</v>
      </c>
      <c r="C447" s="35">
        <v>565200</v>
      </c>
      <c r="D447" s="35">
        <v>575200</v>
      </c>
      <c r="F447" s="32">
        <f t="shared" si="8"/>
        <v>535200</v>
      </c>
    </row>
    <row r="448" spans="1:6" ht="14.5">
      <c r="A448" s="33">
        <v>4470</v>
      </c>
      <c r="B448" s="34">
        <v>546400</v>
      </c>
      <c r="C448" s="35">
        <v>566400</v>
      </c>
      <c r="D448" s="35">
        <v>576400</v>
      </c>
      <c r="F448" s="32">
        <f t="shared" si="8"/>
        <v>536400</v>
      </c>
    </row>
    <row r="449" spans="1:6" ht="14.5">
      <c r="A449" s="33">
        <v>4480</v>
      </c>
      <c r="B449" s="34">
        <v>547600</v>
      </c>
      <c r="C449" s="35">
        <v>567600</v>
      </c>
      <c r="D449" s="35">
        <v>577600</v>
      </c>
      <c r="F449" s="32">
        <f t="shared" si="8"/>
        <v>537600</v>
      </c>
    </row>
    <row r="450" spans="1:6" ht="14.5">
      <c r="A450" s="33">
        <v>4490</v>
      </c>
      <c r="B450" s="34">
        <v>548800</v>
      </c>
      <c r="C450" s="35">
        <v>568800</v>
      </c>
      <c r="D450" s="35">
        <v>578800</v>
      </c>
      <c r="F450" s="32">
        <f t="shared" si="8"/>
        <v>538800</v>
      </c>
    </row>
    <row r="451" spans="1:6" ht="14.5">
      <c r="A451" s="33">
        <v>4500</v>
      </c>
      <c r="B451" s="34">
        <v>550000</v>
      </c>
      <c r="C451" s="35">
        <v>570000</v>
      </c>
      <c r="D451" s="35">
        <v>580000</v>
      </c>
      <c r="F451" s="32">
        <f t="shared" ref="F451:F514" si="9">1200+1200*(A451-$A$2)/10</f>
        <v>540000</v>
      </c>
    </row>
    <row r="452" spans="1:6" ht="14.5">
      <c r="A452" s="33">
        <v>4510</v>
      </c>
      <c r="B452" s="34">
        <v>551200</v>
      </c>
      <c r="C452" s="35">
        <v>571200</v>
      </c>
      <c r="D452" s="35">
        <v>581200</v>
      </c>
      <c r="F452" s="32">
        <f t="shared" si="9"/>
        <v>541200</v>
      </c>
    </row>
    <row r="453" spans="1:6" ht="14.5">
      <c r="A453" s="33">
        <v>4520</v>
      </c>
      <c r="B453" s="34">
        <v>552400</v>
      </c>
      <c r="C453" s="35">
        <v>572400</v>
      </c>
      <c r="D453" s="35">
        <v>582400</v>
      </c>
      <c r="F453" s="32">
        <f t="shared" si="9"/>
        <v>542400</v>
      </c>
    </row>
    <row r="454" spans="1:6" ht="14.5">
      <c r="A454" s="33">
        <v>4530</v>
      </c>
      <c r="B454" s="34">
        <v>553600</v>
      </c>
      <c r="C454" s="35">
        <v>573600</v>
      </c>
      <c r="D454" s="35">
        <v>583600</v>
      </c>
      <c r="F454" s="32">
        <f t="shared" si="9"/>
        <v>543600</v>
      </c>
    </row>
    <row r="455" spans="1:6" ht="14.5">
      <c r="A455" s="33">
        <v>4540</v>
      </c>
      <c r="B455" s="34">
        <v>554800</v>
      </c>
      <c r="C455" s="35">
        <v>574800</v>
      </c>
      <c r="D455" s="35">
        <v>584800</v>
      </c>
      <c r="F455" s="32">
        <f t="shared" si="9"/>
        <v>544800</v>
      </c>
    </row>
    <row r="456" spans="1:6" ht="14.5">
      <c r="A456" s="33">
        <v>4550</v>
      </c>
      <c r="B456" s="34">
        <v>556000</v>
      </c>
      <c r="C456" s="35">
        <v>576000</v>
      </c>
      <c r="D456" s="35">
        <v>586000</v>
      </c>
      <c r="F456" s="32">
        <f t="shared" si="9"/>
        <v>546000</v>
      </c>
    </row>
    <row r="457" spans="1:6" ht="14.5">
      <c r="A457" s="33">
        <v>4560</v>
      </c>
      <c r="B457" s="34">
        <v>557200</v>
      </c>
      <c r="C457" s="35">
        <v>577200</v>
      </c>
      <c r="D457" s="35">
        <v>587200</v>
      </c>
      <c r="F457" s="32">
        <f t="shared" si="9"/>
        <v>547200</v>
      </c>
    </row>
    <row r="458" spans="1:6" ht="14.5">
      <c r="A458" s="33">
        <v>4570</v>
      </c>
      <c r="B458" s="34">
        <v>558400</v>
      </c>
      <c r="C458" s="35">
        <v>578400</v>
      </c>
      <c r="D458" s="35">
        <v>588400</v>
      </c>
      <c r="F458" s="32">
        <f t="shared" si="9"/>
        <v>548400</v>
      </c>
    </row>
    <row r="459" spans="1:6" ht="14.5">
      <c r="A459" s="33">
        <v>4580</v>
      </c>
      <c r="B459" s="34">
        <v>559600</v>
      </c>
      <c r="C459" s="35">
        <v>579600</v>
      </c>
      <c r="D459" s="35">
        <v>589600</v>
      </c>
      <c r="F459" s="32">
        <f t="shared" si="9"/>
        <v>549600</v>
      </c>
    </row>
    <row r="460" spans="1:6" ht="14.5">
      <c r="A460" s="33">
        <v>4590</v>
      </c>
      <c r="B460" s="34">
        <v>560800</v>
      </c>
      <c r="C460" s="35">
        <v>580800</v>
      </c>
      <c r="D460" s="35">
        <v>590800</v>
      </c>
      <c r="F460" s="32">
        <f t="shared" si="9"/>
        <v>550800</v>
      </c>
    </row>
    <row r="461" spans="1:6" ht="14.5">
      <c r="A461" s="33">
        <v>4600</v>
      </c>
      <c r="B461" s="34">
        <v>562000</v>
      </c>
      <c r="C461" s="35">
        <v>582000</v>
      </c>
      <c r="D461" s="35">
        <v>592000</v>
      </c>
      <c r="F461" s="32">
        <f t="shared" si="9"/>
        <v>552000</v>
      </c>
    </row>
    <row r="462" spans="1:6" ht="14.5">
      <c r="A462" s="33">
        <v>4610</v>
      </c>
      <c r="B462" s="34">
        <v>563200</v>
      </c>
      <c r="C462" s="35">
        <v>583200</v>
      </c>
      <c r="D462" s="35">
        <v>593200</v>
      </c>
      <c r="F462" s="32">
        <f t="shared" si="9"/>
        <v>553200</v>
      </c>
    </row>
    <row r="463" spans="1:6" ht="14.5">
      <c r="A463" s="33">
        <v>4620</v>
      </c>
      <c r="B463" s="34">
        <v>564400</v>
      </c>
      <c r="C463" s="35">
        <v>584400</v>
      </c>
      <c r="D463" s="35">
        <v>594400</v>
      </c>
      <c r="F463" s="32">
        <f t="shared" si="9"/>
        <v>554400</v>
      </c>
    </row>
    <row r="464" spans="1:6" ht="14.5">
      <c r="A464" s="33">
        <v>4630</v>
      </c>
      <c r="B464" s="34">
        <v>565600</v>
      </c>
      <c r="C464" s="35">
        <v>585600</v>
      </c>
      <c r="D464" s="35">
        <v>595600</v>
      </c>
      <c r="F464" s="32">
        <f t="shared" si="9"/>
        <v>555600</v>
      </c>
    </row>
    <row r="465" spans="1:6" ht="14.5">
      <c r="A465" s="33">
        <v>4640</v>
      </c>
      <c r="B465" s="34">
        <v>566800</v>
      </c>
      <c r="C465" s="35">
        <v>586800</v>
      </c>
      <c r="D465" s="35">
        <v>596800</v>
      </c>
      <c r="F465" s="32">
        <f t="shared" si="9"/>
        <v>556800</v>
      </c>
    </row>
    <row r="466" spans="1:6" ht="14.5">
      <c r="A466" s="33">
        <v>4650</v>
      </c>
      <c r="B466" s="34">
        <v>568000</v>
      </c>
      <c r="C466" s="35">
        <v>588000</v>
      </c>
      <c r="D466" s="35">
        <v>598000</v>
      </c>
      <c r="F466" s="32">
        <f t="shared" si="9"/>
        <v>558000</v>
      </c>
    </row>
    <row r="467" spans="1:6" ht="14.5">
      <c r="A467" s="33">
        <v>4660</v>
      </c>
      <c r="B467" s="34">
        <v>569200</v>
      </c>
      <c r="C467" s="35">
        <v>589200</v>
      </c>
      <c r="D467" s="35">
        <v>599200</v>
      </c>
      <c r="F467" s="32">
        <f t="shared" si="9"/>
        <v>559200</v>
      </c>
    </row>
    <row r="468" spans="1:6" ht="14.5">
      <c r="A468" s="33">
        <v>4670</v>
      </c>
      <c r="B468" s="34">
        <v>570400</v>
      </c>
      <c r="C468" s="35">
        <v>590400</v>
      </c>
      <c r="D468" s="35">
        <v>600400</v>
      </c>
      <c r="F468" s="32">
        <f t="shared" si="9"/>
        <v>560400</v>
      </c>
    </row>
    <row r="469" spans="1:6" ht="14.5">
      <c r="A469" s="33">
        <v>4680</v>
      </c>
      <c r="B469" s="34">
        <v>571600</v>
      </c>
      <c r="C469" s="35">
        <v>591600</v>
      </c>
      <c r="D469" s="35">
        <v>601600</v>
      </c>
      <c r="F469" s="32">
        <f t="shared" si="9"/>
        <v>561600</v>
      </c>
    </row>
    <row r="470" spans="1:6" ht="14.5">
      <c r="A470" s="33">
        <v>4690</v>
      </c>
      <c r="B470" s="34">
        <v>572800</v>
      </c>
      <c r="C470" s="35">
        <v>592800</v>
      </c>
      <c r="D470" s="35">
        <v>602800</v>
      </c>
      <c r="F470" s="32">
        <f t="shared" si="9"/>
        <v>562800</v>
      </c>
    </row>
    <row r="471" spans="1:6" ht="14.5">
      <c r="A471" s="33">
        <v>4700</v>
      </c>
      <c r="B471" s="34">
        <v>574000</v>
      </c>
      <c r="C471" s="35">
        <v>594000</v>
      </c>
      <c r="D471" s="35">
        <v>604000</v>
      </c>
      <c r="F471" s="32">
        <f t="shared" si="9"/>
        <v>564000</v>
      </c>
    </row>
    <row r="472" spans="1:6" ht="14.5">
      <c r="A472" s="33">
        <v>4710</v>
      </c>
      <c r="B472" s="34">
        <v>575200</v>
      </c>
      <c r="C472" s="35">
        <v>595200</v>
      </c>
      <c r="D472" s="35">
        <v>605200</v>
      </c>
      <c r="F472" s="32">
        <f t="shared" si="9"/>
        <v>565200</v>
      </c>
    </row>
    <row r="473" spans="1:6" ht="14.5">
      <c r="A473" s="33">
        <v>4720</v>
      </c>
      <c r="B473" s="34">
        <v>576400</v>
      </c>
      <c r="C473" s="35">
        <v>596400</v>
      </c>
      <c r="D473" s="35">
        <v>606400</v>
      </c>
      <c r="F473" s="32">
        <f t="shared" si="9"/>
        <v>566400</v>
      </c>
    </row>
    <row r="474" spans="1:6" ht="14.5">
      <c r="A474" s="33">
        <v>4730</v>
      </c>
      <c r="B474" s="34">
        <v>577600</v>
      </c>
      <c r="C474" s="35">
        <v>597600</v>
      </c>
      <c r="D474" s="35">
        <v>607600</v>
      </c>
      <c r="F474" s="32">
        <f t="shared" si="9"/>
        <v>567600</v>
      </c>
    </row>
    <row r="475" spans="1:6" ht="14.5">
      <c r="A475" s="33">
        <v>4740</v>
      </c>
      <c r="B475" s="34">
        <v>578800</v>
      </c>
      <c r="C475" s="35">
        <v>598800</v>
      </c>
      <c r="D475" s="35">
        <v>608800</v>
      </c>
      <c r="F475" s="32">
        <f t="shared" si="9"/>
        <v>568800</v>
      </c>
    </row>
    <row r="476" spans="1:6" ht="14.5">
      <c r="A476" s="33">
        <v>4750</v>
      </c>
      <c r="B476" s="34">
        <v>580000</v>
      </c>
      <c r="C476" s="35">
        <v>600000</v>
      </c>
      <c r="D476" s="35">
        <v>610000</v>
      </c>
      <c r="F476" s="32">
        <f t="shared" si="9"/>
        <v>570000</v>
      </c>
    </row>
    <row r="477" spans="1:6" ht="14.5">
      <c r="A477" s="33">
        <v>4760</v>
      </c>
      <c r="B477" s="34">
        <v>581200</v>
      </c>
      <c r="C477" s="35">
        <v>601200</v>
      </c>
      <c r="D477" s="35">
        <v>611200</v>
      </c>
      <c r="F477" s="32">
        <f t="shared" si="9"/>
        <v>571200</v>
      </c>
    </row>
    <row r="478" spans="1:6" ht="14.5">
      <c r="A478" s="33">
        <v>4770</v>
      </c>
      <c r="B478" s="34">
        <v>582400</v>
      </c>
      <c r="C478" s="35">
        <v>602400</v>
      </c>
      <c r="D478" s="35">
        <v>612400</v>
      </c>
      <c r="F478" s="32">
        <f t="shared" si="9"/>
        <v>572400</v>
      </c>
    </row>
    <row r="479" spans="1:6" ht="14.5">
      <c r="A479" s="33">
        <v>4780</v>
      </c>
      <c r="B479" s="34">
        <v>583600</v>
      </c>
      <c r="C479" s="35">
        <v>603600</v>
      </c>
      <c r="D479" s="35">
        <v>613600</v>
      </c>
      <c r="F479" s="32">
        <f t="shared" si="9"/>
        <v>573600</v>
      </c>
    </row>
    <row r="480" spans="1:6" ht="14.5">
      <c r="A480" s="33">
        <v>4790</v>
      </c>
      <c r="B480" s="34">
        <v>584800</v>
      </c>
      <c r="C480" s="35">
        <v>604800</v>
      </c>
      <c r="D480" s="35">
        <v>614800</v>
      </c>
      <c r="F480" s="32">
        <f t="shared" si="9"/>
        <v>574800</v>
      </c>
    </row>
    <row r="481" spans="1:6" ht="14.5">
      <c r="A481" s="33">
        <v>4800</v>
      </c>
      <c r="B481" s="34">
        <v>586000</v>
      </c>
      <c r="C481" s="35">
        <v>606000</v>
      </c>
      <c r="D481" s="35">
        <v>616000</v>
      </c>
      <c r="F481" s="32">
        <f t="shared" si="9"/>
        <v>576000</v>
      </c>
    </row>
    <row r="482" spans="1:6" ht="14.5">
      <c r="A482" s="33">
        <v>4810</v>
      </c>
      <c r="B482" s="34">
        <v>587200</v>
      </c>
      <c r="C482" s="35">
        <v>607200</v>
      </c>
      <c r="D482" s="35">
        <v>617200</v>
      </c>
      <c r="F482" s="32">
        <f t="shared" si="9"/>
        <v>577200</v>
      </c>
    </row>
    <row r="483" spans="1:6" ht="14.5">
      <c r="A483" s="33">
        <v>4820</v>
      </c>
      <c r="B483" s="34">
        <v>588400</v>
      </c>
      <c r="C483" s="35">
        <v>608400</v>
      </c>
      <c r="D483" s="35">
        <v>618400</v>
      </c>
      <c r="F483" s="32">
        <f t="shared" si="9"/>
        <v>578400</v>
      </c>
    </row>
    <row r="484" spans="1:6" ht="14.5">
      <c r="A484" s="33">
        <v>4830</v>
      </c>
      <c r="B484" s="34">
        <v>589600</v>
      </c>
      <c r="C484" s="35">
        <v>609600</v>
      </c>
      <c r="D484" s="35">
        <v>619600</v>
      </c>
      <c r="F484" s="32">
        <f t="shared" si="9"/>
        <v>579600</v>
      </c>
    </row>
    <row r="485" spans="1:6" ht="14.5">
      <c r="A485" s="33">
        <v>4840</v>
      </c>
      <c r="B485" s="34">
        <v>590800</v>
      </c>
      <c r="C485" s="35">
        <v>610800</v>
      </c>
      <c r="D485" s="35">
        <v>620800</v>
      </c>
      <c r="F485" s="32">
        <f t="shared" si="9"/>
        <v>580800</v>
      </c>
    </row>
    <row r="486" spans="1:6" ht="14.5">
      <c r="A486" s="33">
        <v>4850</v>
      </c>
      <c r="B486" s="34">
        <v>592000</v>
      </c>
      <c r="C486" s="35">
        <v>612000</v>
      </c>
      <c r="D486" s="35">
        <v>622000</v>
      </c>
      <c r="F486" s="32">
        <f t="shared" si="9"/>
        <v>582000</v>
      </c>
    </row>
    <row r="487" spans="1:6" ht="14.5">
      <c r="A487" s="33">
        <v>4860</v>
      </c>
      <c r="B487" s="34">
        <v>593200</v>
      </c>
      <c r="C487" s="35">
        <v>613200</v>
      </c>
      <c r="D487" s="35">
        <v>623200</v>
      </c>
      <c r="F487" s="32">
        <f t="shared" si="9"/>
        <v>583200</v>
      </c>
    </row>
    <row r="488" spans="1:6" ht="14.5">
      <c r="A488" s="33">
        <v>4870</v>
      </c>
      <c r="B488" s="34">
        <v>594400</v>
      </c>
      <c r="C488" s="35">
        <v>614400</v>
      </c>
      <c r="D488" s="35">
        <v>624400</v>
      </c>
      <c r="F488" s="32">
        <f t="shared" si="9"/>
        <v>584400</v>
      </c>
    </row>
    <row r="489" spans="1:6" ht="14.5">
      <c r="A489" s="33">
        <v>4880</v>
      </c>
      <c r="B489" s="34">
        <v>595600</v>
      </c>
      <c r="C489" s="35">
        <v>615600</v>
      </c>
      <c r="D489" s="35">
        <v>625600</v>
      </c>
      <c r="F489" s="32">
        <f t="shared" si="9"/>
        <v>585600</v>
      </c>
    </row>
    <row r="490" spans="1:6" ht="14.5">
      <c r="A490" s="33">
        <v>4890</v>
      </c>
      <c r="B490" s="34">
        <v>596800</v>
      </c>
      <c r="C490" s="35">
        <v>616800</v>
      </c>
      <c r="D490" s="35">
        <v>626800</v>
      </c>
      <c r="F490" s="32">
        <f t="shared" si="9"/>
        <v>586800</v>
      </c>
    </row>
    <row r="491" spans="1:6" ht="14.5">
      <c r="A491" s="33">
        <v>4900</v>
      </c>
      <c r="B491" s="34">
        <v>598000</v>
      </c>
      <c r="C491" s="35">
        <v>618000</v>
      </c>
      <c r="D491" s="35">
        <v>628000</v>
      </c>
      <c r="F491" s="32">
        <f t="shared" si="9"/>
        <v>588000</v>
      </c>
    </row>
    <row r="492" spans="1:6" ht="14.5">
      <c r="A492" s="33">
        <v>4910</v>
      </c>
      <c r="B492" s="34">
        <v>599200</v>
      </c>
      <c r="C492" s="35">
        <v>619200</v>
      </c>
      <c r="D492" s="35">
        <v>629200</v>
      </c>
      <c r="F492" s="32">
        <f t="shared" si="9"/>
        <v>589200</v>
      </c>
    </row>
    <row r="493" spans="1:6" ht="14.5">
      <c r="A493" s="33">
        <v>4920</v>
      </c>
      <c r="B493" s="34">
        <v>600400</v>
      </c>
      <c r="C493" s="35">
        <v>620400</v>
      </c>
      <c r="D493" s="35">
        <v>630400</v>
      </c>
      <c r="F493" s="32">
        <f t="shared" si="9"/>
        <v>590400</v>
      </c>
    </row>
    <row r="494" spans="1:6" ht="14.5">
      <c r="A494" s="33">
        <v>4930</v>
      </c>
      <c r="B494" s="34">
        <v>601600</v>
      </c>
      <c r="C494" s="35">
        <v>621600</v>
      </c>
      <c r="D494" s="35">
        <v>631600</v>
      </c>
      <c r="F494" s="32">
        <f t="shared" si="9"/>
        <v>591600</v>
      </c>
    </row>
    <row r="495" spans="1:6" ht="14.5">
      <c r="A495" s="33">
        <v>4940</v>
      </c>
      <c r="B495" s="34">
        <v>602800</v>
      </c>
      <c r="C495" s="35">
        <v>622800</v>
      </c>
      <c r="D495" s="35">
        <v>632800</v>
      </c>
      <c r="F495" s="32">
        <f t="shared" si="9"/>
        <v>592800</v>
      </c>
    </row>
    <row r="496" spans="1:6" ht="14.5">
      <c r="A496" s="33">
        <v>4950</v>
      </c>
      <c r="B496" s="34">
        <v>604000</v>
      </c>
      <c r="C496" s="35">
        <v>624000</v>
      </c>
      <c r="D496" s="35">
        <v>634000</v>
      </c>
      <c r="F496" s="32">
        <f t="shared" si="9"/>
        <v>594000</v>
      </c>
    </row>
    <row r="497" spans="1:6" ht="14.5">
      <c r="A497" s="33">
        <v>4960</v>
      </c>
      <c r="B497" s="34">
        <v>605200</v>
      </c>
      <c r="C497" s="35">
        <v>625200</v>
      </c>
      <c r="D497" s="35">
        <v>635200</v>
      </c>
      <c r="F497" s="32">
        <f t="shared" si="9"/>
        <v>595200</v>
      </c>
    </row>
    <row r="498" spans="1:6" ht="14.5">
      <c r="A498" s="33">
        <v>4970</v>
      </c>
      <c r="B498" s="34">
        <v>606400</v>
      </c>
      <c r="C498" s="35">
        <v>626400</v>
      </c>
      <c r="D498" s="35">
        <v>636400</v>
      </c>
      <c r="F498" s="32">
        <f t="shared" si="9"/>
        <v>596400</v>
      </c>
    </row>
    <row r="499" spans="1:6" ht="14.5">
      <c r="A499" s="33">
        <v>4980</v>
      </c>
      <c r="B499" s="34">
        <v>607600</v>
      </c>
      <c r="C499" s="35">
        <v>627600</v>
      </c>
      <c r="D499" s="35">
        <v>637600</v>
      </c>
      <c r="F499" s="32">
        <f t="shared" si="9"/>
        <v>597600</v>
      </c>
    </row>
    <row r="500" spans="1:6" ht="14.5">
      <c r="A500" s="33">
        <v>4990</v>
      </c>
      <c r="B500" s="34">
        <v>608800</v>
      </c>
      <c r="C500" s="35">
        <v>628800</v>
      </c>
      <c r="D500" s="35">
        <v>638800</v>
      </c>
      <c r="F500" s="32">
        <f t="shared" si="9"/>
        <v>598800</v>
      </c>
    </row>
    <row r="501" spans="1:6" ht="14.5">
      <c r="A501" s="33">
        <v>5000</v>
      </c>
      <c r="B501" s="34">
        <v>610000</v>
      </c>
      <c r="C501" s="35">
        <v>630000</v>
      </c>
      <c r="D501" s="35">
        <v>640000</v>
      </c>
      <c r="F501" s="32">
        <f t="shared" si="9"/>
        <v>600000</v>
      </c>
    </row>
    <row r="502" spans="1:6" ht="14.5">
      <c r="A502" s="33">
        <v>5010</v>
      </c>
      <c r="B502" s="34">
        <v>611200</v>
      </c>
      <c r="C502" s="35">
        <v>631200</v>
      </c>
      <c r="D502" s="35">
        <v>641200</v>
      </c>
      <c r="F502" s="32">
        <f t="shared" si="9"/>
        <v>601200</v>
      </c>
    </row>
    <row r="503" spans="1:6" ht="14.5">
      <c r="A503" s="33">
        <v>5020</v>
      </c>
      <c r="B503" s="34">
        <v>612400</v>
      </c>
      <c r="C503" s="35">
        <v>632400</v>
      </c>
      <c r="D503" s="35">
        <v>642400</v>
      </c>
      <c r="F503" s="32">
        <f t="shared" si="9"/>
        <v>602400</v>
      </c>
    </row>
    <row r="504" spans="1:6" ht="14.5">
      <c r="A504" s="33">
        <v>5030</v>
      </c>
      <c r="B504" s="34">
        <v>613600</v>
      </c>
      <c r="C504" s="35">
        <v>633600</v>
      </c>
      <c r="D504" s="35">
        <v>643600</v>
      </c>
      <c r="F504" s="32">
        <f t="shared" si="9"/>
        <v>603600</v>
      </c>
    </row>
    <row r="505" spans="1:6" ht="14.5">
      <c r="A505" s="33">
        <v>5040</v>
      </c>
      <c r="B505" s="34">
        <v>614800</v>
      </c>
      <c r="C505" s="35">
        <v>634800</v>
      </c>
      <c r="D505" s="35">
        <v>644800</v>
      </c>
      <c r="F505" s="32">
        <f t="shared" si="9"/>
        <v>604800</v>
      </c>
    </row>
    <row r="506" spans="1:6" ht="14.5">
      <c r="A506" s="33">
        <v>5050</v>
      </c>
      <c r="B506" s="34">
        <v>616000</v>
      </c>
      <c r="C506" s="35">
        <v>636000</v>
      </c>
      <c r="D506" s="35">
        <v>646000</v>
      </c>
      <c r="F506" s="32">
        <f t="shared" si="9"/>
        <v>606000</v>
      </c>
    </row>
    <row r="507" spans="1:6" ht="14.5">
      <c r="A507" s="33">
        <v>5060</v>
      </c>
      <c r="B507" s="34">
        <v>617200</v>
      </c>
      <c r="C507" s="35">
        <v>637200</v>
      </c>
      <c r="D507" s="35">
        <v>647200</v>
      </c>
      <c r="F507" s="32">
        <f t="shared" si="9"/>
        <v>607200</v>
      </c>
    </row>
    <row r="508" spans="1:6" ht="14.5">
      <c r="A508" s="33">
        <v>5070</v>
      </c>
      <c r="B508" s="34">
        <v>618400</v>
      </c>
      <c r="C508" s="35">
        <v>638400</v>
      </c>
      <c r="D508" s="35">
        <v>648400</v>
      </c>
      <c r="F508" s="32">
        <f t="shared" si="9"/>
        <v>608400</v>
      </c>
    </row>
    <row r="509" spans="1:6" ht="14.5">
      <c r="A509" s="33">
        <v>5080</v>
      </c>
      <c r="B509" s="34">
        <v>619600</v>
      </c>
      <c r="C509" s="35">
        <v>639600</v>
      </c>
      <c r="D509" s="35">
        <v>649600</v>
      </c>
      <c r="F509" s="32">
        <f t="shared" si="9"/>
        <v>609600</v>
      </c>
    </row>
    <row r="510" spans="1:6" ht="14.5">
      <c r="A510" s="33">
        <v>5090</v>
      </c>
      <c r="B510" s="34">
        <v>620800</v>
      </c>
      <c r="C510" s="35">
        <v>640800</v>
      </c>
      <c r="D510" s="35">
        <v>650800</v>
      </c>
      <c r="F510" s="32">
        <f t="shared" si="9"/>
        <v>610800</v>
      </c>
    </row>
    <row r="511" spans="1:6" ht="14.5">
      <c r="A511" s="33">
        <v>5100</v>
      </c>
      <c r="B511" s="34">
        <v>622000</v>
      </c>
      <c r="C511" s="35">
        <v>642000</v>
      </c>
      <c r="D511" s="35">
        <v>652000</v>
      </c>
      <c r="F511" s="32">
        <f t="shared" si="9"/>
        <v>612000</v>
      </c>
    </row>
    <row r="512" spans="1:6" ht="14.5">
      <c r="A512" s="33">
        <v>5110</v>
      </c>
      <c r="B512" s="34">
        <v>623200</v>
      </c>
      <c r="C512" s="35">
        <v>643200</v>
      </c>
      <c r="D512" s="35">
        <v>653200</v>
      </c>
      <c r="F512" s="32">
        <f t="shared" si="9"/>
        <v>613200</v>
      </c>
    </row>
    <row r="513" spans="1:6" ht="14.5">
      <c r="A513" s="33">
        <v>5120</v>
      </c>
      <c r="B513" s="34">
        <v>624400</v>
      </c>
      <c r="C513" s="35">
        <v>644400</v>
      </c>
      <c r="D513" s="35">
        <v>654400</v>
      </c>
      <c r="F513" s="32">
        <f t="shared" si="9"/>
        <v>614400</v>
      </c>
    </row>
    <row r="514" spans="1:6" ht="14.5">
      <c r="A514" s="33">
        <v>5130</v>
      </c>
      <c r="B514" s="34">
        <v>625600</v>
      </c>
      <c r="C514" s="35">
        <v>645600</v>
      </c>
      <c r="D514" s="35">
        <v>655600</v>
      </c>
      <c r="F514" s="32">
        <f t="shared" si="9"/>
        <v>615600</v>
      </c>
    </row>
    <row r="515" spans="1:6" ht="14.5">
      <c r="A515" s="33">
        <v>5140</v>
      </c>
      <c r="B515" s="34">
        <v>626800</v>
      </c>
      <c r="C515" s="35">
        <v>646800</v>
      </c>
      <c r="D515" s="35">
        <v>656800</v>
      </c>
      <c r="F515" s="32">
        <f t="shared" ref="F515:F578" si="10">1200+1200*(A515-$A$2)/10</f>
        <v>616800</v>
      </c>
    </row>
    <row r="516" spans="1:6" ht="14.5">
      <c r="A516" s="33">
        <v>5150</v>
      </c>
      <c r="B516" s="34">
        <v>628000</v>
      </c>
      <c r="C516" s="35">
        <v>648000</v>
      </c>
      <c r="D516" s="35">
        <v>658000</v>
      </c>
      <c r="F516" s="32">
        <f t="shared" si="10"/>
        <v>618000</v>
      </c>
    </row>
    <row r="517" spans="1:6" ht="14.5">
      <c r="A517" s="33">
        <v>5160</v>
      </c>
      <c r="B517" s="34">
        <v>629200</v>
      </c>
      <c r="C517" s="35">
        <v>649200</v>
      </c>
      <c r="D517" s="35">
        <v>659200</v>
      </c>
      <c r="F517" s="32">
        <f t="shared" si="10"/>
        <v>619200</v>
      </c>
    </row>
    <row r="518" spans="1:6" ht="14.5">
      <c r="A518" s="33">
        <v>5170</v>
      </c>
      <c r="B518" s="34">
        <v>630400</v>
      </c>
      <c r="C518" s="35">
        <v>650400</v>
      </c>
      <c r="D518" s="35">
        <v>660400</v>
      </c>
      <c r="F518" s="32">
        <f t="shared" si="10"/>
        <v>620400</v>
      </c>
    </row>
    <row r="519" spans="1:6" ht="14.5">
      <c r="A519" s="33">
        <v>5180</v>
      </c>
      <c r="B519" s="34">
        <v>631600</v>
      </c>
      <c r="C519" s="35">
        <v>651600</v>
      </c>
      <c r="D519" s="35">
        <v>661600</v>
      </c>
      <c r="F519" s="32">
        <f t="shared" si="10"/>
        <v>621600</v>
      </c>
    </row>
    <row r="520" spans="1:6" ht="14.5">
      <c r="A520" s="33">
        <v>5190</v>
      </c>
      <c r="B520" s="34">
        <v>632800</v>
      </c>
      <c r="C520" s="35">
        <v>652800</v>
      </c>
      <c r="D520" s="35">
        <v>662800</v>
      </c>
      <c r="F520" s="32">
        <f t="shared" si="10"/>
        <v>622800</v>
      </c>
    </row>
    <row r="521" spans="1:6" ht="14.5">
      <c r="A521" s="33">
        <v>5200</v>
      </c>
      <c r="B521" s="34">
        <v>634000</v>
      </c>
      <c r="C521" s="35">
        <v>654000</v>
      </c>
      <c r="D521" s="35">
        <v>664000</v>
      </c>
      <c r="F521" s="32">
        <f t="shared" si="10"/>
        <v>624000</v>
      </c>
    </row>
    <row r="522" spans="1:6" ht="14.5">
      <c r="A522" s="33">
        <v>5210</v>
      </c>
      <c r="B522" s="34">
        <v>635200</v>
      </c>
      <c r="C522" s="35">
        <v>655200</v>
      </c>
      <c r="D522" s="35">
        <v>665200</v>
      </c>
      <c r="F522" s="32">
        <f t="shared" si="10"/>
        <v>625200</v>
      </c>
    </row>
    <row r="523" spans="1:6" ht="14.5">
      <c r="A523" s="33">
        <v>5220</v>
      </c>
      <c r="B523" s="34">
        <v>636400</v>
      </c>
      <c r="C523" s="35">
        <v>656400</v>
      </c>
      <c r="D523" s="35">
        <v>666400</v>
      </c>
      <c r="F523" s="32">
        <f t="shared" si="10"/>
        <v>626400</v>
      </c>
    </row>
    <row r="524" spans="1:6" ht="14.5">
      <c r="A524" s="33">
        <v>5230</v>
      </c>
      <c r="B524" s="34">
        <v>637600</v>
      </c>
      <c r="C524" s="35">
        <v>657600</v>
      </c>
      <c r="D524" s="35">
        <v>667600</v>
      </c>
      <c r="F524" s="32">
        <f t="shared" si="10"/>
        <v>627600</v>
      </c>
    </row>
    <row r="525" spans="1:6" ht="14.5">
      <c r="A525" s="33">
        <v>5240</v>
      </c>
      <c r="B525" s="34">
        <v>638800</v>
      </c>
      <c r="C525" s="35">
        <v>658800</v>
      </c>
      <c r="D525" s="35">
        <v>668800</v>
      </c>
      <c r="F525" s="32">
        <f t="shared" si="10"/>
        <v>628800</v>
      </c>
    </row>
    <row r="526" spans="1:6" ht="14.5">
      <c r="A526" s="33">
        <v>5250</v>
      </c>
      <c r="B526" s="34">
        <v>640000</v>
      </c>
      <c r="C526" s="35">
        <v>660000</v>
      </c>
      <c r="D526" s="35">
        <v>670000</v>
      </c>
      <c r="F526" s="32">
        <f t="shared" si="10"/>
        <v>630000</v>
      </c>
    </row>
    <row r="527" spans="1:6" ht="14.5">
      <c r="A527" s="33">
        <v>5260</v>
      </c>
      <c r="B527" s="34">
        <v>641200</v>
      </c>
      <c r="C527" s="35">
        <v>661200</v>
      </c>
      <c r="D527" s="35">
        <v>671200</v>
      </c>
      <c r="F527" s="32">
        <f t="shared" si="10"/>
        <v>631200</v>
      </c>
    </row>
    <row r="528" spans="1:6" ht="14.5">
      <c r="A528" s="33">
        <v>5270</v>
      </c>
      <c r="B528" s="34">
        <v>642400</v>
      </c>
      <c r="C528" s="35">
        <v>662400</v>
      </c>
      <c r="D528" s="35">
        <v>672400</v>
      </c>
      <c r="F528" s="32">
        <f t="shared" si="10"/>
        <v>632400</v>
      </c>
    </row>
    <row r="529" spans="1:6" ht="14.5">
      <c r="A529" s="33">
        <v>5280</v>
      </c>
      <c r="B529" s="34">
        <v>643600</v>
      </c>
      <c r="C529" s="35">
        <v>663600</v>
      </c>
      <c r="D529" s="35">
        <v>673600</v>
      </c>
      <c r="F529" s="32">
        <f t="shared" si="10"/>
        <v>633600</v>
      </c>
    </row>
    <row r="530" spans="1:6" ht="14.5">
      <c r="A530" s="33">
        <v>5290</v>
      </c>
      <c r="B530" s="34">
        <v>644800</v>
      </c>
      <c r="C530" s="35">
        <v>664800</v>
      </c>
      <c r="D530" s="35">
        <v>674800</v>
      </c>
      <c r="F530" s="32">
        <f t="shared" si="10"/>
        <v>634800</v>
      </c>
    </row>
    <row r="531" spans="1:6" ht="14.5">
      <c r="A531" s="33">
        <v>5300</v>
      </c>
      <c r="B531" s="34">
        <v>646000</v>
      </c>
      <c r="C531" s="35">
        <v>666000</v>
      </c>
      <c r="D531" s="35">
        <v>676000</v>
      </c>
      <c r="F531" s="32">
        <f t="shared" si="10"/>
        <v>636000</v>
      </c>
    </row>
    <row r="532" spans="1:6" ht="14.5">
      <c r="A532" s="33">
        <v>5310</v>
      </c>
      <c r="B532" s="34">
        <v>647200</v>
      </c>
      <c r="C532" s="35">
        <v>667200</v>
      </c>
      <c r="D532" s="35">
        <v>677200</v>
      </c>
      <c r="F532" s="32">
        <f t="shared" si="10"/>
        <v>637200</v>
      </c>
    </row>
    <row r="533" spans="1:6" ht="14.5">
      <c r="A533" s="33">
        <v>5320</v>
      </c>
      <c r="B533" s="34">
        <v>648400</v>
      </c>
      <c r="C533" s="35">
        <v>668400</v>
      </c>
      <c r="D533" s="35">
        <v>678400</v>
      </c>
      <c r="F533" s="32">
        <f t="shared" si="10"/>
        <v>638400</v>
      </c>
    </row>
    <row r="534" spans="1:6" ht="14.5">
      <c r="A534" s="33">
        <v>5330</v>
      </c>
      <c r="B534" s="34">
        <v>649600</v>
      </c>
      <c r="C534" s="35">
        <v>669600</v>
      </c>
      <c r="D534" s="35">
        <v>679600</v>
      </c>
      <c r="F534" s="32">
        <f t="shared" si="10"/>
        <v>639600</v>
      </c>
    </row>
    <row r="535" spans="1:6" ht="14.5">
      <c r="A535" s="33">
        <v>5340</v>
      </c>
      <c r="B535" s="34">
        <v>650800</v>
      </c>
      <c r="C535" s="35">
        <v>670800</v>
      </c>
      <c r="D535" s="35">
        <v>680800</v>
      </c>
      <c r="F535" s="32">
        <f t="shared" si="10"/>
        <v>640800</v>
      </c>
    </row>
    <row r="536" spans="1:6" ht="14.5">
      <c r="A536" s="33">
        <v>5350</v>
      </c>
      <c r="B536" s="34">
        <v>652000</v>
      </c>
      <c r="C536" s="35">
        <v>672000</v>
      </c>
      <c r="D536" s="35">
        <v>682000</v>
      </c>
      <c r="F536" s="32">
        <f t="shared" si="10"/>
        <v>642000</v>
      </c>
    </row>
    <row r="537" spans="1:6" ht="14.5">
      <c r="A537" s="33">
        <v>5360</v>
      </c>
      <c r="B537" s="34">
        <v>653200</v>
      </c>
      <c r="C537" s="35">
        <v>673200</v>
      </c>
      <c r="D537" s="35">
        <v>683200</v>
      </c>
      <c r="F537" s="32">
        <f t="shared" si="10"/>
        <v>643200</v>
      </c>
    </row>
    <row r="538" spans="1:6" ht="14.5">
      <c r="A538" s="33">
        <v>5370</v>
      </c>
      <c r="B538" s="34">
        <v>654400</v>
      </c>
      <c r="C538" s="35">
        <v>674400</v>
      </c>
      <c r="D538" s="35">
        <v>684400</v>
      </c>
      <c r="F538" s="32">
        <f t="shared" si="10"/>
        <v>644400</v>
      </c>
    </row>
    <row r="539" spans="1:6" ht="14.5">
      <c r="A539" s="33">
        <v>5380</v>
      </c>
      <c r="B539" s="34">
        <v>655600</v>
      </c>
      <c r="C539" s="35">
        <v>675600</v>
      </c>
      <c r="D539" s="35">
        <v>685600</v>
      </c>
      <c r="F539" s="32">
        <f t="shared" si="10"/>
        <v>645600</v>
      </c>
    </row>
    <row r="540" spans="1:6" ht="14.5">
      <c r="A540" s="33">
        <v>5390</v>
      </c>
      <c r="B540" s="34">
        <v>656800</v>
      </c>
      <c r="C540" s="35">
        <v>676800</v>
      </c>
      <c r="D540" s="35">
        <v>686800</v>
      </c>
      <c r="F540" s="32">
        <f t="shared" si="10"/>
        <v>646800</v>
      </c>
    </row>
    <row r="541" spans="1:6" ht="14.5">
      <c r="A541" s="33">
        <v>5400</v>
      </c>
      <c r="B541" s="34">
        <v>658000</v>
      </c>
      <c r="C541" s="35">
        <v>678000</v>
      </c>
      <c r="D541" s="35">
        <v>688000</v>
      </c>
      <c r="F541" s="32">
        <f t="shared" si="10"/>
        <v>648000</v>
      </c>
    </row>
    <row r="542" spans="1:6" ht="14.5">
      <c r="A542" s="33">
        <v>5410</v>
      </c>
      <c r="B542" s="34">
        <v>659200</v>
      </c>
      <c r="C542" s="35">
        <v>679200</v>
      </c>
      <c r="D542" s="35">
        <v>689200</v>
      </c>
      <c r="F542" s="32">
        <f t="shared" si="10"/>
        <v>649200</v>
      </c>
    </row>
    <row r="543" spans="1:6" ht="14.5">
      <c r="A543" s="33">
        <v>5420</v>
      </c>
      <c r="B543" s="34">
        <v>660400</v>
      </c>
      <c r="C543" s="35">
        <v>680400</v>
      </c>
      <c r="D543" s="35">
        <v>690400</v>
      </c>
      <c r="F543" s="32">
        <f t="shared" si="10"/>
        <v>650400</v>
      </c>
    </row>
    <row r="544" spans="1:6" ht="14.5">
      <c r="A544" s="33">
        <v>5430</v>
      </c>
      <c r="B544" s="34">
        <v>661600</v>
      </c>
      <c r="C544" s="35">
        <v>681600</v>
      </c>
      <c r="D544" s="35">
        <v>691600</v>
      </c>
      <c r="F544" s="32">
        <f t="shared" si="10"/>
        <v>651600</v>
      </c>
    </row>
    <row r="545" spans="1:6" ht="14.5">
      <c r="A545" s="33">
        <v>5440</v>
      </c>
      <c r="B545" s="34">
        <v>662800</v>
      </c>
      <c r="C545" s="35">
        <v>682800</v>
      </c>
      <c r="D545" s="35">
        <v>692800</v>
      </c>
      <c r="F545" s="32">
        <f t="shared" si="10"/>
        <v>652800</v>
      </c>
    </row>
    <row r="546" spans="1:6" ht="14.5">
      <c r="A546" s="33">
        <v>5450</v>
      </c>
      <c r="B546" s="34">
        <v>664000</v>
      </c>
      <c r="C546" s="35">
        <v>684000</v>
      </c>
      <c r="D546" s="35">
        <v>694000</v>
      </c>
      <c r="F546" s="32">
        <f t="shared" si="10"/>
        <v>654000</v>
      </c>
    </row>
    <row r="547" spans="1:6" ht="14.5">
      <c r="A547" s="33">
        <v>5460</v>
      </c>
      <c r="B547" s="34">
        <v>665200</v>
      </c>
      <c r="C547" s="35">
        <v>685200</v>
      </c>
      <c r="D547" s="35">
        <v>695200</v>
      </c>
      <c r="F547" s="32">
        <f t="shared" si="10"/>
        <v>655200</v>
      </c>
    </row>
    <row r="548" spans="1:6" ht="14.5">
      <c r="A548" s="33">
        <v>5470</v>
      </c>
      <c r="B548" s="34">
        <v>666400</v>
      </c>
      <c r="C548" s="35">
        <v>686400</v>
      </c>
      <c r="D548" s="35">
        <v>696400</v>
      </c>
      <c r="F548" s="32">
        <f t="shared" si="10"/>
        <v>656400</v>
      </c>
    </row>
    <row r="549" spans="1:6" ht="14.5">
      <c r="A549" s="33">
        <v>5480</v>
      </c>
      <c r="B549" s="34">
        <v>667600</v>
      </c>
      <c r="C549" s="35">
        <v>687600</v>
      </c>
      <c r="D549" s="35">
        <v>697600</v>
      </c>
      <c r="F549" s="32">
        <f t="shared" si="10"/>
        <v>657600</v>
      </c>
    </row>
    <row r="550" spans="1:6" ht="14.5">
      <c r="A550" s="33">
        <v>5490</v>
      </c>
      <c r="B550" s="34">
        <v>668800</v>
      </c>
      <c r="C550" s="35">
        <v>688800</v>
      </c>
      <c r="D550" s="35">
        <v>698800</v>
      </c>
      <c r="F550" s="32">
        <f t="shared" si="10"/>
        <v>658800</v>
      </c>
    </row>
    <row r="551" spans="1:6" ht="14.5">
      <c r="A551" s="33">
        <v>5500</v>
      </c>
      <c r="B551" s="34">
        <v>670000</v>
      </c>
      <c r="C551" s="35">
        <v>690000</v>
      </c>
      <c r="D551" s="35">
        <v>700000</v>
      </c>
      <c r="F551" s="32">
        <f t="shared" si="10"/>
        <v>660000</v>
      </c>
    </row>
    <row r="552" spans="1:6" ht="14.5">
      <c r="A552" s="33">
        <v>5510</v>
      </c>
      <c r="B552" s="34">
        <v>671200</v>
      </c>
      <c r="C552" s="35">
        <v>691200</v>
      </c>
      <c r="D552" s="35">
        <v>701200</v>
      </c>
      <c r="F552" s="32">
        <f t="shared" si="10"/>
        <v>661200</v>
      </c>
    </row>
    <row r="553" spans="1:6" ht="14.5">
      <c r="A553" s="33">
        <v>5520</v>
      </c>
      <c r="B553" s="34">
        <v>672400</v>
      </c>
      <c r="C553" s="35">
        <v>692400</v>
      </c>
      <c r="D553" s="35">
        <v>702400</v>
      </c>
      <c r="F553" s="32">
        <f t="shared" si="10"/>
        <v>662400</v>
      </c>
    </row>
    <row r="554" spans="1:6" ht="14.5">
      <c r="A554" s="33">
        <v>5530</v>
      </c>
      <c r="B554" s="34">
        <v>673600</v>
      </c>
      <c r="C554" s="35">
        <v>693600</v>
      </c>
      <c r="D554" s="35">
        <v>703600</v>
      </c>
      <c r="F554" s="32">
        <f t="shared" si="10"/>
        <v>663600</v>
      </c>
    </row>
    <row r="555" spans="1:6" ht="14.5">
      <c r="A555" s="33">
        <v>5540</v>
      </c>
      <c r="B555" s="34">
        <v>674800</v>
      </c>
      <c r="C555" s="35">
        <v>694800</v>
      </c>
      <c r="D555" s="35">
        <v>704800</v>
      </c>
      <c r="F555" s="32">
        <f t="shared" si="10"/>
        <v>664800</v>
      </c>
    </row>
    <row r="556" spans="1:6" ht="14.5">
      <c r="A556" s="33">
        <v>5550</v>
      </c>
      <c r="B556" s="34">
        <v>676000</v>
      </c>
      <c r="C556" s="35">
        <v>696000</v>
      </c>
      <c r="D556" s="35">
        <v>706000</v>
      </c>
      <c r="F556" s="32">
        <f t="shared" si="10"/>
        <v>666000</v>
      </c>
    </row>
    <row r="557" spans="1:6" ht="14.5">
      <c r="A557" s="33">
        <v>5560</v>
      </c>
      <c r="B557" s="34">
        <v>677200</v>
      </c>
      <c r="C557" s="35">
        <v>697200</v>
      </c>
      <c r="D557" s="35">
        <v>707200</v>
      </c>
      <c r="F557" s="32">
        <f t="shared" si="10"/>
        <v>667200</v>
      </c>
    </row>
    <row r="558" spans="1:6" ht="14.5">
      <c r="A558" s="33">
        <v>5570</v>
      </c>
      <c r="B558" s="34">
        <v>678400</v>
      </c>
      <c r="C558" s="35">
        <v>698400</v>
      </c>
      <c r="D558" s="35">
        <v>708400</v>
      </c>
      <c r="F558" s="32">
        <f t="shared" si="10"/>
        <v>668400</v>
      </c>
    </row>
    <row r="559" spans="1:6" ht="14.5">
      <c r="A559" s="33">
        <v>5580</v>
      </c>
      <c r="B559" s="34">
        <v>679600</v>
      </c>
      <c r="C559" s="35">
        <v>699600</v>
      </c>
      <c r="D559" s="35">
        <v>709600</v>
      </c>
      <c r="F559" s="32">
        <f t="shared" si="10"/>
        <v>669600</v>
      </c>
    </row>
    <row r="560" spans="1:6" ht="14.5">
      <c r="A560" s="33">
        <v>5590</v>
      </c>
      <c r="B560" s="34">
        <v>680800</v>
      </c>
      <c r="C560" s="35">
        <v>700800</v>
      </c>
      <c r="D560" s="35">
        <v>710800</v>
      </c>
      <c r="F560" s="32">
        <f t="shared" si="10"/>
        <v>670800</v>
      </c>
    </row>
    <row r="561" spans="1:6" ht="14.5">
      <c r="A561" s="33">
        <v>5600</v>
      </c>
      <c r="B561" s="34">
        <v>682000</v>
      </c>
      <c r="C561" s="35">
        <v>702000</v>
      </c>
      <c r="D561" s="35">
        <v>712000</v>
      </c>
      <c r="F561" s="32">
        <f t="shared" si="10"/>
        <v>672000</v>
      </c>
    </row>
    <row r="562" spans="1:6" ht="14.5">
      <c r="A562" s="33">
        <v>5610</v>
      </c>
      <c r="B562" s="34">
        <v>683200</v>
      </c>
      <c r="C562" s="35">
        <v>703200</v>
      </c>
      <c r="D562" s="35">
        <v>713200</v>
      </c>
      <c r="F562" s="32">
        <f t="shared" si="10"/>
        <v>673200</v>
      </c>
    </row>
    <row r="563" spans="1:6" ht="14.5">
      <c r="A563" s="33">
        <v>5620</v>
      </c>
      <c r="B563" s="34">
        <v>684400</v>
      </c>
      <c r="C563" s="35">
        <v>704400</v>
      </c>
      <c r="D563" s="35">
        <v>714400</v>
      </c>
      <c r="F563" s="32">
        <f t="shared" si="10"/>
        <v>674400</v>
      </c>
    </row>
    <row r="564" spans="1:6" ht="14.5">
      <c r="A564" s="33">
        <v>5630</v>
      </c>
      <c r="B564" s="34">
        <v>685600</v>
      </c>
      <c r="C564" s="35">
        <v>705600</v>
      </c>
      <c r="D564" s="35">
        <v>715600</v>
      </c>
      <c r="F564" s="32">
        <f t="shared" si="10"/>
        <v>675600</v>
      </c>
    </row>
    <row r="565" spans="1:6" ht="14.5">
      <c r="A565" s="33">
        <v>5640</v>
      </c>
      <c r="B565" s="34">
        <v>686800</v>
      </c>
      <c r="C565" s="35">
        <v>706800</v>
      </c>
      <c r="D565" s="35">
        <v>716800</v>
      </c>
      <c r="F565" s="32">
        <f t="shared" si="10"/>
        <v>676800</v>
      </c>
    </row>
    <row r="566" spans="1:6" ht="14.5">
      <c r="A566" s="33">
        <v>5650</v>
      </c>
      <c r="B566" s="34">
        <v>688000</v>
      </c>
      <c r="C566" s="35">
        <v>708000</v>
      </c>
      <c r="D566" s="35">
        <v>718000</v>
      </c>
      <c r="F566" s="32">
        <f t="shared" si="10"/>
        <v>678000</v>
      </c>
    </row>
    <row r="567" spans="1:6" ht="14.5">
      <c r="A567" s="33">
        <v>5660</v>
      </c>
      <c r="B567" s="34">
        <v>689200</v>
      </c>
      <c r="C567" s="35">
        <v>709200</v>
      </c>
      <c r="D567" s="35">
        <v>719200</v>
      </c>
      <c r="F567" s="32">
        <f t="shared" si="10"/>
        <v>679200</v>
      </c>
    </row>
    <row r="568" spans="1:6" ht="14.5">
      <c r="A568" s="33">
        <v>5670</v>
      </c>
      <c r="B568" s="34">
        <v>690400</v>
      </c>
      <c r="C568" s="35">
        <v>710400</v>
      </c>
      <c r="D568" s="35">
        <v>720400</v>
      </c>
      <c r="F568" s="32">
        <f t="shared" si="10"/>
        <v>680400</v>
      </c>
    </row>
    <row r="569" spans="1:6" ht="14.5">
      <c r="A569" s="33">
        <v>5680</v>
      </c>
      <c r="B569" s="34">
        <v>691600</v>
      </c>
      <c r="C569" s="35">
        <v>711600</v>
      </c>
      <c r="D569" s="35">
        <v>721600</v>
      </c>
      <c r="F569" s="32">
        <f t="shared" si="10"/>
        <v>681600</v>
      </c>
    </row>
    <row r="570" spans="1:6" ht="14.5">
      <c r="A570" s="33">
        <v>5690</v>
      </c>
      <c r="B570" s="34">
        <v>692800</v>
      </c>
      <c r="C570" s="35">
        <v>712800</v>
      </c>
      <c r="D570" s="35">
        <v>722800</v>
      </c>
      <c r="F570" s="32">
        <f t="shared" si="10"/>
        <v>682800</v>
      </c>
    </row>
    <row r="571" spans="1:6" ht="14.5">
      <c r="A571" s="33">
        <v>5700</v>
      </c>
      <c r="B571" s="34">
        <v>694000</v>
      </c>
      <c r="C571" s="35">
        <v>714000</v>
      </c>
      <c r="D571" s="35">
        <v>724000</v>
      </c>
      <c r="F571" s="32">
        <f t="shared" si="10"/>
        <v>684000</v>
      </c>
    </row>
    <row r="572" spans="1:6" ht="14.5">
      <c r="A572" s="33">
        <v>5710</v>
      </c>
      <c r="B572" s="34">
        <v>695200</v>
      </c>
      <c r="C572" s="35">
        <v>715200</v>
      </c>
      <c r="D572" s="35">
        <v>725200</v>
      </c>
      <c r="F572" s="32">
        <f t="shared" si="10"/>
        <v>685200</v>
      </c>
    </row>
    <row r="573" spans="1:6" ht="14.5">
      <c r="A573" s="33">
        <v>5720</v>
      </c>
      <c r="B573" s="34">
        <v>696400</v>
      </c>
      <c r="C573" s="35">
        <v>716400</v>
      </c>
      <c r="D573" s="35">
        <v>726400</v>
      </c>
      <c r="F573" s="32">
        <f t="shared" si="10"/>
        <v>686400</v>
      </c>
    </row>
    <row r="574" spans="1:6" ht="14.5">
      <c r="A574" s="33">
        <v>5730</v>
      </c>
      <c r="B574" s="34">
        <v>697600</v>
      </c>
      <c r="C574" s="35">
        <v>717600</v>
      </c>
      <c r="D574" s="35">
        <v>727600</v>
      </c>
      <c r="F574" s="32">
        <f t="shared" si="10"/>
        <v>687600</v>
      </c>
    </row>
    <row r="575" spans="1:6" ht="14.5">
      <c r="A575" s="33">
        <v>5740</v>
      </c>
      <c r="B575" s="34">
        <v>698800</v>
      </c>
      <c r="C575" s="35">
        <v>718800</v>
      </c>
      <c r="D575" s="35">
        <v>728800</v>
      </c>
      <c r="F575" s="32">
        <f t="shared" si="10"/>
        <v>688800</v>
      </c>
    </row>
    <row r="576" spans="1:6" ht="14.5">
      <c r="A576" s="33">
        <v>5750</v>
      </c>
      <c r="B576" s="34">
        <v>700000</v>
      </c>
      <c r="C576" s="35">
        <v>720000</v>
      </c>
      <c r="D576" s="35">
        <v>730000</v>
      </c>
      <c r="F576" s="32">
        <f t="shared" si="10"/>
        <v>690000</v>
      </c>
    </row>
    <row r="577" spans="1:6" ht="14.5">
      <c r="A577" s="33">
        <v>5760</v>
      </c>
      <c r="B577" s="34">
        <v>701200</v>
      </c>
      <c r="C577" s="35">
        <v>721200</v>
      </c>
      <c r="D577" s="35">
        <v>731200</v>
      </c>
      <c r="F577" s="32">
        <f t="shared" si="10"/>
        <v>691200</v>
      </c>
    </row>
    <row r="578" spans="1:6" ht="14.5">
      <c r="A578" s="33">
        <v>5770</v>
      </c>
      <c r="B578" s="34">
        <v>702400</v>
      </c>
      <c r="C578" s="35">
        <v>722400</v>
      </c>
      <c r="D578" s="35">
        <v>732400</v>
      </c>
      <c r="F578" s="32">
        <f t="shared" si="10"/>
        <v>692400</v>
      </c>
    </row>
    <row r="579" spans="1:6" ht="14.5">
      <c r="A579" s="33">
        <v>5780</v>
      </c>
      <c r="B579" s="34">
        <v>703600</v>
      </c>
      <c r="C579" s="35">
        <v>723600</v>
      </c>
      <c r="D579" s="35">
        <v>733600</v>
      </c>
      <c r="F579" s="32">
        <f t="shared" ref="F579:F642" si="11">1200+1200*(A579-$A$2)/10</f>
        <v>693600</v>
      </c>
    </row>
    <row r="580" spans="1:6" ht="14.5">
      <c r="A580" s="33">
        <v>5790</v>
      </c>
      <c r="B580" s="34">
        <v>704800</v>
      </c>
      <c r="C580" s="35">
        <v>724800</v>
      </c>
      <c r="D580" s="35">
        <v>734800</v>
      </c>
      <c r="F580" s="32">
        <f t="shared" si="11"/>
        <v>694800</v>
      </c>
    </row>
    <row r="581" spans="1:6" ht="14.5">
      <c r="A581" s="33">
        <v>5800</v>
      </c>
      <c r="B581" s="34">
        <v>706000</v>
      </c>
      <c r="C581" s="35">
        <v>726000</v>
      </c>
      <c r="D581" s="35">
        <v>736000</v>
      </c>
      <c r="F581" s="32">
        <f t="shared" si="11"/>
        <v>696000</v>
      </c>
    </row>
    <row r="582" spans="1:6" ht="14.5">
      <c r="A582" s="33">
        <v>5810</v>
      </c>
      <c r="B582" s="34">
        <v>707200</v>
      </c>
      <c r="C582" s="35">
        <v>727200</v>
      </c>
      <c r="D582" s="35">
        <v>737200</v>
      </c>
      <c r="F582" s="32">
        <f t="shared" si="11"/>
        <v>697200</v>
      </c>
    </row>
    <row r="583" spans="1:6" ht="14.5">
      <c r="A583" s="33">
        <v>5820</v>
      </c>
      <c r="B583" s="34">
        <v>708400</v>
      </c>
      <c r="C583" s="35">
        <v>728400</v>
      </c>
      <c r="D583" s="35">
        <v>738400</v>
      </c>
      <c r="F583" s="32">
        <f t="shared" si="11"/>
        <v>698400</v>
      </c>
    </row>
    <row r="584" spans="1:6" ht="14.5">
      <c r="A584" s="33">
        <v>5830</v>
      </c>
      <c r="B584" s="34">
        <v>709600</v>
      </c>
      <c r="C584" s="35">
        <v>729600</v>
      </c>
      <c r="D584" s="35">
        <v>739600</v>
      </c>
      <c r="F584" s="32">
        <f t="shared" si="11"/>
        <v>699600</v>
      </c>
    </row>
    <row r="585" spans="1:6" ht="14.5">
      <c r="A585" s="33">
        <v>5840</v>
      </c>
      <c r="B585" s="34">
        <v>710800</v>
      </c>
      <c r="C585" s="35">
        <v>730800</v>
      </c>
      <c r="D585" s="35">
        <v>740800</v>
      </c>
      <c r="F585" s="32">
        <f t="shared" si="11"/>
        <v>700800</v>
      </c>
    </row>
    <row r="586" spans="1:6" ht="14.5">
      <c r="A586" s="33">
        <v>5850</v>
      </c>
      <c r="B586" s="34">
        <v>712000</v>
      </c>
      <c r="C586" s="35">
        <v>732000</v>
      </c>
      <c r="D586" s="35">
        <v>742000</v>
      </c>
      <c r="F586" s="32">
        <f t="shared" si="11"/>
        <v>702000</v>
      </c>
    </row>
    <row r="587" spans="1:6" ht="14.5">
      <c r="A587" s="33">
        <v>5860</v>
      </c>
      <c r="B587" s="34">
        <v>713200</v>
      </c>
      <c r="C587" s="35">
        <v>733200</v>
      </c>
      <c r="D587" s="35">
        <v>743200</v>
      </c>
      <c r="F587" s="32">
        <f t="shared" si="11"/>
        <v>703200</v>
      </c>
    </row>
    <row r="588" spans="1:6" ht="14.5">
      <c r="A588" s="33">
        <v>5870</v>
      </c>
      <c r="B588" s="34">
        <v>714400</v>
      </c>
      <c r="C588" s="35">
        <v>734400</v>
      </c>
      <c r="D588" s="35">
        <v>744400</v>
      </c>
      <c r="F588" s="32">
        <f t="shared" si="11"/>
        <v>704400</v>
      </c>
    </row>
    <row r="589" spans="1:6" ht="14.5">
      <c r="A589" s="33">
        <v>5880</v>
      </c>
      <c r="B589" s="34">
        <v>715600</v>
      </c>
      <c r="C589" s="35">
        <v>735600</v>
      </c>
      <c r="D589" s="35">
        <v>745600</v>
      </c>
      <c r="F589" s="32">
        <f t="shared" si="11"/>
        <v>705600</v>
      </c>
    </row>
    <row r="590" spans="1:6" ht="14.5">
      <c r="A590" s="33">
        <v>5890</v>
      </c>
      <c r="B590" s="34">
        <v>716800</v>
      </c>
      <c r="C590" s="35">
        <v>736800</v>
      </c>
      <c r="D590" s="35">
        <v>746800</v>
      </c>
      <c r="F590" s="32">
        <f t="shared" si="11"/>
        <v>706800</v>
      </c>
    </row>
    <row r="591" spans="1:6" ht="14.5">
      <c r="A591" s="33">
        <v>5900</v>
      </c>
      <c r="B591" s="34">
        <v>718000</v>
      </c>
      <c r="C591" s="35">
        <v>738000</v>
      </c>
      <c r="D591" s="35">
        <v>748000</v>
      </c>
      <c r="F591" s="32">
        <f t="shared" si="11"/>
        <v>708000</v>
      </c>
    </row>
    <row r="592" spans="1:6" ht="14.5">
      <c r="A592" s="33">
        <v>5910</v>
      </c>
      <c r="B592" s="34">
        <v>719200</v>
      </c>
      <c r="C592" s="35">
        <v>739200</v>
      </c>
      <c r="D592" s="35">
        <v>749200</v>
      </c>
      <c r="F592" s="32">
        <f t="shared" si="11"/>
        <v>709200</v>
      </c>
    </row>
    <row r="593" spans="1:6" ht="14.5">
      <c r="A593" s="33">
        <v>5920</v>
      </c>
      <c r="B593" s="34">
        <v>720400</v>
      </c>
      <c r="C593" s="35">
        <v>740400</v>
      </c>
      <c r="D593" s="35">
        <v>750400</v>
      </c>
      <c r="F593" s="32">
        <f t="shared" si="11"/>
        <v>710400</v>
      </c>
    </row>
    <row r="594" spans="1:6" ht="14.5">
      <c r="A594" s="33">
        <v>5930</v>
      </c>
      <c r="B594" s="34">
        <v>721600</v>
      </c>
      <c r="C594" s="35">
        <v>741600</v>
      </c>
      <c r="D594" s="35">
        <v>751600</v>
      </c>
      <c r="F594" s="32">
        <f t="shared" si="11"/>
        <v>711600</v>
      </c>
    </row>
    <row r="595" spans="1:6" ht="14.5">
      <c r="A595" s="33">
        <v>5940</v>
      </c>
      <c r="B595" s="34">
        <v>722800</v>
      </c>
      <c r="C595" s="35">
        <v>742800</v>
      </c>
      <c r="D595" s="35">
        <v>752800</v>
      </c>
      <c r="F595" s="32">
        <f t="shared" si="11"/>
        <v>712800</v>
      </c>
    </row>
    <row r="596" spans="1:6" ht="14.5">
      <c r="A596" s="33">
        <v>5950</v>
      </c>
      <c r="B596" s="34">
        <v>724000</v>
      </c>
      <c r="C596" s="35">
        <v>744000</v>
      </c>
      <c r="D596" s="35">
        <v>754000</v>
      </c>
      <c r="F596" s="32">
        <f t="shared" si="11"/>
        <v>714000</v>
      </c>
    </row>
    <row r="597" spans="1:6" ht="14.5">
      <c r="A597" s="33">
        <v>5960</v>
      </c>
      <c r="B597" s="34">
        <v>725200</v>
      </c>
      <c r="C597" s="35">
        <v>745200</v>
      </c>
      <c r="D597" s="35">
        <v>755200</v>
      </c>
      <c r="F597" s="32">
        <f t="shared" si="11"/>
        <v>715200</v>
      </c>
    </row>
    <row r="598" spans="1:6" ht="14.5">
      <c r="A598" s="33">
        <v>5970</v>
      </c>
      <c r="B598" s="34">
        <v>726400</v>
      </c>
      <c r="C598" s="35">
        <v>746400</v>
      </c>
      <c r="D598" s="35">
        <v>756400</v>
      </c>
      <c r="F598" s="32">
        <f t="shared" si="11"/>
        <v>716400</v>
      </c>
    </row>
    <row r="599" spans="1:6" ht="14.5">
      <c r="A599" s="33">
        <v>5980</v>
      </c>
      <c r="B599" s="34">
        <v>727600</v>
      </c>
      <c r="C599" s="35">
        <v>747600</v>
      </c>
      <c r="D599" s="35">
        <v>757600</v>
      </c>
      <c r="F599" s="32">
        <f t="shared" si="11"/>
        <v>717600</v>
      </c>
    </row>
    <row r="600" spans="1:6" ht="14.5">
      <c r="A600" s="33">
        <v>5990</v>
      </c>
      <c r="B600" s="34">
        <v>728800</v>
      </c>
      <c r="C600" s="35">
        <v>748800</v>
      </c>
      <c r="D600" s="35">
        <v>758800</v>
      </c>
      <c r="F600" s="32">
        <f t="shared" si="11"/>
        <v>718800</v>
      </c>
    </row>
    <row r="601" spans="1:6" ht="14.5">
      <c r="A601" s="33">
        <v>6000</v>
      </c>
      <c r="B601" s="34">
        <v>730000</v>
      </c>
      <c r="C601" s="35">
        <v>750000</v>
      </c>
      <c r="D601" s="35">
        <v>760000</v>
      </c>
      <c r="F601" s="32">
        <f t="shared" si="11"/>
        <v>720000</v>
      </c>
    </row>
    <row r="602" spans="1:6" ht="14.5">
      <c r="A602" s="33">
        <v>6010</v>
      </c>
      <c r="B602" s="34">
        <v>731200</v>
      </c>
      <c r="C602" s="35">
        <v>751200</v>
      </c>
      <c r="D602" s="35">
        <v>761200</v>
      </c>
      <c r="F602" s="32">
        <f t="shared" si="11"/>
        <v>721200</v>
      </c>
    </row>
    <row r="603" spans="1:6" ht="14.5">
      <c r="A603" s="33">
        <v>6020</v>
      </c>
      <c r="B603" s="34">
        <v>732400</v>
      </c>
      <c r="C603" s="35">
        <v>752400</v>
      </c>
      <c r="D603" s="35">
        <v>762400</v>
      </c>
      <c r="F603" s="32">
        <f t="shared" si="11"/>
        <v>722400</v>
      </c>
    </row>
    <row r="604" spans="1:6" ht="14.5">
      <c r="A604" s="33">
        <v>6030</v>
      </c>
      <c r="B604" s="34">
        <v>733600</v>
      </c>
      <c r="C604" s="35">
        <v>753600</v>
      </c>
      <c r="D604" s="35">
        <v>763600</v>
      </c>
      <c r="F604" s="32">
        <f t="shared" si="11"/>
        <v>723600</v>
      </c>
    </row>
    <row r="605" spans="1:6" ht="14.5">
      <c r="A605" s="33">
        <v>6040</v>
      </c>
      <c r="B605" s="34">
        <v>734800</v>
      </c>
      <c r="C605" s="35">
        <v>754800</v>
      </c>
      <c r="D605" s="35">
        <v>764800</v>
      </c>
      <c r="F605" s="32">
        <f t="shared" si="11"/>
        <v>724800</v>
      </c>
    </row>
    <row r="606" spans="1:6" ht="14.5">
      <c r="A606" s="33">
        <v>6050</v>
      </c>
      <c r="B606" s="34">
        <v>736000</v>
      </c>
      <c r="C606" s="35">
        <v>756000</v>
      </c>
      <c r="D606" s="35">
        <v>766000</v>
      </c>
      <c r="F606" s="32">
        <f t="shared" si="11"/>
        <v>726000</v>
      </c>
    </row>
    <row r="607" spans="1:6" ht="14.5">
      <c r="A607" s="33">
        <v>6060</v>
      </c>
      <c r="B607" s="34">
        <v>737200</v>
      </c>
      <c r="C607" s="35">
        <v>757200</v>
      </c>
      <c r="D607" s="35">
        <v>767200</v>
      </c>
      <c r="F607" s="32">
        <f t="shared" si="11"/>
        <v>727200</v>
      </c>
    </row>
    <row r="608" spans="1:6" ht="14.5">
      <c r="A608" s="33">
        <v>6070</v>
      </c>
      <c r="B608" s="34">
        <v>738400</v>
      </c>
      <c r="C608" s="35">
        <v>758400</v>
      </c>
      <c r="D608" s="35">
        <v>768400</v>
      </c>
      <c r="F608" s="32">
        <f t="shared" si="11"/>
        <v>728400</v>
      </c>
    </row>
    <row r="609" spans="1:6" ht="14.5">
      <c r="A609" s="33">
        <v>6080</v>
      </c>
      <c r="B609" s="34">
        <v>739600</v>
      </c>
      <c r="C609" s="35">
        <v>759600</v>
      </c>
      <c r="D609" s="35">
        <v>769600</v>
      </c>
      <c r="F609" s="32">
        <f t="shared" si="11"/>
        <v>729600</v>
      </c>
    </row>
    <row r="610" spans="1:6" ht="14.5">
      <c r="A610" s="33">
        <v>6090</v>
      </c>
      <c r="B610" s="34">
        <v>740800</v>
      </c>
      <c r="C610" s="35">
        <v>760800</v>
      </c>
      <c r="D610" s="35">
        <v>770800</v>
      </c>
      <c r="F610" s="32">
        <f t="shared" si="11"/>
        <v>730800</v>
      </c>
    </row>
    <row r="611" spans="1:6" ht="14.5">
      <c r="A611" s="33">
        <v>6100</v>
      </c>
      <c r="B611" s="34">
        <v>742000</v>
      </c>
      <c r="C611" s="35">
        <v>762000</v>
      </c>
      <c r="D611" s="35">
        <v>772000</v>
      </c>
      <c r="F611" s="32">
        <f t="shared" si="11"/>
        <v>732000</v>
      </c>
    </row>
    <row r="612" spans="1:6" ht="14.5">
      <c r="A612" s="33">
        <v>6110</v>
      </c>
      <c r="B612" s="34">
        <v>743200</v>
      </c>
      <c r="C612" s="35">
        <v>763200</v>
      </c>
      <c r="D612" s="35">
        <v>773200</v>
      </c>
      <c r="F612" s="32">
        <f t="shared" si="11"/>
        <v>733200</v>
      </c>
    </row>
    <row r="613" spans="1:6" ht="14.5">
      <c r="A613" s="33">
        <v>6120</v>
      </c>
      <c r="B613" s="34">
        <v>744400</v>
      </c>
      <c r="C613" s="35">
        <v>764400</v>
      </c>
      <c r="D613" s="35">
        <v>774400</v>
      </c>
      <c r="F613" s="32">
        <f t="shared" si="11"/>
        <v>734400</v>
      </c>
    </row>
    <row r="614" spans="1:6" ht="14.5">
      <c r="A614" s="33">
        <v>6130</v>
      </c>
      <c r="B614" s="34">
        <v>745600</v>
      </c>
      <c r="C614" s="35">
        <v>765600</v>
      </c>
      <c r="D614" s="35">
        <v>775600</v>
      </c>
      <c r="F614" s="32">
        <f t="shared" si="11"/>
        <v>735600</v>
      </c>
    </row>
    <row r="615" spans="1:6" ht="14.5">
      <c r="A615" s="33">
        <v>6140</v>
      </c>
      <c r="B615" s="34">
        <v>746800</v>
      </c>
      <c r="C615" s="35">
        <v>766800</v>
      </c>
      <c r="D615" s="35">
        <v>776800</v>
      </c>
      <c r="F615" s="32">
        <f t="shared" si="11"/>
        <v>736800</v>
      </c>
    </row>
    <row r="616" spans="1:6" ht="14.5">
      <c r="A616" s="33">
        <v>6150</v>
      </c>
      <c r="B616" s="34">
        <v>748000</v>
      </c>
      <c r="C616" s="35">
        <v>768000</v>
      </c>
      <c r="D616" s="35">
        <v>778000</v>
      </c>
      <c r="F616" s="32">
        <f t="shared" si="11"/>
        <v>738000</v>
      </c>
    </row>
    <row r="617" spans="1:6" ht="14.5">
      <c r="A617" s="33">
        <v>6160</v>
      </c>
      <c r="B617" s="34">
        <v>749200</v>
      </c>
      <c r="C617" s="35">
        <v>769200</v>
      </c>
      <c r="D617" s="35">
        <v>779200</v>
      </c>
      <c r="F617" s="32">
        <f t="shared" si="11"/>
        <v>739200</v>
      </c>
    </row>
    <row r="618" spans="1:6" ht="14.5">
      <c r="A618" s="33">
        <v>6170</v>
      </c>
      <c r="B618" s="34">
        <v>750400</v>
      </c>
      <c r="C618" s="35">
        <v>770400</v>
      </c>
      <c r="D618" s="35">
        <v>780400</v>
      </c>
      <c r="F618" s="32">
        <f t="shared" si="11"/>
        <v>740400</v>
      </c>
    </row>
    <row r="619" spans="1:6" ht="14.5">
      <c r="A619" s="33">
        <v>6180</v>
      </c>
      <c r="B619" s="34">
        <v>751600</v>
      </c>
      <c r="C619" s="35">
        <v>771600</v>
      </c>
      <c r="D619" s="35">
        <v>781600</v>
      </c>
      <c r="F619" s="32">
        <f t="shared" si="11"/>
        <v>741600</v>
      </c>
    </row>
    <row r="620" spans="1:6" ht="14.5">
      <c r="A620" s="33">
        <v>6190</v>
      </c>
      <c r="B620" s="34">
        <v>752800</v>
      </c>
      <c r="C620" s="35">
        <v>772800</v>
      </c>
      <c r="D620" s="35">
        <v>782800</v>
      </c>
      <c r="F620" s="32">
        <f t="shared" si="11"/>
        <v>742800</v>
      </c>
    </row>
    <row r="621" spans="1:6" ht="14.5">
      <c r="A621" s="33">
        <v>6200</v>
      </c>
      <c r="B621" s="34">
        <v>754000</v>
      </c>
      <c r="C621" s="35">
        <v>774000</v>
      </c>
      <c r="D621" s="35">
        <v>784000</v>
      </c>
      <c r="F621" s="32">
        <f t="shared" si="11"/>
        <v>744000</v>
      </c>
    </row>
    <row r="622" spans="1:6" ht="14.5">
      <c r="A622" s="33">
        <v>6210</v>
      </c>
      <c r="B622" s="34">
        <v>755200</v>
      </c>
      <c r="C622" s="35">
        <v>775200</v>
      </c>
      <c r="D622" s="35">
        <v>785200</v>
      </c>
      <c r="F622" s="32">
        <f t="shared" si="11"/>
        <v>745200</v>
      </c>
    </row>
    <row r="623" spans="1:6" ht="14.5">
      <c r="A623" s="33">
        <v>6220</v>
      </c>
      <c r="B623" s="34">
        <v>756400</v>
      </c>
      <c r="C623" s="35">
        <v>776400</v>
      </c>
      <c r="D623" s="35">
        <v>786400</v>
      </c>
      <c r="F623" s="32">
        <f t="shared" si="11"/>
        <v>746400</v>
      </c>
    </row>
    <row r="624" spans="1:6" ht="14.5">
      <c r="A624" s="33">
        <v>6230</v>
      </c>
      <c r="B624" s="34">
        <v>757600</v>
      </c>
      <c r="C624" s="35">
        <v>777600</v>
      </c>
      <c r="D624" s="35">
        <v>787600</v>
      </c>
      <c r="F624" s="32">
        <f t="shared" si="11"/>
        <v>747600</v>
      </c>
    </row>
    <row r="625" spans="1:6" ht="14.5">
      <c r="A625" s="33">
        <v>6240</v>
      </c>
      <c r="B625" s="34">
        <v>758800</v>
      </c>
      <c r="C625" s="35">
        <v>778800</v>
      </c>
      <c r="D625" s="35">
        <v>788800</v>
      </c>
      <c r="F625" s="32">
        <f t="shared" si="11"/>
        <v>748800</v>
      </c>
    </row>
    <row r="626" spans="1:6" ht="14.5">
      <c r="A626" s="33">
        <v>6250</v>
      </c>
      <c r="B626" s="34">
        <v>760000</v>
      </c>
      <c r="C626" s="35">
        <v>780000</v>
      </c>
      <c r="D626" s="35">
        <v>790000</v>
      </c>
      <c r="F626" s="32">
        <f t="shared" si="11"/>
        <v>750000</v>
      </c>
    </row>
    <row r="627" spans="1:6" ht="14.5">
      <c r="A627" s="33">
        <v>6260</v>
      </c>
      <c r="B627" s="34">
        <v>761200</v>
      </c>
      <c r="C627" s="35">
        <v>781200</v>
      </c>
      <c r="D627" s="35">
        <v>791200</v>
      </c>
      <c r="F627" s="32">
        <f t="shared" si="11"/>
        <v>751200</v>
      </c>
    </row>
    <row r="628" spans="1:6" ht="14.5">
      <c r="A628" s="33">
        <v>6270</v>
      </c>
      <c r="B628" s="34">
        <v>762400</v>
      </c>
      <c r="C628" s="35">
        <v>782400</v>
      </c>
      <c r="D628" s="35">
        <v>792400</v>
      </c>
      <c r="F628" s="32">
        <f t="shared" si="11"/>
        <v>752400</v>
      </c>
    </row>
    <row r="629" spans="1:6" ht="14.5">
      <c r="A629" s="33">
        <v>6280</v>
      </c>
      <c r="B629" s="34">
        <v>763600</v>
      </c>
      <c r="C629" s="35">
        <v>783600</v>
      </c>
      <c r="D629" s="35">
        <v>793600</v>
      </c>
      <c r="F629" s="32">
        <f t="shared" si="11"/>
        <v>753600</v>
      </c>
    </row>
    <row r="630" spans="1:6" ht="14.5">
      <c r="A630" s="33">
        <v>6290</v>
      </c>
      <c r="B630" s="34">
        <v>764800</v>
      </c>
      <c r="C630" s="35">
        <v>784800</v>
      </c>
      <c r="D630" s="35">
        <v>794800</v>
      </c>
      <c r="F630" s="32">
        <f t="shared" si="11"/>
        <v>754800</v>
      </c>
    </row>
    <row r="631" spans="1:6" ht="14.5">
      <c r="A631" s="33">
        <v>6300</v>
      </c>
      <c r="B631" s="34">
        <v>766000</v>
      </c>
      <c r="C631" s="35">
        <v>786000</v>
      </c>
      <c r="D631" s="35">
        <v>796000</v>
      </c>
      <c r="F631" s="32">
        <f t="shared" si="11"/>
        <v>756000</v>
      </c>
    </row>
    <row r="632" spans="1:6" ht="14.5">
      <c r="A632" s="33">
        <v>6310</v>
      </c>
      <c r="B632" s="34">
        <v>767200</v>
      </c>
      <c r="C632" s="35">
        <v>787200</v>
      </c>
      <c r="D632" s="35">
        <v>797200</v>
      </c>
      <c r="F632" s="32">
        <f t="shared" si="11"/>
        <v>757200</v>
      </c>
    </row>
    <row r="633" spans="1:6" ht="14.5">
      <c r="A633" s="33">
        <v>6320</v>
      </c>
      <c r="B633" s="34">
        <v>768400</v>
      </c>
      <c r="C633" s="35">
        <v>788400</v>
      </c>
      <c r="D633" s="35">
        <v>798400</v>
      </c>
      <c r="F633" s="32">
        <f t="shared" si="11"/>
        <v>758400</v>
      </c>
    </row>
    <row r="634" spans="1:6" ht="14.5">
      <c r="A634" s="33">
        <v>6330</v>
      </c>
      <c r="B634" s="34">
        <v>769600</v>
      </c>
      <c r="C634" s="35">
        <v>789600</v>
      </c>
      <c r="D634" s="35">
        <v>799600</v>
      </c>
      <c r="F634" s="32">
        <f t="shared" si="11"/>
        <v>759600</v>
      </c>
    </row>
    <row r="635" spans="1:6" ht="14.5">
      <c r="A635" s="33">
        <v>6340</v>
      </c>
      <c r="B635" s="34">
        <v>770800</v>
      </c>
      <c r="C635" s="35">
        <v>790800</v>
      </c>
      <c r="D635" s="35">
        <v>800800</v>
      </c>
      <c r="F635" s="32">
        <f t="shared" si="11"/>
        <v>760800</v>
      </c>
    </row>
    <row r="636" spans="1:6" ht="14.5">
      <c r="A636" s="33">
        <v>6350</v>
      </c>
      <c r="B636" s="34">
        <v>772000</v>
      </c>
      <c r="C636" s="35">
        <v>792000</v>
      </c>
      <c r="D636" s="35">
        <v>802000</v>
      </c>
      <c r="F636" s="32">
        <f t="shared" si="11"/>
        <v>762000</v>
      </c>
    </row>
    <row r="637" spans="1:6" ht="14.5">
      <c r="A637" s="33">
        <v>6360</v>
      </c>
      <c r="B637" s="34">
        <v>773200</v>
      </c>
      <c r="C637" s="35">
        <v>793200</v>
      </c>
      <c r="D637" s="35">
        <v>803200</v>
      </c>
      <c r="F637" s="32">
        <f t="shared" si="11"/>
        <v>763200</v>
      </c>
    </row>
    <row r="638" spans="1:6" ht="14.5">
      <c r="A638" s="33">
        <v>6370</v>
      </c>
      <c r="B638" s="34">
        <v>774400</v>
      </c>
      <c r="C638" s="35">
        <v>794400</v>
      </c>
      <c r="D638" s="35">
        <v>804400</v>
      </c>
      <c r="F638" s="32">
        <f t="shared" si="11"/>
        <v>764400</v>
      </c>
    </row>
    <row r="639" spans="1:6" ht="14.5">
      <c r="A639" s="33">
        <v>6380</v>
      </c>
      <c r="B639" s="34">
        <v>775600</v>
      </c>
      <c r="C639" s="35">
        <v>795600</v>
      </c>
      <c r="D639" s="35">
        <v>805600</v>
      </c>
      <c r="F639" s="32">
        <f t="shared" si="11"/>
        <v>765600</v>
      </c>
    </row>
    <row r="640" spans="1:6" ht="14.5">
      <c r="A640" s="33">
        <v>6390</v>
      </c>
      <c r="B640" s="34">
        <v>776800</v>
      </c>
      <c r="C640" s="35">
        <v>796800</v>
      </c>
      <c r="D640" s="35">
        <v>806800</v>
      </c>
      <c r="F640" s="32">
        <f t="shared" si="11"/>
        <v>766800</v>
      </c>
    </row>
    <row r="641" spans="1:6" ht="14.5">
      <c r="A641" s="33">
        <v>6400</v>
      </c>
      <c r="B641" s="34">
        <v>778000</v>
      </c>
      <c r="C641" s="35">
        <v>798000</v>
      </c>
      <c r="D641" s="35">
        <v>808000</v>
      </c>
      <c r="F641" s="32">
        <f t="shared" si="11"/>
        <v>768000</v>
      </c>
    </row>
    <row r="642" spans="1:6" ht="14.5">
      <c r="A642" s="33">
        <v>6410</v>
      </c>
      <c r="B642" s="34">
        <v>779200</v>
      </c>
      <c r="C642" s="35">
        <v>799200</v>
      </c>
      <c r="D642" s="35">
        <v>809200</v>
      </c>
      <c r="F642" s="32">
        <f t="shared" si="11"/>
        <v>769200</v>
      </c>
    </row>
    <row r="643" spans="1:6" ht="14.5">
      <c r="A643" s="33">
        <v>6420</v>
      </c>
      <c r="B643" s="34">
        <v>780400</v>
      </c>
      <c r="C643" s="35">
        <v>800400</v>
      </c>
      <c r="D643" s="35">
        <v>810400</v>
      </c>
      <c r="F643" s="32">
        <f t="shared" ref="F643:F706" si="12">1200+1200*(A643-$A$2)/10</f>
        <v>770400</v>
      </c>
    </row>
    <row r="644" spans="1:6" ht="14.5">
      <c r="A644" s="33">
        <v>6430</v>
      </c>
      <c r="B644" s="34">
        <v>781600</v>
      </c>
      <c r="C644" s="35">
        <v>801600</v>
      </c>
      <c r="D644" s="35">
        <v>811600</v>
      </c>
      <c r="F644" s="32">
        <f t="shared" si="12"/>
        <v>771600</v>
      </c>
    </row>
    <row r="645" spans="1:6" ht="14.5">
      <c r="A645" s="33">
        <v>6440</v>
      </c>
      <c r="B645" s="34">
        <v>782800</v>
      </c>
      <c r="C645" s="35">
        <v>802800</v>
      </c>
      <c r="D645" s="35">
        <v>812800</v>
      </c>
      <c r="F645" s="32">
        <f t="shared" si="12"/>
        <v>772800</v>
      </c>
    </row>
    <row r="646" spans="1:6" ht="14.5">
      <c r="A646" s="33">
        <v>6450</v>
      </c>
      <c r="B646" s="34">
        <v>784000</v>
      </c>
      <c r="C646" s="35">
        <v>804000</v>
      </c>
      <c r="D646" s="35">
        <v>814000</v>
      </c>
      <c r="F646" s="32">
        <f t="shared" si="12"/>
        <v>774000</v>
      </c>
    </row>
    <row r="647" spans="1:6" ht="14.5">
      <c r="A647" s="33">
        <v>6460</v>
      </c>
      <c r="B647" s="34">
        <v>785200</v>
      </c>
      <c r="C647" s="35">
        <v>805200</v>
      </c>
      <c r="D647" s="35">
        <v>815200</v>
      </c>
      <c r="F647" s="32">
        <f t="shared" si="12"/>
        <v>775200</v>
      </c>
    </row>
    <row r="648" spans="1:6" ht="14.5">
      <c r="A648" s="33">
        <v>6470</v>
      </c>
      <c r="B648" s="34">
        <v>786400</v>
      </c>
      <c r="C648" s="35">
        <v>806400</v>
      </c>
      <c r="D648" s="35">
        <v>816400</v>
      </c>
      <c r="F648" s="32">
        <f t="shared" si="12"/>
        <v>776400</v>
      </c>
    </row>
    <row r="649" spans="1:6" ht="14.5">
      <c r="A649" s="33">
        <v>6480</v>
      </c>
      <c r="B649" s="34">
        <v>787600</v>
      </c>
      <c r="C649" s="35">
        <v>807600</v>
      </c>
      <c r="D649" s="35">
        <v>817600</v>
      </c>
      <c r="F649" s="32">
        <f t="shared" si="12"/>
        <v>777600</v>
      </c>
    </row>
    <row r="650" spans="1:6" ht="14.5">
      <c r="A650" s="33">
        <v>6490</v>
      </c>
      <c r="B650" s="34">
        <v>788800</v>
      </c>
      <c r="C650" s="35">
        <v>808800</v>
      </c>
      <c r="D650" s="35">
        <v>818800</v>
      </c>
      <c r="F650" s="32">
        <f t="shared" si="12"/>
        <v>778800</v>
      </c>
    </row>
    <row r="651" spans="1:6" ht="14.5">
      <c r="A651" s="33">
        <v>6500</v>
      </c>
      <c r="B651" s="34">
        <v>790000</v>
      </c>
      <c r="C651" s="35">
        <v>810000</v>
      </c>
      <c r="D651" s="35">
        <v>820000</v>
      </c>
      <c r="F651" s="32">
        <f t="shared" si="12"/>
        <v>780000</v>
      </c>
    </row>
    <row r="652" spans="1:6" ht="14.5">
      <c r="A652" s="33">
        <v>6510</v>
      </c>
      <c r="B652" s="34">
        <v>791200</v>
      </c>
      <c r="C652" s="35">
        <v>811200</v>
      </c>
      <c r="D652" s="35">
        <v>821200</v>
      </c>
      <c r="F652" s="32">
        <f t="shared" si="12"/>
        <v>781200</v>
      </c>
    </row>
    <row r="653" spans="1:6" ht="14.5">
      <c r="A653" s="33">
        <v>6520</v>
      </c>
      <c r="B653" s="34">
        <v>792400</v>
      </c>
      <c r="C653" s="35">
        <v>812400</v>
      </c>
      <c r="D653" s="35">
        <v>822400</v>
      </c>
      <c r="F653" s="32">
        <f t="shared" si="12"/>
        <v>782400</v>
      </c>
    </row>
    <row r="654" spans="1:6" ht="14.5">
      <c r="A654" s="33">
        <v>6530</v>
      </c>
      <c r="B654" s="34">
        <v>793600</v>
      </c>
      <c r="C654" s="35">
        <v>813600</v>
      </c>
      <c r="D654" s="35">
        <v>823600</v>
      </c>
      <c r="F654" s="32">
        <f t="shared" si="12"/>
        <v>783600</v>
      </c>
    </row>
    <row r="655" spans="1:6" ht="14.5">
      <c r="A655" s="33">
        <v>6540</v>
      </c>
      <c r="B655" s="34">
        <v>794800</v>
      </c>
      <c r="C655" s="35">
        <v>814800</v>
      </c>
      <c r="D655" s="35">
        <v>824800</v>
      </c>
      <c r="F655" s="32">
        <f t="shared" si="12"/>
        <v>784800</v>
      </c>
    </row>
    <row r="656" spans="1:6" ht="14.5">
      <c r="A656" s="33">
        <v>6550</v>
      </c>
      <c r="B656" s="34">
        <v>796000</v>
      </c>
      <c r="C656" s="35">
        <v>816000</v>
      </c>
      <c r="D656" s="35">
        <v>826000</v>
      </c>
      <c r="F656" s="32">
        <f t="shared" si="12"/>
        <v>786000</v>
      </c>
    </row>
    <row r="657" spans="1:6" ht="14.5">
      <c r="A657" s="33">
        <v>6560</v>
      </c>
      <c r="B657" s="34">
        <v>797200</v>
      </c>
      <c r="C657" s="35">
        <v>817200</v>
      </c>
      <c r="D657" s="35">
        <v>827200</v>
      </c>
      <c r="F657" s="32">
        <f t="shared" si="12"/>
        <v>787200</v>
      </c>
    </row>
    <row r="658" spans="1:6" ht="14.5">
      <c r="A658" s="33">
        <v>6570</v>
      </c>
      <c r="B658" s="34">
        <v>798400</v>
      </c>
      <c r="C658" s="35">
        <v>818400</v>
      </c>
      <c r="D658" s="35">
        <v>828400</v>
      </c>
      <c r="F658" s="32">
        <f t="shared" si="12"/>
        <v>788400</v>
      </c>
    </row>
    <row r="659" spans="1:6" ht="14.5">
      <c r="A659" s="33">
        <v>6580</v>
      </c>
      <c r="B659" s="34">
        <v>799600</v>
      </c>
      <c r="C659" s="35">
        <v>819600</v>
      </c>
      <c r="D659" s="35">
        <v>829600</v>
      </c>
      <c r="F659" s="32">
        <f t="shared" si="12"/>
        <v>789600</v>
      </c>
    </row>
    <row r="660" spans="1:6" ht="14.5">
      <c r="A660" s="33">
        <v>6590</v>
      </c>
      <c r="B660" s="34">
        <v>800800</v>
      </c>
      <c r="C660" s="35">
        <v>820800</v>
      </c>
      <c r="D660" s="35">
        <v>830800</v>
      </c>
      <c r="F660" s="32">
        <f t="shared" si="12"/>
        <v>790800</v>
      </c>
    </row>
    <row r="661" spans="1:6" ht="14.5">
      <c r="A661" s="33">
        <v>6600</v>
      </c>
      <c r="B661" s="34">
        <v>802000</v>
      </c>
      <c r="C661" s="35">
        <v>822000</v>
      </c>
      <c r="D661" s="35">
        <v>832000</v>
      </c>
      <c r="F661" s="32">
        <f t="shared" si="12"/>
        <v>792000</v>
      </c>
    </row>
    <row r="662" spans="1:6" ht="14.5">
      <c r="A662" s="33">
        <v>6610</v>
      </c>
      <c r="B662" s="34">
        <v>803200</v>
      </c>
      <c r="C662" s="35">
        <v>823200</v>
      </c>
      <c r="D662" s="35">
        <v>833200</v>
      </c>
      <c r="F662" s="32">
        <f t="shared" si="12"/>
        <v>793200</v>
      </c>
    </row>
    <row r="663" spans="1:6" ht="14.5">
      <c r="A663" s="33">
        <v>6620</v>
      </c>
      <c r="B663" s="34">
        <v>804400</v>
      </c>
      <c r="C663" s="35">
        <v>824400</v>
      </c>
      <c r="D663" s="35">
        <v>834400</v>
      </c>
      <c r="F663" s="32">
        <f t="shared" si="12"/>
        <v>794400</v>
      </c>
    </row>
    <row r="664" spans="1:6" ht="14.5">
      <c r="A664" s="33">
        <v>6630</v>
      </c>
      <c r="B664" s="34">
        <v>805600</v>
      </c>
      <c r="C664" s="35">
        <v>825600</v>
      </c>
      <c r="D664" s="35">
        <v>835600</v>
      </c>
      <c r="F664" s="32">
        <f t="shared" si="12"/>
        <v>795600</v>
      </c>
    </row>
    <row r="665" spans="1:6" ht="14.5">
      <c r="A665" s="33">
        <v>6640</v>
      </c>
      <c r="B665" s="34">
        <v>806800</v>
      </c>
      <c r="C665" s="35">
        <v>826800</v>
      </c>
      <c r="D665" s="35">
        <v>836800</v>
      </c>
      <c r="F665" s="32">
        <f t="shared" si="12"/>
        <v>796800</v>
      </c>
    </row>
    <row r="666" spans="1:6" ht="14.5">
      <c r="A666" s="33">
        <v>6650</v>
      </c>
      <c r="B666" s="34">
        <v>808000</v>
      </c>
      <c r="C666" s="35">
        <v>828000</v>
      </c>
      <c r="D666" s="35">
        <v>838000</v>
      </c>
      <c r="F666" s="32">
        <f t="shared" si="12"/>
        <v>798000</v>
      </c>
    </row>
    <row r="667" spans="1:6" ht="14.5">
      <c r="A667" s="33">
        <v>6660</v>
      </c>
      <c r="B667" s="34">
        <v>809200</v>
      </c>
      <c r="C667" s="35">
        <v>829200</v>
      </c>
      <c r="D667" s="35">
        <v>839200</v>
      </c>
      <c r="F667" s="32">
        <f t="shared" si="12"/>
        <v>799200</v>
      </c>
    </row>
    <row r="668" spans="1:6" ht="14.5">
      <c r="A668" s="33">
        <v>6670</v>
      </c>
      <c r="B668" s="34">
        <v>810400</v>
      </c>
      <c r="C668" s="35">
        <v>830400</v>
      </c>
      <c r="D668" s="35">
        <v>840400</v>
      </c>
      <c r="F668" s="32">
        <f t="shared" si="12"/>
        <v>800400</v>
      </c>
    </row>
    <row r="669" spans="1:6" ht="14.5">
      <c r="A669" s="33">
        <v>6680</v>
      </c>
      <c r="B669" s="34">
        <v>811600</v>
      </c>
      <c r="C669" s="35">
        <v>831600</v>
      </c>
      <c r="D669" s="35">
        <v>841600</v>
      </c>
      <c r="F669" s="32">
        <f t="shared" si="12"/>
        <v>801600</v>
      </c>
    </row>
    <row r="670" spans="1:6" ht="14.5">
      <c r="A670" s="33">
        <v>6690</v>
      </c>
      <c r="B670" s="34">
        <v>812800</v>
      </c>
      <c r="C670" s="35">
        <v>832800</v>
      </c>
      <c r="D670" s="35">
        <v>842800</v>
      </c>
      <c r="F670" s="32">
        <f t="shared" si="12"/>
        <v>802800</v>
      </c>
    </row>
    <row r="671" spans="1:6" ht="14.5">
      <c r="A671" s="33">
        <v>6700</v>
      </c>
      <c r="B671" s="34">
        <v>814000</v>
      </c>
      <c r="C671" s="35">
        <v>834000</v>
      </c>
      <c r="D671" s="35">
        <v>844000</v>
      </c>
      <c r="F671" s="32">
        <f t="shared" si="12"/>
        <v>804000</v>
      </c>
    </row>
    <row r="672" spans="1:6" ht="14.5">
      <c r="A672" s="33">
        <v>6710</v>
      </c>
      <c r="B672" s="34">
        <v>815200</v>
      </c>
      <c r="C672" s="35">
        <v>835200</v>
      </c>
      <c r="D672" s="35">
        <v>845200</v>
      </c>
      <c r="F672" s="32">
        <f t="shared" si="12"/>
        <v>805200</v>
      </c>
    </row>
    <row r="673" spans="1:6" ht="14.5">
      <c r="A673" s="33">
        <v>6720</v>
      </c>
      <c r="B673" s="34">
        <v>816400</v>
      </c>
      <c r="C673" s="35">
        <v>836400</v>
      </c>
      <c r="D673" s="35">
        <v>846400</v>
      </c>
      <c r="F673" s="32">
        <f t="shared" si="12"/>
        <v>806400</v>
      </c>
    </row>
    <row r="674" spans="1:6" ht="14.5">
      <c r="A674" s="33">
        <v>6730</v>
      </c>
      <c r="B674" s="34">
        <v>817600</v>
      </c>
      <c r="C674" s="35">
        <v>837600</v>
      </c>
      <c r="D674" s="35">
        <v>847600</v>
      </c>
      <c r="F674" s="32">
        <f t="shared" si="12"/>
        <v>807600</v>
      </c>
    </row>
    <row r="675" spans="1:6" ht="14.5">
      <c r="A675" s="33">
        <v>6740</v>
      </c>
      <c r="B675" s="34">
        <v>818800</v>
      </c>
      <c r="C675" s="35">
        <v>838800</v>
      </c>
      <c r="D675" s="35">
        <v>848800</v>
      </c>
      <c r="F675" s="32">
        <f t="shared" si="12"/>
        <v>808800</v>
      </c>
    </row>
    <row r="676" spans="1:6" ht="14.5">
      <c r="A676" s="33">
        <v>6750</v>
      </c>
      <c r="B676" s="34">
        <v>820000</v>
      </c>
      <c r="C676" s="35">
        <v>840000</v>
      </c>
      <c r="D676" s="35">
        <v>850000</v>
      </c>
      <c r="F676" s="32">
        <f t="shared" si="12"/>
        <v>810000</v>
      </c>
    </row>
    <row r="677" spans="1:6" ht="14.5">
      <c r="A677" s="33">
        <v>6760</v>
      </c>
      <c r="B677" s="34">
        <v>821200</v>
      </c>
      <c r="C677" s="35">
        <v>841200</v>
      </c>
      <c r="D677" s="35">
        <v>851200</v>
      </c>
      <c r="F677" s="32">
        <f t="shared" si="12"/>
        <v>811200</v>
      </c>
    </row>
    <row r="678" spans="1:6" ht="14.5">
      <c r="A678" s="33">
        <v>6770</v>
      </c>
      <c r="B678" s="34">
        <v>822400</v>
      </c>
      <c r="C678" s="35">
        <v>842400</v>
      </c>
      <c r="D678" s="35">
        <v>852400</v>
      </c>
      <c r="F678" s="32">
        <f t="shared" si="12"/>
        <v>812400</v>
      </c>
    </row>
    <row r="679" spans="1:6" ht="14.5">
      <c r="A679" s="33">
        <v>6780</v>
      </c>
      <c r="B679" s="34">
        <v>823600</v>
      </c>
      <c r="C679" s="35">
        <v>843600</v>
      </c>
      <c r="D679" s="35">
        <v>853600</v>
      </c>
      <c r="F679" s="32">
        <f t="shared" si="12"/>
        <v>813600</v>
      </c>
    </row>
    <row r="680" spans="1:6" ht="14.5">
      <c r="A680" s="33">
        <v>6790</v>
      </c>
      <c r="B680" s="34">
        <v>824800</v>
      </c>
      <c r="C680" s="35">
        <v>844800</v>
      </c>
      <c r="D680" s="35">
        <v>854800</v>
      </c>
      <c r="F680" s="32">
        <f t="shared" si="12"/>
        <v>814800</v>
      </c>
    </row>
    <row r="681" spans="1:6" ht="14.5">
      <c r="A681" s="33">
        <v>6800</v>
      </c>
      <c r="B681" s="34">
        <v>826000</v>
      </c>
      <c r="C681" s="35">
        <v>846000</v>
      </c>
      <c r="D681" s="35">
        <v>856000</v>
      </c>
      <c r="F681" s="32">
        <f t="shared" si="12"/>
        <v>816000</v>
      </c>
    </row>
    <row r="682" spans="1:6" ht="14.5">
      <c r="A682" s="33">
        <v>6810</v>
      </c>
      <c r="B682" s="34">
        <v>827200</v>
      </c>
      <c r="C682" s="35">
        <v>847200</v>
      </c>
      <c r="D682" s="35">
        <v>857200</v>
      </c>
      <c r="F682" s="32">
        <f t="shared" si="12"/>
        <v>817200</v>
      </c>
    </row>
    <row r="683" spans="1:6" ht="14.5">
      <c r="A683" s="33">
        <v>6820</v>
      </c>
      <c r="B683" s="34">
        <v>828400</v>
      </c>
      <c r="C683" s="35">
        <v>848400</v>
      </c>
      <c r="D683" s="35">
        <v>858400</v>
      </c>
      <c r="F683" s="32">
        <f t="shared" si="12"/>
        <v>818400</v>
      </c>
    </row>
    <row r="684" spans="1:6" ht="14.5">
      <c r="A684" s="33">
        <v>6830</v>
      </c>
      <c r="B684" s="34">
        <v>829600</v>
      </c>
      <c r="C684" s="35">
        <v>849600</v>
      </c>
      <c r="D684" s="35">
        <v>859600</v>
      </c>
      <c r="F684" s="32">
        <f t="shared" si="12"/>
        <v>819600</v>
      </c>
    </row>
    <row r="685" spans="1:6" ht="14.5">
      <c r="A685" s="33">
        <v>6840</v>
      </c>
      <c r="B685" s="34">
        <v>830800</v>
      </c>
      <c r="C685" s="35">
        <v>850800</v>
      </c>
      <c r="D685" s="35">
        <v>860800</v>
      </c>
      <c r="F685" s="32">
        <f t="shared" si="12"/>
        <v>820800</v>
      </c>
    </row>
    <row r="686" spans="1:6" ht="14.5">
      <c r="A686" s="33">
        <v>6850</v>
      </c>
      <c r="B686" s="34">
        <v>832000</v>
      </c>
      <c r="C686" s="35">
        <v>852000</v>
      </c>
      <c r="D686" s="35">
        <v>862000</v>
      </c>
      <c r="F686" s="32">
        <f t="shared" si="12"/>
        <v>822000</v>
      </c>
    </row>
    <row r="687" spans="1:6" ht="14.5">
      <c r="A687" s="33">
        <v>6860</v>
      </c>
      <c r="B687" s="34">
        <v>833200</v>
      </c>
      <c r="C687" s="35">
        <v>853200</v>
      </c>
      <c r="D687" s="35">
        <v>863200</v>
      </c>
      <c r="F687" s="32">
        <f t="shared" si="12"/>
        <v>823200</v>
      </c>
    </row>
    <row r="688" spans="1:6" ht="14.5">
      <c r="A688" s="33">
        <v>6870</v>
      </c>
      <c r="B688" s="34">
        <v>834400</v>
      </c>
      <c r="C688" s="35">
        <v>854400</v>
      </c>
      <c r="D688" s="35">
        <v>864400</v>
      </c>
      <c r="F688" s="32">
        <f t="shared" si="12"/>
        <v>824400</v>
      </c>
    </row>
    <row r="689" spans="1:6" ht="14.5">
      <c r="A689" s="33">
        <v>6880</v>
      </c>
      <c r="B689" s="34">
        <v>835600</v>
      </c>
      <c r="C689" s="35">
        <v>855600</v>
      </c>
      <c r="D689" s="35">
        <v>865600</v>
      </c>
      <c r="F689" s="32">
        <f t="shared" si="12"/>
        <v>825600</v>
      </c>
    </row>
    <row r="690" spans="1:6" ht="14.5">
      <c r="A690" s="33">
        <v>6890</v>
      </c>
      <c r="B690" s="34">
        <v>836800</v>
      </c>
      <c r="C690" s="35">
        <v>856800</v>
      </c>
      <c r="D690" s="35">
        <v>866800</v>
      </c>
      <c r="F690" s="32">
        <f t="shared" si="12"/>
        <v>826800</v>
      </c>
    </row>
    <row r="691" spans="1:6" ht="14.5">
      <c r="A691" s="33">
        <v>6900</v>
      </c>
      <c r="B691" s="34">
        <v>838000</v>
      </c>
      <c r="C691" s="35">
        <v>858000</v>
      </c>
      <c r="D691" s="35">
        <v>868000</v>
      </c>
      <c r="F691" s="32">
        <f t="shared" si="12"/>
        <v>828000</v>
      </c>
    </row>
    <row r="692" spans="1:6" ht="14.5">
      <c r="A692" s="33">
        <v>6910</v>
      </c>
      <c r="B692" s="34">
        <v>839200</v>
      </c>
      <c r="C692" s="35">
        <v>859200</v>
      </c>
      <c r="D692" s="35">
        <v>869200</v>
      </c>
      <c r="F692" s="32">
        <f t="shared" si="12"/>
        <v>829200</v>
      </c>
    </row>
    <row r="693" spans="1:6" ht="14.5">
      <c r="A693" s="33">
        <v>6920</v>
      </c>
      <c r="B693" s="34">
        <v>840400</v>
      </c>
      <c r="C693" s="35">
        <v>860400</v>
      </c>
      <c r="D693" s="35">
        <v>870400</v>
      </c>
      <c r="F693" s="32">
        <f t="shared" si="12"/>
        <v>830400</v>
      </c>
    </row>
    <row r="694" spans="1:6" ht="14.5">
      <c r="A694" s="33">
        <v>6930</v>
      </c>
      <c r="B694" s="34">
        <v>841600</v>
      </c>
      <c r="C694" s="35">
        <v>861600</v>
      </c>
      <c r="D694" s="35">
        <v>871600</v>
      </c>
      <c r="F694" s="32">
        <f t="shared" si="12"/>
        <v>831600</v>
      </c>
    </row>
    <row r="695" spans="1:6" ht="14.5">
      <c r="A695" s="33">
        <v>6940</v>
      </c>
      <c r="B695" s="34">
        <v>842800</v>
      </c>
      <c r="C695" s="35">
        <v>862800</v>
      </c>
      <c r="D695" s="35">
        <v>872800</v>
      </c>
      <c r="F695" s="32">
        <f t="shared" si="12"/>
        <v>832800</v>
      </c>
    </row>
    <row r="696" spans="1:6" ht="14.5">
      <c r="A696" s="33">
        <v>6950</v>
      </c>
      <c r="B696" s="34">
        <v>844000</v>
      </c>
      <c r="C696" s="35">
        <v>864000</v>
      </c>
      <c r="D696" s="35">
        <v>874000</v>
      </c>
      <c r="F696" s="32">
        <f t="shared" si="12"/>
        <v>834000</v>
      </c>
    </row>
    <row r="697" spans="1:6" ht="14.5">
      <c r="A697" s="33">
        <v>6960</v>
      </c>
      <c r="B697" s="34">
        <v>845200</v>
      </c>
      <c r="C697" s="35">
        <v>865200</v>
      </c>
      <c r="D697" s="35">
        <v>875200</v>
      </c>
      <c r="F697" s="32">
        <f t="shared" si="12"/>
        <v>835200</v>
      </c>
    </row>
    <row r="698" spans="1:6" ht="14.5">
      <c r="A698" s="33">
        <v>6970</v>
      </c>
      <c r="B698" s="34">
        <v>846400</v>
      </c>
      <c r="C698" s="35">
        <v>866400</v>
      </c>
      <c r="D698" s="35">
        <v>876400</v>
      </c>
      <c r="F698" s="32">
        <f t="shared" si="12"/>
        <v>836400</v>
      </c>
    </row>
    <row r="699" spans="1:6" ht="14.5">
      <c r="A699" s="33">
        <v>6980</v>
      </c>
      <c r="B699" s="34">
        <v>847600</v>
      </c>
      <c r="C699" s="35">
        <v>867600</v>
      </c>
      <c r="D699" s="35">
        <v>877600</v>
      </c>
      <c r="F699" s="32">
        <f t="shared" si="12"/>
        <v>837600</v>
      </c>
    </row>
    <row r="700" spans="1:6" ht="14.5">
      <c r="A700" s="33">
        <v>6990</v>
      </c>
      <c r="B700" s="34">
        <v>848800</v>
      </c>
      <c r="C700" s="35">
        <v>868800</v>
      </c>
      <c r="D700" s="35">
        <v>878800</v>
      </c>
      <c r="F700" s="32">
        <f t="shared" si="12"/>
        <v>838800</v>
      </c>
    </row>
    <row r="701" spans="1:6" ht="14.5">
      <c r="A701" s="33">
        <v>7000</v>
      </c>
      <c r="B701" s="34">
        <v>850000</v>
      </c>
      <c r="C701" s="35">
        <v>870000</v>
      </c>
      <c r="D701" s="35">
        <v>880000</v>
      </c>
      <c r="F701" s="32">
        <f t="shared" si="12"/>
        <v>840000</v>
      </c>
    </row>
    <row r="702" spans="1:6" ht="14.5">
      <c r="A702" s="33">
        <v>7010</v>
      </c>
      <c r="B702" s="34">
        <v>851200</v>
      </c>
      <c r="C702" s="35">
        <v>871200</v>
      </c>
      <c r="D702" s="35">
        <v>881200</v>
      </c>
      <c r="F702" s="32">
        <f t="shared" si="12"/>
        <v>841200</v>
      </c>
    </row>
    <row r="703" spans="1:6" ht="14.5">
      <c r="A703" s="33">
        <v>7020</v>
      </c>
      <c r="B703" s="34">
        <v>852400</v>
      </c>
      <c r="C703" s="35">
        <v>872400</v>
      </c>
      <c r="D703" s="35">
        <v>882400</v>
      </c>
      <c r="F703" s="32">
        <f t="shared" si="12"/>
        <v>842400</v>
      </c>
    </row>
    <row r="704" spans="1:6" ht="14.5">
      <c r="A704" s="33">
        <v>7030</v>
      </c>
      <c r="B704" s="34">
        <v>853600</v>
      </c>
      <c r="C704" s="35">
        <v>873600</v>
      </c>
      <c r="D704" s="35">
        <v>883600</v>
      </c>
      <c r="F704" s="32">
        <f t="shared" si="12"/>
        <v>843600</v>
      </c>
    </row>
    <row r="705" spans="1:6" ht="14.5">
      <c r="A705" s="33">
        <v>7040</v>
      </c>
      <c r="B705" s="34">
        <v>854800</v>
      </c>
      <c r="C705" s="35">
        <v>874800</v>
      </c>
      <c r="D705" s="35">
        <v>884800</v>
      </c>
      <c r="F705" s="32">
        <f t="shared" si="12"/>
        <v>844800</v>
      </c>
    </row>
    <row r="706" spans="1:6" ht="14.5">
      <c r="A706" s="33">
        <v>7050</v>
      </c>
      <c r="B706" s="34">
        <v>856000</v>
      </c>
      <c r="C706" s="35">
        <v>876000</v>
      </c>
      <c r="D706" s="35">
        <v>886000</v>
      </c>
      <c r="F706" s="32">
        <f t="shared" si="12"/>
        <v>846000</v>
      </c>
    </row>
    <row r="707" spans="1:6" ht="14.5">
      <c r="A707" s="33">
        <v>7060</v>
      </c>
      <c r="B707" s="34">
        <v>857200</v>
      </c>
      <c r="C707" s="35">
        <v>877200</v>
      </c>
      <c r="D707" s="35">
        <v>887200</v>
      </c>
      <c r="F707" s="32">
        <f t="shared" ref="F707:F770" si="13">1200+1200*(A707-$A$2)/10</f>
        <v>847200</v>
      </c>
    </row>
    <row r="708" spans="1:6" ht="14.5">
      <c r="A708" s="33">
        <v>7070</v>
      </c>
      <c r="B708" s="34">
        <v>858400</v>
      </c>
      <c r="C708" s="35">
        <v>878400</v>
      </c>
      <c r="D708" s="35">
        <v>888400</v>
      </c>
      <c r="F708" s="32">
        <f t="shared" si="13"/>
        <v>848400</v>
      </c>
    </row>
    <row r="709" spans="1:6" ht="14.5">
      <c r="A709" s="33">
        <v>7080</v>
      </c>
      <c r="B709" s="34">
        <v>859600</v>
      </c>
      <c r="C709" s="35">
        <v>879600</v>
      </c>
      <c r="D709" s="35">
        <v>889600</v>
      </c>
      <c r="F709" s="32">
        <f t="shared" si="13"/>
        <v>849600</v>
      </c>
    </row>
    <row r="710" spans="1:6" ht="14.5">
      <c r="A710" s="33">
        <v>7090</v>
      </c>
      <c r="B710" s="34">
        <v>860800</v>
      </c>
      <c r="C710" s="35">
        <v>880800</v>
      </c>
      <c r="D710" s="35">
        <v>890800</v>
      </c>
      <c r="F710" s="32">
        <f t="shared" si="13"/>
        <v>850800</v>
      </c>
    </row>
    <row r="711" spans="1:6" ht="14.5">
      <c r="A711" s="33">
        <v>7100</v>
      </c>
      <c r="B711" s="34">
        <v>862000</v>
      </c>
      <c r="C711" s="35">
        <v>882000</v>
      </c>
      <c r="D711" s="35">
        <v>892000</v>
      </c>
      <c r="F711" s="32">
        <f t="shared" si="13"/>
        <v>852000</v>
      </c>
    </row>
    <row r="712" spans="1:6" ht="14.5">
      <c r="A712" s="33">
        <v>7110</v>
      </c>
      <c r="B712" s="34">
        <v>863200</v>
      </c>
      <c r="C712" s="35">
        <v>883200</v>
      </c>
      <c r="D712" s="35">
        <v>893200</v>
      </c>
      <c r="F712" s="32">
        <f t="shared" si="13"/>
        <v>853200</v>
      </c>
    </row>
    <row r="713" spans="1:6" ht="14.5">
      <c r="A713" s="33">
        <v>7120</v>
      </c>
      <c r="B713" s="34">
        <v>864400</v>
      </c>
      <c r="C713" s="35">
        <v>884400</v>
      </c>
      <c r="D713" s="35">
        <v>894400</v>
      </c>
      <c r="F713" s="32">
        <f t="shared" si="13"/>
        <v>854400</v>
      </c>
    </row>
    <row r="714" spans="1:6" ht="14.5">
      <c r="A714" s="33">
        <v>7130</v>
      </c>
      <c r="B714" s="34">
        <v>865600</v>
      </c>
      <c r="C714" s="35">
        <v>885600</v>
      </c>
      <c r="D714" s="35">
        <v>895600</v>
      </c>
      <c r="F714" s="32">
        <f t="shared" si="13"/>
        <v>855600</v>
      </c>
    </row>
    <row r="715" spans="1:6" ht="14.5">
      <c r="A715" s="33">
        <v>7140</v>
      </c>
      <c r="B715" s="34">
        <v>866800</v>
      </c>
      <c r="C715" s="35">
        <v>886800</v>
      </c>
      <c r="D715" s="35">
        <v>896800</v>
      </c>
      <c r="F715" s="32">
        <f t="shared" si="13"/>
        <v>856800</v>
      </c>
    </row>
    <row r="716" spans="1:6" ht="14.5">
      <c r="A716" s="33">
        <v>7150</v>
      </c>
      <c r="B716" s="34">
        <v>868000</v>
      </c>
      <c r="C716" s="35">
        <v>888000</v>
      </c>
      <c r="D716" s="35">
        <v>898000</v>
      </c>
      <c r="F716" s="32">
        <f t="shared" si="13"/>
        <v>858000</v>
      </c>
    </row>
    <row r="717" spans="1:6" ht="14.5">
      <c r="A717" s="33">
        <v>7160</v>
      </c>
      <c r="B717" s="34">
        <v>869200</v>
      </c>
      <c r="C717" s="35">
        <v>889200</v>
      </c>
      <c r="D717" s="35">
        <v>899200</v>
      </c>
      <c r="F717" s="32">
        <f t="shared" si="13"/>
        <v>859200</v>
      </c>
    </row>
    <row r="718" spans="1:6" ht="14.5">
      <c r="A718" s="33">
        <v>7170</v>
      </c>
      <c r="B718" s="34">
        <v>870400</v>
      </c>
      <c r="C718" s="35">
        <v>890400</v>
      </c>
      <c r="D718" s="35">
        <v>900400</v>
      </c>
      <c r="F718" s="32">
        <f t="shared" si="13"/>
        <v>860400</v>
      </c>
    </row>
    <row r="719" spans="1:6" ht="14.5">
      <c r="A719" s="33">
        <v>7180</v>
      </c>
      <c r="B719" s="34">
        <v>871600</v>
      </c>
      <c r="C719" s="35">
        <v>891600</v>
      </c>
      <c r="D719" s="35">
        <v>901600</v>
      </c>
      <c r="F719" s="32">
        <f t="shared" si="13"/>
        <v>861600</v>
      </c>
    </row>
    <row r="720" spans="1:6" ht="14.5">
      <c r="A720" s="33">
        <v>7190</v>
      </c>
      <c r="B720" s="34">
        <v>872800</v>
      </c>
      <c r="C720" s="35">
        <v>892800</v>
      </c>
      <c r="D720" s="35">
        <v>902800</v>
      </c>
      <c r="F720" s="32">
        <f t="shared" si="13"/>
        <v>862800</v>
      </c>
    </row>
    <row r="721" spans="1:6" ht="14.5">
      <c r="A721" s="33">
        <v>7200</v>
      </c>
      <c r="B721" s="34">
        <v>874000</v>
      </c>
      <c r="C721" s="35">
        <v>894000</v>
      </c>
      <c r="D721" s="35">
        <v>904000</v>
      </c>
      <c r="F721" s="32">
        <f t="shared" si="13"/>
        <v>864000</v>
      </c>
    </row>
    <row r="722" spans="1:6" ht="14.5">
      <c r="A722" s="33">
        <v>7210</v>
      </c>
      <c r="B722" s="34">
        <v>875200</v>
      </c>
      <c r="C722" s="35">
        <v>895200</v>
      </c>
      <c r="D722" s="35">
        <v>905200</v>
      </c>
      <c r="F722" s="32">
        <f t="shared" si="13"/>
        <v>865200</v>
      </c>
    </row>
    <row r="723" spans="1:6" ht="14.5">
      <c r="A723" s="33">
        <v>7220</v>
      </c>
      <c r="B723" s="34">
        <v>876400</v>
      </c>
      <c r="C723" s="35">
        <v>896400</v>
      </c>
      <c r="D723" s="35">
        <v>906400</v>
      </c>
      <c r="F723" s="32">
        <f t="shared" si="13"/>
        <v>866400</v>
      </c>
    </row>
    <row r="724" spans="1:6" ht="14.5">
      <c r="A724" s="33">
        <v>7230</v>
      </c>
      <c r="B724" s="34">
        <v>877600</v>
      </c>
      <c r="C724" s="35">
        <v>897600</v>
      </c>
      <c r="D724" s="35">
        <v>907600</v>
      </c>
      <c r="F724" s="32">
        <f t="shared" si="13"/>
        <v>867600</v>
      </c>
    </row>
    <row r="725" spans="1:6" ht="14.5">
      <c r="A725" s="33">
        <v>7240</v>
      </c>
      <c r="B725" s="34">
        <v>878800</v>
      </c>
      <c r="C725" s="35">
        <v>898800</v>
      </c>
      <c r="D725" s="35">
        <v>908800</v>
      </c>
      <c r="F725" s="32">
        <f t="shared" si="13"/>
        <v>868800</v>
      </c>
    </row>
    <row r="726" spans="1:6" ht="14.5">
      <c r="A726" s="33">
        <v>7250</v>
      </c>
      <c r="B726" s="34">
        <v>880000</v>
      </c>
      <c r="C726" s="35">
        <v>900000</v>
      </c>
      <c r="D726" s="35">
        <v>910000</v>
      </c>
      <c r="F726" s="32">
        <f t="shared" si="13"/>
        <v>870000</v>
      </c>
    </row>
    <row r="727" spans="1:6" ht="14.5">
      <c r="A727" s="33">
        <v>7260</v>
      </c>
      <c r="B727" s="34">
        <v>881200</v>
      </c>
      <c r="C727" s="35">
        <v>901200</v>
      </c>
      <c r="D727" s="35">
        <v>911200</v>
      </c>
      <c r="F727" s="32">
        <f t="shared" si="13"/>
        <v>871200</v>
      </c>
    </row>
    <row r="728" spans="1:6" ht="14.5">
      <c r="A728" s="33">
        <v>7270</v>
      </c>
      <c r="B728" s="34">
        <v>882400</v>
      </c>
      <c r="C728" s="35">
        <v>902400</v>
      </c>
      <c r="D728" s="35">
        <v>912400</v>
      </c>
      <c r="F728" s="32">
        <f t="shared" si="13"/>
        <v>872400</v>
      </c>
    </row>
    <row r="729" spans="1:6" ht="14.5">
      <c r="A729" s="33">
        <v>7280</v>
      </c>
      <c r="B729" s="34">
        <v>883600</v>
      </c>
      <c r="C729" s="35">
        <v>903600</v>
      </c>
      <c r="D729" s="35">
        <v>913600</v>
      </c>
      <c r="F729" s="32">
        <f t="shared" si="13"/>
        <v>873600</v>
      </c>
    </row>
    <row r="730" spans="1:6" ht="14.5">
      <c r="A730" s="33">
        <v>7290</v>
      </c>
      <c r="B730" s="34">
        <v>884800</v>
      </c>
      <c r="C730" s="35">
        <v>904800</v>
      </c>
      <c r="D730" s="35">
        <v>914800</v>
      </c>
      <c r="F730" s="32">
        <f t="shared" si="13"/>
        <v>874800</v>
      </c>
    </row>
    <row r="731" spans="1:6" ht="14.5">
      <c r="A731" s="33">
        <v>7300</v>
      </c>
      <c r="B731" s="34">
        <v>886000</v>
      </c>
      <c r="C731" s="35">
        <v>906000</v>
      </c>
      <c r="D731" s="35">
        <v>916000</v>
      </c>
      <c r="F731" s="32">
        <f t="shared" si="13"/>
        <v>876000</v>
      </c>
    </row>
    <row r="732" spans="1:6" ht="14.5">
      <c r="A732" s="33">
        <v>7310</v>
      </c>
      <c r="B732" s="34">
        <v>887200</v>
      </c>
      <c r="C732" s="35">
        <v>907200</v>
      </c>
      <c r="D732" s="35">
        <v>917200</v>
      </c>
      <c r="F732" s="32">
        <f t="shared" si="13"/>
        <v>877200</v>
      </c>
    </row>
    <row r="733" spans="1:6" ht="14.5">
      <c r="A733" s="33">
        <v>7320</v>
      </c>
      <c r="B733" s="34">
        <v>888400</v>
      </c>
      <c r="C733" s="35">
        <v>908400</v>
      </c>
      <c r="D733" s="35">
        <v>918400</v>
      </c>
      <c r="F733" s="32">
        <f t="shared" si="13"/>
        <v>878400</v>
      </c>
    </row>
    <row r="734" spans="1:6" ht="14.5">
      <c r="A734" s="33">
        <v>7330</v>
      </c>
      <c r="B734" s="34">
        <v>889600</v>
      </c>
      <c r="C734" s="35">
        <v>909600</v>
      </c>
      <c r="D734" s="35">
        <v>919600</v>
      </c>
      <c r="F734" s="32">
        <f t="shared" si="13"/>
        <v>879600</v>
      </c>
    </row>
    <row r="735" spans="1:6" ht="14.5">
      <c r="A735" s="33">
        <v>7340</v>
      </c>
      <c r="B735" s="34">
        <v>890800</v>
      </c>
      <c r="C735" s="35">
        <v>910800</v>
      </c>
      <c r="D735" s="35">
        <v>920800</v>
      </c>
      <c r="F735" s="32">
        <f t="shared" si="13"/>
        <v>880800</v>
      </c>
    </row>
    <row r="736" spans="1:6" ht="14.5">
      <c r="A736" s="33">
        <v>7350</v>
      </c>
      <c r="B736" s="34">
        <v>892000</v>
      </c>
      <c r="C736" s="35">
        <v>912000</v>
      </c>
      <c r="D736" s="35">
        <v>922000</v>
      </c>
      <c r="F736" s="32">
        <f t="shared" si="13"/>
        <v>882000</v>
      </c>
    </row>
    <row r="737" spans="1:6" ht="14.5">
      <c r="A737" s="33">
        <v>7360</v>
      </c>
      <c r="B737" s="34">
        <v>893200</v>
      </c>
      <c r="C737" s="35">
        <v>913200</v>
      </c>
      <c r="D737" s="35">
        <v>923200</v>
      </c>
      <c r="F737" s="32">
        <f t="shared" si="13"/>
        <v>883200</v>
      </c>
    </row>
    <row r="738" spans="1:6" ht="14.5">
      <c r="A738" s="33">
        <v>7370</v>
      </c>
      <c r="B738" s="34">
        <v>894400</v>
      </c>
      <c r="C738" s="35">
        <v>914400</v>
      </c>
      <c r="D738" s="35">
        <v>924400</v>
      </c>
      <c r="F738" s="32">
        <f t="shared" si="13"/>
        <v>884400</v>
      </c>
    </row>
    <row r="739" spans="1:6" ht="14.5">
      <c r="A739" s="33">
        <v>7380</v>
      </c>
      <c r="B739" s="34">
        <v>895600</v>
      </c>
      <c r="C739" s="35">
        <v>915600</v>
      </c>
      <c r="D739" s="35">
        <v>925600</v>
      </c>
      <c r="F739" s="32">
        <f t="shared" si="13"/>
        <v>885600</v>
      </c>
    </row>
    <row r="740" spans="1:6" ht="14.5">
      <c r="A740" s="33">
        <v>7390</v>
      </c>
      <c r="B740" s="34">
        <v>896800</v>
      </c>
      <c r="C740" s="35">
        <v>916800</v>
      </c>
      <c r="D740" s="35">
        <v>926800</v>
      </c>
      <c r="F740" s="32">
        <f t="shared" si="13"/>
        <v>886800</v>
      </c>
    </row>
    <row r="741" spans="1:6" ht="14.5">
      <c r="A741" s="33">
        <v>7400</v>
      </c>
      <c r="B741" s="34">
        <v>898000</v>
      </c>
      <c r="C741" s="35">
        <v>918000</v>
      </c>
      <c r="D741" s="35">
        <v>928000</v>
      </c>
      <c r="F741" s="32">
        <f t="shared" si="13"/>
        <v>888000</v>
      </c>
    </row>
    <row r="742" spans="1:6" ht="14.5">
      <c r="A742" s="33">
        <v>7410</v>
      </c>
      <c r="B742" s="34">
        <v>899200</v>
      </c>
      <c r="C742" s="35">
        <v>919200</v>
      </c>
      <c r="D742" s="35">
        <v>929200</v>
      </c>
      <c r="F742" s="32">
        <f t="shared" si="13"/>
        <v>889200</v>
      </c>
    </row>
    <row r="743" spans="1:6" ht="14.5">
      <c r="A743" s="33">
        <v>7420</v>
      </c>
      <c r="B743" s="34">
        <v>900400</v>
      </c>
      <c r="C743" s="35">
        <v>920400</v>
      </c>
      <c r="D743" s="35">
        <v>930400</v>
      </c>
      <c r="F743" s="32">
        <f t="shared" si="13"/>
        <v>890400</v>
      </c>
    </row>
    <row r="744" spans="1:6" ht="14.5">
      <c r="A744" s="33">
        <v>7430</v>
      </c>
      <c r="B744" s="34">
        <v>901600</v>
      </c>
      <c r="C744" s="35">
        <v>921600</v>
      </c>
      <c r="D744" s="35">
        <v>931600</v>
      </c>
      <c r="F744" s="32">
        <f t="shared" si="13"/>
        <v>891600</v>
      </c>
    </row>
    <row r="745" spans="1:6" ht="14.5">
      <c r="A745" s="33">
        <v>7440</v>
      </c>
      <c r="B745" s="34">
        <v>902800</v>
      </c>
      <c r="C745" s="35">
        <v>922800</v>
      </c>
      <c r="D745" s="35">
        <v>932800</v>
      </c>
      <c r="F745" s="32">
        <f t="shared" si="13"/>
        <v>892800</v>
      </c>
    </row>
    <row r="746" spans="1:6" ht="14.5">
      <c r="A746" s="33">
        <v>7450</v>
      </c>
      <c r="B746" s="34">
        <v>904000</v>
      </c>
      <c r="C746" s="35">
        <v>924000</v>
      </c>
      <c r="D746" s="35">
        <v>934000</v>
      </c>
      <c r="F746" s="32">
        <f t="shared" si="13"/>
        <v>894000</v>
      </c>
    </row>
    <row r="747" spans="1:6" ht="14.5">
      <c r="A747" s="33">
        <v>7460</v>
      </c>
      <c r="B747" s="34">
        <v>905200</v>
      </c>
      <c r="C747" s="35">
        <v>925200</v>
      </c>
      <c r="D747" s="35">
        <v>935200</v>
      </c>
      <c r="F747" s="32">
        <f t="shared" si="13"/>
        <v>895200</v>
      </c>
    </row>
    <row r="748" spans="1:6" ht="14.5">
      <c r="A748" s="33">
        <v>7470</v>
      </c>
      <c r="B748" s="34">
        <v>906400</v>
      </c>
      <c r="C748" s="35">
        <v>926400</v>
      </c>
      <c r="D748" s="35">
        <v>936400</v>
      </c>
      <c r="F748" s="32">
        <f t="shared" si="13"/>
        <v>896400</v>
      </c>
    </row>
    <row r="749" spans="1:6" ht="14.5">
      <c r="A749" s="33">
        <v>7480</v>
      </c>
      <c r="B749" s="34">
        <v>907600</v>
      </c>
      <c r="C749" s="35">
        <v>927600</v>
      </c>
      <c r="D749" s="35">
        <v>937600</v>
      </c>
      <c r="F749" s="32">
        <f t="shared" si="13"/>
        <v>897600</v>
      </c>
    </row>
    <row r="750" spans="1:6" ht="14.5">
      <c r="A750" s="33">
        <v>7490</v>
      </c>
      <c r="B750" s="34">
        <v>908800</v>
      </c>
      <c r="C750" s="35">
        <v>928800</v>
      </c>
      <c r="D750" s="35">
        <v>938800</v>
      </c>
      <c r="F750" s="32">
        <f t="shared" si="13"/>
        <v>898800</v>
      </c>
    </row>
    <row r="751" spans="1:6" ht="14.5">
      <c r="A751" s="33">
        <v>7500</v>
      </c>
      <c r="B751" s="34">
        <v>910000</v>
      </c>
      <c r="C751" s="35">
        <v>930000</v>
      </c>
      <c r="D751" s="35">
        <v>940000</v>
      </c>
      <c r="F751" s="32">
        <f t="shared" si="13"/>
        <v>900000</v>
      </c>
    </row>
    <row r="752" spans="1:6" ht="14.5">
      <c r="A752" s="33">
        <v>7510</v>
      </c>
      <c r="B752" s="34">
        <v>911200</v>
      </c>
      <c r="C752" s="35">
        <v>931200</v>
      </c>
      <c r="D752" s="35">
        <v>941200</v>
      </c>
      <c r="F752" s="32">
        <f t="shared" si="13"/>
        <v>901200</v>
      </c>
    </row>
    <row r="753" spans="1:6" ht="14.5">
      <c r="A753" s="33">
        <v>7520</v>
      </c>
      <c r="B753" s="34">
        <v>912400</v>
      </c>
      <c r="C753" s="35">
        <v>932400</v>
      </c>
      <c r="D753" s="35">
        <v>942400</v>
      </c>
      <c r="F753" s="32">
        <f t="shared" si="13"/>
        <v>902400</v>
      </c>
    </row>
    <row r="754" spans="1:6" ht="14.5">
      <c r="A754" s="33">
        <v>7530</v>
      </c>
      <c r="B754" s="34">
        <v>913600</v>
      </c>
      <c r="C754" s="35">
        <v>933600</v>
      </c>
      <c r="D754" s="35">
        <v>943600</v>
      </c>
      <c r="F754" s="32">
        <f t="shared" si="13"/>
        <v>903600</v>
      </c>
    </row>
    <row r="755" spans="1:6" ht="14.5">
      <c r="A755" s="33">
        <v>7540</v>
      </c>
      <c r="B755" s="34">
        <v>914800</v>
      </c>
      <c r="C755" s="35">
        <v>934800</v>
      </c>
      <c r="D755" s="35">
        <v>944800</v>
      </c>
      <c r="F755" s="32">
        <f t="shared" si="13"/>
        <v>904800</v>
      </c>
    </row>
    <row r="756" spans="1:6" ht="14.5">
      <c r="A756" s="33">
        <v>7550</v>
      </c>
      <c r="B756" s="34">
        <v>916000</v>
      </c>
      <c r="C756" s="35">
        <v>936000</v>
      </c>
      <c r="D756" s="35">
        <v>946000</v>
      </c>
      <c r="F756" s="32">
        <f t="shared" si="13"/>
        <v>906000</v>
      </c>
    </row>
    <row r="757" spans="1:6" ht="14.5">
      <c r="A757" s="33">
        <v>7560</v>
      </c>
      <c r="B757" s="34">
        <v>917200</v>
      </c>
      <c r="C757" s="35">
        <v>937200</v>
      </c>
      <c r="D757" s="35">
        <v>947200</v>
      </c>
      <c r="F757" s="32">
        <f t="shared" si="13"/>
        <v>907200</v>
      </c>
    </row>
    <row r="758" spans="1:6" ht="14.5">
      <c r="A758" s="33">
        <v>7570</v>
      </c>
      <c r="B758" s="34">
        <v>918400</v>
      </c>
      <c r="C758" s="35">
        <v>938400</v>
      </c>
      <c r="D758" s="35">
        <v>948400</v>
      </c>
      <c r="F758" s="32">
        <f t="shared" si="13"/>
        <v>908400</v>
      </c>
    </row>
    <row r="759" spans="1:6" ht="14.5">
      <c r="A759" s="33">
        <v>7580</v>
      </c>
      <c r="B759" s="34">
        <v>919600</v>
      </c>
      <c r="C759" s="35">
        <v>939600</v>
      </c>
      <c r="D759" s="35">
        <v>949600</v>
      </c>
      <c r="F759" s="32">
        <f t="shared" si="13"/>
        <v>909600</v>
      </c>
    </row>
    <row r="760" spans="1:6" ht="14.5">
      <c r="A760" s="33">
        <v>7590</v>
      </c>
      <c r="B760" s="34">
        <v>920800</v>
      </c>
      <c r="C760" s="35">
        <v>940800</v>
      </c>
      <c r="D760" s="35">
        <v>950800</v>
      </c>
      <c r="F760" s="32">
        <f t="shared" si="13"/>
        <v>910800</v>
      </c>
    </row>
    <row r="761" spans="1:6" ht="14.5">
      <c r="A761" s="33">
        <v>7600</v>
      </c>
      <c r="B761" s="34">
        <v>922000</v>
      </c>
      <c r="C761" s="35">
        <v>942000</v>
      </c>
      <c r="D761" s="35">
        <v>952000</v>
      </c>
      <c r="F761" s="32">
        <f t="shared" si="13"/>
        <v>912000</v>
      </c>
    </row>
    <row r="762" spans="1:6" ht="14.5">
      <c r="A762" s="33">
        <v>7610</v>
      </c>
      <c r="B762" s="34">
        <v>923200</v>
      </c>
      <c r="C762" s="35">
        <v>943200</v>
      </c>
      <c r="D762" s="35">
        <v>953200</v>
      </c>
      <c r="F762" s="32">
        <f t="shared" si="13"/>
        <v>913200</v>
      </c>
    </row>
    <row r="763" spans="1:6" ht="14.5">
      <c r="A763" s="33">
        <v>7620</v>
      </c>
      <c r="B763" s="34">
        <v>924400</v>
      </c>
      <c r="C763" s="35">
        <v>944400</v>
      </c>
      <c r="D763" s="35">
        <v>954400</v>
      </c>
      <c r="F763" s="32">
        <f t="shared" si="13"/>
        <v>914400</v>
      </c>
    </row>
    <row r="764" spans="1:6" ht="14.5">
      <c r="A764" s="33">
        <v>7630</v>
      </c>
      <c r="B764" s="34">
        <v>925600</v>
      </c>
      <c r="C764" s="35">
        <v>945600</v>
      </c>
      <c r="D764" s="35">
        <v>955600</v>
      </c>
      <c r="F764" s="32">
        <f t="shared" si="13"/>
        <v>915600</v>
      </c>
    </row>
    <row r="765" spans="1:6" ht="14.5">
      <c r="A765" s="33">
        <v>7640</v>
      </c>
      <c r="B765" s="34">
        <v>926800</v>
      </c>
      <c r="C765" s="35">
        <v>946800</v>
      </c>
      <c r="D765" s="35">
        <v>956800</v>
      </c>
      <c r="F765" s="32">
        <f t="shared" si="13"/>
        <v>916800</v>
      </c>
    </row>
    <row r="766" spans="1:6" ht="14.5">
      <c r="A766" s="33">
        <v>7650</v>
      </c>
      <c r="B766" s="34">
        <v>928000</v>
      </c>
      <c r="C766" s="35">
        <v>948000</v>
      </c>
      <c r="D766" s="35">
        <v>958000</v>
      </c>
      <c r="F766" s="32">
        <f t="shared" si="13"/>
        <v>918000</v>
      </c>
    </row>
    <row r="767" spans="1:6" ht="14.5">
      <c r="A767" s="33">
        <v>7660</v>
      </c>
      <c r="B767" s="34">
        <v>929200</v>
      </c>
      <c r="C767" s="35">
        <v>949200</v>
      </c>
      <c r="D767" s="35">
        <v>959200</v>
      </c>
      <c r="F767" s="32">
        <f t="shared" si="13"/>
        <v>919200</v>
      </c>
    </row>
    <row r="768" spans="1:6" ht="14.5">
      <c r="A768" s="33">
        <v>7670</v>
      </c>
      <c r="B768" s="34">
        <v>930400</v>
      </c>
      <c r="C768" s="35">
        <v>950400</v>
      </c>
      <c r="D768" s="35">
        <v>960400</v>
      </c>
      <c r="F768" s="32">
        <f t="shared" si="13"/>
        <v>920400</v>
      </c>
    </row>
    <row r="769" spans="1:6" ht="14.5">
      <c r="A769" s="33">
        <v>7680</v>
      </c>
      <c r="B769" s="34">
        <v>931600</v>
      </c>
      <c r="C769" s="35">
        <v>951600</v>
      </c>
      <c r="D769" s="35">
        <v>961600</v>
      </c>
      <c r="F769" s="32">
        <f t="shared" si="13"/>
        <v>921600</v>
      </c>
    </row>
    <row r="770" spans="1:6" ht="14.5">
      <c r="A770" s="33">
        <v>7690</v>
      </c>
      <c r="B770" s="34">
        <v>932800</v>
      </c>
      <c r="C770" s="35">
        <v>952800</v>
      </c>
      <c r="D770" s="35">
        <v>962800</v>
      </c>
      <c r="F770" s="32">
        <f t="shared" si="13"/>
        <v>922800</v>
      </c>
    </row>
    <row r="771" spans="1:6" ht="14.5">
      <c r="A771" s="33">
        <v>7700</v>
      </c>
      <c r="B771" s="34">
        <v>934000</v>
      </c>
      <c r="C771" s="35">
        <v>954000</v>
      </c>
      <c r="D771" s="35">
        <v>964000</v>
      </c>
      <c r="F771" s="32">
        <f t="shared" ref="F771:F834" si="14">1200+1200*(A771-$A$2)/10</f>
        <v>924000</v>
      </c>
    </row>
    <row r="772" spans="1:6" ht="14.5">
      <c r="A772" s="33">
        <v>7710</v>
      </c>
      <c r="B772" s="34">
        <v>935200</v>
      </c>
      <c r="C772" s="35">
        <v>955200</v>
      </c>
      <c r="D772" s="35">
        <v>965200</v>
      </c>
      <c r="F772" s="32">
        <f t="shared" si="14"/>
        <v>925200</v>
      </c>
    </row>
    <row r="773" spans="1:6" ht="14.5">
      <c r="A773" s="33">
        <v>7720</v>
      </c>
      <c r="B773" s="34">
        <v>936400</v>
      </c>
      <c r="C773" s="35">
        <v>956400</v>
      </c>
      <c r="D773" s="35">
        <v>966400</v>
      </c>
      <c r="F773" s="32">
        <f t="shared" si="14"/>
        <v>926400</v>
      </c>
    </row>
    <row r="774" spans="1:6" ht="14.5">
      <c r="A774" s="33">
        <v>7730</v>
      </c>
      <c r="B774" s="34">
        <v>937600</v>
      </c>
      <c r="C774" s="35">
        <v>957600</v>
      </c>
      <c r="D774" s="35">
        <v>967600</v>
      </c>
      <c r="F774" s="32">
        <f t="shared" si="14"/>
        <v>927600</v>
      </c>
    </row>
    <row r="775" spans="1:6" ht="14.5">
      <c r="A775" s="33">
        <v>7740</v>
      </c>
      <c r="B775" s="34">
        <v>938800</v>
      </c>
      <c r="C775" s="35">
        <v>958800</v>
      </c>
      <c r="D775" s="35">
        <v>968800</v>
      </c>
      <c r="F775" s="32">
        <f t="shared" si="14"/>
        <v>928800</v>
      </c>
    </row>
    <row r="776" spans="1:6" ht="14.5">
      <c r="A776" s="33">
        <v>7750</v>
      </c>
      <c r="B776" s="34">
        <v>940000</v>
      </c>
      <c r="C776" s="35">
        <v>960000</v>
      </c>
      <c r="D776" s="35">
        <v>970000</v>
      </c>
      <c r="F776" s="32">
        <f t="shared" si="14"/>
        <v>930000</v>
      </c>
    </row>
    <row r="777" spans="1:6" ht="14.5">
      <c r="A777" s="33">
        <v>7760</v>
      </c>
      <c r="B777" s="34">
        <v>941200</v>
      </c>
      <c r="C777" s="35">
        <v>961200</v>
      </c>
      <c r="D777" s="35">
        <v>971200</v>
      </c>
      <c r="F777" s="32">
        <f t="shared" si="14"/>
        <v>931200</v>
      </c>
    </row>
    <row r="778" spans="1:6" ht="14.5">
      <c r="A778" s="33">
        <v>7770</v>
      </c>
      <c r="B778" s="34">
        <v>942400</v>
      </c>
      <c r="C778" s="35">
        <v>962400</v>
      </c>
      <c r="D778" s="35">
        <v>972400</v>
      </c>
      <c r="F778" s="32">
        <f t="shared" si="14"/>
        <v>932400</v>
      </c>
    </row>
    <row r="779" spans="1:6" ht="14.5">
      <c r="A779" s="33">
        <v>7780</v>
      </c>
      <c r="B779" s="34">
        <v>943600</v>
      </c>
      <c r="C779" s="35">
        <v>963600</v>
      </c>
      <c r="D779" s="35">
        <v>973600</v>
      </c>
      <c r="F779" s="32">
        <f t="shared" si="14"/>
        <v>933600</v>
      </c>
    </row>
    <row r="780" spans="1:6" ht="14.5">
      <c r="A780" s="33">
        <v>7790</v>
      </c>
      <c r="B780" s="34">
        <v>944800</v>
      </c>
      <c r="C780" s="35">
        <v>964800</v>
      </c>
      <c r="D780" s="35">
        <v>974800</v>
      </c>
      <c r="F780" s="32">
        <f t="shared" si="14"/>
        <v>934800</v>
      </c>
    </row>
    <row r="781" spans="1:6" ht="14.5">
      <c r="A781" s="33">
        <v>7800</v>
      </c>
      <c r="B781" s="34">
        <v>946000</v>
      </c>
      <c r="C781" s="35">
        <v>966000</v>
      </c>
      <c r="D781" s="35">
        <v>976000</v>
      </c>
      <c r="F781" s="32">
        <f t="shared" si="14"/>
        <v>936000</v>
      </c>
    </row>
    <row r="782" spans="1:6" ht="14.5">
      <c r="A782" s="33">
        <v>7810</v>
      </c>
      <c r="B782" s="34">
        <v>947200</v>
      </c>
      <c r="C782" s="35">
        <v>967200</v>
      </c>
      <c r="D782" s="35">
        <v>977200</v>
      </c>
      <c r="F782" s="32">
        <f t="shared" si="14"/>
        <v>937200</v>
      </c>
    </row>
    <row r="783" spans="1:6" ht="14.5">
      <c r="A783" s="33">
        <v>7820</v>
      </c>
      <c r="B783" s="34">
        <v>948400</v>
      </c>
      <c r="C783" s="35">
        <v>968400</v>
      </c>
      <c r="D783" s="35">
        <v>978400</v>
      </c>
      <c r="F783" s="32">
        <f t="shared" si="14"/>
        <v>938400</v>
      </c>
    </row>
    <row r="784" spans="1:6" ht="14.5">
      <c r="A784" s="33">
        <v>7830</v>
      </c>
      <c r="B784" s="34">
        <v>949600</v>
      </c>
      <c r="C784" s="35">
        <v>969600</v>
      </c>
      <c r="D784" s="35">
        <v>979600</v>
      </c>
      <c r="F784" s="32">
        <f t="shared" si="14"/>
        <v>939600</v>
      </c>
    </row>
    <row r="785" spans="1:6" ht="14.5">
      <c r="A785" s="33">
        <v>7840</v>
      </c>
      <c r="B785" s="34">
        <v>950800</v>
      </c>
      <c r="C785" s="35">
        <v>970800</v>
      </c>
      <c r="D785" s="35">
        <v>980800</v>
      </c>
      <c r="F785" s="32">
        <f t="shared" si="14"/>
        <v>940800</v>
      </c>
    </row>
    <row r="786" spans="1:6" ht="14.5">
      <c r="A786" s="33">
        <v>7850</v>
      </c>
      <c r="B786" s="34">
        <v>952000</v>
      </c>
      <c r="C786" s="35">
        <v>972000</v>
      </c>
      <c r="D786" s="35">
        <v>982000</v>
      </c>
      <c r="F786" s="32">
        <f t="shared" si="14"/>
        <v>942000</v>
      </c>
    </row>
    <row r="787" spans="1:6" ht="14.5">
      <c r="A787" s="33">
        <v>7860</v>
      </c>
      <c r="B787" s="34">
        <v>953200</v>
      </c>
      <c r="C787" s="35">
        <v>973200</v>
      </c>
      <c r="D787" s="35">
        <v>983200</v>
      </c>
      <c r="F787" s="32">
        <f t="shared" si="14"/>
        <v>943200</v>
      </c>
    </row>
    <row r="788" spans="1:6" ht="14.5">
      <c r="A788" s="33">
        <v>7870</v>
      </c>
      <c r="B788" s="34">
        <v>954400</v>
      </c>
      <c r="C788" s="35">
        <v>974400</v>
      </c>
      <c r="D788" s="35">
        <v>984400</v>
      </c>
      <c r="F788" s="32">
        <f t="shared" si="14"/>
        <v>944400</v>
      </c>
    </row>
    <row r="789" spans="1:6" ht="14.5">
      <c r="A789" s="33">
        <v>7880</v>
      </c>
      <c r="B789" s="34">
        <v>955600</v>
      </c>
      <c r="C789" s="35">
        <v>975600</v>
      </c>
      <c r="D789" s="35">
        <v>985600</v>
      </c>
      <c r="F789" s="32">
        <f t="shared" si="14"/>
        <v>945600</v>
      </c>
    </row>
    <row r="790" spans="1:6" ht="14.5">
      <c r="A790" s="33">
        <v>7890</v>
      </c>
      <c r="B790" s="34">
        <v>956800</v>
      </c>
      <c r="C790" s="35">
        <v>976800</v>
      </c>
      <c r="D790" s="35">
        <v>986800</v>
      </c>
      <c r="F790" s="32">
        <f t="shared" si="14"/>
        <v>946800</v>
      </c>
    </row>
    <row r="791" spans="1:6" ht="14.5">
      <c r="A791" s="33">
        <v>7900</v>
      </c>
      <c r="B791" s="34">
        <v>958000</v>
      </c>
      <c r="C791" s="35">
        <v>978000</v>
      </c>
      <c r="D791" s="35">
        <v>988000</v>
      </c>
      <c r="F791" s="32">
        <f t="shared" si="14"/>
        <v>948000</v>
      </c>
    </row>
    <row r="792" spans="1:6" ht="14.5">
      <c r="A792" s="33">
        <v>7910</v>
      </c>
      <c r="B792" s="34">
        <v>959200</v>
      </c>
      <c r="C792" s="35">
        <v>979200</v>
      </c>
      <c r="D792" s="35">
        <v>989200</v>
      </c>
      <c r="F792" s="32">
        <f t="shared" si="14"/>
        <v>949200</v>
      </c>
    </row>
    <row r="793" spans="1:6" ht="14.5">
      <c r="A793" s="33">
        <v>7920</v>
      </c>
      <c r="B793" s="34">
        <v>960400</v>
      </c>
      <c r="C793" s="35">
        <v>980400</v>
      </c>
      <c r="D793" s="35">
        <v>990400</v>
      </c>
      <c r="F793" s="32">
        <f t="shared" si="14"/>
        <v>950400</v>
      </c>
    </row>
    <row r="794" spans="1:6" ht="14.5">
      <c r="A794" s="33">
        <v>7930</v>
      </c>
      <c r="B794" s="34">
        <v>961600</v>
      </c>
      <c r="C794" s="35">
        <v>981600</v>
      </c>
      <c r="D794" s="35">
        <v>991600</v>
      </c>
      <c r="F794" s="32">
        <f t="shared" si="14"/>
        <v>951600</v>
      </c>
    </row>
    <row r="795" spans="1:6" ht="14.5">
      <c r="A795" s="33">
        <v>7940</v>
      </c>
      <c r="B795" s="34">
        <v>962800</v>
      </c>
      <c r="C795" s="35">
        <v>982800</v>
      </c>
      <c r="D795" s="35">
        <v>992800</v>
      </c>
      <c r="F795" s="32">
        <f t="shared" si="14"/>
        <v>952800</v>
      </c>
    </row>
    <row r="796" spans="1:6" ht="14.5">
      <c r="A796" s="33">
        <v>7950</v>
      </c>
      <c r="B796" s="34">
        <v>964000</v>
      </c>
      <c r="C796" s="35">
        <v>984000</v>
      </c>
      <c r="D796" s="35">
        <v>994000</v>
      </c>
      <c r="F796" s="32">
        <f t="shared" si="14"/>
        <v>954000</v>
      </c>
    </row>
    <row r="797" spans="1:6" ht="14.5">
      <c r="A797" s="33">
        <v>7960</v>
      </c>
      <c r="B797" s="34">
        <v>965200</v>
      </c>
      <c r="C797" s="35">
        <v>985200</v>
      </c>
      <c r="D797" s="35">
        <v>995200</v>
      </c>
      <c r="F797" s="32">
        <f t="shared" si="14"/>
        <v>955200</v>
      </c>
    </row>
    <row r="798" spans="1:6" ht="14.5">
      <c r="A798" s="33">
        <v>7970</v>
      </c>
      <c r="B798" s="34">
        <v>966400</v>
      </c>
      <c r="C798" s="35">
        <v>986400</v>
      </c>
      <c r="D798" s="35">
        <v>996400</v>
      </c>
      <c r="F798" s="32">
        <f t="shared" si="14"/>
        <v>956400</v>
      </c>
    </row>
    <row r="799" spans="1:6" ht="14.5">
      <c r="A799" s="33">
        <v>7980</v>
      </c>
      <c r="B799" s="34">
        <v>967600</v>
      </c>
      <c r="C799" s="35">
        <v>987600</v>
      </c>
      <c r="D799" s="35">
        <v>997600</v>
      </c>
      <c r="F799" s="32">
        <f t="shared" si="14"/>
        <v>957600</v>
      </c>
    </row>
    <row r="800" spans="1:6" ht="14.5">
      <c r="A800" s="33">
        <v>7990</v>
      </c>
      <c r="B800" s="34">
        <v>968800</v>
      </c>
      <c r="C800" s="35">
        <v>988800</v>
      </c>
      <c r="D800" s="35">
        <v>998800</v>
      </c>
      <c r="F800" s="32">
        <f t="shared" si="14"/>
        <v>958800</v>
      </c>
    </row>
    <row r="801" spans="1:6" ht="14.5">
      <c r="A801" s="33">
        <v>8000</v>
      </c>
      <c r="B801" s="34">
        <v>970000</v>
      </c>
      <c r="C801" s="35">
        <v>990000</v>
      </c>
      <c r="D801" s="35">
        <v>1000000</v>
      </c>
      <c r="F801" s="32">
        <f t="shared" si="14"/>
        <v>960000</v>
      </c>
    </row>
    <row r="802" spans="1:6" ht="14.5">
      <c r="A802" s="33">
        <v>8010</v>
      </c>
      <c r="B802" s="34">
        <v>971200</v>
      </c>
      <c r="C802" s="35">
        <v>991200</v>
      </c>
      <c r="D802" s="35">
        <v>1001200</v>
      </c>
      <c r="F802" s="32">
        <f t="shared" si="14"/>
        <v>961200</v>
      </c>
    </row>
    <row r="803" spans="1:6" ht="14.5">
      <c r="A803" s="33">
        <v>8020</v>
      </c>
      <c r="B803" s="34">
        <v>972400</v>
      </c>
      <c r="C803" s="35">
        <v>992400</v>
      </c>
      <c r="D803" s="35">
        <v>1002400</v>
      </c>
      <c r="F803" s="32">
        <f t="shared" si="14"/>
        <v>962400</v>
      </c>
    </row>
    <row r="804" spans="1:6" ht="14.5">
      <c r="A804" s="33">
        <v>8030</v>
      </c>
      <c r="B804" s="34">
        <v>973600</v>
      </c>
      <c r="C804" s="35">
        <v>993600</v>
      </c>
      <c r="D804" s="35">
        <v>1003600</v>
      </c>
      <c r="F804" s="32">
        <f t="shared" si="14"/>
        <v>963600</v>
      </c>
    </row>
    <row r="805" spans="1:6" ht="14.5">
      <c r="A805" s="33">
        <v>8040</v>
      </c>
      <c r="B805" s="34">
        <v>974800</v>
      </c>
      <c r="C805" s="35">
        <v>994800</v>
      </c>
      <c r="D805" s="35">
        <v>1004800</v>
      </c>
      <c r="F805" s="32">
        <f t="shared" si="14"/>
        <v>964800</v>
      </c>
    </row>
    <row r="806" spans="1:6" ht="14.5">
      <c r="A806" s="33">
        <v>8050</v>
      </c>
      <c r="B806" s="34">
        <v>976000</v>
      </c>
      <c r="C806" s="35">
        <v>996000</v>
      </c>
      <c r="D806" s="35">
        <v>1006000</v>
      </c>
      <c r="F806" s="32">
        <f t="shared" si="14"/>
        <v>966000</v>
      </c>
    </row>
    <row r="807" spans="1:6" ht="14.5">
      <c r="A807" s="33">
        <v>8060</v>
      </c>
      <c r="B807" s="34">
        <v>977200</v>
      </c>
      <c r="C807" s="35">
        <v>997200</v>
      </c>
      <c r="D807" s="35">
        <v>1007200</v>
      </c>
      <c r="F807" s="32">
        <f t="shared" si="14"/>
        <v>967200</v>
      </c>
    </row>
    <row r="808" spans="1:6" ht="14.5">
      <c r="A808" s="33">
        <v>8070</v>
      </c>
      <c r="B808" s="34">
        <v>978400</v>
      </c>
      <c r="C808" s="35">
        <v>998400</v>
      </c>
      <c r="D808" s="35">
        <v>1008400</v>
      </c>
      <c r="F808" s="32">
        <f t="shared" si="14"/>
        <v>968400</v>
      </c>
    </row>
    <row r="809" spans="1:6" ht="14.5">
      <c r="A809" s="33">
        <v>8080</v>
      </c>
      <c r="B809" s="34">
        <v>979600</v>
      </c>
      <c r="C809" s="35">
        <v>999600</v>
      </c>
      <c r="D809" s="35">
        <v>1009600</v>
      </c>
      <c r="F809" s="32">
        <f t="shared" si="14"/>
        <v>969600</v>
      </c>
    </row>
    <row r="810" spans="1:6" ht="14.5">
      <c r="A810" s="33">
        <v>8090</v>
      </c>
      <c r="B810" s="34">
        <v>980800</v>
      </c>
      <c r="C810" s="35">
        <v>1000800</v>
      </c>
      <c r="D810" s="35">
        <v>1010800</v>
      </c>
      <c r="F810" s="32">
        <f t="shared" si="14"/>
        <v>970800</v>
      </c>
    </row>
    <row r="811" spans="1:6" ht="14.5">
      <c r="A811" s="33">
        <v>8100</v>
      </c>
      <c r="B811" s="34">
        <v>982000</v>
      </c>
      <c r="C811" s="35">
        <v>1002000</v>
      </c>
      <c r="D811" s="35">
        <v>1012000</v>
      </c>
      <c r="F811" s="32">
        <f t="shared" si="14"/>
        <v>972000</v>
      </c>
    </row>
    <row r="812" spans="1:6" ht="14.5">
      <c r="A812" s="33">
        <v>8110</v>
      </c>
      <c r="B812" s="34">
        <v>983200</v>
      </c>
      <c r="C812" s="35">
        <v>1003200</v>
      </c>
      <c r="D812" s="35">
        <v>1013200</v>
      </c>
      <c r="F812" s="32">
        <f t="shared" si="14"/>
        <v>973200</v>
      </c>
    </row>
    <row r="813" spans="1:6" ht="14.5">
      <c r="A813" s="33">
        <v>8120</v>
      </c>
      <c r="B813" s="34">
        <v>984400</v>
      </c>
      <c r="C813" s="35">
        <v>1004400</v>
      </c>
      <c r="D813" s="35">
        <v>1014400</v>
      </c>
      <c r="F813" s="32">
        <f t="shared" si="14"/>
        <v>974400</v>
      </c>
    </row>
    <row r="814" spans="1:6" ht="14.5">
      <c r="A814" s="33">
        <v>8130</v>
      </c>
      <c r="B814" s="34">
        <v>985600</v>
      </c>
      <c r="C814" s="35">
        <v>1005600</v>
      </c>
      <c r="D814" s="35">
        <v>1015600</v>
      </c>
      <c r="F814" s="32">
        <f t="shared" si="14"/>
        <v>975600</v>
      </c>
    </row>
    <row r="815" spans="1:6" ht="14.5">
      <c r="A815" s="33">
        <v>8140</v>
      </c>
      <c r="B815" s="34">
        <v>986800</v>
      </c>
      <c r="C815" s="35">
        <v>1006800</v>
      </c>
      <c r="D815" s="35">
        <v>1016800</v>
      </c>
      <c r="F815" s="32">
        <f t="shared" si="14"/>
        <v>976800</v>
      </c>
    </row>
    <row r="816" spans="1:6" ht="14.5">
      <c r="A816" s="33">
        <v>8150</v>
      </c>
      <c r="B816" s="34">
        <v>988000</v>
      </c>
      <c r="C816" s="35">
        <v>1008000</v>
      </c>
      <c r="D816" s="35">
        <v>1018000</v>
      </c>
      <c r="F816" s="32">
        <f t="shared" si="14"/>
        <v>978000</v>
      </c>
    </row>
    <row r="817" spans="1:6" ht="14.5">
      <c r="A817" s="33">
        <v>8160</v>
      </c>
      <c r="B817" s="34">
        <v>989200</v>
      </c>
      <c r="C817" s="35">
        <v>1009200</v>
      </c>
      <c r="D817" s="35">
        <v>1019200</v>
      </c>
      <c r="F817" s="32">
        <f t="shared" si="14"/>
        <v>979200</v>
      </c>
    </row>
    <row r="818" spans="1:6" ht="14.5">
      <c r="A818" s="33">
        <v>8170</v>
      </c>
      <c r="B818" s="34">
        <v>990400</v>
      </c>
      <c r="C818" s="35">
        <v>1010400</v>
      </c>
      <c r="D818" s="35">
        <v>1020400</v>
      </c>
      <c r="F818" s="32">
        <f t="shared" si="14"/>
        <v>980400</v>
      </c>
    </row>
    <row r="819" spans="1:6" ht="14.5">
      <c r="A819" s="33">
        <v>8180</v>
      </c>
      <c r="B819" s="34">
        <v>991600</v>
      </c>
      <c r="C819" s="35">
        <v>1011600</v>
      </c>
      <c r="D819" s="35">
        <v>1021600</v>
      </c>
      <c r="F819" s="32">
        <f t="shared" si="14"/>
        <v>981600</v>
      </c>
    </row>
    <row r="820" spans="1:6" ht="14.5">
      <c r="A820" s="33">
        <v>8190</v>
      </c>
      <c r="B820" s="34">
        <v>992800</v>
      </c>
      <c r="C820" s="35">
        <v>1012800</v>
      </c>
      <c r="D820" s="35">
        <v>1022800</v>
      </c>
      <c r="F820" s="32">
        <f t="shared" si="14"/>
        <v>982800</v>
      </c>
    </row>
    <row r="821" spans="1:6" ht="14.5">
      <c r="A821" s="33">
        <v>8200</v>
      </c>
      <c r="B821" s="34">
        <v>994000</v>
      </c>
      <c r="C821" s="35">
        <v>1014000</v>
      </c>
      <c r="D821" s="35">
        <v>1024000</v>
      </c>
      <c r="F821" s="32">
        <f t="shared" si="14"/>
        <v>984000</v>
      </c>
    </row>
    <row r="822" spans="1:6" ht="14.5">
      <c r="A822" s="33">
        <v>8210</v>
      </c>
      <c r="B822" s="34">
        <v>995200</v>
      </c>
      <c r="C822" s="35">
        <v>1015200</v>
      </c>
      <c r="D822" s="35">
        <v>1025200</v>
      </c>
      <c r="F822" s="32">
        <f t="shared" si="14"/>
        <v>985200</v>
      </c>
    </row>
    <row r="823" spans="1:6" ht="14.5">
      <c r="A823" s="33">
        <v>8220</v>
      </c>
      <c r="B823" s="34">
        <v>996400</v>
      </c>
      <c r="C823" s="35">
        <v>1016400</v>
      </c>
      <c r="D823" s="35">
        <v>1026400</v>
      </c>
      <c r="F823" s="32">
        <f t="shared" si="14"/>
        <v>986400</v>
      </c>
    </row>
    <row r="824" spans="1:6" ht="14.5">
      <c r="A824" s="33">
        <v>8230</v>
      </c>
      <c r="B824" s="34">
        <v>997600</v>
      </c>
      <c r="C824" s="35">
        <v>1017600</v>
      </c>
      <c r="D824" s="35">
        <v>1027600</v>
      </c>
      <c r="F824" s="32">
        <f t="shared" si="14"/>
        <v>987600</v>
      </c>
    </row>
    <row r="825" spans="1:6" ht="14.5">
      <c r="A825" s="33">
        <v>8240</v>
      </c>
      <c r="B825" s="34">
        <v>998800</v>
      </c>
      <c r="C825" s="35">
        <v>1018800</v>
      </c>
      <c r="D825" s="35">
        <v>1028800</v>
      </c>
      <c r="F825" s="32">
        <f t="shared" si="14"/>
        <v>988800</v>
      </c>
    </row>
    <row r="826" spans="1:6" ht="14.5">
      <c r="A826" s="33">
        <v>8250</v>
      </c>
      <c r="B826" s="34">
        <v>1000000</v>
      </c>
      <c r="C826" s="35">
        <v>1020000</v>
      </c>
      <c r="D826" s="35">
        <v>1030000</v>
      </c>
      <c r="F826" s="32">
        <f t="shared" si="14"/>
        <v>990000</v>
      </c>
    </row>
    <row r="827" spans="1:6" ht="14.5">
      <c r="A827" s="33">
        <v>8260</v>
      </c>
      <c r="B827" s="34">
        <v>1001200</v>
      </c>
      <c r="C827" s="35">
        <v>1021200</v>
      </c>
      <c r="D827" s="35">
        <v>1031200</v>
      </c>
      <c r="F827" s="32">
        <f t="shared" si="14"/>
        <v>991200</v>
      </c>
    </row>
    <row r="828" spans="1:6" ht="14.5">
      <c r="A828" s="33">
        <v>8270</v>
      </c>
      <c r="B828" s="34">
        <v>1002400</v>
      </c>
      <c r="C828" s="35">
        <v>1022400</v>
      </c>
      <c r="D828" s="35">
        <v>1032400</v>
      </c>
      <c r="F828" s="32">
        <f t="shared" si="14"/>
        <v>992400</v>
      </c>
    </row>
    <row r="829" spans="1:6" ht="14.5">
      <c r="A829" s="33">
        <v>8280</v>
      </c>
      <c r="B829" s="34">
        <v>1003600</v>
      </c>
      <c r="C829" s="35">
        <v>1023600</v>
      </c>
      <c r="D829" s="35">
        <v>1033600</v>
      </c>
      <c r="F829" s="32">
        <f t="shared" si="14"/>
        <v>993600</v>
      </c>
    </row>
    <row r="830" spans="1:6" ht="14.5">
      <c r="A830" s="33">
        <v>8290</v>
      </c>
      <c r="B830" s="34">
        <v>1004800</v>
      </c>
      <c r="C830" s="35">
        <v>1024800</v>
      </c>
      <c r="D830" s="35">
        <v>1034800</v>
      </c>
      <c r="F830" s="32">
        <f t="shared" si="14"/>
        <v>994800</v>
      </c>
    </row>
    <row r="831" spans="1:6" ht="14.5">
      <c r="A831" s="33">
        <v>8300</v>
      </c>
      <c r="B831" s="34">
        <v>1006000</v>
      </c>
      <c r="C831" s="35">
        <v>1026000</v>
      </c>
      <c r="D831" s="35">
        <v>1036000</v>
      </c>
      <c r="F831" s="32">
        <f t="shared" si="14"/>
        <v>996000</v>
      </c>
    </row>
    <row r="832" spans="1:6" ht="14.5">
      <c r="A832" s="33">
        <v>8310</v>
      </c>
      <c r="B832" s="34">
        <v>1007200</v>
      </c>
      <c r="C832" s="35">
        <v>1027200</v>
      </c>
      <c r="D832" s="35">
        <v>1037200</v>
      </c>
      <c r="F832" s="32">
        <f t="shared" si="14"/>
        <v>997200</v>
      </c>
    </row>
    <row r="833" spans="1:6" ht="14.5">
      <c r="A833" s="33">
        <v>8320</v>
      </c>
      <c r="B833" s="34">
        <v>1008400</v>
      </c>
      <c r="C833" s="35">
        <v>1028400</v>
      </c>
      <c r="D833" s="35">
        <v>1038400</v>
      </c>
      <c r="F833" s="32">
        <f t="shared" si="14"/>
        <v>998400</v>
      </c>
    </row>
    <row r="834" spans="1:6" ht="14.5">
      <c r="A834" s="33">
        <v>8330</v>
      </c>
      <c r="B834" s="34">
        <v>1009600</v>
      </c>
      <c r="C834" s="35">
        <v>1029600</v>
      </c>
      <c r="D834" s="35">
        <v>1039600</v>
      </c>
      <c r="F834" s="32">
        <f t="shared" si="14"/>
        <v>999600</v>
      </c>
    </row>
    <row r="835" spans="1:6" ht="14.5">
      <c r="A835" s="33">
        <v>8340</v>
      </c>
      <c r="B835" s="34">
        <v>1010800</v>
      </c>
      <c r="C835" s="35">
        <v>1030800</v>
      </c>
      <c r="D835" s="35">
        <v>1040800</v>
      </c>
      <c r="F835" s="32">
        <f t="shared" ref="F835:F898" si="15">1200+1200*(A835-$A$2)/10</f>
        <v>1000800</v>
      </c>
    </row>
    <row r="836" spans="1:6" ht="14.5">
      <c r="A836" s="33">
        <v>8350</v>
      </c>
      <c r="B836" s="34">
        <v>1012000</v>
      </c>
      <c r="C836" s="35">
        <v>1032000</v>
      </c>
      <c r="D836" s="35">
        <v>1042000</v>
      </c>
      <c r="F836" s="32">
        <f t="shared" si="15"/>
        <v>1002000</v>
      </c>
    </row>
    <row r="837" spans="1:6" ht="14.5">
      <c r="A837" s="33">
        <v>8360</v>
      </c>
      <c r="B837" s="34">
        <v>1013200</v>
      </c>
      <c r="C837" s="35">
        <v>1033200</v>
      </c>
      <c r="D837" s="35">
        <v>1043200</v>
      </c>
      <c r="F837" s="32">
        <f t="shared" si="15"/>
        <v>1003200</v>
      </c>
    </row>
    <row r="838" spans="1:6" ht="14.5">
      <c r="A838" s="33">
        <v>8370</v>
      </c>
      <c r="B838" s="34">
        <v>1014400</v>
      </c>
      <c r="C838" s="35">
        <v>1034400</v>
      </c>
      <c r="D838" s="35">
        <v>1044400</v>
      </c>
      <c r="F838" s="32">
        <f t="shared" si="15"/>
        <v>1004400</v>
      </c>
    </row>
    <row r="839" spans="1:6" ht="14.5">
      <c r="A839" s="33">
        <v>8380</v>
      </c>
      <c r="B839" s="34">
        <v>1015600</v>
      </c>
      <c r="C839" s="35">
        <v>1035600</v>
      </c>
      <c r="D839" s="35">
        <v>1045600</v>
      </c>
      <c r="F839" s="32">
        <f t="shared" si="15"/>
        <v>1005600</v>
      </c>
    </row>
    <row r="840" spans="1:6" ht="14.5">
      <c r="A840" s="33">
        <v>8390</v>
      </c>
      <c r="B840" s="34">
        <v>1016800</v>
      </c>
      <c r="C840" s="35">
        <v>1036800</v>
      </c>
      <c r="D840" s="35">
        <v>1046800</v>
      </c>
      <c r="F840" s="32">
        <f t="shared" si="15"/>
        <v>1006800</v>
      </c>
    </row>
    <row r="841" spans="1:6" ht="14.5">
      <c r="A841" s="33">
        <v>8400</v>
      </c>
      <c r="B841" s="34">
        <v>1018000</v>
      </c>
      <c r="C841" s="35">
        <v>1038000</v>
      </c>
      <c r="D841" s="35">
        <v>1048000</v>
      </c>
      <c r="F841" s="32">
        <f t="shared" si="15"/>
        <v>1008000</v>
      </c>
    </row>
    <row r="842" spans="1:6" ht="14.5">
      <c r="A842" s="33">
        <v>8410</v>
      </c>
      <c r="B842" s="34">
        <v>1019200</v>
      </c>
      <c r="C842" s="35">
        <v>1039200</v>
      </c>
      <c r="D842" s="35">
        <v>1049200</v>
      </c>
      <c r="F842" s="32">
        <f t="shared" si="15"/>
        <v>1009200</v>
      </c>
    </row>
    <row r="843" spans="1:6" ht="14.5">
      <c r="A843" s="33">
        <v>8420</v>
      </c>
      <c r="B843" s="34">
        <v>1020400</v>
      </c>
      <c r="C843" s="35">
        <v>1040400</v>
      </c>
      <c r="D843" s="35">
        <v>1050400</v>
      </c>
      <c r="F843" s="32">
        <f t="shared" si="15"/>
        <v>1010400</v>
      </c>
    </row>
    <row r="844" spans="1:6" ht="14.5">
      <c r="A844" s="33">
        <v>8430</v>
      </c>
      <c r="B844" s="34">
        <v>1021600</v>
      </c>
      <c r="C844" s="35">
        <v>1041600</v>
      </c>
      <c r="D844" s="35">
        <v>1051600</v>
      </c>
      <c r="F844" s="32">
        <f t="shared" si="15"/>
        <v>1011600</v>
      </c>
    </row>
    <row r="845" spans="1:6" ht="14.5">
      <c r="A845" s="33">
        <v>8440</v>
      </c>
      <c r="B845" s="34">
        <v>1022800</v>
      </c>
      <c r="C845" s="35">
        <v>1042800</v>
      </c>
      <c r="D845" s="35">
        <v>1052800</v>
      </c>
      <c r="F845" s="32">
        <f t="shared" si="15"/>
        <v>1012800</v>
      </c>
    </row>
    <row r="846" spans="1:6" ht="14.5">
      <c r="A846" s="33">
        <v>8450</v>
      </c>
      <c r="B846" s="34">
        <v>1024000</v>
      </c>
      <c r="C846" s="35">
        <v>1044000</v>
      </c>
      <c r="D846" s="35">
        <v>1054000</v>
      </c>
      <c r="F846" s="32">
        <f t="shared" si="15"/>
        <v>1014000</v>
      </c>
    </row>
    <row r="847" spans="1:6" ht="14.5">
      <c r="A847" s="33">
        <v>8460</v>
      </c>
      <c r="B847" s="34">
        <v>1025200</v>
      </c>
      <c r="C847" s="35">
        <v>1045200</v>
      </c>
      <c r="D847" s="35">
        <v>1055200</v>
      </c>
      <c r="F847" s="32">
        <f t="shared" si="15"/>
        <v>1015200</v>
      </c>
    </row>
    <row r="848" spans="1:6" ht="14.5">
      <c r="A848" s="33">
        <v>8470</v>
      </c>
      <c r="B848" s="34">
        <v>1026400</v>
      </c>
      <c r="C848" s="35">
        <v>1046400</v>
      </c>
      <c r="D848" s="35">
        <v>1056400</v>
      </c>
      <c r="F848" s="32">
        <f t="shared" si="15"/>
        <v>1016400</v>
      </c>
    </row>
    <row r="849" spans="1:6" ht="14.5">
      <c r="A849" s="33">
        <v>8480</v>
      </c>
      <c r="B849" s="34">
        <v>1027600</v>
      </c>
      <c r="C849" s="35">
        <v>1047600</v>
      </c>
      <c r="D849" s="35">
        <v>1057600</v>
      </c>
      <c r="F849" s="32">
        <f t="shared" si="15"/>
        <v>1017600</v>
      </c>
    </row>
    <row r="850" spans="1:6" ht="14.5">
      <c r="A850" s="33">
        <v>8490</v>
      </c>
      <c r="B850" s="34">
        <v>1028800</v>
      </c>
      <c r="C850" s="35">
        <v>1048800</v>
      </c>
      <c r="D850" s="35">
        <v>1058800</v>
      </c>
      <c r="F850" s="32">
        <f t="shared" si="15"/>
        <v>1018800</v>
      </c>
    </row>
    <row r="851" spans="1:6" ht="14.5">
      <c r="A851" s="33">
        <v>8500</v>
      </c>
      <c r="B851" s="34">
        <v>1030000</v>
      </c>
      <c r="C851" s="35">
        <v>1050000</v>
      </c>
      <c r="D851" s="35">
        <v>1060000</v>
      </c>
      <c r="F851" s="32">
        <f t="shared" si="15"/>
        <v>1020000</v>
      </c>
    </row>
    <row r="852" spans="1:6" ht="14.5">
      <c r="A852" s="33">
        <v>8510</v>
      </c>
      <c r="B852" s="34">
        <v>1031200</v>
      </c>
      <c r="C852" s="35">
        <v>1051200</v>
      </c>
      <c r="D852" s="35">
        <v>1061200</v>
      </c>
      <c r="F852" s="32">
        <f t="shared" si="15"/>
        <v>1021200</v>
      </c>
    </row>
    <row r="853" spans="1:6" ht="14.5">
      <c r="A853" s="33">
        <v>8520</v>
      </c>
      <c r="B853" s="34">
        <v>1032400</v>
      </c>
      <c r="C853" s="35">
        <v>1052400</v>
      </c>
      <c r="D853" s="35">
        <v>1062400</v>
      </c>
      <c r="F853" s="32">
        <f t="shared" si="15"/>
        <v>1022400</v>
      </c>
    </row>
    <row r="854" spans="1:6" ht="14.5">
      <c r="A854" s="33">
        <v>8530</v>
      </c>
      <c r="B854" s="34">
        <v>1033600</v>
      </c>
      <c r="C854" s="35">
        <v>1053600</v>
      </c>
      <c r="D854" s="35">
        <v>1063600</v>
      </c>
      <c r="F854" s="32">
        <f t="shared" si="15"/>
        <v>1023600</v>
      </c>
    </row>
    <row r="855" spans="1:6" ht="14.5">
      <c r="A855" s="33">
        <v>8540</v>
      </c>
      <c r="B855" s="34">
        <v>1034800</v>
      </c>
      <c r="C855" s="35">
        <v>1054800</v>
      </c>
      <c r="D855" s="35">
        <v>1064800</v>
      </c>
      <c r="F855" s="32">
        <f t="shared" si="15"/>
        <v>1024800</v>
      </c>
    </row>
    <row r="856" spans="1:6" ht="14.5">
      <c r="A856" s="33">
        <v>8550</v>
      </c>
      <c r="B856" s="34">
        <v>1036000</v>
      </c>
      <c r="C856" s="35">
        <v>1056000</v>
      </c>
      <c r="D856" s="35">
        <v>1066000</v>
      </c>
      <c r="F856" s="32">
        <f t="shared" si="15"/>
        <v>1026000</v>
      </c>
    </row>
    <row r="857" spans="1:6" ht="14.5">
      <c r="A857" s="33">
        <v>8560</v>
      </c>
      <c r="B857" s="34">
        <v>1037200</v>
      </c>
      <c r="C857" s="35">
        <v>1057200</v>
      </c>
      <c r="D857" s="35">
        <v>1067200</v>
      </c>
      <c r="F857" s="32">
        <f t="shared" si="15"/>
        <v>1027200</v>
      </c>
    </row>
    <row r="858" spans="1:6" ht="14.5">
      <c r="A858" s="33">
        <v>8570</v>
      </c>
      <c r="B858" s="34">
        <v>1038400</v>
      </c>
      <c r="C858" s="35">
        <v>1058400</v>
      </c>
      <c r="D858" s="35">
        <v>1068400</v>
      </c>
      <c r="F858" s="32">
        <f t="shared" si="15"/>
        <v>1028400</v>
      </c>
    </row>
    <row r="859" spans="1:6" ht="14.5">
      <c r="A859" s="33">
        <v>8580</v>
      </c>
      <c r="B859" s="34">
        <v>1039600</v>
      </c>
      <c r="C859" s="35">
        <v>1059600</v>
      </c>
      <c r="D859" s="35">
        <v>1069600</v>
      </c>
      <c r="F859" s="32">
        <f t="shared" si="15"/>
        <v>1029600</v>
      </c>
    </row>
    <row r="860" spans="1:6" ht="14.5">
      <c r="A860" s="33">
        <v>8590</v>
      </c>
      <c r="B860" s="34">
        <v>1040800</v>
      </c>
      <c r="C860" s="35">
        <v>1060800</v>
      </c>
      <c r="D860" s="35">
        <v>1070800</v>
      </c>
      <c r="F860" s="32">
        <f t="shared" si="15"/>
        <v>1030800</v>
      </c>
    </row>
    <row r="861" spans="1:6" ht="14.5">
      <c r="A861" s="33">
        <v>8600</v>
      </c>
      <c r="B861" s="34">
        <v>1042000</v>
      </c>
      <c r="C861" s="35">
        <v>1062000</v>
      </c>
      <c r="D861" s="35">
        <v>1072000</v>
      </c>
      <c r="F861" s="32">
        <f t="shared" si="15"/>
        <v>1032000</v>
      </c>
    </row>
    <row r="862" spans="1:6" ht="14.5">
      <c r="A862" s="33">
        <v>8610</v>
      </c>
      <c r="B862" s="34">
        <v>1043200</v>
      </c>
      <c r="C862" s="35">
        <v>1063200</v>
      </c>
      <c r="D862" s="35">
        <v>1073200</v>
      </c>
      <c r="F862" s="32">
        <f t="shared" si="15"/>
        <v>1033200</v>
      </c>
    </row>
    <row r="863" spans="1:6" ht="14.5">
      <c r="A863" s="33">
        <v>8620</v>
      </c>
      <c r="B863" s="34">
        <v>1044400</v>
      </c>
      <c r="C863" s="35">
        <v>1064400</v>
      </c>
      <c r="D863" s="35">
        <v>1074400</v>
      </c>
      <c r="F863" s="32">
        <f t="shared" si="15"/>
        <v>1034400</v>
      </c>
    </row>
    <row r="864" spans="1:6" ht="14.5">
      <c r="A864" s="33">
        <v>8630</v>
      </c>
      <c r="B864" s="34">
        <v>1045600</v>
      </c>
      <c r="C864" s="35">
        <v>1065600</v>
      </c>
      <c r="D864" s="35">
        <v>1075600</v>
      </c>
      <c r="F864" s="32">
        <f t="shared" si="15"/>
        <v>1035600</v>
      </c>
    </row>
    <row r="865" spans="1:6" ht="14.5">
      <c r="A865" s="33">
        <v>8640</v>
      </c>
      <c r="B865" s="34">
        <v>1046800</v>
      </c>
      <c r="C865" s="35">
        <v>1066800</v>
      </c>
      <c r="D865" s="35">
        <v>1076800</v>
      </c>
      <c r="F865" s="32">
        <f t="shared" si="15"/>
        <v>1036800</v>
      </c>
    </row>
    <row r="866" spans="1:6" ht="14.5">
      <c r="A866" s="33">
        <v>8650</v>
      </c>
      <c r="B866" s="34">
        <v>1048000</v>
      </c>
      <c r="C866" s="35">
        <v>1068000</v>
      </c>
      <c r="D866" s="35">
        <v>1078000</v>
      </c>
      <c r="F866" s="32">
        <f t="shared" si="15"/>
        <v>1038000</v>
      </c>
    </row>
    <row r="867" spans="1:6" ht="14.5">
      <c r="A867" s="33">
        <v>8660</v>
      </c>
      <c r="B867" s="34">
        <v>1049200</v>
      </c>
      <c r="C867" s="35">
        <v>1069200</v>
      </c>
      <c r="D867" s="35">
        <v>1079200</v>
      </c>
      <c r="F867" s="32">
        <f t="shared" si="15"/>
        <v>1039200</v>
      </c>
    </row>
    <row r="868" spans="1:6" ht="14.5">
      <c r="A868" s="33">
        <v>8670</v>
      </c>
      <c r="B868" s="34">
        <v>1050400</v>
      </c>
      <c r="C868" s="35">
        <v>1070400</v>
      </c>
      <c r="D868" s="35">
        <v>1080400</v>
      </c>
      <c r="F868" s="32">
        <f t="shared" si="15"/>
        <v>1040400</v>
      </c>
    </row>
    <row r="869" spans="1:6" ht="14.5">
      <c r="A869" s="33">
        <v>8680</v>
      </c>
      <c r="B869" s="34">
        <v>1051600</v>
      </c>
      <c r="C869" s="35">
        <v>1071600</v>
      </c>
      <c r="D869" s="35">
        <v>1081600</v>
      </c>
      <c r="F869" s="32">
        <f t="shared" si="15"/>
        <v>1041600</v>
      </c>
    </row>
    <row r="870" spans="1:6" ht="14.5">
      <c r="A870" s="33">
        <v>8690</v>
      </c>
      <c r="B870" s="34">
        <v>1052800</v>
      </c>
      <c r="C870" s="35">
        <v>1072800</v>
      </c>
      <c r="D870" s="35">
        <v>1082800</v>
      </c>
      <c r="F870" s="32">
        <f t="shared" si="15"/>
        <v>1042800</v>
      </c>
    </row>
    <row r="871" spans="1:6" ht="14.5">
      <c r="A871" s="33">
        <v>8700</v>
      </c>
      <c r="B871" s="34">
        <v>1054000</v>
      </c>
      <c r="C871" s="35">
        <v>1074000</v>
      </c>
      <c r="D871" s="35">
        <v>1084000</v>
      </c>
      <c r="F871" s="32">
        <f t="shared" si="15"/>
        <v>1044000</v>
      </c>
    </row>
    <row r="872" spans="1:6" ht="14.5">
      <c r="A872" s="33">
        <v>8710</v>
      </c>
      <c r="B872" s="34">
        <v>1055200</v>
      </c>
      <c r="C872" s="35">
        <v>1075200</v>
      </c>
      <c r="D872" s="35">
        <v>1085200</v>
      </c>
      <c r="F872" s="32">
        <f t="shared" si="15"/>
        <v>1045200</v>
      </c>
    </row>
    <row r="873" spans="1:6" ht="14.5">
      <c r="A873" s="33">
        <v>8720</v>
      </c>
      <c r="B873" s="34">
        <v>1056400</v>
      </c>
      <c r="C873" s="35">
        <v>1076400</v>
      </c>
      <c r="D873" s="35">
        <v>1086400</v>
      </c>
      <c r="F873" s="32">
        <f t="shared" si="15"/>
        <v>1046400</v>
      </c>
    </row>
    <row r="874" spans="1:6" ht="14.5">
      <c r="A874" s="33">
        <v>8730</v>
      </c>
      <c r="B874" s="34">
        <v>1057600</v>
      </c>
      <c r="C874" s="35">
        <v>1077600</v>
      </c>
      <c r="D874" s="35">
        <v>1087600</v>
      </c>
      <c r="F874" s="32">
        <f t="shared" si="15"/>
        <v>1047600</v>
      </c>
    </row>
    <row r="875" spans="1:6" ht="14.5">
      <c r="A875" s="33">
        <v>8740</v>
      </c>
      <c r="B875" s="34">
        <v>1058800</v>
      </c>
      <c r="C875" s="35">
        <v>1078800</v>
      </c>
      <c r="D875" s="35">
        <v>1088800</v>
      </c>
      <c r="F875" s="32">
        <f t="shared" si="15"/>
        <v>1048800</v>
      </c>
    </row>
    <row r="876" spans="1:6" ht="14.5">
      <c r="A876" s="33">
        <v>8750</v>
      </c>
      <c r="B876" s="34">
        <v>1060000</v>
      </c>
      <c r="C876" s="35">
        <v>1080000</v>
      </c>
      <c r="D876" s="35">
        <v>1090000</v>
      </c>
      <c r="F876" s="32">
        <f t="shared" si="15"/>
        <v>1050000</v>
      </c>
    </row>
    <row r="877" spans="1:6" ht="14.5">
      <c r="A877" s="33">
        <v>8760</v>
      </c>
      <c r="B877" s="34">
        <v>1061200</v>
      </c>
      <c r="C877" s="35">
        <v>1081200</v>
      </c>
      <c r="D877" s="35">
        <v>1091200</v>
      </c>
      <c r="F877" s="32">
        <f t="shared" si="15"/>
        <v>1051200</v>
      </c>
    </row>
    <row r="878" spans="1:6" ht="14.5">
      <c r="A878" s="33">
        <v>8770</v>
      </c>
      <c r="B878" s="34">
        <v>1062400</v>
      </c>
      <c r="C878" s="35">
        <v>1082400</v>
      </c>
      <c r="D878" s="35">
        <v>1092400</v>
      </c>
      <c r="F878" s="32">
        <f t="shared" si="15"/>
        <v>1052400</v>
      </c>
    </row>
    <row r="879" spans="1:6" ht="14.5">
      <c r="A879" s="33">
        <v>8780</v>
      </c>
      <c r="B879" s="34">
        <v>1063600</v>
      </c>
      <c r="C879" s="35">
        <v>1083600</v>
      </c>
      <c r="D879" s="35">
        <v>1093600</v>
      </c>
      <c r="F879" s="32">
        <f t="shared" si="15"/>
        <v>1053600</v>
      </c>
    </row>
    <row r="880" spans="1:6" ht="14.5">
      <c r="A880" s="33">
        <v>8790</v>
      </c>
      <c r="B880" s="34">
        <v>1064800</v>
      </c>
      <c r="C880" s="35">
        <v>1084800</v>
      </c>
      <c r="D880" s="35">
        <v>1094800</v>
      </c>
      <c r="F880" s="32">
        <f t="shared" si="15"/>
        <v>1054800</v>
      </c>
    </row>
    <row r="881" spans="1:6" ht="14.5">
      <c r="A881" s="33">
        <v>8800</v>
      </c>
      <c r="B881" s="34">
        <v>1066000</v>
      </c>
      <c r="C881" s="35">
        <v>1086000</v>
      </c>
      <c r="D881" s="35">
        <v>1096000</v>
      </c>
      <c r="F881" s="32">
        <f t="shared" si="15"/>
        <v>1056000</v>
      </c>
    </row>
    <row r="882" spans="1:6" ht="14.5">
      <c r="A882" s="33">
        <v>8810</v>
      </c>
      <c r="B882" s="34">
        <v>1067200</v>
      </c>
      <c r="C882" s="35">
        <v>1087200</v>
      </c>
      <c r="D882" s="35">
        <v>1097200</v>
      </c>
      <c r="F882" s="32">
        <f t="shared" si="15"/>
        <v>1057200</v>
      </c>
    </row>
    <row r="883" spans="1:6" ht="14.5">
      <c r="A883" s="33">
        <v>8820</v>
      </c>
      <c r="B883" s="34">
        <v>1068400</v>
      </c>
      <c r="C883" s="35">
        <v>1088400</v>
      </c>
      <c r="D883" s="35">
        <v>1098400</v>
      </c>
      <c r="F883" s="32">
        <f t="shared" si="15"/>
        <v>1058400</v>
      </c>
    </row>
    <row r="884" spans="1:6" ht="14.5">
      <c r="A884" s="33">
        <v>8830</v>
      </c>
      <c r="B884" s="34">
        <v>1069600</v>
      </c>
      <c r="C884" s="35">
        <v>1089600</v>
      </c>
      <c r="D884" s="35">
        <v>1099600</v>
      </c>
      <c r="F884" s="32">
        <f t="shared" si="15"/>
        <v>1059600</v>
      </c>
    </row>
    <row r="885" spans="1:6" ht="14.5">
      <c r="A885" s="33">
        <v>8840</v>
      </c>
      <c r="B885" s="34">
        <v>1070800</v>
      </c>
      <c r="C885" s="35">
        <v>1090800</v>
      </c>
      <c r="D885" s="35">
        <v>1100800</v>
      </c>
      <c r="F885" s="32">
        <f t="shared" si="15"/>
        <v>1060800</v>
      </c>
    </row>
    <row r="886" spans="1:6" ht="14.5">
      <c r="A886" s="33">
        <v>8850</v>
      </c>
      <c r="B886" s="34">
        <v>1072000</v>
      </c>
      <c r="C886" s="35">
        <v>1092000</v>
      </c>
      <c r="D886" s="35">
        <v>1102000</v>
      </c>
      <c r="F886" s="32">
        <f t="shared" si="15"/>
        <v>1062000</v>
      </c>
    </row>
    <row r="887" spans="1:6" ht="14.5">
      <c r="A887" s="33">
        <v>8860</v>
      </c>
      <c r="B887" s="34">
        <v>1073200</v>
      </c>
      <c r="C887" s="35">
        <v>1093200</v>
      </c>
      <c r="D887" s="35">
        <v>1103200</v>
      </c>
      <c r="F887" s="32">
        <f t="shared" si="15"/>
        <v>1063200</v>
      </c>
    </row>
    <row r="888" spans="1:6" ht="14.5">
      <c r="A888" s="33">
        <v>8870</v>
      </c>
      <c r="B888" s="34">
        <v>1074400</v>
      </c>
      <c r="C888" s="35">
        <v>1094400</v>
      </c>
      <c r="D888" s="35">
        <v>1104400</v>
      </c>
      <c r="F888" s="32">
        <f t="shared" si="15"/>
        <v>1064400</v>
      </c>
    </row>
    <row r="889" spans="1:6" ht="14.5">
      <c r="A889" s="33">
        <v>8880</v>
      </c>
      <c r="B889" s="34">
        <v>1075600</v>
      </c>
      <c r="C889" s="35">
        <v>1095600</v>
      </c>
      <c r="D889" s="35">
        <v>1105600</v>
      </c>
      <c r="F889" s="32">
        <f t="shared" si="15"/>
        <v>1065600</v>
      </c>
    </row>
    <row r="890" spans="1:6" ht="14.5">
      <c r="A890" s="33">
        <v>8890</v>
      </c>
      <c r="B890" s="34">
        <v>1076800</v>
      </c>
      <c r="C890" s="35">
        <v>1096800</v>
      </c>
      <c r="D890" s="35">
        <v>1106800</v>
      </c>
      <c r="F890" s="32">
        <f t="shared" si="15"/>
        <v>1066800</v>
      </c>
    </row>
    <row r="891" spans="1:6" ht="14.5">
      <c r="A891" s="33">
        <v>8900</v>
      </c>
      <c r="B891" s="34">
        <v>1078000</v>
      </c>
      <c r="C891" s="35">
        <v>1098000</v>
      </c>
      <c r="D891" s="35">
        <v>1108000</v>
      </c>
      <c r="F891" s="32">
        <f t="shared" si="15"/>
        <v>1068000</v>
      </c>
    </row>
    <row r="892" spans="1:6" ht="14.5">
      <c r="A892" s="33">
        <v>8910</v>
      </c>
      <c r="B892" s="34">
        <v>1079200</v>
      </c>
      <c r="C892" s="35">
        <v>1099200</v>
      </c>
      <c r="D892" s="35">
        <v>1109200</v>
      </c>
      <c r="F892" s="32">
        <f t="shared" si="15"/>
        <v>1069200</v>
      </c>
    </row>
    <row r="893" spans="1:6" ht="14.5">
      <c r="A893" s="33">
        <v>8920</v>
      </c>
      <c r="B893" s="34">
        <v>1080400</v>
      </c>
      <c r="C893" s="35">
        <v>1100400</v>
      </c>
      <c r="D893" s="35">
        <v>1110400</v>
      </c>
      <c r="F893" s="32">
        <f t="shared" si="15"/>
        <v>1070400</v>
      </c>
    </row>
    <row r="894" spans="1:6" ht="14.5">
      <c r="A894" s="33">
        <v>8930</v>
      </c>
      <c r="B894" s="34">
        <v>1081600</v>
      </c>
      <c r="C894" s="35">
        <v>1101600</v>
      </c>
      <c r="D894" s="35">
        <v>1111600</v>
      </c>
      <c r="F894" s="32">
        <f t="shared" si="15"/>
        <v>1071600</v>
      </c>
    </row>
    <row r="895" spans="1:6" ht="14.5">
      <c r="A895" s="33">
        <v>8940</v>
      </c>
      <c r="B895" s="34">
        <v>1082800</v>
      </c>
      <c r="C895" s="35">
        <v>1102800</v>
      </c>
      <c r="D895" s="35">
        <v>1112800</v>
      </c>
      <c r="F895" s="32">
        <f t="shared" si="15"/>
        <v>1072800</v>
      </c>
    </row>
    <row r="896" spans="1:6" ht="14.5">
      <c r="A896" s="33">
        <v>8950</v>
      </c>
      <c r="B896" s="34">
        <v>1084000</v>
      </c>
      <c r="C896" s="35">
        <v>1104000</v>
      </c>
      <c r="D896" s="35">
        <v>1114000</v>
      </c>
      <c r="F896" s="32">
        <f t="shared" si="15"/>
        <v>1074000</v>
      </c>
    </row>
    <row r="897" spans="1:6" ht="14.5">
      <c r="A897" s="33">
        <v>8960</v>
      </c>
      <c r="B897" s="34">
        <v>1085200</v>
      </c>
      <c r="C897" s="35">
        <v>1105200</v>
      </c>
      <c r="D897" s="35">
        <v>1115200</v>
      </c>
      <c r="F897" s="32">
        <f t="shared" si="15"/>
        <v>1075200</v>
      </c>
    </row>
    <row r="898" spans="1:6" ht="14.5">
      <c r="A898" s="33">
        <v>8970</v>
      </c>
      <c r="B898" s="34">
        <v>1086400</v>
      </c>
      <c r="C898" s="35">
        <v>1106400</v>
      </c>
      <c r="D898" s="35">
        <v>1116400</v>
      </c>
      <c r="F898" s="32">
        <f t="shared" si="15"/>
        <v>1076400</v>
      </c>
    </row>
    <row r="899" spans="1:6" ht="14.5">
      <c r="A899" s="33">
        <v>8980</v>
      </c>
      <c r="B899" s="34">
        <v>1087600</v>
      </c>
      <c r="C899" s="35">
        <v>1107600</v>
      </c>
      <c r="D899" s="35">
        <v>1117600</v>
      </c>
      <c r="F899" s="32">
        <f t="shared" ref="F899:F962" si="16">1200+1200*(A899-$A$2)/10</f>
        <v>1077600</v>
      </c>
    </row>
    <row r="900" spans="1:6" ht="14.5">
      <c r="A900" s="33">
        <v>8990</v>
      </c>
      <c r="B900" s="34">
        <v>1088800</v>
      </c>
      <c r="C900" s="35">
        <v>1108800</v>
      </c>
      <c r="D900" s="35">
        <v>1118800</v>
      </c>
      <c r="F900" s="32">
        <f t="shared" si="16"/>
        <v>1078800</v>
      </c>
    </row>
    <row r="901" spans="1:6" ht="14.5">
      <c r="A901" s="33">
        <v>9000</v>
      </c>
      <c r="B901" s="34">
        <v>1090000</v>
      </c>
      <c r="C901" s="35">
        <v>1110000</v>
      </c>
      <c r="D901" s="35">
        <v>1120000</v>
      </c>
      <c r="F901" s="32">
        <f t="shared" si="16"/>
        <v>1080000</v>
      </c>
    </row>
    <row r="902" spans="1:6" ht="14.5">
      <c r="A902" s="33">
        <v>9010</v>
      </c>
      <c r="B902" s="34">
        <v>1091200</v>
      </c>
      <c r="C902" s="35">
        <v>1111200</v>
      </c>
      <c r="D902" s="35">
        <v>1121200</v>
      </c>
      <c r="F902" s="32">
        <f t="shared" si="16"/>
        <v>1081200</v>
      </c>
    </row>
    <row r="903" spans="1:6" ht="14.5">
      <c r="A903" s="33">
        <v>9020</v>
      </c>
      <c r="B903" s="34">
        <v>1092400</v>
      </c>
      <c r="C903" s="35">
        <v>1112400</v>
      </c>
      <c r="D903" s="35">
        <v>1122400</v>
      </c>
      <c r="F903" s="32">
        <f t="shared" si="16"/>
        <v>1082400</v>
      </c>
    </row>
    <row r="904" spans="1:6" ht="14.5">
      <c r="A904" s="33">
        <v>9030</v>
      </c>
      <c r="B904" s="34">
        <v>1093600</v>
      </c>
      <c r="C904" s="35">
        <v>1113600</v>
      </c>
      <c r="D904" s="35">
        <v>1123600</v>
      </c>
      <c r="F904" s="32">
        <f t="shared" si="16"/>
        <v>1083600</v>
      </c>
    </row>
    <row r="905" spans="1:6" ht="14.5">
      <c r="A905" s="33">
        <v>9040</v>
      </c>
      <c r="B905" s="34">
        <v>1094800</v>
      </c>
      <c r="C905" s="35">
        <v>1114800</v>
      </c>
      <c r="D905" s="35">
        <v>1124800</v>
      </c>
      <c r="F905" s="32">
        <f t="shared" si="16"/>
        <v>1084800</v>
      </c>
    </row>
    <row r="906" spans="1:6" ht="14.5">
      <c r="A906" s="33">
        <v>9050</v>
      </c>
      <c r="B906" s="34">
        <v>1096000</v>
      </c>
      <c r="C906" s="35">
        <v>1116000</v>
      </c>
      <c r="D906" s="35">
        <v>1126000</v>
      </c>
      <c r="F906" s="32">
        <f t="shared" si="16"/>
        <v>1086000</v>
      </c>
    </row>
    <row r="907" spans="1:6" ht="14.5">
      <c r="A907" s="33">
        <v>9060</v>
      </c>
      <c r="B907" s="34">
        <v>1097200</v>
      </c>
      <c r="C907" s="35">
        <v>1117200</v>
      </c>
      <c r="D907" s="35">
        <v>1127200</v>
      </c>
      <c r="F907" s="32">
        <f t="shared" si="16"/>
        <v>1087200</v>
      </c>
    </row>
    <row r="908" spans="1:6" ht="14.5">
      <c r="A908" s="33">
        <v>9070</v>
      </c>
      <c r="B908" s="34">
        <v>1098400</v>
      </c>
      <c r="C908" s="35">
        <v>1118400</v>
      </c>
      <c r="D908" s="35">
        <v>1128400</v>
      </c>
      <c r="F908" s="32">
        <f t="shared" si="16"/>
        <v>1088400</v>
      </c>
    </row>
    <row r="909" spans="1:6" ht="14.5">
      <c r="A909" s="33">
        <v>9080</v>
      </c>
      <c r="B909" s="34">
        <v>1099600</v>
      </c>
      <c r="C909" s="35">
        <v>1119600</v>
      </c>
      <c r="D909" s="35">
        <v>1129600</v>
      </c>
      <c r="F909" s="32">
        <f t="shared" si="16"/>
        <v>1089600</v>
      </c>
    </row>
    <row r="910" spans="1:6" ht="14.5">
      <c r="A910" s="33">
        <v>9090</v>
      </c>
      <c r="B910" s="34">
        <v>1100800</v>
      </c>
      <c r="C910" s="35">
        <v>1120800</v>
      </c>
      <c r="D910" s="35">
        <v>1130800</v>
      </c>
      <c r="F910" s="32">
        <f t="shared" si="16"/>
        <v>1090800</v>
      </c>
    </row>
    <row r="911" spans="1:6" ht="14.5">
      <c r="A911" s="33">
        <v>9100</v>
      </c>
      <c r="B911" s="34">
        <v>1102000</v>
      </c>
      <c r="C911" s="35">
        <v>1122000</v>
      </c>
      <c r="D911" s="35">
        <v>1132000</v>
      </c>
      <c r="F911" s="32">
        <f t="shared" si="16"/>
        <v>1092000</v>
      </c>
    </row>
    <row r="912" spans="1:6" ht="14.5">
      <c r="A912" s="33">
        <v>9110</v>
      </c>
      <c r="B912" s="34">
        <v>1103200</v>
      </c>
      <c r="C912" s="35">
        <v>1123200</v>
      </c>
      <c r="D912" s="35">
        <v>1133200</v>
      </c>
      <c r="F912" s="32">
        <f t="shared" si="16"/>
        <v>1093200</v>
      </c>
    </row>
    <row r="913" spans="1:6" ht="14.5">
      <c r="A913" s="33">
        <v>9120</v>
      </c>
      <c r="B913" s="34">
        <v>1104400</v>
      </c>
      <c r="C913" s="35">
        <v>1124400</v>
      </c>
      <c r="D913" s="35">
        <v>1134400</v>
      </c>
      <c r="F913" s="32">
        <f t="shared" si="16"/>
        <v>1094400</v>
      </c>
    </row>
    <row r="914" spans="1:6" ht="14.5">
      <c r="A914" s="33">
        <v>9130</v>
      </c>
      <c r="B914" s="34">
        <v>1105600</v>
      </c>
      <c r="C914" s="35">
        <v>1125600</v>
      </c>
      <c r="D914" s="35">
        <v>1135600</v>
      </c>
      <c r="F914" s="32">
        <f t="shared" si="16"/>
        <v>1095600</v>
      </c>
    </row>
    <row r="915" spans="1:6" ht="14.5">
      <c r="A915" s="33">
        <v>9140</v>
      </c>
      <c r="B915" s="34">
        <v>1106800</v>
      </c>
      <c r="C915" s="35">
        <v>1126800</v>
      </c>
      <c r="D915" s="35">
        <v>1136800</v>
      </c>
      <c r="F915" s="32">
        <f t="shared" si="16"/>
        <v>1096800</v>
      </c>
    </row>
    <row r="916" spans="1:6" ht="14.5">
      <c r="A916" s="33">
        <v>9150</v>
      </c>
      <c r="B916" s="34">
        <v>1108000</v>
      </c>
      <c r="C916" s="35">
        <v>1128000</v>
      </c>
      <c r="D916" s="35">
        <v>1138000</v>
      </c>
      <c r="F916" s="32">
        <f t="shared" si="16"/>
        <v>1098000</v>
      </c>
    </row>
    <row r="917" spans="1:6" ht="14.5">
      <c r="A917" s="33">
        <v>9160</v>
      </c>
      <c r="B917" s="34">
        <v>1109200</v>
      </c>
      <c r="C917" s="35">
        <v>1129200</v>
      </c>
      <c r="D917" s="35">
        <v>1139200</v>
      </c>
      <c r="F917" s="32">
        <f t="shared" si="16"/>
        <v>1099200</v>
      </c>
    </row>
    <row r="918" spans="1:6" ht="14.5">
      <c r="A918" s="33">
        <v>9170</v>
      </c>
      <c r="B918" s="34">
        <v>1110400</v>
      </c>
      <c r="C918" s="35">
        <v>1130400</v>
      </c>
      <c r="D918" s="35">
        <v>1140400</v>
      </c>
      <c r="F918" s="32">
        <f t="shared" si="16"/>
        <v>1100400</v>
      </c>
    </row>
    <row r="919" spans="1:6" ht="14.5">
      <c r="A919" s="33">
        <v>9180</v>
      </c>
      <c r="B919" s="34">
        <v>1111600</v>
      </c>
      <c r="C919" s="35">
        <v>1131600</v>
      </c>
      <c r="D919" s="35">
        <v>1141600</v>
      </c>
      <c r="F919" s="32">
        <f t="shared" si="16"/>
        <v>1101600</v>
      </c>
    </row>
    <row r="920" spans="1:6" ht="14.5">
      <c r="A920" s="33">
        <v>9190</v>
      </c>
      <c r="B920" s="34">
        <v>1112800</v>
      </c>
      <c r="C920" s="35">
        <v>1132800</v>
      </c>
      <c r="D920" s="35">
        <v>1142800</v>
      </c>
      <c r="F920" s="32">
        <f t="shared" si="16"/>
        <v>1102800</v>
      </c>
    </row>
    <row r="921" spans="1:6" ht="14.5">
      <c r="A921" s="33">
        <v>9200</v>
      </c>
      <c r="B921" s="34">
        <v>1114000</v>
      </c>
      <c r="C921" s="35">
        <v>1134000</v>
      </c>
      <c r="D921" s="35">
        <v>1144000</v>
      </c>
      <c r="F921" s="32">
        <f t="shared" si="16"/>
        <v>1104000</v>
      </c>
    </row>
    <row r="922" spans="1:6" ht="14.5">
      <c r="A922" s="33">
        <v>9210</v>
      </c>
      <c r="B922" s="34">
        <v>1115200</v>
      </c>
      <c r="C922" s="35">
        <v>1135200</v>
      </c>
      <c r="D922" s="35">
        <v>1145200</v>
      </c>
      <c r="F922" s="32">
        <f t="shared" si="16"/>
        <v>1105200</v>
      </c>
    </row>
    <row r="923" spans="1:6" ht="14.5">
      <c r="A923" s="33">
        <v>9220</v>
      </c>
      <c r="B923" s="34">
        <v>1116400</v>
      </c>
      <c r="C923" s="35">
        <v>1136400</v>
      </c>
      <c r="D923" s="35">
        <v>1146400</v>
      </c>
      <c r="F923" s="32">
        <f t="shared" si="16"/>
        <v>1106400</v>
      </c>
    </row>
    <row r="924" spans="1:6" ht="14.5">
      <c r="A924" s="33">
        <v>9230</v>
      </c>
      <c r="B924" s="34">
        <v>1117600</v>
      </c>
      <c r="C924" s="35">
        <v>1137600</v>
      </c>
      <c r="D924" s="35">
        <v>1147600</v>
      </c>
      <c r="F924" s="32">
        <f t="shared" si="16"/>
        <v>1107600</v>
      </c>
    </row>
    <row r="925" spans="1:6" ht="14.5">
      <c r="A925" s="33">
        <v>9240</v>
      </c>
      <c r="B925" s="34">
        <v>1118800</v>
      </c>
      <c r="C925" s="35">
        <v>1138800</v>
      </c>
      <c r="D925" s="35">
        <v>1148800</v>
      </c>
      <c r="F925" s="32">
        <f t="shared" si="16"/>
        <v>1108800</v>
      </c>
    </row>
    <row r="926" spans="1:6" ht="14.5">
      <c r="A926" s="33">
        <v>9250</v>
      </c>
      <c r="B926" s="34">
        <v>1120000</v>
      </c>
      <c r="C926" s="35">
        <v>1140000</v>
      </c>
      <c r="D926" s="35">
        <v>1150000</v>
      </c>
      <c r="F926" s="32">
        <f t="shared" si="16"/>
        <v>1110000</v>
      </c>
    </row>
    <row r="927" spans="1:6" ht="14.5">
      <c r="A927" s="33">
        <v>9260</v>
      </c>
      <c r="B927" s="34">
        <v>1121200</v>
      </c>
      <c r="C927" s="35">
        <v>1141200</v>
      </c>
      <c r="D927" s="35">
        <v>1151200</v>
      </c>
      <c r="F927" s="32">
        <f t="shared" si="16"/>
        <v>1111200</v>
      </c>
    </row>
    <row r="928" spans="1:6" ht="14.5">
      <c r="A928" s="33">
        <v>9270</v>
      </c>
      <c r="B928" s="34">
        <v>1122400</v>
      </c>
      <c r="C928" s="35">
        <v>1142400</v>
      </c>
      <c r="D928" s="35">
        <v>1152400</v>
      </c>
      <c r="F928" s="32">
        <f t="shared" si="16"/>
        <v>1112400</v>
      </c>
    </row>
    <row r="929" spans="1:6" ht="14.5">
      <c r="A929" s="33">
        <v>9280</v>
      </c>
      <c r="B929" s="34">
        <v>1123600</v>
      </c>
      <c r="C929" s="35">
        <v>1143600</v>
      </c>
      <c r="D929" s="35">
        <v>1153600</v>
      </c>
      <c r="F929" s="32">
        <f t="shared" si="16"/>
        <v>1113600</v>
      </c>
    </row>
    <row r="930" spans="1:6" ht="14.5">
      <c r="A930" s="33">
        <v>9290</v>
      </c>
      <c r="B930" s="34">
        <v>1124800</v>
      </c>
      <c r="C930" s="35">
        <v>1144800</v>
      </c>
      <c r="D930" s="35">
        <v>1154800</v>
      </c>
      <c r="F930" s="32">
        <f t="shared" si="16"/>
        <v>1114800</v>
      </c>
    </row>
    <row r="931" spans="1:6" ht="14.5">
      <c r="A931" s="33">
        <v>9300</v>
      </c>
      <c r="B931" s="34">
        <v>1126000</v>
      </c>
      <c r="C931" s="35">
        <v>1146000</v>
      </c>
      <c r="D931" s="35">
        <v>1156000</v>
      </c>
      <c r="F931" s="32">
        <f t="shared" si="16"/>
        <v>1116000</v>
      </c>
    </row>
    <row r="932" spans="1:6" ht="14.5">
      <c r="A932" s="33">
        <v>9310</v>
      </c>
      <c r="B932" s="34">
        <v>1127200</v>
      </c>
      <c r="C932" s="35">
        <v>1147200</v>
      </c>
      <c r="D932" s="35">
        <v>1157200</v>
      </c>
      <c r="F932" s="32">
        <f t="shared" si="16"/>
        <v>1117200</v>
      </c>
    </row>
    <row r="933" spans="1:6" ht="14.5">
      <c r="A933" s="33">
        <v>9320</v>
      </c>
      <c r="B933" s="34">
        <v>1128400</v>
      </c>
      <c r="C933" s="35">
        <v>1148400</v>
      </c>
      <c r="D933" s="35">
        <v>1158400</v>
      </c>
      <c r="F933" s="32">
        <f t="shared" si="16"/>
        <v>1118400</v>
      </c>
    </row>
    <row r="934" spans="1:6" ht="14.5">
      <c r="A934" s="33">
        <v>9330</v>
      </c>
      <c r="B934" s="34">
        <v>1129600</v>
      </c>
      <c r="C934" s="35">
        <v>1149600</v>
      </c>
      <c r="D934" s="35">
        <v>1159600</v>
      </c>
      <c r="F934" s="32">
        <f t="shared" si="16"/>
        <v>1119600</v>
      </c>
    </row>
    <row r="935" spans="1:6" ht="14.5">
      <c r="A935" s="33">
        <v>9340</v>
      </c>
      <c r="B935" s="34">
        <v>1130800</v>
      </c>
      <c r="C935" s="35">
        <v>1150800</v>
      </c>
      <c r="D935" s="35">
        <v>1160800</v>
      </c>
      <c r="F935" s="32">
        <f t="shared" si="16"/>
        <v>1120800</v>
      </c>
    </row>
    <row r="936" spans="1:6" ht="14.5">
      <c r="A936" s="33">
        <v>9350</v>
      </c>
      <c r="B936" s="34">
        <v>1132000</v>
      </c>
      <c r="C936" s="35">
        <v>1152000</v>
      </c>
      <c r="D936" s="35">
        <v>1162000</v>
      </c>
      <c r="F936" s="32">
        <f t="shared" si="16"/>
        <v>1122000</v>
      </c>
    </row>
    <row r="937" spans="1:6" ht="14.5">
      <c r="A937" s="33">
        <v>9360</v>
      </c>
      <c r="B937" s="34">
        <v>1133200</v>
      </c>
      <c r="C937" s="35">
        <v>1153200</v>
      </c>
      <c r="D937" s="35">
        <v>1163200</v>
      </c>
      <c r="F937" s="32">
        <f t="shared" si="16"/>
        <v>1123200</v>
      </c>
    </row>
    <row r="938" spans="1:6" ht="14.5">
      <c r="A938" s="33">
        <v>9370</v>
      </c>
      <c r="B938" s="34">
        <v>1134400</v>
      </c>
      <c r="C938" s="35">
        <v>1154400</v>
      </c>
      <c r="D938" s="35">
        <v>1164400</v>
      </c>
      <c r="F938" s="32">
        <f t="shared" si="16"/>
        <v>1124400</v>
      </c>
    </row>
    <row r="939" spans="1:6" ht="14.5">
      <c r="A939" s="33">
        <v>9380</v>
      </c>
      <c r="B939" s="34">
        <v>1135600</v>
      </c>
      <c r="C939" s="35">
        <v>1155600</v>
      </c>
      <c r="D939" s="35">
        <v>1165600</v>
      </c>
      <c r="F939" s="32">
        <f t="shared" si="16"/>
        <v>1125600</v>
      </c>
    </row>
    <row r="940" spans="1:6" ht="14.5">
      <c r="A940" s="33">
        <v>9390</v>
      </c>
      <c r="B940" s="34">
        <v>1136800</v>
      </c>
      <c r="C940" s="35">
        <v>1156800</v>
      </c>
      <c r="D940" s="35">
        <v>1166800</v>
      </c>
      <c r="F940" s="32">
        <f t="shared" si="16"/>
        <v>1126800</v>
      </c>
    </row>
    <row r="941" spans="1:6" ht="14.5">
      <c r="A941" s="33">
        <v>9400</v>
      </c>
      <c r="B941" s="34">
        <v>1138000</v>
      </c>
      <c r="C941" s="35">
        <v>1158000</v>
      </c>
      <c r="D941" s="35">
        <v>1168000</v>
      </c>
      <c r="F941" s="32">
        <f t="shared" si="16"/>
        <v>1128000</v>
      </c>
    </row>
    <row r="942" spans="1:6" ht="14.5">
      <c r="A942" s="33">
        <v>9410</v>
      </c>
      <c r="B942" s="34">
        <v>1139200</v>
      </c>
      <c r="C942" s="35">
        <v>1159200</v>
      </c>
      <c r="D942" s="35">
        <v>1169200</v>
      </c>
      <c r="F942" s="32">
        <f t="shared" si="16"/>
        <v>1129200</v>
      </c>
    </row>
    <row r="943" spans="1:6" ht="14.5">
      <c r="A943" s="33">
        <v>9420</v>
      </c>
      <c r="B943" s="34">
        <v>1140400</v>
      </c>
      <c r="C943" s="35">
        <v>1160400</v>
      </c>
      <c r="D943" s="35">
        <v>1170400</v>
      </c>
      <c r="F943" s="32">
        <f t="shared" si="16"/>
        <v>1130400</v>
      </c>
    </row>
    <row r="944" spans="1:6" ht="14.5">
      <c r="A944" s="33">
        <v>9430</v>
      </c>
      <c r="B944" s="34">
        <v>1141600</v>
      </c>
      <c r="C944" s="35">
        <v>1161600</v>
      </c>
      <c r="D944" s="35">
        <v>1171600</v>
      </c>
      <c r="F944" s="32">
        <f t="shared" si="16"/>
        <v>1131600</v>
      </c>
    </row>
    <row r="945" spans="1:6" ht="14.5">
      <c r="A945" s="33">
        <v>9440</v>
      </c>
      <c r="B945" s="34">
        <v>1142800</v>
      </c>
      <c r="C945" s="35">
        <v>1162800</v>
      </c>
      <c r="D945" s="35">
        <v>1172800</v>
      </c>
      <c r="F945" s="32">
        <f t="shared" si="16"/>
        <v>1132800</v>
      </c>
    </row>
    <row r="946" spans="1:6" ht="14.5">
      <c r="A946" s="33">
        <v>9450</v>
      </c>
      <c r="B946" s="34">
        <v>1144000</v>
      </c>
      <c r="C946" s="35">
        <v>1164000</v>
      </c>
      <c r="D946" s="35">
        <v>1174000</v>
      </c>
      <c r="F946" s="32">
        <f t="shared" si="16"/>
        <v>1134000</v>
      </c>
    </row>
    <row r="947" spans="1:6" ht="14.5">
      <c r="A947" s="33">
        <v>9460</v>
      </c>
      <c r="B947" s="34">
        <v>1145200</v>
      </c>
      <c r="C947" s="35">
        <v>1165200</v>
      </c>
      <c r="D947" s="35">
        <v>1175200</v>
      </c>
      <c r="F947" s="32">
        <f t="shared" si="16"/>
        <v>1135200</v>
      </c>
    </row>
    <row r="948" spans="1:6" ht="14.5">
      <c r="A948" s="33">
        <v>9470</v>
      </c>
      <c r="B948" s="34">
        <v>1146400</v>
      </c>
      <c r="C948" s="35">
        <v>1166400</v>
      </c>
      <c r="D948" s="35">
        <v>1176400</v>
      </c>
      <c r="F948" s="32">
        <f t="shared" si="16"/>
        <v>1136400</v>
      </c>
    </row>
    <row r="949" spans="1:6" ht="14.5">
      <c r="A949" s="33">
        <v>9480</v>
      </c>
      <c r="B949" s="34">
        <v>1147600</v>
      </c>
      <c r="C949" s="35">
        <v>1167600</v>
      </c>
      <c r="D949" s="35">
        <v>1177600</v>
      </c>
      <c r="F949" s="32">
        <f t="shared" si="16"/>
        <v>1137600</v>
      </c>
    </row>
    <row r="950" spans="1:6" ht="14.5">
      <c r="A950" s="33">
        <v>9490</v>
      </c>
      <c r="B950" s="34">
        <v>1148800</v>
      </c>
      <c r="C950" s="35">
        <v>1168800</v>
      </c>
      <c r="D950" s="35">
        <v>1178800</v>
      </c>
      <c r="F950" s="32">
        <f t="shared" si="16"/>
        <v>1138800</v>
      </c>
    </row>
    <row r="951" spans="1:6" ht="14.5">
      <c r="A951" s="33">
        <v>9500</v>
      </c>
      <c r="B951" s="34">
        <v>1150000</v>
      </c>
      <c r="C951" s="35">
        <v>1170000</v>
      </c>
      <c r="D951" s="35">
        <v>1180000</v>
      </c>
      <c r="F951" s="32">
        <f t="shared" si="16"/>
        <v>1140000</v>
      </c>
    </row>
    <row r="952" spans="1:6" ht="14.5">
      <c r="A952" s="33">
        <v>9510</v>
      </c>
      <c r="B952" s="34">
        <v>1151200</v>
      </c>
      <c r="C952" s="35">
        <v>1171200</v>
      </c>
      <c r="D952" s="35">
        <v>1181200</v>
      </c>
      <c r="F952" s="32">
        <f t="shared" si="16"/>
        <v>1141200</v>
      </c>
    </row>
    <row r="953" spans="1:6" ht="14.5">
      <c r="A953" s="33">
        <v>9520</v>
      </c>
      <c r="B953" s="34">
        <v>1152400</v>
      </c>
      <c r="C953" s="35">
        <v>1172400</v>
      </c>
      <c r="D953" s="35">
        <v>1182400</v>
      </c>
      <c r="F953" s="32">
        <f t="shared" si="16"/>
        <v>1142400</v>
      </c>
    </row>
    <row r="954" spans="1:6" ht="14.5">
      <c r="A954" s="33">
        <v>9530</v>
      </c>
      <c r="B954" s="34">
        <v>1153600</v>
      </c>
      <c r="C954" s="35">
        <v>1173600</v>
      </c>
      <c r="D954" s="35">
        <v>1183600</v>
      </c>
      <c r="F954" s="32">
        <f t="shared" si="16"/>
        <v>1143600</v>
      </c>
    </row>
    <row r="955" spans="1:6" ht="14.5">
      <c r="A955" s="33">
        <v>9540</v>
      </c>
      <c r="B955" s="34">
        <v>1154800</v>
      </c>
      <c r="C955" s="35">
        <v>1174800</v>
      </c>
      <c r="D955" s="35">
        <v>1184800</v>
      </c>
      <c r="F955" s="32">
        <f t="shared" si="16"/>
        <v>1144800</v>
      </c>
    </row>
    <row r="956" spans="1:6" ht="14.5">
      <c r="A956" s="33">
        <v>9550</v>
      </c>
      <c r="B956" s="34">
        <v>1156000</v>
      </c>
      <c r="C956" s="35">
        <v>1176000</v>
      </c>
      <c r="D956" s="35">
        <v>1186000</v>
      </c>
      <c r="F956" s="32">
        <f t="shared" si="16"/>
        <v>1146000</v>
      </c>
    </row>
    <row r="957" spans="1:6" ht="14.5">
      <c r="A957" s="33">
        <v>9560</v>
      </c>
      <c r="B957" s="34">
        <v>1157200</v>
      </c>
      <c r="C957" s="35">
        <v>1177200</v>
      </c>
      <c r="D957" s="35">
        <v>1187200</v>
      </c>
      <c r="F957" s="32">
        <f t="shared" si="16"/>
        <v>1147200</v>
      </c>
    </row>
    <row r="958" spans="1:6" ht="14.5">
      <c r="A958" s="33">
        <v>9570</v>
      </c>
      <c r="B958" s="34">
        <v>1158400</v>
      </c>
      <c r="C958" s="35">
        <v>1178400</v>
      </c>
      <c r="D958" s="35">
        <v>1188400</v>
      </c>
      <c r="F958" s="32">
        <f t="shared" si="16"/>
        <v>1148400</v>
      </c>
    </row>
    <row r="959" spans="1:6" ht="14.5">
      <c r="A959" s="33">
        <v>9580</v>
      </c>
      <c r="B959" s="34">
        <v>1159600</v>
      </c>
      <c r="C959" s="35">
        <v>1179600</v>
      </c>
      <c r="D959" s="35">
        <v>1189600</v>
      </c>
      <c r="F959" s="32">
        <f t="shared" si="16"/>
        <v>1149600</v>
      </c>
    </row>
    <row r="960" spans="1:6" ht="14.5">
      <c r="A960" s="33">
        <v>9590</v>
      </c>
      <c r="B960" s="34">
        <v>1160800</v>
      </c>
      <c r="C960" s="35">
        <v>1180800</v>
      </c>
      <c r="D960" s="35">
        <v>1190800</v>
      </c>
      <c r="F960" s="32">
        <f t="shared" si="16"/>
        <v>1150800</v>
      </c>
    </row>
    <row r="961" spans="1:6" ht="14.5">
      <c r="A961" s="33">
        <v>9600</v>
      </c>
      <c r="B961" s="34">
        <v>1162000</v>
      </c>
      <c r="C961" s="35">
        <v>1182000</v>
      </c>
      <c r="D961" s="35">
        <v>1192000</v>
      </c>
      <c r="F961" s="32">
        <f t="shared" si="16"/>
        <v>1152000</v>
      </c>
    </row>
    <row r="962" spans="1:6" ht="14.5">
      <c r="A962" s="33">
        <v>9610</v>
      </c>
      <c r="B962" s="34">
        <v>1163200</v>
      </c>
      <c r="C962" s="35">
        <v>1183200</v>
      </c>
      <c r="D962" s="35">
        <v>1193200</v>
      </c>
      <c r="F962" s="32">
        <f t="shared" si="16"/>
        <v>1153200</v>
      </c>
    </row>
    <row r="963" spans="1:6" ht="14.5">
      <c r="A963" s="33">
        <v>9620</v>
      </c>
      <c r="B963" s="34">
        <v>1164400</v>
      </c>
      <c r="C963" s="35">
        <v>1184400</v>
      </c>
      <c r="D963" s="35">
        <v>1194400</v>
      </c>
      <c r="F963" s="32">
        <f t="shared" ref="F963:F1026" si="17">1200+1200*(A963-$A$2)/10</f>
        <v>1154400</v>
      </c>
    </row>
    <row r="964" spans="1:6" ht="14.5">
      <c r="A964" s="33">
        <v>9630</v>
      </c>
      <c r="B964" s="34">
        <v>1165600</v>
      </c>
      <c r="C964" s="35">
        <v>1185600</v>
      </c>
      <c r="D964" s="35">
        <v>1195600</v>
      </c>
      <c r="F964" s="32">
        <f t="shared" si="17"/>
        <v>1155600</v>
      </c>
    </row>
    <row r="965" spans="1:6" ht="14.5">
      <c r="A965" s="33">
        <v>9640</v>
      </c>
      <c r="B965" s="34">
        <v>1166800</v>
      </c>
      <c r="C965" s="35">
        <v>1186800</v>
      </c>
      <c r="D965" s="35">
        <v>1196800</v>
      </c>
      <c r="F965" s="32">
        <f t="shared" si="17"/>
        <v>1156800</v>
      </c>
    </row>
    <row r="966" spans="1:6" ht="14.5">
      <c r="A966" s="33">
        <v>9650</v>
      </c>
      <c r="B966" s="34">
        <v>1168000</v>
      </c>
      <c r="C966" s="35">
        <v>1188000</v>
      </c>
      <c r="D966" s="35">
        <v>1198000</v>
      </c>
      <c r="F966" s="32">
        <f t="shared" si="17"/>
        <v>1158000</v>
      </c>
    </row>
    <row r="967" spans="1:6" ht="14.5">
      <c r="A967" s="33">
        <v>9660</v>
      </c>
      <c r="B967" s="34">
        <v>1169200</v>
      </c>
      <c r="C967" s="35">
        <v>1189200</v>
      </c>
      <c r="D967" s="35">
        <v>1199200</v>
      </c>
      <c r="F967" s="32">
        <f t="shared" si="17"/>
        <v>1159200</v>
      </c>
    </row>
    <row r="968" spans="1:6" ht="14.5">
      <c r="A968" s="33">
        <v>9670</v>
      </c>
      <c r="B968" s="34">
        <v>1170400</v>
      </c>
      <c r="C968" s="35">
        <v>1190400</v>
      </c>
      <c r="D968" s="35">
        <v>1200400</v>
      </c>
      <c r="F968" s="32">
        <f t="shared" si="17"/>
        <v>1160400</v>
      </c>
    </row>
    <row r="969" spans="1:6" ht="14.5">
      <c r="A969" s="33">
        <v>9680</v>
      </c>
      <c r="B969" s="34">
        <v>1171600</v>
      </c>
      <c r="C969" s="35">
        <v>1191600</v>
      </c>
      <c r="D969" s="35">
        <v>1201600</v>
      </c>
      <c r="F969" s="32">
        <f t="shared" si="17"/>
        <v>1161600</v>
      </c>
    </row>
    <row r="970" spans="1:6" ht="14.5">
      <c r="A970" s="33">
        <v>9690</v>
      </c>
      <c r="B970" s="34">
        <v>1172800</v>
      </c>
      <c r="C970" s="35">
        <v>1192800</v>
      </c>
      <c r="D970" s="35">
        <v>1202800</v>
      </c>
      <c r="F970" s="32">
        <f t="shared" si="17"/>
        <v>1162800</v>
      </c>
    </row>
    <row r="971" spans="1:6" ht="14.5">
      <c r="A971" s="33">
        <v>9700</v>
      </c>
      <c r="B971" s="34">
        <v>1174000</v>
      </c>
      <c r="C971" s="35">
        <v>1194000</v>
      </c>
      <c r="D971" s="35">
        <v>1204000</v>
      </c>
      <c r="F971" s="32">
        <f t="shared" si="17"/>
        <v>1164000</v>
      </c>
    </row>
    <row r="972" spans="1:6" ht="14.5">
      <c r="A972" s="33">
        <v>9710</v>
      </c>
      <c r="B972" s="34">
        <v>1175200</v>
      </c>
      <c r="C972" s="35">
        <v>1195200</v>
      </c>
      <c r="D972" s="35">
        <v>1205200</v>
      </c>
      <c r="F972" s="32">
        <f t="shared" si="17"/>
        <v>1165200</v>
      </c>
    </row>
    <row r="973" spans="1:6" ht="14.5">
      <c r="A973" s="33">
        <v>9720</v>
      </c>
      <c r="B973" s="34">
        <v>1176400</v>
      </c>
      <c r="C973" s="35">
        <v>1196400</v>
      </c>
      <c r="D973" s="35">
        <v>1206400</v>
      </c>
      <c r="F973" s="32">
        <f t="shared" si="17"/>
        <v>1166400</v>
      </c>
    </row>
    <row r="974" spans="1:6" ht="14.5">
      <c r="A974" s="33">
        <v>9730</v>
      </c>
      <c r="B974" s="34">
        <v>1177600</v>
      </c>
      <c r="C974" s="35">
        <v>1197600</v>
      </c>
      <c r="D974" s="35">
        <v>1207600</v>
      </c>
      <c r="F974" s="32">
        <f t="shared" si="17"/>
        <v>1167600</v>
      </c>
    </row>
    <row r="975" spans="1:6" ht="14.5">
      <c r="A975" s="33">
        <v>9740</v>
      </c>
      <c r="B975" s="34">
        <v>1178800</v>
      </c>
      <c r="C975" s="35">
        <v>1198800</v>
      </c>
      <c r="D975" s="35">
        <v>1208800</v>
      </c>
      <c r="F975" s="32">
        <f t="shared" si="17"/>
        <v>1168800</v>
      </c>
    </row>
    <row r="976" spans="1:6" ht="14.5">
      <c r="A976" s="33">
        <v>9750</v>
      </c>
      <c r="B976" s="34">
        <v>1180000</v>
      </c>
      <c r="C976" s="35">
        <v>1200000</v>
      </c>
      <c r="D976" s="35">
        <v>1210000</v>
      </c>
      <c r="F976" s="32">
        <f t="shared" si="17"/>
        <v>1170000</v>
      </c>
    </row>
    <row r="977" spans="1:6" ht="14.5">
      <c r="A977" s="33">
        <v>9760</v>
      </c>
      <c r="B977" s="34">
        <v>1181200</v>
      </c>
      <c r="C977" s="35">
        <v>1201200</v>
      </c>
      <c r="D977" s="35">
        <v>1211200</v>
      </c>
      <c r="F977" s="32">
        <f t="shared" si="17"/>
        <v>1171200</v>
      </c>
    </row>
    <row r="978" spans="1:6" ht="14.5">
      <c r="A978" s="33">
        <v>9770</v>
      </c>
      <c r="B978" s="34">
        <v>1182400</v>
      </c>
      <c r="C978" s="35">
        <v>1202400</v>
      </c>
      <c r="D978" s="35">
        <v>1212400</v>
      </c>
      <c r="F978" s="32">
        <f t="shared" si="17"/>
        <v>1172400</v>
      </c>
    </row>
    <row r="979" spans="1:6" ht="14.5">
      <c r="A979" s="33">
        <v>9780</v>
      </c>
      <c r="B979" s="34">
        <v>1183600</v>
      </c>
      <c r="C979" s="35">
        <v>1203600</v>
      </c>
      <c r="D979" s="35">
        <v>1213600</v>
      </c>
      <c r="F979" s="32">
        <f t="shared" si="17"/>
        <v>1173600</v>
      </c>
    </row>
    <row r="980" spans="1:6" ht="14.5">
      <c r="A980" s="33">
        <v>9790</v>
      </c>
      <c r="B980" s="34">
        <v>1184800</v>
      </c>
      <c r="C980" s="35">
        <v>1204800</v>
      </c>
      <c r="D980" s="35">
        <v>1214800</v>
      </c>
      <c r="F980" s="32">
        <f t="shared" si="17"/>
        <v>1174800</v>
      </c>
    </row>
    <row r="981" spans="1:6" ht="14.5">
      <c r="A981" s="33">
        <v>9800</v>
      </c>
      <c r="B981" s="34">
        <v>1186000</v>
      </c>
      <c r="C981" s="35">
        <v>1206000</v>
      </c>
      <c r="D981" s="35">
        <v>1216000</v>
      </c>
      <c r="F981" s="32">
        <f t="shared" si="17"/>
        <v>1176000</v>
      </c>
    </row>
    <row r="982" spans="1:6" ht="14.5">
      <c r="A982" s="33">
        <v>9810</v>
      </c>
      <c r="B982" s="34">
        <v>1187200</v>
      </c>
      <c r="C982" s="35">
        <v>1207200</v>
      </c>
      <c r="D982" s="35">
        <v>1217200</v>
      </c>
      <c r="F982" s="32">
        <f t="shared" si="17"/>
        <v>1177200</v>
      </c>
    </row>
    <row r="983" spans="1:6" ht="14.5">
      <c r="A983" s="33">
        <v>9820</v>
      </c>
      <c r="B983" s="34">
        <v>1188400</v>
      </c>
      <c r="C983" s="35">
        <v>1208400</v>
      </c>
      <c r="D983" s="35">
        <v>1218400</v>
      </c>
      <c r="F983" s="32">
        <f t="shared" si="17"/>
        <v>1178400</v>
      </c>
    </row>
    <row r="984" spans="1:6" ht="14.5">
      <c r="A984" s="33">
        <v>9830</v>
      </c>
      <c r="B984" s="34">
        <v>1189600</v>
      </c>
      <c r="C984" s="35">
        <v>1209600</v>
      </c>
      <c r="D984" s="35">
        <v>1219600</v>
      </c>
      <c r="F984" s="32">
        <f t="shared" si="17"/>
        <v>1179600</v>
      </c>
    </row>
    <row r="985" spans="1:6" ht="14.5">
      <c r="A985" s="33">
        <v>9840</v>
      </c>
      <c r="B985" s="34">
        <v>1190800</v>
      </c>
      <c r="C985" s="35">
        <v>1210800</v>
      </c>
      <c r="D985" s="35">
        <v>1220800</v>
      </c>
      <c r="F985" s="32">
        <f t="shared" si="17"/>
        <v>1180800</v>
      </c>
    </row>
    <row r="986" spans="1:6" ht="14.5">
      <c r="A986" s="33">
        <v>9850</v>
      </c>
      <c r="B986" s="34">
        <v>1192000</v>
      </c>
      <c r="C986" s="35">
        <v>1212000</v>
      </c>
      <c r="D986" s="35">
        <v>1222000</v>
      </c>
      <c r="F986" s="32">
        <f t="shared" si="17"/>
        <v>1182000</v>
      </c>
    </row>
    <row r="987" spans="1:6" ht="14.5">
      <c r="A987" s="33">
        <v>9860</v>
      </c>
      <c r="B987" s="34">
        <v>1193200</v>
      </c>
      <c r="C987" s="35">
        <v>1213200</v>
      </c>
      <c r="D987" s="35">
        <v>1223200</v>
      </c>
      <c r="F987" s="32">
        <f t="shared" si="17"/>
        <v>1183200</v>
      </c>
    </row>
    <row r="988" spans="1:6" ht="14.5">
      <c r="A988" s="33">
        <v>9870</v>
      </c>
      <c r="B988" s="34">
        <v>1194400</v>
      </c>
      <c r="C988" s="35">
        <v>1214400</v>
      </c>
      <c r="D988" s="35">
        <v>1224400</v>
      </c>
      <c r="F988" s="32">
        <f t="shared" si="17"/>
        <v>1184400</v>
      </c>
    </row>
    <row r="989" spans="1:6" ht="14.5">
      <c r="A989" s="33">
        <v>9880</v>
      </c>
      <c r="B989" s="34">
        <v>1195600</v>
      </c>
      <c r="C989" s="35">
        <v>1215600</v>
      </c>
      <c r="D989" s="35">
        <v>1225600</v>
      </c>
      <c r="F989" s="32">
        <f t="shared" si="17"/>
        <v>1185600</v>
      </c>
    </row>
    <row r="990" spans="1:6" ht="14.5">
      <c r="A990" s="33">
        <v>9890</v>
      </c>
      <c r="B990" s="34">
        <v>1196800</v>
      </c>
      <c r="C990" s="35">
        <v>1216800</v>
      </c>
      <c r="D990" s="35">
        <v>1226800</v>
      </c>
      <c r="F990" s="32">
        <f t="shared" si="17"/>
        <v>1186800</v>
      </c>
    </row>
    <row r="991" spans="1:6" ht="14.5">
      <c r="A991" s="33">
        <v>9900</v>
      </c>
      <c r="B991" s="34">
        <v>1198000</v>
      </c>
      <c r="C991" s="35">
        <v>1218000</v>
      </c>
      <c r="D991" s="35">
        <v>1228000</v>
      </c>
      <c r="F991" s="32">
        <f t="shared" si="17"/>
        <v>1188000</v>
      </c>
    </row>
    <row r="992" spans="1:6" ht="14.5">
      <c r="A992" s="33">
        <v>9910</v>
      </c>
      <c r="B992" s="34">
        <v>1199200</v>
      </c>
      <c r="C992" s="35">
        <v>1219200</v>
      </c>
      <c r="D992" s="35">
        <v>1229200</v>
      </c>
      <c r="F992" s="32">
        <f t="shared" si="17"/>
        <v>1189200</v>
      </c>
    </row>
    <row r="993" spans="1:6" ht="14.5">
      <c r="A993" s="33">
        <v>9920</v>
      </c>
      <c r="B993" s="34">
        <v>1200400</v>
      </c>
      <c r="C993" s="35">
        <v>1220400</v>
      </c>
      <c r="D993" s="35">
        <v>1230400</v>
      </c>
      <c r="F993" s="32">
        <f t="shared" si="17"/>
        <v>1190400</v>
      </c>
    </row>
    <row r="994" spans="1:6" ht="14.5">
      <c r="A994" s="33">
        <v>9930</v>
      </c>
      <c r="B994" s="34">
        <v>1201600</v>
      </c>
      <c r="C994" s="35">
        <v>1221600</v>
      </c>
      <c r="D994" s="35">
        <v>1231600</v>
      </c>
      <c r="F994" s="32">
        <f t="shared" si="17"/>
        <v>1191600</v>
      </c>
    </row>
    <row r="995" spans="1:6" ht="14.5">
      <c r="A995" s="33">
        <v>9940</v>
      </c>
      <c r="B995" s="34">
        <v>1202800</v>
      </c>
      <c r="C995" s="35">
        <v>1222800</v>
      </c>
      <c r="D995" s="35">
        <v>1232800</v>
      </c>
      <c r="F995" s="32">
        <f t="shared" si="17"/>
        <v>1192800</v>
      </c>
    </row>
    <row r="996" spans="1:6" ht="14.5">
      <c r="A996" s="33">
        <v>9950</v>
      </c>
      <c r="B996" s="34">
        <v>1204000</v>
      </c>
      <c r="C996" s="35">
        <v>1224000</v>
      </c>
      <c r="D996" s="35">
        <v>1234000</v>
      </c>
      <c r="F996" s="32">
        <f t="shared" si="17"/>
        <v>1194000</v>
      </c>
    </row>
    <row r="997" spans="1:6" ht="14.5">
      <c r="A997" s="33">
        <v>9960</v>
      </c>
      <c r="B997" s="34">
        <v>1205200</v>
      </c>
      <c r="C997" s="35">
        <v>1225200</v>
      </c>
      <c r="D997" s="35">
        <v>1235200</v>
      </c>
      <c r="F997" s="32">
        <f t="shared" si="17"/>
        <v>1195200</v>
      </c>
    </row>
    <row r="998" spans="1:6" ht="14.5">
      <c r="A998" s="33">
        <v>9970</v>
      </c>
      <c r="B998" s="34">
        <v>1206400</v>
      </c>
      <c r="C998" s="35">
        <v>1226400</v>
      </c>
      <c r="D998" s="35">
        <v>1236400</v>
      </c>
      <c r="F998" s="32">
        <f t="shared" si="17"/>
        <v>1196400</v>
      </c>
    </row>
    <row r="999" spans="1:6" ht="14.5">
      <c r="A999" s="33">
        <v>9980</v>
      </c>
      <c r="B999" s="34">
        <v>1207600</v>
      </c>
      <c r="C999" s="35">
        <v>1227600</v>
      </c>
      <c r="D999" s="35">
        <v>1237600</v>
      </c>
      <c r="F999" s="32">
        <f t="shared" si="17"/>
        <v>1197600</v>
      </c>
    </row>
    <row r="1000" spans="1:6" ht="14.5">
      <c r="A1000" s="33">
        <v>9990</v>
      </c>
      <c r="B1000" s="34">
        <v>1208800</v>
      </c>
      <c r="C1000" s="35">
        <v>1228800</v>
      </c>
      <c r="D1000" s="35">
        <v>1238800</v>
      </c>
      <c r="F1000" s="32">
        <f t="shared" si="17"/>
        <v>1198800</v>
      </c>
    </row>
    <row r="1001" spans="1:6" ht="14.5">
      <c r="A1001" s="33">
        <v>10000</v>
      </c>
      <c r="B1001" s="34">
        <v>1210000</v>
      </c>
      <c r="C1001" s="35">
        <v>1230000</v>
      </c>
      <c r="D1001" s="35">
        <v>1240000</v>
      </c>
      <c r="F1001" s="32">
        <f t="shared" si="17"/>
        <v>1200000</v>
      </c>
    </row>
    <row r="1002" spans="1:6" ht="14.5">
      <c r="A1002" s="33">
        <v>10010</v>
      </c>
      <c r="B1002" s="34">
        <v>1211200</v>
      </c>
      <c r="C1002" s="35">
        <v>1231200</v>
      </c>
      <c r="D1002" s="35">
        <v>1241200</v>
      </c>
      <c r="F1002" s="32">
        <f t="shared" si="17"/>
        <v>1201200</v>
      </c>
    </row>
    <row r="1003" spans="1:6" ht="14.5">
      <c r="A1003" s="33">
        <v>10020</v>
      </c>
      <c r="B1003" s="34">
        <v>1212400</v>
      </c>
      <c r="C1003" s="35">
        <v>1232400</v>
      </c>
      <c r="D1003" s="35">
        <v>1242400</v>
      </c>
      <c r="F1003" s="32">
        <f t="shared" si="17"/>
        <v>1202400</v>
      </c>
    </row>
    <row r="1004" spans="1:6" ht="14.5">
      <c r="A1004" s="33">
        <v>10030</v>
      </c>
      <c r="B1004" s="34">
        <v>1213600</v>
      </c>
      <c r="C1004" s="35">
        <v>1233600</v>
      </c>
      <c r="D1004" s="35">
        <v>1243600</v>
      </c>
      <c r="F1004" s="32">
        <f t="shared" si="17"/>
        <v>1203600</v>
      </c>
    </row>
    <row r="1005" spans="1:6" ht="14.5">
      <c r="A1005" s="33">
        <v>10040</v>
      </c>
      <c r="B1005" s="34">
        <v>1214800</v>
      </c>
      <c r="C1005" s="35">
        <v>1234800</v>
      </c>
      <c r="D1005" s="35">
        <v>1244800</v>
      </c>
      <c r="F1005" s="32">
        <f t="shared" si="17"/>
        <v>1204800</v>
      </c>
    </row>
    <row r="1006" spans="1:6" ht="14.5">
      <c r="A1006" s="33">
        <v>10050</v>
      </c>
      <c r="B1006" s="34">
        <v>1216000</v>
      </c>
      <c r="C1006" s="35">
        <v>1236000</v>
      </c>
      <c r="D1006" s="35">
        <v>1246000</v>
      </c>
      <c r="F1006" s="32">
        <f t="shared" si="17"/>
        <v>1206000</v>
      </c>
    </row>
    <row r="1007" spans="1:6" ht="14.5">
      <c r="A1007" s="33">
        <v>10060</v>
      </c>
      <c r="B1007" s="34">
        <v>1217200</v>
      </c>
      <c r="C1007" s="35">
        <v>1237200</v>
      </c>
      <c r="D1007" s="35">
        <v>1247200</v>
      </c>
      <c r="F1007" s="32">
        <f t="shared" si="17"/>
        <v>1207200</v>
      </c>
    </row>
    <row r="1008" spans="1:6" ht="14.5">
      <c r="A1008" s="33">
        <v>10070</v>
      </c>
      <c r="B1008" s="34">
        <v>1218400</v>
      </c>
      <c r="C1008" s="35">
        <v>1238400</v>
      </c>
      <c r="D1008" s="35">
        <v>1248400</v>
      </c>
      <c r="F1008" s="32">
        <f t="shared" si="17"/>
        <v>1208400</v>
      </c>
    </row>
    <row r="1009" spans="1:6" ht="14.5">
      <c r="A1009" s="33">
        <v>10080</v>
      </c>
      <c r="B1009" s="34">
        <v>1219600</v>
      </c>
      <c r="C1009" s="35">
        <v>1239600</v>
      </c>
      <c r="D1009" s="35">
        <v>1249600</v>
      </c>
      <c r="F1009" s="32">
        <f t="shared" si="17"/>
        <v>1209600</v>
      </c>
    </row>
    <row r="1010" spans="1:6" ht="14.5">
      <c r="A1010" s="33">
        <v>10090</v>
      </c>
      <c r="B1010" s="34">
        <v>1220800</v>
      </c>
      <c r="C1010" s="35">
        <v>1240800</v>
      </c>
      <c r="D1010" s="35">
        <v>1250800</v>
      </c>
      <c r="F1010" s="32">
        <f t="shared" si="17"/>
        <v>1210800</v>
      </c>
    </row>
    <row r="1011" spans="1:6" ht="14.5">
      <c r="A1011" s="33">
        <v>10100</v>
      </c>
      <c r="B1011" s="34">
        <v>1222000</v>
      </c>
      <c r="C1011" s="35">
        <v>1242000</v>
      </c>
      <c r="D1011" s="35">
        <v>1252000</v>
      </c>
      <c r="F1011" s="32">
        <f t="shared" si="17"/>
        <v>1212000</v>
      </c>
    </row>
    <row r="1012" spans="1:6" ht="14.5">
      <c r="A1012" s="33">
        <v>10110</v>
      </c>
      <c r="B1012" s="34">
        <v>1223200</v>
      </c>
      <c r="C1012" s="35">
        <v>1243200</v>
      </c>
      <c r="D1012" s="35">
        <v>1253200</v>
      </c>
      <c r="F1012" s="32">
        <f t="shared" si="17"/>
        <v>1213200</v>
      </c>
    </row>
    <row r="1013" spans="1:6" ht="14.5">
      <c r="A1013" s="33">
        <v>10120</v>
      </c>
      <c r="B1013" s="34">
        <v>1224400</v>
      </c>
      <c r="C1013" s="35">
        <v>1244400</v>
      </c>
      <c r="D1013" s="35">
        <v>1254400</v>
      </c>
      <c r="F1013" s="32">
        <f t="shared" si="17"/>
        <v>1214400</v>
      </c>
    </row>
    <row r="1014" spans="1:6" ht="14.5">
      <c r="A1014" s="33">
        <v>10130</v>
      </c>
      <c r="B1014" s="34">
        <v>1225600</v>
      </c>
      <c r="C1014" s="35">
        <v>1245600</v>
      </c>
      <c r="D1014" s="35">
        <v>1255600</v>
      </c>
      <c r="F1014" s="32">
        <f t="shared" si="17"/>
        <v>1215600</v>
      </c>
    </row>
    <row r="1015" spans="1:6" ht="14.5">
      <c r="A1015" s="33">
        <v>10140</v>
      </c>
      <c r="B1015" s="34">
        <v>1226800</v>
      </c>
      <c r="C1015" s="35">
        <v>1246800</v>
      </c>
      <c r="D1015" s="35">
        <v>1256800</v>
      </c>
      <c r="F1015" s="32">
        <f t="shared" si="17"/>
        <v>1216800</v>
      </c>
    </row>
    <row r="1016" spans="1:6" ht="14.5">
      <c r="A1016" s="33">
        <v>10150</v>
      </c>
      <c r="B1016" s="34">
        <v>1228000</v>
      </c>
      <c r="C1016" s="35">
        <v>1248000</v>
      </c>
      <c r="D1016" s="35">
        <v>1258000</v>
      </c>
      <c r="F1016" s="32">
        <f t="shared" si="17"/>
        <v>1218000</v>
      </c>
    </row>
    <row r="1017" spans="1:6" ht="14.5">
      <c r="A1017" s="33">
        <v>10160</v>
      </c>
      <c r="B1017" s="34">
        <v>1229200</v>
      </c>
      <c r="C1017" s="35">
        <v>1249200</v>
      </c>
      <c r="D1017" s="35">
        <v>1259200</v>
      </c>
      <c r="F1017" s="32">
        <f t="shared" si="17"/>
        <v>1219200</v>
      </c>
    </row>
    <row r="1018" spans="1:6" ht="14.5">
      <c r="A1018" s="33">
        <v>10170</v>
      </c>
      <c r="B1018" s="34">
        <v>1230400</v>
      </c>
      <c r="C1018" s="35">
        <v>1250400</v>
      </c>
      <c r="D1018" s="35">
        <v>1260400</v>
      </c>
      <c r="F1018" s="32">
        <f t="shared" si="17"/>
        <v>1220400</v>
      </c>
    </row>
    <row r="1019" spans="1:6" ht="14.5">
      <c r="A1019" s="33">
        <v>10180</v>
      </c>
      <c r="B1019" s="34">
        <v>1231600</v>
      </c>
      <c r="C1019" s="35">
        <v>1251600</v>
      </c>
      <c r="D1019" s="35">
        <v>1261600</v>
      </c>
      <c r="F1019" s="32">
        <f t="shared" si="17"/>
        <v>1221600</v>
      </c>
    </row>
    <row r="1020" spans="1:6" ht="14.5">
      <c r="A1020" s="33">
        <v>10190</v>
      </c>
      <c r="B1020" s="34">
        <v>1232800</v>
      </c>
      <c r="C1020" s="35">
        <v>1252800</v>
      </c>
      <c r="D1020" s="35">
        <v>1262800</v>
      </c>
      <c r="F1020" s="32">
        <f t="shared" si="17"/>
        <v>1222800</v>
      </c>
    </row>
    <row r="1021" spans="1:6" ht="14.5">
      <c r="A1021" s="33">
        <v>10200</v>
      </c>
      <c r="B1021" s="34">
        <v>1234000</v>
      </c>
      <c r="C1021" s="35">
        <v>1254000</v>
      </c>
      <c r="D1021" s="35">
        <v>1264000</v>
      </c>
      <c r="F1021" s="32">
        <f t="shared" si="17"/>
        <v>1224000</v>
      </c>
    </row>
    <row r="1022" spans="1:6" ht="14.5">
      <c r="A1022" s="33">
        <v>10210</v>
      </c>
      <c r="B1022" s="34">
        <v>1235200</v>
      </c>
      <c r="C1022" s="35">
        <v>1255200</v>
      </c>
      <c r="D1022" s="35">
        <v>1265200</v>
      </c>
      <c r="F1022" s="32">
        <f t="shared" si="17"/>
        <v>1225200</v>
      </c>
    </row>
    <row r="1023" spans="1:6" ht="14.5">
      <c r="A1023" s="33">
        <v>10220</v>
      </c>
      <c r="B1023" s="34">
        <v>1236400</v>
      </c>
      <c r="C1023" s="35">
        <v>1256400</v>
      </c>
      <c r="D1023" s="35">
        <v>1266400</v>
      </c>
      <c r="F1023" s="32">
        <f t="shared" si="17"/>
        <v>1226400</v>
      </c>
    </row>
    <row r="1024" spans="1:6" ht="14.5">
      <c r="A1024" s="33">
        <v>10230</v>
      </c>
      <c r="B1024" s="34">
        <v>1237600</v>
      </c>
      <c r="C1024" s="35">
        <v>1257600</v>
      </c>
      <c r="D1024" s="35">
        <v>1267600</v>
      </c>
      <c r="F1024" s="32">
        <f t="shared" si="17"/>
        <v>1227600</v>
      </c>
    </row>
    <row r="1025" spans="1:6" ht="14.5">
      <c r="A1025" s="33">
        <v>10240</v>
      </c>
      <c r="B1025" s="34">
        <v>1238800</v>
      </c>
      <c r="C1025" s="35">
        <v>1258800</v>
      </c>
      <c r="D1025" s="35">
        <v>1268800</v>
      </c>
      <c r="F1025" s="32">
        <f t="shared" si="17"/>
        <v>1228800</v>
      </c>
    </row>
    <row r="1026" spans="1:6" ht="14.5">
      <c r="A1026" s="33">
        <v>10250</v>
      </c>
      <c r="B1026" s="34">
        <v>1240000</v>
      </c>
      <c r="C1026" s="35">
        <v>1260000</v>
      </c>
      <c r="D1026" s="35">
        <v>1270000</v>
      </c>
      <c r="F1026" s="32">
        <f t="shared" si="17"/>
        <v>1230000</v>
      </c>
    </row>
    <row r="1027" spans="1:6" ht="14.5">
      <c r="A1027" s="33">
        <v>10260</v>
      </c>
      <c r="B1027" s="34">
        <v>1241200</v>
      </c>
      <c r="C1027" s="35">
        <v>1261200</v>
      </c>
      <c r="D1027" s="35">
        <v>1271200</v>
      </c>
      <c r="F1027" s="32">
        <f t="shared" ref="F1027:F1090" si="18">1200+1200*(A1027-$A$2)/10</f>
        <v>1231200</v>
      </c>
    </row>
    <row r="1028" spans="1:6" ht="14.5">
      <c r="A1028" s="33">
        <v>10270</v>
      </c>
      <c r="B1028" s="34">
        <v>1242400</v>
      </c>
      <c r="C1028" s="35">
        <v>1262400</v>
      </c>
      <c r="D1028" s="35">
        <v>1272400</v>
      </c>
      <c r="F1028" s="32">
        <f t="shared" si="18"/>
        <v>1232400</v>
      </c>
    </row>
    <row r="1029" spans="1:6" ht="14.5">
      <c r="A1029" s="33">
        <v>10280</v>
      </c>
      <c r="B1029" s="34">
        <v>1243600</v>
      </c>
      <c r="C1029" s="35">
        <v>1263600</v>
      </c>
      <c r="D1029" s="35">
        <v>1273600</v>
      </c>
      <c r="F1029" s="32">
        <f t="shared" si="18"/>
        <v>1233600</v>
      </c>
    </row>
    <row r="1030" spans="1:6" ht="14.5">
      <c r="A1030" s="33">
        <v>10290</v>
      </c>
      <c r="B1030" s="34">
        <v>1244800</v>
      </c>
      <c r="C1030" s="35">
        <v>1264800</v>
      </c>
      <c r="D1030" s="35">
        <v>1274800</v>
      </c>
      <c r="F1030" s="32">
        <f t="shared" si="18"/>
        <v>1234800</v>
      </c>
    </row>
    <row r="1031" spans="1:6" ht="14.5">
      <c r="A1031" s="33">
        <v>10300</v>
      </c>
      <c r="B1031" s="34">
        <v>1246000</v>
      </c>
      <c r="C1031" s="35">
        <v>1266000</v>
      </c>
      <c r="D1031" s="35">
        <v>1276000</v>
      </c>
      <c r="F1031" s="32">
        <f t="shared" si="18"/>
        <v>1236000</v>
      </c>
    </row>
    <row r="1032" spans="1:6" ht="14.5">
      <c r="A1032" s="33">
        <v>10310</v>
      </c>
      <c r="B1032" s="34">
        <v>1247200</v>
      </c>
      <c r="C1032" s="35">
        <v>1267200</v>
      </c>
      <c r="D1032" s="35">
        <v>1277200</v>
      </c>
      <c r="F1032" s="32">
        <f t="shared" si="18"/>
        <v>1237200</v>
      </c>
    </row>
    <row r="1033" spans="1:6" ht="14.5">
      <c r="A1033" s="33">
        <v>10320</v>
      </c>
      <c r="B1033" s="34">
        <v>1248400</v>
      </c>
      <c r="C1033" s="35">
        <v>1268400</v>
      </c>
      <c r="D1033" s="35">
        <v>1278400</v>
      </c>
      <c r="F1033" s="32">
        <f t="shared" si="18"/>
        <v>1238400</v>
      </c>
    </row>
    <row r="1034" spans="1:6" ht="14.5">
      <c r="A1034" s="33">
        <v>10330</v>
      </c>
      <c r="B1034" s="34">
        <v>1249600</v>
      </c>
      <c r="C1034" s="35">
        <v>1269600</v>
      </c>
      <c r="D1034" s="35">
        <v>1279600</v>
      </c>
      <c r="F1034" s="32">
        <f t="shared" si="18"/>
        <v>1239600</v>
      </c>
    </row>
    <row r="1035" spans="1:6" ht="14.5">
      <c r="A1035" s="33">
        <v>10340</v>
      </c>
      <c r="B1035" s="34">
        <v>1250800</v>
      </c>
      <c r="C1035" s="35">
        <v>1270800</v>
      </c>
      <c r="D1035" s="35">
        <v>1280800</v>
      </c>
      <c r="F1035" s="32">
        <f t="shared" si="18"/>
        <v>1240800</v>
      </c>
    </row>
    <row r="1036" spans="1:6" ht="14.5">
      <c r="A1036" s="33">
        <v>10350</v>
      </c>
      <c r="B1036" s="34">
        <v>1252000</v>
      </c>
      <c r="C1036" s="35">
        <v>1272000</v>
      </c>
      <c r="D1036" s="35">
        <v>1282000</v>
      </c>
      <c r="F1036" s="32">
        <f t="shared" si="18"/>
        <v>1242000</v>
      </c>
    </row>
    <row r="1037" spans="1:6" ht="14.5">
      <c r="A1037" s="33">
        <v>10360</v>
      </c>
      <c r="B1037" s="34">
        <v>1253200</v>
      </c>
      <c r="C1037" s="35">
        <v>1273200</v>
      </c>
      <c r="D1037" s="35">
        <v>1283200</v>
      </c>
      <c r="F1037" s="32">
        <f t="shared" si="18"/>
        <v>1243200</v>
      </c>
    </row>
    <row r="1038" spans="1:6" ht="14.5">
      <c r="A1038" s="33">
        <v>10370</v>
      </c>
      <c r="B1038" s="34">
        <v>1254400</v>
      </c>
      <c r="C1038" s="35">
        <v>1274400</v>
      </c>
      <c r="D1038" s="35">
        <v>1284400</v>
      </c>
      <c r="F1038" s="32">
        <f t="shared" si="18"/>
        <v>1244400</v>
      </c>
    </row>
    <row r="1039" spans="1:6" ht="14.5">
      <c r="A1039" s="33">
        <v>10380</v>
      </c>
      <c r="B1039" s="34">
        <v>1255600</v>
      </c>
      <c r="C1039" s="35">
        <v>1275600</v>
      </c>
      <c r="D1039" s="35">
        <v>1285600</v>
      </c>
      <c r="F1039" s="32">
        <f t="shared" si="18"/>
        <v>1245600</v>
      </c>
    </row>
    <row r="1040" spans="1:6" ht="14.5">
      <c r="A1040" s="33">
        <v>10390</v>
      </c>
      <c r="B1040" s="34">
        <v>1256800</v>
      </c>
      <c r="C1040" s="35">
        <v>1276800</v>
      </c>
      <c r="D1040" s="35">
        <v>1286800</v>
      </c>
      <c r="F1040" s="32">
        <f t="shared" si="18"/>
        <v>1246800</v>
      </c>
    </row>
    <row r="1041" spans="1:6" ht="14.5">
      <c r="A1041" s="33">
        <v>10400</v>
      </c>
      <c r="B1041" s="34">
        <v>1258000</v>
      </c>
      <c r="C1041" s="35">
        <v>1278000</v>
      </c>
      <c r="D1041" s="35">
        <v>1288000</v>
      </c>
      <c r="F1041" s="32">
        <f t="shared" si="18"/>
        <v>1248000</v>
      </c>
    </row>
    <row r="1042" spans="1:6" ht="14.5">
      <c r="A1042" s="33">
        <v>10410</v>
      </c>
      <c r="B1042" s="34">
        <v>1259200</v>
      </c>
      <c r="C1042" s="35">
        <v>1279200</v>
      </c>
      <c r="D1042" s="35">
        <v>1289200</v>
      </c>
      <c r="F1042" s="32">
        <f t="shared" si="18"/>
        <v>1249200</v>
      </c>
    </row>
    <row r="1043" spans="1:6" ht="14.5">
      <c r="A1043" s="33">
        <v>10420</v>
      </c>
      <c r="B1043" s="34">
        <v>1260400</v>
      </c>
      <c r="C1043" s="35">
        <v>1280400</v>
      </c>
      <c r="D1043" s="35">
        <v>1290400</v>
      </c>
      <c r="F1043" s="32">
        <f t="shared" si="18"/>
        <v>1250400</v>
      </c>
    </row>
    <row r="1044" spans="1:6" ht="14.5">
      <c r="A1044" s="33">
        <v>10430</v>
      </c>
      <c r="B1044" s="34">
        <v>1261600</v>
      </c>
      <c r="C1044" s="35">
        <v>1281600</v>
      </c>
      <c r="D1044" s="35">
        <v>1291600</v>
      </c>
      <c r="F1044" s="32">
        <f t="shared" si="18"/>
        <v>1251600</v>
      </c>
    </row>
    <row r="1045" spans="1:6" ht="14.5">
      <c r="A1045" s="33">
        <v>10440</v>
      </c>
      <c r="B1045" s="34">
        <v>1262800</v>
      </c>
      <c r="C1045" s="35">
        <v>1282800</v>
      </c>
      <c r="D1045" s="35">
        <v>1292800</v>
      </c>
      <c r="F1045" s="32">
        <f t="shared" si="18"/>
        <v>1252800</v>
      </c>
    </row>
    <row r="1046" spans="1:6" ht="14.5">
      <c r="A1046" s="33">
        <v>10450</v>
      </c>
      <c r="B1046" s="34">
        <v>1264000</v>
      </c>
      <c r="C1046" s="35">
        <v>1284000</v>
      </c>
      <c r="D1046" s="35">
        <v>1294000</v>
      </c>
      <c r="F1046" s="32">
        <f t="shared" si="18"/>
        <v>1254000</v>
      </c>
    </row>
    <row r="1047" spans="1:6" ht="14.5">
      <c r="A1047" s="33">
        <v>10460</v>
      </c>
      <c r="B1047" s="34">
        <v>1265200</v>
      </c>
      <c r="C1047" s="35">
        <v>1285200</v>
      </c>
      <c r="D1047" s="35">
        <v>1295200</v>
      </c>
      <c r="F1047" s="32">
        <f t="shared" si="18"/>
        <v>1255200</v>
      </c>
    </row>
    <row r="1048" spans="1:6" ht="14.5">
      <c r="A1048" s="33">
        <v>10470</v>
      </c>
      <c r="B1048" s="34">
        <v>1266400</v>
      </c>
      <c r="C1048" s="35">
        <v>1286400</v>
      </c>
      <c r="D1048" s="35">
        <v>1296400</v>
      </c>
      <c r="F1048" s="32">
        <f t="shared" si="18"/>
        <v>1256400</v>
      </c>
    </row>
    <row r="1049" spans="1:6" ht="14.5">
      <c r="A1049" s="33">
        <v>10480</v>
      </c>
      <c r="B1049" s="34">
        <v>1267600</v>
      </c>
      <c r="C1049" s="35">
        <v>1287600</v>
      </c>
      <c r="D1049" s="35">
        <v>1297600</v>
      </c>
      <c r="F1049" s="32">
        <f t="shared" si="18"/>
        <v>1257600</v>
      </c>
    </row>
    <row r="1050" spans="1:6" ht="14.5">
      <c r="A1050" s="33">
        <v>10490</v>
      </c>
      <c r="B1050" s="34">
        <v>1268800</v>
      </c>
      <c r="C1050" s="35">
        <v>1288800</v>
      </c>
      <c r="D1050" s="35">
        <v>1298800</v>
      </c>
      <c r="F1050" s="32">
        <f t="shared" si="18"/>
        <v>1258800</v>
      </c>
    </row>
    <row r="1051" spans="1:6" ht="14.5">
      <c r="A1051" s="33">
        <v>10500</v>
      </c>
      <c r="B1051" s="34">
        <v>1270000</v>
      </c>
      <c r="C1051" s="35">
        <v>1290000</v>
      </c>
      <c r="D1051" s="35">
        <v>1300000</v>
      </c>
      <c r="F1051" s="32">
        <f t="shared" si="18"/>
        <v>1260000</v>
      </c>
    </row>
    <row r="1052" spans="1:6" ht="14.5">
      <c r="A1052" s="33">
        <v>10510</v>
      </c>
      <c r="B1052" s="34">
        <v>1271200</v>
      </c>
      <c r="C1052" s="35">
        <v>1291200</v>
      </c>
      <c r="D1052" s="35">
        <v>1301200</v>
      </c>
      <c r="F1052" s="32">
        <f t="shared" si="18"/>
        <v>1261200</v>
      </c>
    </row>
    <row r="1053" spans="1:6" ht="14.5">
      <c r="A1053" s="33">
        <v>10520</v>
      </c>
      <c r="B1053" s="34">
        <v>1272400</v>
      </c>
      <c r="C1053" s="35">
        <v>1292400</v>
      </c>
      <c r="D1053" s="35">
        <v>1302400</v>
      </c>
      <c r="F1053" s="32">
        <f t="shared" si="18"/>
        <v>1262400</v>
      </c>
    </row>
    <row r="1054" spans="1:6" ht="14.5">
      <c r="A1054" s="33">
        <v>10530</v>
      </c>
      <c r="B1054" s="34">
        <v>1273600</v>
      </c>
      <c r="C1054" s="35">
        <v>1293600</v>
      </c>
      <c r="D1054" s="35">
        <v>1303600</v>
      </c>
      <c r="F1054" s="32">
        <f t="shared" si="18"/>
        <v>1263600</v>
      </c>
    </row>
    <row r="1055" spans="1:6" ht="14.5">
      <c r="A1055" s="33">
        <v>10540</v>
      </c>
      <c r="B1055" s="34">
        <v>1274800</v>
      </c>
      <c r="C1055" s="35">
        <v>1294800</v>
      </c>
      <c r="D1055" s="35">
        <v>1304800</v>
      </c>
      <c r="F1055" s="32">
        <f t="shared" si="18"/>
        <v>1264800</v>
      </c>
    </row>
    <row r="1056" spans="1:6" ht="14.5">
      <c r="A1056" s="33">
        <v>10550</v>
      </c>
      <c r="B1056" s="34">
        <v>1276000</v>
      </c>
      <c r="C1056" s="35">
        <v>1296000</v>
      </c>
      <c r="D1056" s="35">
        <v>1306000</v>
      </c>
      <c r="F1056" s="32">
        <f t="shared" si="18"/>
        <v>1266000</v>
      </c>
    </row>
    <row r="1057" spans="1:6" ht="14.5">
      <c r="A1057" s="33">
        <v>10560</v>
      </c>
      <c r="B1057" s="34">
        <v>1277200</v>
      </c>
      <c r="C1057" s="35">
        <v>1297200</v>
      </c>
      <c r="D1057" s="35">
        <v>1307200</v>
      </c>
      <c r="F1057" s="32">
        <f t="shared" si="18"/>
        <v>1267200</v>
      </c>
    </row>
    <row r="1058" spans="1:6" ht="14.5">
      <c r="A1058" s="33">
        <v>10570</v>
      </c>
      <c r="B1058" s="34">
        <v>1278400</v>
      </c>
      <c r="C1058" s="35">
        <v>1298400</v>
      </c>
      <c r="D1058" s="35">
        <v>1308400</v>
      </c>
      <c r="F1058" s="32">
        <f t="shared" si="18"/>
        <v>1268400</v>
      </c>
    </row>
    <row r="1059" spans="1:6" ht="14.5">
      <c r="A1059" s="33">
        <v>10580</v>
      </c>
      <c r="B1059" s="34">
        <v>1279600</v>
      </c>
      <c r="C1059" s="35">
        <v>1299600</v>
      </c>
      <c r="D1059" s="35">
        <v>1309600</v>
      </c>
      <c r="F1059" s="32">
        <f t="shared" si="18"/>
        <v>1269600</v>
      </c>
    </row>
    <row r="1060" spans="1:6" ht="14.5">
      <c r="A1060" s="33">
        <v>10590</v>
      </c>
      <c r="B1060" s="34">
        <v>1280800</v>
      </c>
      <c r="C1060" s="35">
        <v>1300800</v>
      </c>
      <c r="D1060" s="35">
        <v>1310800</v>
      </c>
      <c r="F1060" s="32">
        <f t="shared" si="18"/>
        <v>1270800</v>
      </c>
    </row>
    <row r="1061" spans="1:6" ht="14.5">
      <c r="A1061" s="33">
        <v>10600</v>
      </c>
      <c r="B1061" s="34">
        <v>1282000</v>
      </c>
      <c r="C1061" s="35">
        <v>1302000</v>
      </c>
      <c r="D1061" s="35">
        <v>1312000</v>
      </c>
      <c r="F1061" s="32">
        <f t="shared" si="18"/>
        <v>1272000</v>
      </c>
    </row>
    <row r="1062" spans="1:6" ht="14.5">
      <c r="A1062" s="33">
        <v>10610</v>
      </c>
      <c r="B1062" s="34">
        <v>1283200</v>
      </c>
      <c r="C1062" s="35">
        <v>1303200</v>
      </c>
      <c r="D1062" s="35">
        <v>1313200</v>
      </c>
      <c r="F1062" s="32">
        <f t="shared" si="18"/>
        <v>1273200</v>
      </c>
    </row>
    <row r="1063" spans="1:6" ht="14.5">
      <c r="A1063" s="33">
        <v>10620</v>
      </c>
      <c r="B1063" s="34">
        <v>1284400</v>
      </c>
      <c r="C1063" s="35">
        <v>1304400</v>
      </c>
      <c r="D1063" s="35">
        <v>1314400</v>
      </c>
      <c r="F1063" s="32">
        <f t="shared" si="18"/>
        <v>1274400</v>
      </c>
    </row>
    <row r="1064" spans="1:6" ht="14.5">
      <c r="A1064" s="33">
        <v>10630</v>
      </c>
      <c r="B1064" s="34">
        <v>1285600</v>
      </c>
      <c r="C1064" s="35">
        <v>1305600</v>
      </c>
      <c r="D1064" s="35">
        <v>1315600</v>
      </c>
      <c r="F1064" s="32">
        <f t="shared" si="18"/>
        <v>1275600</v>
      </c>
    </row>
    <row r="1065" spans="1:6" ht="14.5">
      <c r="A1065" s="33">
        <v>10640</v>
      </c>
      <c r="B1065" s="34">
        <v>1286800</v>
      </c>
      <c r="C1065" s="35">
        <v>1306800</v>
      </c>
      <c r="D1065" s="35">
        <v>1316800</v>
      </c>
      <c r="F1065" s="32">
        <f t="shared" si="18"/>
        <v>1276800</v>
      </c>
    </row>
    <row r="1066" spans="1:6" ht="14.5">
      <c r="A1066" s="33">
        <v>10650</v>
      </c>
      <c r="B1066" s="34">
        <v>1288000</v>
      </c>
      <c r="C1066" s="35">
        <v>1308000</v>
      </c>
      <c r="D1066" s="35">
        <v>1318000</v>
      </c>
      <c r="F1066" s="32">
        <f t="shared" si="18"/>
        <v>1278000</v>
      </c>
    </row>
    <row r="1067" spans="1:6" ht="14.5">
      <c r="A1067" s="33">
        <v>10660</v>
      </c>
      <c r="B1067" s="34">
        <v>1289200</v>
      </c>
      <c r="C1067" s="35">
        <v>1309200</v>
      </c>
      <c r="D1067" s="35">
        <v>1319200</v>
      </c>
      <c r="F1067" s="32">
        <f t="shared" si="18"/>
        <v>1279200</v>
      </c>
    </row>
    <row r="1068" spans="1:6" ht="14.5">
      <c r="A1068" s="33">
        <v>10670</v>
      </c>
      <c r="B1068" s="34">
        <v>1290400</v>
      </c>
      <c r="C1068" s="35">
        <v>1310400</v>
      </c>
      <c r="D1068" s="35">
        <v>1320400</v>
      </c>
      <c r="F1068" s="32">
        <f t="shared" si="18"/>
        <v>1280400</v>
      </c>
    </row>
    <row r="1069" spans="1:6" ht="14.5">
      <c r="A1069" s="33">
        <v>10680</v>
      </c>
      <c r="B1069" s="34">
        <v>1291600</v>
      </c>
      <c r="C1069" s="35">
        <v>1311600</v>
      </c>
      <c r="D1069" s="35">
        <v>1321600</v>
      </c>
      <c r="F1069" s="32">
        <f t="shared" si="18"/>
        <v>1281600</v>
      </c>
    </row>
    <row r="1070" spans="1:6" ht="14.5">
      <c r="A1070" s="33">
        <v>10690</v>
      </c>
      <c r="B1070" s="34">
        <v>1292800</v>
      </c>
      <c r="C1070" s="35">
        <v>1312800</v>
      </c>
      <c r="D1070" s="35">
        <v>1322800</v>
      </c>
      <c r="F1070" s="32">
        <f t="shared" si="18"/>
        <v>1282800</v>
      </c>
    </row>
    <row r="1071" spans="1:6" ht="14.5">
      <c r="A1071" s="33">
        <v>10700</v>
      </c>
      <c r="B1071" s="34">
        <v>1294000</v>
      </c>
      <c r="C1071" s="35">
        <v>1314000</v>
      </c>
      <c r="D1071" s="35">
        <v>1324000</v>
      </c>
      <c r="F1071" s="32">
        <f t="shared" si="18"/>
        <v>1284000</v>
      </c>
    </row>
    <row r="1072" spans="1:6" ht="14.5">
      <c r="A1072" s="33">
        <v>10710</v>
      </c>
      <c r="B1072" s="34">
        <v>1295200</v>
      </c>
      <c r="C1072" s="35">
        <v>1315200</v>
      </c>
      <c r="D1072" s="35">
        <v>1325200</v>
      </c>
      <c r="F1072" s="32">
        <f t="shared" si="18"/>
        <v>1285200</v>
      </c>
    </row>
    <row r="1073" spans="1:6" ht="14.5">
      <c r="A1073" s="33">
        <v>10720</v>
      </c>
      <c r="B1073" s="34">
        <v>1296400</v>
      </c>
      <c r="C1073" s="35">
        <v>1316400</v>
      </c>
      <c r="D1073" s="35">
        <v>1326400</v>
      </c>
      <c r="F1073" s="32">
        <f t="shared" si="18"/>
        <v>1286400</v>
      </c>
    </row>
    <row r="1074" spans="1:6" ht="14.5">
      <c r="A1074" s="33">
        <v>10730</v>
      </c>
      <c r="B1074" s="34">
        <v>1297600</v>
      </c>
      <c r="C1074" s="35">
        <v>1317600</v>
      </c>
      <c r="D1074" s="35">
        <v>1327600</v>
      </c>
      <c r="F1074" s="32">
        <f t="shared" si="18"/>
        <v>1287600</v>
      </c>
    </row>
    <row r="1075" spans="1:6" ht="14.5">
      <c r="A1075" s="33">
        <v>10740</v>
      </c>
      <c r="B1075" s="34">
        <v>1298800</v>
      </c>
      <c r="C1075" s="35">
        <v>1318800</v>
      </c>
      <c r="D1075" s="35">
        <v>1328800</v>
      </c>
      <c r="F1075" s="32">
        <f t="shared" si="18"/>
        <v>1288800</v>
      </c>
    </row>
    <row r="1076" spans="1:6" ht="14.5">
      <c r="A1076" s="33">
        <v>10750</v>
      </c>
      <c r="B1076" s="34">
        <v>1300000</v>
      </c>
      <c r="C1076" s="35">
        <v>1320000</v>
      </c>
      <c r="D1076" s="35">
        <v>1330000</v>
      </c>
      <c r="F1076" s="32">
        <f t="shared" si="18"/>
        <v>1290000</v>
      </c>
    </row>
    <row r="1077" spans="1:6" ht="14.5">
      <c r="A1077" s="33">
        <v>10760</v>
      </c>
      <c r="B1077" s="34">
        <v>1301200</v>
      </c>
      <c r="C1077" s="35">
        <v>1321200</v>
      </c>
      <c r="D1077" s="35">
        <v>1331200</v>
      </c>
      <c r="F1077" s="32">
        <f t="shared" si="18"/>
        <v>1291200</v>
      </c>
    </row>
    <row r="1078" spans="1:6" ht="14.5">
      <c r="A1078" s="33">
        <v>10770</v>
      </c>
      <c r="B1078" s="34">
        <v>1302400</v>
      </c>
      <c r="C1078" s="35">
        <v>1322400</v>
      </c>
      <c r="D1078" s="35">
        <v>1332400</v>
      </c>
      <c r="F1078" s="32">
        <f t="shared" si="18"/>
        <v>1292400</v>
      </c>
    </row>
    <row r="1079" spans="1:6" ht="14.5">
      <c r="A1079" s="33">
        <v>10780</v>
      </c>
      <c r="B1079" s="34">
        <v>1303600</v>
      </c>
      <c r="C1079" s="35">
        <v>1323600</v>
      </c>
      <c r="D1079" s="35">
        <v>1333600</v>
      </c>
      <c r="F1079" s="32">
        <f t="shared" si="18"/>
        <v>1293600</v>
      </c>
    </row>
    <row r="1080" spans="1:6" ht="14.5">
      <c r="A1080" s="33">
        <v>10790</v>
      </c>
      <c r="B1080" s="34">
        <v>1304800</v>
      </c>
      <c r="C1080" s="35">
        <v>1324800</v>
      </c>
      <c r="D1080" s="35">
        <v>1334800</v>
      </c>
      <c r="F1080" s="32">
        <f t="shared" si="18"/>
        <v>1294800</v>
      </c>
    </row>
    <row r="1081" spans="1:6" ht="14.5">
      <c r="A1081" s="33">
        <v>10800</v>
      </c>
      <c r="B1081" s="34">
        <v>1306000</v>
      </c>
      <c r="C1081" s="35">
        <v>1326000</v>
      </c>
      <c r="D1081" s="35">
        <v>1336000</v>
      </c>
      <c r="F1081" s="32">
        <f t="shared" si="18"/>
        <v>1296000</v>
      </c>
    </row>
    <row r="1082" spans="1:6" ht="14.5">
      <c r="A1082" s="33">
        <v>10810</v>
      </c>
      <c r="B1082" s="34">
        <v>1307200</v>
      </c>
      <c r="C1082" s="35">
        <v>1327200</v>
      </c>
      <c r="D1082" s="35">
        <v>1337200</v>
      </c>
      <c r="F1082" s="32">
        <f t="shared" si="18"/>
        <v>1297200</v>
      </c>
    </row>
    <row r="1083" spans="1:6" ht="14.5">
      <c r="A1083" s="33">
        <v>10820</v>
      </c>
      <c r="B1083" s="34">
        <v>1308400</v>
      </c>
      <c r="C1083" s="35">
        <v>1328400</v>
      </c>
      <c r="D1083" s="35">
        <v>1338400</v>
      </c>
      <c r="F1083" s="32">
        <f t="shared" si="18"/>
        <v>1298400</v>
      </c>
    </row>
    <row r="1084" spans="1:6" ht="14.5">
      <c r="A1084" s="33">
        <v>10830</v>
      </c>
      <c r="B1084" s="34">
        <v>1309600</v>
      </c>
      <c r="C1084" s="35">
        <v>1329600</v>
      </c>
      <c r="D1084" s="35">
        <v>1339600</v>
      </c>
      <c r="F1084" s="32">
        <f t="shared" si="18"/>
        <v>1299600</v>
      </c>
    </row>
    <row r="1085" spans="1:6" ht="14.5">
      <c r="A1085" s="33">
        <v>10840</v>
      </c>
      <c r="B1085" s="34">
        <v>1310800</v>
      </c>
      <c r="C1085" s="35">
        <v>1330800</v>
      </c>
      <c r="D1085" s="35">
        <v>1340800</v>
      </c>
      <c r="F1085" s="32">
        <f t="shared" si="18"/>
        <v>1300800</v>
      </c>
    </row>
    <row r="1086" spans="1:6" ht="14.5">
      <c r="A1086" s="33">
        <v>10850</v>
      </c>
      <c r="B1086" s="34">
        <v>1312000</v>
      </c>
      <c r="C1086" s="35">
        <v>1332000</v>
      </c>
      <c r="D1086" s="35">
        <v>1342000</v>
      </c>
      <c r="F1086" s="32">
        <f t="shared" si="18"/>
        <v>1302000</v>
      </c>
    </row>
    <row r="1087" spans="1:6" ht="14.5">
      <c r="A1087" s="33">
        <v>10860</v>
      </c>
      <c r="B1087" s="34">
        <v>1313200</v>
      </c>
      <c r="C1087" s="35">
        <v>1333200</v>
      </c>
      <c r="D1087" s="35">
        <v>1343200</v>
      </c>
      <c r="F1087" s="32">
        <f t="shared" si="18"/>
        <v>1303200</v>
      </c>
    </row>
    <row r="1088" spans="1:6" ht="14.5">
      <c r="A1088" s="33">
        <v>10870</v>
      </c>
      <c r="B1088" s="34">
        <v>1314400</v>
      </c>
      <c r="C1088" s="35">
        <v>1334400</v>
      </c>
      <c r="D1088" s="35">
        <v>1344400</v>
      </c>
      <c r="F1088" s="32">
        <f t="shared" si="18"/>
        <v>1304400</v>
      </c>
    </row>
    <row r="1089" spans="1:6" ht="14.5">
      <c r="A1089" s="33">
        <v>10880</v>
      </c>
      <c r="B1089" s="34">
        <v>1315600</v>
      </c>
      <c r="C1089" s="35">
        <v>1335600</v>
      </c>
      <c r="D1089" s="35">
        <v>1345600</v>
      </c>
      <c r="F1089" s="32">
        <f t="shared" si="18"/>
        <v>1305600</v>
      </c>
    </row>
    <row r="1090" spans="1:6" ht="14.5">
      <c r="A1090" s="33">
        <v>10890</v>
      </c>
      <c r="B1090" s="34">
        <v>1316800</v>
      </c>
      <c r="C1090" s="35">
        <v>1336800</v>
      </c>
      <c r="D1090" s="35">
        <v>1346800</v>
      </c>
      <c r="F1090" s="32">
        <f t="shared" si="18"/>
        <v>1306800</v>
      </c>
    </row>
    <row r="1091" spans="1:6" ht="14.5">
      <c r="A1091" s="33">
        <v>10900</v>
      </c>
      <c r="B1091" s="34">
        <v>1318000</v>
      </c>
      <c r="C1091" s="35">
        <v>1338000</v>
      </c>
      <c r="D1091" s="35">
        <v>1348000</v>
      </c>
      <c r="F1091" s="32">
        <f t="shared" ref="F1091:F1154" si="19">1200+1200*(A1091-$A$2)/10</f>
        <v>1308000</v>
      </c>
    </row>
    <row r="1092" spans="1:6" ht="14.5">
      <c r="A1092" s="33">
        <v>10910</v>
      </c>
      <c r="B1092" s="34">
        <v>1319200</v>
      </c>
      <c r="C1092" s="35">
        <v>1339200</v>
      </c>
      <c r="D1092" s="35">
        <v>1349200</v>
      </c>
      <c r="F1092" s="32">
        <f t="shared" si="19"/>
        <v>1309200</v>
      </c>
    </row>
    <row r="1093" spans="1:6" ht="14.5">
      <c r="A1093" s="33">
        <v>10920</v>
      </c>
      <c r="B1093" s="34">
        <v>1320400</v>
      </c>
      <c r="C1093" s="35">
        <v>1340400</v>
      </c>
      <c r="D1093" s="35">
        <v>1350400</v>
      </c>
      <c r="F1093" s="32">
        <f t="shared" si="19"/>
        <v>1310400</v>
      </c>
    </row>
    <row r="1094" spans="1:6" ht="14.5">
      <c r="A1094" s="33">
        <v>10930</v>
      </c>
      <c r="B1094" s="34">
        <v>1321600</v>
      </c>
      <c r="C1094" s="35">
        <v>1341600</v>
      </c>
      <c r="D1094" s="35">
        <v>1351600</v>
      </c>
      <c r="F1094" s="32">
        <f t="shared" si="19"/>
        <v>1311600</v>
      </c>
    </row>
    <row r="1095" spans="1:6" ht="14.5">
      <c r="A1095" s="33">
        <v>10940</v>
      </c>
      <c r="B1095" s="34">
        <v>1322800</v>
      </c>
      <c r="C1095" s="35">
        <v>1342800</v>
      </c>
      <c r="D1095" s="35">
        <v>1352800</v>
      </c>
      <c r="F1095" s="32">
        <f t="shared" si="19"/>
        <v>1312800</v>
      </c>
    </row>
    <row r="1096" spans="1:6" ht="14.5">
      <c r="A1096" s="33">
        <v>10950</v>
      </c>
      <c r="B1096" s="34">
        <v>1324000</v>
      </c>
      <c r="C1096" s="35">
        <v>1344000</v>
      </c>
      <c r="D1096" s="35">
        <v>1354000</v>
      </c>
      <c r="F1096" s="32">
        <f t="shared" si="19"/>
        <v>1314000</v>
      </c>
    </row>
    <row r="1097" spans="1:6" ht="14.5">
      <c r="A1097" s="33">
        <v>10960</v>
      </c>
      <c r="B1097" s="34">
        <v>1325200</v>
      </c>
      <c r="C1097" s="35">
        <v>1345200</v>
      </c>
      <c r="D1097" s="35">
        <v>1355200</v>
      </c>
      <c r="F1097" s="32">
        <f t="shared" si="19"/>
        <v>1315200</v>
      </c>
    </row>
    <row r="1098" spans="1:6" ht="14.5">
      <c r="A1098" s="33">
        <v>10970</v>
      </c>
      <c r="B1098" s="34">
        <v>1326400</v>
      </c>
      <c r="C1098" s="35">
        <v>1346400</v>
      </c>
      <c r="D1098" s="35">
        <v>1356400</v>
      </c>
      <c r="F1098" s="32">
        <f t="shared" si="19"/>
        <v>1316400</v>
      </c>
    </row>
    <row r="1099" spans="1:6" ht="14.5">
      <c r="A1099" s="33">
        <v>10980</v>
      </c>
      <c r="B1099" s="34">
        <v>1327600</v>
      </c>
      <c r="C1099" s="35">
        <v>1347600</v>
      </c>
      <c r="D1099" s="35">
        <v>1357600</v>
      </c>
      <c r="F1099" s="32">
        <f t="shared" si="19"/>
        <v>1317600</v>
      </c>
    </row>
    <row r="1100" spans="1:6" ht="14.5">
      <c r="A1100" s="33">
        <v>10990</v>
      </c>
      <c r="B1100" s="34">
        <v>1328800</v>
      </c>
      <c r="C1100" s="35">
        <v>1348800</v>
      </c>
      <c r="D1100" s="35">
        <v>1358800</v>
      </c>
      <c r="F1100" s="32">
        <f t="shared" si="19"/>
        <v>1318800</v>
      </c>
    </row>
    <row r="1101" spans="1:6" ht="14.5">
      <c r="A1101" s="33">
        <v>11000</v>
      </c>
      <c r="B1101" s="34">
        <v>1330000</v>
      </c>
      <c r="C1101" s="35">
        <v>1350000</v>
      </c>
      <c r="D1101" s="35">
        <v>1360000</v>
      </c>
      <c r="F1101" s="32">
        <f t="shared" si="19"/>
        <v>1320000</v>
      </c>
    </row>
    <row r="1102" spans="1:6" ht="14.5">
      <c r="A1102" s="33">
        <v>11010</v>
      </c>
      <c r="B1102" s="34">
        <v>1331200</v>
      </c>
      <c r="C1102" s="35">
        <v>1351200</v>
      </c>
      <c r="D1102" s="35">
        <v>1361200</v>
      </c>
      <c r="F1102" s="32">
        <f t="shared" si="19"/>
        <v>1321200</v>
      </c>
    </row>
    <row r="1103" spans="1:6" ht="14.5">
      <c r="A1103" s="33">
        <v>11020</v>
      </c>
      <c r="B1103" s="34">
        <v>1332400</v>
      </c>
      <c r="C1103" s="35">
        <v>1352400</v>
      </c>
      <c r="D1103" s="35">
        <v>1362400</v>
      </c>
      <c r="F1103" s="32">
        <f t="shared" si="19"/>
        <v>1322400</v>
      </c>
    </row>
    <row r="1104" spans="1:6" ht="14.5">
      <c r="A1104" s="33">
        <v>11030</v>
      </c>
      <c r="B1104" s="34">
        <v>1333600</v>
      </c>
      <c r="C1104" s="35">
        <v>1353600</v>
      </c>
      <c r="D1104" s="35">
        <v>1363600</v>
      </c>
      <c r="F1104" s="32">
        <f t="shared" si="19"/>
        <v>1323600</v>
      </c>
    </row>
    <row r="1105" spans="1:6" ht="14.5">
      <c r="A1105" s="33">
        <v>11040</v>
      </c>
      <c r="B1105" s="34">
        <v>1334800</v>
      </c>
      <c r="C1105" s="35">
        <v>1354800</v>
      </c>
      <c r="D1105" s="35">
        <v>1364800</v>
      </c>
      <c r="F1105" s="32">
        <f t="shared" si="19"/>
        <v>1324800</v>
      </c>
    </row>
    <row r="1106" spans="1:6" ht="14.5">
      <c r="A1106" s="33">
        <v>11050</v>
      </c>
      <c r="B1106" s="34">
        <v>1336000</v>
      </c>
      <c r="C1106" s="35">
        <v>1356000</v>
      </c>
      <c r="D1106" s="35">
        <v>1366000</v>
      </c>
      <c r="F1106" s="32">
        <f t="shared" si="19"/>
        <v>1326000</v>
      </c>
    </row>
    <row r="1107" spans="1:6" ht="14.5">
      <c r="A1107" s="33">
        <v>11060</v>
      </c>
      <c r="B1107" s="34">
        <v>1337200</v>
      </c>
      <c r="C1107" s="35">
        <v>1357200</v>
      </c>
      <c r="D1107" s="35">
        <v>1367200</v>
      </c>
      <c r="F1107" s="32">
        <f t="shared" si="19"/>
        <v>1327200</v>
      </c>
    </row>
    <row r="1108" spans="1:6" ht="14.5">
      <c r="A1108" s="33">
        <v>11070</v>
      </c>
      <c r="B1108" s="34">
        <v>1338400</v>
      </c>
      <c r="C1108" s="35">
        <v>1358400</v>
      </c>
      <c r="D1108" s="35">
        <v>1368400</v>
      </c>
      <c r="F1108" s="32">
        <f t="shared" si="19"/>
        <v>1328400</v>
      </c>
    </row>
    <row r="1109" spans="1:6" ht="14.5">
      <c r="A1109" s="33">
        <v>11080</v>
      </c>
      <c r="B1109" s="34">
        <v>1339600</v>
      </c>
      <c r="C1109" s="35">
        <v>1359600</v>
      </c>
      <c r="D1109" s="35">
        <v>1369600</v>
      </c>
      <c r="F1109" s="32">
        <f t="shared" si="19"/>
        <v>1329600</v>
      </c>
    </row>
    <row r="1110" spans="1:6" ht="14.5">
      <c r="A1110" s="33">
        <v>11090</v>
      </c>
      <c r="B1110" s="34">
        <v>1340800</v>
      </c>
      <c r="C1110" s="35">
        <v>1360800</v>
      </c>
      <c r="D1110" s="35">
        <v>1370800</v>
      </c>
      <c r="F1110" s="32">
        <f t="shared" si="19"/>
        <v>1330800</v>
      </c>
    </row>
    <row r="1111" spans="1:6" ht="14.5">
      <c r="A1111" s="33">
        <v>11100</v>
      </c>
      <c r="B1111" s="34">
        <v>1342000</v>
      </c>
      <c r="C1111" s="35">
        <v>1362000</v>
      </c>
      <c r="D1111" s="35">
        <v>1372000</v>
      </c>
      <c r="F1111" s="32">
        <f t="shared" si="19"/>
        <v>1332000</v>
      </c>
    </row>
    <row r="1112" spans="1:6" ht="14.5">
      <c r="A1112" s="33">
        <v>11110</v>
      </c>
      <c r="B1112" s="34">
        <v>1343200</v>
      </c>
      <c r="C1112" s="35">
        <v>1363200</v>
      </c>
      <c r="D1112" s="35">
        <v>1373200</v>
      </c>
      <c r="F1112" s="32">
        <f t="shared" si="19"/>
        <v>1333200</v>
      </c>
    </row>
    <row r="1113" spans="1:6" ht="14.5">
      <c r="A1113" s="33">
        <v>11120</v>
      </c>
      <c r="B1113" s="34">
        <v>1344400</v>
      </c>
      <c r="C1113" s="35">
        <v>1364400</v>
      </c>
      <c r="D1113" s="35">
        <v>1374400</v>
      </c>
      <c r="F1113" s="32">
        <f t="shared" si="19"/>
        <v>1334400</v>
      </c>
    </row>
    <row r="1114" spans="1:6" ht="14.5">
      <c r="A1114" s="33">
        <v>11130</v>
      </c>
      <c r="B1114" s="34">
        <v>1345600</v>
      </c>
      <c r="C1114" s="35">
        <v>1365600</v>
      </c>
      <c r="D1114" s="35">
        <v>1375600</v>
      </c>
      <c r="F1114" s="32">
        <f t="shared" si="19"/>
        <v>1335600</v>
      </c>
    </row>
    <row r="1115" spans="1:6" ht="14.5">
      <c r="A1115" s="33">
        <v>11140</v>
      </c>
      <c r="B1115" s="34">
        <v>1346800</v>
      </c>
      <c r="C1115" s="35">
        <v>1366800</v>
      </c>
      <c r="D1115" s="35">
        <v>1376800</v>
      </c>
      <c r="F1115" s="32">
        <f t="shared" si="19"/>
        <v>1336800</v>
      </c>
    </row>
    <row r="1116" spans="1:6" ht="14.5">
      <c r="A1116" s="33">
        <v>11150</v>
      </c>
      <c r="B1116" s="34">
        <v>1348000</v>
      </c>
      <c r="C1116" s="35">
        <v>1368000</v>
      </c>
      <c r="D1116" s="35">
        <v>1378000</v>
      </c>
      <c r="F1116" s="32">
        <f t="shared" si="19"/>
        <v>1338000</v>
      </c>
    </row>
    <row r="1117" spans="1:6" ht="14.5">
      <c r="A1117" s="33">
        <v>11160</v>
      </c>
      <c r="B1117" s="34">
        <v>1349200</v>
      </c>
      <c r="C1117" s="35">
        <v>1369200</v>
      </c>
      <c r="D1117" s="35">
        <v>1379200</v>
      </c>
      <c r="F1117" s="32">
        <f t="shared" si="19"/>
        <v>1339200</v>
      </c>
    </row>
    <row r="1118" spans="1:6" ht="14.5">
      <c r="A1118" s="33">
        <v>11170</v>
      </c>
      <c r="B1118" s="34">
        <v>1350400</v>
      </c>
      <c r="C1118" s="35">
        <v>1370400</v>
      </c>
      <c r="D1118" s="35">
        <v>1380400</v>
      </c>
      <c r="F1118" s="32">
        <f t="shared" si="19"/>
        <v>1340400</v>
      </c>
    </row>
    <row r="1119" spans="1:6" ht="14.5">
      <c r="A1119" s="33">
        <v>11180</v>
      </c>
      <c r="B1119" s="34">
        <v>1351600</v>
      </c>
      <c r="C1119" s="35">
        <v>1371600</v>
      </c>
      <c r="D1119" s="35">
        <v>1381600</v>
      </c>
      <c r="F1119" s="32">
        <f t="shared" si="19"/>
        <v>1341600</v>
      </c>
    </row>
    <row r="1120" spans="1:6" ht="14.5">
      <c r="A1120" s="33">
        <v>11190</v>
      </c>
      <c r="B1120" s="34">
        <v>1352800</v>
      </c>
      <c r="C1120" s="35">
        <v>1372800</v>
      </c>
      <c r="D1120" s="35">
        <v>1382800</v>
      </c>
      <c r="F1120" s="32">
        <f t="shared" si="19"/>
        <v>1342800</v>
      </c>
    </row>
    <row r="1121" spans="1:6" ht="14.5">
      <c r="A1121" s="33">
        <v>11200</v>
      </c>
      <c r="B1121" s="34">
        <v>1354000</v>
      </c>
      <c r="C1121" s="35">
        <v>1374000</v>
      </c>
      <c r="D1121" s="35">
        <v>1384000</v>
      </c>
      <c r="F1121" s="32">
        <f t="shared" si="19"/>
        <v>1344000</v>
      </c>
    </row>
    <row r="1122" spans="1:6" ht="14.5">
      <c r="A1122" s="33">
        <v>11210</v>
      </c>
      <c r="B1122" s="34">
        <v>1355200</v>
      </c>
      <c r="C1122" s="35">
        <v>1375200</v>
      </c>
      <c r="D1122" s="35">
        <v>1385200</v>
      </c>
      <c r="F1122" s="32">
        <f t="shared" si="19"/>
        <v>1345200</v>
      </c>
    </row>
    <row r="1123" spans="1:6" ht="14.5">
      <c r="A1123" s="33">
        <v>11220</v>
      </c>
      <c r="B1123" s="34">
        <v>1356400</v>
      </c>
      <c r="C1123" s="35">
        <v>1376400</v>
      </c>
      <c r="D1123" s="35">
        <v>1386400</v>
      </c>
      <c r="F1123" s="32">
        <f t="shared" si="19"/>
        <v>1346400</v>
      </c>
    </row>
    <row r="1124" spans="1:6" ht="14.5">
      <c r="A1124" s="33">
        <v>11230</v>
      </c>
      <c r="B1124" s="34">
        <v>1357600</v>
      </c>
      <c r="C1124" s="35">
        <v>1377600</v>
      </c>
      <c r="D1124" s="35">
        <v>1387600</v>
      </c>
      <c r="F1124" s="32">
        <f t="shared" si="19"/>
        <v>1347600</v>
      </c>
    </row>
    <row r="1125" spans="1:6" ht="14.5">
      <c r="A1125" s="33">
        <v>11240</v>
      </c>
      <c r="B1125" s="34">
        <v>1358800</v>
      </c>
      <c r="C1125" s="35">
        <v>1378800</v>
      </c>
      <c r="D1125" s="35">
        <v>1388800</v>
      </c>
      <c r="F1125" s="32">
        <f t="shared" si="19"/>
        <v>1348800</v>
      </c>
    </row>
    <row r="1126" spans="1:6" ht="14.5">
      <c r="A1126" s="33">
        <v>11250</v>
      </c>
      <c r="B1126" s="34">
        <v>1360000</v>
      </c>
      <c r="C1126" s="35">
        <v>1380000</v>
      </c>
      <c r="D1126" s="35">
        <v>1390000</v>
      </c>
      <c r="F1126" s="32">
        <f t="shared" si="19"/>
        <v>1350000</v>
      </c>
    </row>
    <row r="1127" spans="1:6" ht="14.5">
      <c r="A1127" s="33">
        <v>11260</v>
      </c>
      <c r="B1127" s="34">
        <v>1361200</v>
      </c>
      <c r="C1127" s="35">
        <v>1381200</v>
      </c>
      <c r="D1127" s="35">
        <v>1391200</v>
      </c>
      <c r="F1127" s="32">
        <f t="shared" si="19"/>
        <v>1351200</v>
      </c>
    </row>
    <row r="1128" spans="1:6" ht="14.5">
      <c r="A1128" s="33">
        <v>11270</v>
      </c>
      <c r="B1128" s="34">
        <v>1362400</v>
      </c>
      <c r="C1128" s="35">
        <v>1382400</v>
      </c>
      <c r="D1128" s="35">
        <v>1392400</v>
      </c>
      <c r="F1128" s="32">
        <f t="shared" si="19"/>
        <v>1352400</v>
      </c>
    </row>
    <row r="1129" spans="1:6" ht="14.5">
      <c r="A1129" s="33">
        <v>11280</v>
      </c>
      <c r="B1129" s="34">
        <v>1363600</v>
      </c>
      <c r="C1129" s="35">
        <v>1383600</v>
      </c>
      <c r="D1129" s="35">
        <v>1393600</v>
      </c>
      <c r="F1129" s="32">
        <f t="shared" si="19"/>
        <v>1353600</v>
      </c>
    </row>
    <row r="1130" spans="1:6" ht="14.5">
      <c r="A1130" s="33">
        <v>11290</v>
      </c>
      <c r="B1130" s="34">
        <v>1364800</v>
      </c>
      <c r="C1130" s="35">
        <v>1384800</v>
      </c>
      <c r="D1130" s="35">
        <v>1394800</v>
      </c>
      <c r="F1130" s="32">
        <f t="shared" si="19"/>
        <v>1354800</v>
      </c>
    </row>
    <row r="1131" spans="1:6" ht="14.5">
      <c r="A1131" s="33">
        <v>11300</v>
      </c>
      <c r="B1131" s="34">
        <v>1366000</v>
      </c>
      <c r="C1131" s="35">
        <v>1386000</v>
      </c>
      <c r="D1131" s="35">
        <v>1396000</v>
      </c>
      <c r="F1131" s="32">
        <f t="shared" si="19"/>
        <v>1356000</v>
      </c>
    </row>
    <row r="1132" spans="1:6" ht="14.5">
      <c r="A1132" s="33">
        <v>11310</v>
      </c>
      <c r="B1132" s="34">
        <v>1367200</v>
      </c>
      <c r="C1132" s="35">
        <v>1387200</v>
      </c>
      <c r="D1132" s="35">
        <v>1397200</v>
      </c>
      <c r="F1132" s="32">
        <f t="shared" si="19"/>
        <v>1357200</v>
      </c>
    </row>
    <row r="1133" spans="1:6" ht="14.5">
      <c r="A1133" s="33">
        <v>11320</v>
      </c>
      <c r="B1133" s="34">
        <v>1368400</v>
      </c>
      <c r="C1133" s="35">
        <v>1388400</v>
      </c>
      <c r="D1133" s="35">
        <v>1398400</v>
      </c>
      <c r="F1133" s="32">
        <f t="shared" si="19"/>
        <v>1358400</v>
      </c>
    </row>
    <row r="1134" spans="1:6" ht="14.5">
      <c r="A1134" s="33">
        <v>11330</v>
      </c>
      <c r="B1134" s="34">
        <v>1369600</v>
      </c>
      <c r="C1134" s="35">
        <v>1389600</v>
      </c>
      <c r="D1134" s="35">
        <v>1399600</v>
      </c>
      <c r="F1134" s="32">
        <f t="shared" si="19"/>
        <v>1359600</v>
      </c>
    </row>
    <row r="1135" spans="1:6" ht="14.5">
      <c r="A1135" s="33">
        <v>11340</v>
      </c>
      <c r="B1135" s="34">
        <v>1370800</v>
      </c>
      <c r="C1135" s="35">
        <v>1390800</v>
      </c>
      <c r="D1135" s="35">
        <v>1400800</v>
      </c>
      <c r="F1135" s="32">
        <f t="shared" si="19"/>
        <v>1360800</v>
      </c>
    </row>
    <row r="1136" spans="1:6" ht="14.5">
      <c r="A1136" s="33">
        <v>11350</v>
      </c>
      <c r="B1136" s="34">
        <v>1372000</v>
      </c>
      <c r="C1136" s="35">
        <v>1392000</v>
      </c>
      <c r="D1136" s="35">
        <v>1402000</v>
      </c>
      <c r="F1136" s="32">
        <f t="shared" si="19"/>
        <v>1362000</v>
      </c>
    </row>
    <row r="1137" spans="1:6" ht="14.5">
      <c r="A1137" s="33">
        <v>11360</v>
      </c>
      <c r="B1137" s="34">
        <v>1373200</v>
      </c>
      <c r="C1137" s="35">
        <v>1393200</v>
      </c>
      <c r="D1137" s="35">
        <v>1403200</v>
      </c>
      <c r="F1137" s="32">
        <f t="shared" si="19"/>
        <v>1363200</v>
      </c>
    </row>
    <row r="1138" spans="1:6" ht="14.5">
      <c r="A1138" s="33">
        <v>11370</v>
      </c>
      <c r="B1138" s="34">
        <v>1374400</v>
      </c>
      <c r="C1138" s="35">
        <v>1394400</v>
      </c>
      <c r="D1138" s="35">
        <v>1404400</v>
      </c>
      <c r="F1138" s="32">
        <f t="shared" si="19"/>
        <v>1364400</v>
      </c>
    </row>
    <row r="1139" spans="1:6" ht="14.5">
      <c r="A1139" s="33">
        <v>11380</v>
      </c>
      <c r="B1139" s="34">
        <v>1375600</v>
      </c>
      <c r="C1139" s="35">
        <v>1395600</v>
      </c>
      <c r="D1139" s="35">
        <v>1405600</v>
      </c>
      <c r="F1139" s="32">
        <f t="shared" si="19"/>
        <v>1365600</v>
      </c>
    </row>
    <row r="1140" spans="1:6" ht="14.5">
      <c r="A1140" s="33">
        <v>11390</v>
      </c>
      <c r="B1140" s="34">
        <v>1376800</v>
      </c>
      <c r="C1140" s="35">
        <v>1396800</v>
      </c>
      <c r="D1140" s="35">
        <v>1406800</v>
      </c>
      <c r="F1140" s="32">
        <f t="shared" si="19"/>
        <v>1366800</v>
      </c>
    </row>
    <row r="1141" spans="1:6" ht="14.5">
      <c r="A1141" s="33">
        <v>11400</v>
      </c>
      <c r="B1141" s="34">
        <v>1378000</v>
      </c>
      <c r="C1141" s="35">
        <v>1398000</v>
      </c>
      <c r="D1141" s="35">
        <v>1408000</v>
      </c>
      <c r="F1141" s="32">
        <f t="shared" si="19"/>
        <v>1368000</v>
      </c>
    </row>
    <row r="1142" spans="1:6" ht="14.5">
      <c r="A1142" s="33">
        <v>11410</v>
      </c>
      <c r="B1142" s="34">
        <v>1379200</v>
      </c>
      <c r="C1142" s="35">
        <v>1399200</v>
      </c>
      <c r="D1142" s="35">
        <v>1409200</v>
      </c>
      <c r="F1142" s="32">
        <f t="shared" si="19"/>
        <v>1369200</v>
      </c>
    </row>
    <row r="1143" spans="1:6" ht="14.5">
      <c r="A1143" s="33">
        <v>11420</v>
      </c>
      <c r="B1143" s="34">
        <v>1380400</v>
      </c>
      <c r="C1143" s="35">
        <v>1400400</v>
      </c>
      <c r="D1143" s="35">
        <v>1410400</v>
      </c>
      <c r="F1143" s="32">
        <f t="shared" si="19"/>
        <v>1370400</v>
      </c>
    </row>
    <row r="1144" spans="1:6" ht="14.5">
      <c r="A1144" s="33">
        <v>11430</v>
      </c>
      <c r="B1144" s="34">
        <v>1381600</v>
      </c>
      <c r="C1144" s="35">
        <v>1401600</v>
      </c>
      <c r="D1144" s="35">
        <v>1411600</v>
      </c>
      <c r="F1144" s="32">
        <f t="shared" si="19"/>
        <v>1371600</v>
      </c>
    </row>
    <row r="1145" spans="1:6" ht="14.5">
      <c r="A1145" s="33">
        <v>11440</v>
      </c>
      <c r="B1145" s="34">
        <v>1382800</v>
      </c>
      <c r="C1145" s="35">
        <v>1402800</v>
      </c>
      <c r="D1145" s="35">
        <v>1412800</v>
      </c>
      <c r="F1145" s="32">
        <f t="shared" si="19"/>
        <v>1372800</v>
      </c>
    </row>
    <row r="1146" spans="1:6" ht="14.5">
      <c r="A1146" s="33">
        <v>11450</v>
      </c>
      <c r="B1146" s="34">
        <v>1384000</v>
      </c>
      <c r="C1146" s="35">
        <v>1404000</v>
      </c>
      <c r="D1146" s="35">
        <v>1414000</v>
      </c>
      <c r="F1146" s="32">
        <f t="shared" si="19"/>
        <v>1374000</v>
      </c>
    </row>
    <row r="1147" spans="1:6" ht="14.5">
      <c r="A1147" s="33">
        <v>11460</v>
      </c>
      <c r="B1147" s="34">
        <v>1385200</v>
      </c>
      <c r="C1147" s="35">
        <v>1405200</v>
      </c>
      <c r="D1147" s="35">
        <v>1415200</v>
      </c>
      <c r="F1147" s="32">
        <f t="shared" si="19"/>
        <v>1375200</v>
      </c>
    </row>
    <row r="1148" spans="1:6" ht="14.5">
      <c r="A1148" s="33">
        <v>11470</v>
      </c>
      <c r="B1148" s="34">
        <v>1386400</v>
      </c>
      <c r="C1148" s="35">
        <v>1406400</v>
      </c>
      <c r="D1148" s="35">
        <v>1416400</v>
      </c>
      <c r="F1148" s="32">
        <f t="shared" si="19"/>
        <v>1376400</v>
      </c>
    </row>
    <row r="1149" spans="1:6" ht="14.5">
      <c r="A1149" s="33">
        <v>11480</v>
      </c>
      <c r="B1149" s="34">
        <v>1387600</v>
      </c>
      <c r="C1149" s="35">
        <v>1407600</v>
      </c>
      <c r="D1149" s="35">
        <v>1417600</v>
      </c>
      <c r="F1149" s="32">
        <f t="shared" si="19"/>
        <v>1377600</v>
      </c>
    </row>
    <row r="1150" spans="1:6" ht="14.5">
      <c r="A1150" s="33">
        <v>11490</v>
      </c>
      <c r="B1150" s="34">
        <v>1388800</v>
      </c>
      <c r="C1150" s="35">
        <v>1408800</v>
      </c>
      <c r="D1150" s="35">
        <v>1418800</v>
      </c>
      <c r="F1150" s="32">
        <f t="shared" si="19"/>
        <v>1378800</v>
      </c>
    </row>
    <row r="1151" spans="1:6" ht="14.5">
      <c r="A1151" s="33">
        <v>11500</v>
      </c>
      <c r="B1151" s="34">
        <v>1390000</v>
      </c>
      <c r="C1151" s="35">
        <v>1410000</v>
      </c>
      <c r="D1151" s="35">
        <v>1420000</v>
      </c>
      <c r="F1151" s="32">
        <f t="shared" si="19"/>
        <v>1380000</v>
      </c>
    </row>
    <row r="1152" spans="1:6" ht="14.5">
      <c r="A1152" s="33">
        <v>11510</v>
      </c>
      <c r="B1152" s="34">
        <v>1391200</v>
      </c>
      <c r="C1152" s="35">
        <v>1411200</v>
      </c>
      <c r="D1152" s="35">
        <v>1421200</v>
      </c>
      <c r="F1152" s="32">
        <f t="shared" si="19"/>
        <v>1381200</v>
      </c>
    </row>
    <row r="1153" spans="1:6" ht="14.5">
      <c r="A1153" s="33">
        <v>11520</v>
      </c>
      <c r="B1153" s="34">
        <v>1392400</v>
      </c>
      <c r="C1153" s="35">
        <v>1412400</v>
      </c>
      <c r="D1153" s="35">
        <v>1422400</v>
      </c>
      <c r="F1153" s="32">
        <f t="shared" si="19"/>
        <v>1382400</v>
      </c>
    </row>
    <row r="1154" spans="1:6" ht="14.5">
      <c r="A1154" s="33">
        <v>11530</v>
      </c>
      <c r="B1154" s="34">
        <v>1393600</v>
      </c>
      <c r="C1154" s="35">
        <v>1413600</v>
      </c>
      <c r="D1154" s="35">
        <v>1423600</v>
      </c>
      <c r="F1154" s="32">
        <f t="shared" si="19"/>
        <v>1383600</v>
      </c>
    </row>
    <row r="1155" spans="1:6" ht="14.5">
      <c r="A1155" s="33">
        <v>11540</v>
      </c>
      <c r="B1155" s="34">
        <v>1394800</v>
      </c>
      <c r="C1155" s="35">
        <v>1414800</v>
      </c>
      <c r="D1155" s="35">
        <v>1424800</v>
      </c>
      <c r="F1155" s="32">
        <f t="shared" ref="F1155:F1218" si="20">1200+1200*(A1155-$A$2)/10</f>
        <v>1384800</v>
      </c>
    </row>
    <row r="1156" spans="1:6" ht="14.5">
      <c r="A1156" s="33">
        <v>11550</v>
      </c>
      <c r="B1156" s="34">
        <v>1396000</v>
      </c>
      <c r="C1156" s="35">
        <v>1416000</v>
      </c>
      <c r="D1156" s="35">
        <v>1426000</v>
      </c>
      <c r="F1156" s="32">
        <f t="shared" si="20"/>
        <v>1386000</v>
      </c>
    </row>
    <row r="1157" spans="1:6" ht="14.5">
      <c r="A1157" s="33">
        <v>11560</v>
      </c>
      <c r="B1157" s="34">
        <v>1397200</v>
      </c>
      <c r="C1157" s="35">
        <v>1417200</v>
      </c>
      <c r="D1157" s="35">
        <v>1427200</v>
      </c>
      <c r="F1157" s="32">
        <f t="shared" si="20"/>
        <v>1387200</v>
      </c>
    </row>
    <row r="1158" spans="1:6" ht="14.5">
      <c r="A1158" s="33">
        <v>11570</v>
      </c>
      <c r="B1158" s="34">
        <v>1398400</v>
      </c>
      <c r="C1158" s="35">
        <v>1418400</v>
      </c>
      <c r="D1158" s="35">
        <v>1428400</v>
      </c>
      <c r="F1158" s="32">
        <f t="shared" si="20"/>
        <v>1388400</v>
      </c>
    </row>
    <row r="1159" spans="1:6" ht="14.5">
      <c r="A1159" s="33">
        <v>11580</v>
      </c>
      <c r="B1159" s="34">
        <v>1399600</v>
      </c>
      <c r="C1159" s="35">
        <v>1419600</v>
      </c>
      <c r="D1159" s="35">
        <v>1429600</v>
      </c>
      <c r="F1159" s="32">
        <f t="shared" si="20"/>
        <v>1389600</v>
      </c>
    </row>
    <row r="1160" spans="1:6" ht="14.5">
      <c r="A1160" s="33">
        <v>11590</v>
      </c>
      <c r="B1160" s="34">
        <v>1400800</v>
      </c>
      <c r="C1160" s="35">
        <v>1420800</v>
      </c>
      <c r="D1160" s="35">
        <v>1430800</v>
      </c>
      <c r="F1160" s="32">
        <f t="shared" si="20"/>
        <v>1390800</v>
      </c>
    </row>
    <row r="1161" spans="1:6" ht="14.5">
      <c r="A1161" s="33">
        <v>11600</v>
      </c>
      <c r="B1161" s="34">
        <v>1402000</v>
      </c>
      <c r="C1161" s="35">
        <v>1422000</v>
      </c>
      <c r="D1161" s="35">
        <v>1432000</v>
      </c>
      <c r="F1161" s="32">
        <f t="shared" si="20"/>
        <v>1392000</v>
      </c>
    </row>
    <row r="1162" spans="1:6" ht="14.5">
      <c r="A1162" s="33">
        <v>11610</v>
      </c>
      <c r="B1162" s="34">
        <v>1403200</v>
      </c>
      <c r="C1162" s="35">
        <v>1423200</v>
      </c>
      <c r="D1162" s="35">
        <v>1433200</v>
      </c>
      <c r="F1162" s="32">
        <f t="shared" si="20"/>
        <v>1393200</v>
      </c>
    </row>
    <row r="1163" spans="1:6" ht="14.5">
      <c r="A1163" s="33">
        <v>11620</v>
      </c>
      <c r="B1163" s="34">
        <v>1404400</v>
      </c>
      <c r="C1163" s="35">
        <v>1424400</v>
      </c>
      <c r="D1163" s="35">
        <v>1434400</v>
      </c>
      <c r="F1163" s="32">
        <f t="shared" si="20"/>
        <v>1394400</v>
      </c>
    </row>
    <row r="1164" spans="1:6" ht="14.5">
      <c r="A1164" s="33">
        <v>11630</v>
      </c>
      <c r="B1164" s="34">
        <v>1405600</v>
      </c>
      <c r="C1164" s="35">
        <v>1425600</v>
      </c>
      <c r="D1164" s="35">
        <v>1435600</v>
      </c>
      <c r="F1164" s="32">
        <f t="shared" si="20"/>
        <v>1395600</v>
      </c>
    </row>
    <row r="1165" spans="1:6" ht="14.5">
      <c r="A1165" s="33">
        <v>11640</v>
      </c>
      <c r="B1165" s="34">
        <v>1406800</v>
      </c>
      <c r="C1165" s="35">
        <v>1426800</v>
      </c>
      <c r="D1165" s="35">
        <v>1436800</v>
      </c>
      <c r="F1165" s="32">
        <f t="shared" si="20"/>
        <v>1396800</v>
      </c>
    </row>
    <row r="1166" spans="1:6" ht="14.5">
      <c r="A1166" s="33">
        <v>11650</v>
      </c>
      <c r="B1166" s="34">
        <v>1408000</v>
      </c>
      <c r="C1166" s="35">
        <v>1428000</v>
      </c>
      <c r="D1166" s="35">
        <v>1438000</v>
      </c>
      <c r="F1166" s="32">
        <f t="shared" si="20"/>
        <v>1398000</v>
      </c>
    </row>
    <row r="1167" spans="1:6" ht="14.5">
      <c r="A1167" s="33">
        <v>11660</v>
      </c>
      <c r="B1167" s="34">
        <v>1409200</v>
      </c>
      <c r="C1167" s="35">
        <v>1429200</v>
      </c>
      <c r="D1167" s="35">
        <v>1439200</v>
      </c>
      <c r="F1167" s="32">
        <f t="shared" si="20"/>
        <v>1399200</v>
      </c>
    </row>
    <row r="1168" spans="1:6" ht="14.5">
      <c r="A1168" s="33">
        <v>11670</v>
      </c>
      <c r="B1168" s="34">
        <v>1410400</v>
      </c>
      <c r="C1168" s="35">
        <v>1430400</v>
      </c>
      <c r="D1168" s="35">
        <v>1440400</v>
      </c>
      <c r="F1168" s="32">
        <f t="shared" si="20"/>
        <v>1400400</v>
      </c>
    </row>
    <row r="1169" spans="1:6" ht="14.5">
      <c r="A1169" s="33">
        <v>11680</v>
      </c>
      <c r="B1169" s="34">
        <v>1411600</v>
      </c>
      <c r="C1169" s="35">
        <v>1431600</v>
      </c>
      <c r="D1169" s="35">
        <v>1441600</v>
      </c>
      <c r="F1169" s="32">
        <f t="shared" si="20"/>
        <v>1401600</v>
      </c>
    </row>
    <row r="1170" spans="1:6" ht="14.5">
      <c r="A1170" s="33">
        <v>11690</v>
      </c>
      <c r="B1170" s="34">
        <v>1412800</v>
      </c>
      <c r="C1170" s="35">
        <v>1432800</v>
      </c>
      <c r="D1170" s="35">
        <v>1442800</v>
      </c>
      <c r="F1170" s="32">
        <f t="shared" si="20"/>
        <v>1402800</v>
      </c>
    </row>
    <row r="1171" spans="1:6" ht="14.5">
      <c r="A1171" s="33">
        <v>11700</v>
      </c>
      <c r="B1171" s="34">
        <v>1414000</v>
      </c>
      <c r="C1171" s="35">
        <v>1434000</v>
      </c>
      <c r="D1171" s="35">
        <v>1444000</v>
      </c>
      <c r="F1171" s="32">
        <f t="shared" si="20"/>
        <v>1404000</v>
      </c>
    </row>
    <row r="1172" spans="1:6" ht="14.5">
      <c r="A1172" s="33">
        <v>11710</v>
      </c>
      <c r="B1172" s="34">
        <v>1415200</v>
      </c>
      <c r="C1172" s="35">
        <v>1435200</v>
      </c>
      <c r="D1172" s="35">
        <v>1445200</v>
      </c>
      <c r="F1172" s="32">
        <f t="shared" si="20"/>
        <v>1405200</v>
      </c>
    </row>
    <row r="1173" spans="1:6" ht="14.5">
      <c r="A1173" s="33">
        <v>11720</v>
      </c>
      <c r="B1173" s="34">
        <v>1416400</v>
      </c>
      <c r="C1173" s="35">
        <v>1436400</v>
      </c>
      <c r="D1173" s="35">
        <v>1446400</v>
      </c>
      <c r="F1173" s="32">
        <f t="shared" si="20"/>
        <v>1406400</v>
      </c>
    </row>
    <row r="1174" spans="1:6" ht="14.5">
      <c r="A1174" s="33">
        <v>11730</v>
      </c>
      <c r="B1174" s="34">
        <v>1417600</v>
      </c>
      <c r="C1174" s="35">
        <v>1437600</v>
      </c>
      <c r="D1174" s="35">
        <v>1447600</v>
      </c>
      <c r="F1174" s="32">
        <f t="shared" si="20"/>
        <v>1407600</v>
      </c>
    </row>
    <row r="1175" spans="1:6" ht="14.5">
      <c r="A1175" s="33">
        <v>11740</v>
      </c>
      <c r="B1175" s="34">
        <v>1418800</v>
      </c>
      <c r="C1175" s="35">
        <v>1438800</v>
      </c>
      <c r="D1175" s="35">
        <v>1448800</v>
      </c>
      <c r="F1175" s="32">
        <f t="shared" si="20"/>
        <v>1408800</v>
      </c>
    </row>
    <row r="1176" spans="1:6" ht="14.5">
      <c r="A1176" s="33">
        <v>11750</v>
      </c>
      <c r="B1176" s="34">
        <v>1420000</v>
      </c>
      <c r="C1176" s="35">
        <v>1440000</v>
      </c>
      <c r="D1176" s="35">
        <v>1450000</v>
      </c>
      <c r="F1176" s="32">
        <f t="shared" si="20"/>
        <v>1410000</v>
      </c>
    </row>
    <row r="1177" spans="1:6" ht="14.5">
      <c r="A1177" s="33">
        <v>11760</v>
      </c>
      <c r="B1177" s="34">
        <v>1421200</v>
      </c>
      <c r="C1177" s="35">
        <v>1441200</v>
      </c>
      <c r="D1177" s="35">
        <v>1451200</v>
      </c>
      <c r="F1177" s="32">
        <f t="shared" si="20"/>
        <v>1411200</v>
      </c>
    </row>
    <row r="1178" spans="1:6" ht="14.5">
      <c r="A1178" s="33">
        <v>11770</v>
      </c>
      <c r="B1178" s="34">
        <v>1422400</v>
      </c>
      <c r="C1178" s="35">
        <v>1442400</v>
      </c>
      <c r="D1178" s="35">
        <v>1452400</v>
      </c>
      <c r="F1178" s="32">
        <f t="shared" si="20"/>
        <v>1412400</v>
      </c>
    </row>
    <row r="1179" spans="1:6" ht="14.5">
      <c r="A1179" s="33">
        <v>11780</v>
      </c>
      <c r="B1179" s="34">
        <v>1423600</v>
      </c>
      <c r="C1179" s="35">
        <v>1443600</v>
      </c>
      <c r="D1179" s="35">
        <v>1453600</v>
      </c>
      <c r="F1179" s="32">
        <f t="shared" si="20"/>
        <v>1413600</v>
      </c>
    </row>
    <row r="1180" spans="1:6" ht="14.5">
      <c r="A1180" s="33">
        <v>11790</v>
      </c>
      <c r="B1180" s="34">
        <v>1424800</v>
      </c>
      <c r="C1180" s="35">
        <v>1444800</v>
      </c>
      <c r="D1180" s="35">
        <v>1454800</v>
      </c>
      <c r="F1180" s="32">
        <f t="shared" si="20"/>
        <v>1414800</v>
      </c>
    </row>
    <row r="1181" spans="1:6" ht="14.5">
      <c r="A1181" s="33">
        <v>11800</v>
      </c>
      <c r="B1181" s="34">
        <v>1426000</v>
      </c>
      <c r="C1181" s="35">
        <v>1446000</v>
      </c>
      <c r="D1181" s="35">
        <v>1456000</v>
      </c>
      <c r="F1181" s="32">
        <f t="shared" si="20"/>
        <v>1416000</v>
      </c>
    </row>
    <row r="1182" spans="1:6" ht="14.5">
      <c r="A1182" s="33">
        <v>11810</v>
      </c>
      <c r="B1182" s="34">
        <v>1427200</v>
      </c>
      <c r="C1182" s="35">
        <v>1447200</v>
      </c>
      <c r="D1182" s="35">
        <v>1457200</v>
      </c>
      <c r="F1182" s="32">
        <f t="shared" si="20"/>
        <v>1417200</v>
      </c>
    </row>
    <row r="1183" spans="1:6" ht="14.5">
      <c r="A1183" s="33">
        <v>11820</v>
      </c>
      <c r="B1183" s="34">
        <v>1428400</v>
      </c>
      <c r="C1183" s="35">
        <v>1448400</v>
      </c>
      <c r="D1183" s="35">
        <v>1458400</v>
      </c>
      <c r="F1183" s="32">
        <f t="shared" si="20"/>
        <v>1418400</v>
      </c>
    </row>
    <row r="1184" spans="1:6" ht="14.5">
      <c r="A1184" s="33">
        <v>11830</v>
      </c>
      <c r="B1184" s="34">
        <v>1429600</v>
      </c>
      <c r="C1184" s="35">
        <v>1449600</v>
      </c>
      <c r="D1184" s="35">
        <v>1459600</v>
      </c>
      <c r="F1184" s="32">
        <f t="shared" si="20"/>
        <v>1419600</v>
      </c>
    </row>
    <row r="1185" spans="1:6" ht="14.5">
      <c r="A1185" s="33">
        <v>11840</v>
      </c>
      <c r="B1185" s="34">
        <v>1430800</v>
      </c>
      <c r="C1185" s="35">
        <v>1450800</v>
      </c>
      <c r="D1185" s="35">
        <v>1460800</v>
      </c>
      <c r="F1185" s="32">
        <f t="shared" si="20"/>
        <v>1420800</v>
      </c>
    </row>
    <row r="1186" spans="1:6" ht="14.5">
      <c r="A1186" s="33">
        <v>11850</v>
      </c>
      <c r="B1186" s="34">
        <v>1432000</v>
      </c>
      <c r="C1186" s="35">
        <v>1452000</v>
      </c>
      <c r="D1186" s="35">
        <v>1462000</v>
      </c>
      <c r="F1186" s="32">
        <f t="shared" si="20"/>
        <v>1422000</v>
      </c>
    </row>
    <row r="1187" spans="1:6" ht="14.5">
      <c r="A1187" s="33">
        <v>11860</v>
      </c>
      <c r="B1187" s="34">
        <v>1433200</v>
      </c>
      <c r="C1187" s="35">
        <v>1453200</v>
      </c>
      <c r="D1187" s="35">
        <v>1463200</v>
      </c>
      <c r="F1187" s="32">
        <f t="shared" si="20"/>
        <v>1423200</v>
      </c>
    </row>
    <row r="1188" spans="1:6" ht="14.5">
      <c r="A1188" s="33">
        <v>11870</v>
      </c>
      <c r="B1188" s="34">
        <v>1434400</v>
      </c>
      <c r="C1188" s="35">
        <v>1454400</v>
      </c>
      <c r="D1188" s="35">
        <v>1464400</v>
      </c>
      <c r="F1188" s="32">
        <f t="shared" si="20"/>
        <v>1424400</v>
      </c>
    </row>
    <row r="1189" spans="1:6" ht="14.5">
      <c r="A1189" s="33">
        <v>11880</v>
      </c>
      <c r="B1189" s="34">
        <v>1435600</v>
      </c>
      <c r="C1189" s="35">
        <v>1455600</v>
      </c>
      <c r="D1189" s="35">
        <v>1465600</v>
      </c>
      <c r="F1189" s="32">
        <f t="shared" si="20"/>
        <v>1425600</v>
      </c>
    </row>
    <row r="1190" spans="1:6" ht="14.5">
      <c r="A1190" s="33">
        <v>11890</v>
      </c>
      <c r="B1190" s="34">
        <v>1436800</v>
      </c>
      <c r="C1190" s="35">
        <v>1456800</v>
      </c>
      <c r="D1190" s="35">
        <v>1466800</v>
      </c>
      <c r="F1190" s="32">
        <f t="shared" si="20"/>
        <v>1426800</v>
      </c>
    </row>
    <row r="1191" spans="1:6" ht="14.5">
      <c r="A1191" s="33">
        <v>11900</v>
      </c>
      <c r="B1191" s="34">
        <v>1438000</v>
      </c>
      <c r="C1191" s="35">
        <v>1458000</v>
      </c>
      <c r="D1191" s="35">
        <v>1468000</v>
      </c>
      <c r="F1191" s="32">
        <f t="shared" si="20"/>
        <v>1428000</v>
      </c>
    </row>
    <row r="1192" spans="1:6" ht="14.5">
      <c r="A1192" s="33">
        <v>11910</v>
      </c>
      <c r="B1192" s="34">
        <v>1439200</v>
      </c>
      <c r="C1192" s="35">
        <v>1459200</v>
      </c>
      <c r="D1192" s="35">
        <v>1469200</v>
      </c>
      <c r="F1192" s="32">
        <f t="shared" si="20"/>
        <v>1429200</v>
      </c>
    </row>
    <row r="1193" spans="1:6" ht="14.5">
      <c r="A1193" s="33">
        <v>11920</v>
      </c>
      <c r="B1193" s="34">
        <v>1440400</v>
      </c>
      <c r="C1193" s="35">
        <v>1460400</v>
      </c>
      <c r="D1193" s="35">
        <v>1470400</v>
      </c>
      <c r="F1193" s="32">
        <f t="shared" si="20"/>
        <v>1430400</v>
      </c>
    </row>
    <row r="1194" spans="1:6" ht="14.5">
      <c r="A1194" s="33">
        <v>11930</v>
      </c>
      <c r="B1194" s="34">
        <v>1441600</v>
      </c>
      <c r="C1194" s="35">
        <v>1461600</v>
      </c>
      <c r="D1194" s="35">
        <v>1471600</v>
      </c>
      <c r="F1194" s="32">
        <f t="shared" si="20"/>
        <v>1431600</v>
      </c>
    </row>
    <row r="1195" spans="1:6" ht="14.5">
      <c r="A1195" s="33">
        <v>11940</v>
      </c>
      <c r="B1195" s="34">
        <v>1442800</v>
      </c>
      <c r="C1195" s="35">
        <v>1462800</v>
      </c>
      <c r="D1195" s="35">
        <v>1472800</v>
      </c>
      <c r="F1195" s="32">
        <f t="shared" si="20"/>
        <v>1432800</v>
      </c>
    </row>
    <row r="1196" spans="1:6" ht="14.5">
      <c r="A1196" s="33">
        <v>11950</v>
      </c>
      <c r="B1196" s="34">
        <v>1444000</v>
      </c>
      <c r="C1196" s="35">
        <v>1464000</v>
      </c>
      <c r="D1196" s="35">
        <v>1474000</v>
      </c>
      <c r="F1196" s="32">
        <f t="shared" si="20"/>
        <v>1434000</v>
      </c>
    </row>
    <row r="1197" spans="1:6" ht="14.5">
      <c r="A1197" s="33">
        <v>11960</v>
      </c>
      <c r="B1197" s="34">
        <v>1445200</v>
      </c>
      <c r="C1197" s="35">
        <v>1465200</v>
      </c>
      <c r="D1197" s="35">
        <v>1475200</v>
      </c>
      <c r="F1197" s="32">
        <f t="shared" si="20"/>
        <v>1435200</v>
      </c>
    </row>
    <row r="1198" spans="1:6" ht="14.5">
      <c r="A1198" s="33">
        <v>11970</v>
      </c>
      <c r="B1198" s="34">
        <v>1446400</v>
      </c>
      <c r="C1198" s="35">
        <v>1466400</v>
      </c>
      <c r="D1198" s="35">
        <v>1476400</v>
      </c>
      <c r="F1198" s="32">
        <f t="shared" si="20"/>
        <v>1436400</v>
      </c>
    </row>
    <row r="1199" spans="1:6" ht="14.5">
      <c r="A1199" s="33">
        <v>11980</v>
      </c>
      <c r="B1199" s="34">
        <v>1447600</v>
      </c>
      <c r="C1199" s="35">
        <v>1467600</v>
      </c>
      <c r="D1199" s="35">
        <v>1477600</v>
      </c>
      <c r="F1199" s="32">
        <f t="shared" si="20"/>
        <v>1437600</v>
      </c>
    </row>
    <row r="1200" spans="1:6" ht="14.5">
      <c r="A1200" s="33">
        <v>11990</v>
      </c>
      <c r="B1200" s="34">
        <v>1448800</v>
      </c>
      <c r="C1200" s="35">
        <v>1468800</v>
      </c>
      <c r="D1200" s="35">
        <v>1478800</v>
      </c>
      <c r="F1200" s="32">
        <f t="shared" si="20"/>
        <v>1438800</v>
      </c>
    </row>
    <row r="1201" spans="1:6" ht="14.5">
      <c r="A1201" s="33">
        <v>12000</v>
      </c>
      <c r="B1201" s="34">
        <v>1450000</v>
      </c>
      <c r="C1201" s="35">
        <v>1470000</v>
      </c>
      <c r="D1201" s="35">
        <v>1480000</v>
      </c>
      <c r="F1201" s="32">
        <f t="shared" si="20"/>
        <v>1440000</v>
      </c>
    </row>
    <row r="1202" spans="1:6" ht="14.5">
      <c r="A1202" s="33">
        <v>12010</v>
      </c>
      <c r="B1202" s="34">
        <v>1451200</v>
      </c>
      <c r="C1202" s="35">
        <v>1471200</v>
      </c>
      <c r="D1202" s="35">
        <v>1481200</v>
      </c>
      <c r="F1202" s="32">
        <f t="shared" si="20"/>
        <v>1441200</v>
      </c>
    </row>
    <row r="1203" spans="1:6" ht="14.5">
      <c r="A1203" s="33">
        <v>12020</v>
      </c>
      <c r="B1203" s="34">
        <v>1452400</v>
      </c>
      <c r="C1203" s="35">
        <v>1472400</v>
      </c>
      <c r="D1203" s="35">
        <v>1482400</v>
      </c>
      <c r="F1203" s="32">
        <f t="shared" si="20"/>
        <v>1442400</v>
      </c>
    </row>
    <row r="1204" spans="1:6" ht="14.5">
      <c r="A1204" s="33">
        <v>12030</v>
      </c>
      <c r="B1204" s="34">
        <v>1453600</v>
      </c>
      <c r="C1204" s="35">
        <v>1473600</v>
      </c>
      <c r="D1204" s="35">
        <v>1483600</v>
      </c>
      <c r="F1204" s="32">
        <f t="shared" si="20"/>
        <v>1443600</v>
      </c>
    </row>
    <row r="1205" spans="1:6" ht="14.5">
      <c r="A1205" s="33">
        <v>12040</v>
      </c>
      <c r="B1205" s="34">
        <v>1454800</v>
      </c>
      <c r="C1205" s="35">
        <v>1474800</v>
      </c>
      <c r="D1205" s="35">
        <v>1484800</v>
      </c>
      <c r="F1205" s="32">
        <f t="shared" si="20"/>
        <v>1444800</v>
      </c>
    </row>
    <row r="1206" spans="1:6" ht="14.5">
      <c r="A1206" s="33">
        <v>12050</v>
      </c>
      <c r="B1206" s="34">
        <v>1456000</v>
      </c>
      <c r="C1206" s="35">
        <v>1476000</v>
      </c>
      <c r="D1206" s="35">
        <v>1486000</v>
      </c>
      <c r="F1206" s="32">
        <f t="shared" si="20"/>
        <v>1446000</v>
      </c>
    </row>
    <row r="1207" spans="1:6" ht="14.5">
      <c r="A1207" s="33">
        <v>12060</v>
      </c>
      <c r="B1207" s="34">
        <v>1457200</v>
      </c>
      <c r="C1207" s="35">
        <v>1477200</v>
      </c>
      <c r="D1207" s="35">
        <v>1487200</v>
      </c>
      <c r="F1207" s="32">
        <f t="shared" si="20"/>
        <v>1447200</v>
      </c>
    </row>
    <row r="1208" spans="1:6" ht="14.5">
      <c r="A1208" s="33">
        <v>12070</v>
      </c>
      <c r="B1208" s="34">
        <v>1458400</v>
      </c>
      <c r="C1208" s="35">
        <v>1478400</v>
      </c>
      <c r="D1208" s="35">
        <v>1488400</v>
      </c>
      <c r="F1208" s="32">
        <f t="shared" si="20"/>
        <v>1448400</v>
      </c>
    </row>
    <row r="1209" spans="1:6" ht="14.5">
      <c r="A1209" s="33">
        <v>12080</v>
      </c>
      <c r="B1209" s="34">
        <v>1459600</v>
      </c>
      <c r="C1209" s="35">
        <v>1479600</v>
      </c>
      <c r="D1209" s="35">
        <v>1489600</v>
      </c>
      <c r="F1209" s="32">
        <f t="shared" si="20"/>
        <v>1449600</v>
      </c>
    </row>
    <row r="1210" spans="1:6" ht="14.5">
      <c r="A1210" s="33">
        <v>12090</v>
      </c>
      <c r="B1210" s="34">
        <v>1460800</v>
      </c>
      <c r="C1210" s="35">
        <v>1480800</v>
      </c>
      <c r="D1210" s="35">
        <v>1490800</v>
      </c>
      <c r="F1210" s="32">
        <f t="shared" si="20"/>
        <v>1450800</v>
      </c>
    </row>
    <row r="1211" spans="1:6" ht="14.5">
      <c r="A1211" s="33">
        <v>12100</v>
      </c>
      <c r="B1211" s="34">
        <v>1462000</v>
      </c>
      <c r="C1211" s="35">
        <v>1482000</v>
      </c>
      <c r="D1211" s="35">
        <v>1492000</v>
      </c>
      <c r="F1211" s="32">
        <f t="shared" si="20"/>
        <v>1452000</v>
      </c>
    </row>
    <row r="1212" spans="1:6" ht="14.5">
      <c r="A1212" s="33">
        <v>12110</v>
      </c>
      <c r="B1212" s="34">
        <v>1463200</v>
      </c>
      <c r="C1212" s="35">
        <v>1483200</v>
      </c>
      <c r="D1212" s="35">
        <v>1493200</v>
      </c>
      <c r="F1212" s="32">
        <f t="shared" si="20"/>
        <v>1453200</v>
      </c>
    </row>
    <row r="1213" spans="1:6" ht="14.5">
      <c r="A1213" s="33">
        <v>12120</v>
      </c>
      <c r="B1213" s="34">
        <v>1464400</v>
      </c>
      <c r="C1213" s="35">
        <v>1484400</v>
      </c>
      <c r="D1213" s="35">
        <v>1494400</v>
      </c>
      <c r="F1213" s="32">
        <f t="shared" si="20"/>
        <v>1454400</v>
      </c>
    </row>
    <row r="1214" spans="1:6" ht="14.5">
      <c r="A1214" s="33">
        <v>12130</v>
      </c>
      <c r="B1214" s="34">
        <v>1465600</v>
      </c>
      <c r="C1214" s="35">
        <v>1485600</v>
      </c>
      <c r="D1214" s="35">
        <v>1495600</v>
      </c>
      <c r="F1214" s="32">
        <f t="shared" si="20"/>
        <v>1455600</v>
      </c>
    </row>
    <row r="1215" spans="1:6" ht="14.5">
      <c r="A1215" s="33">
        <v>12140</v>
      </c>
      <c r="B1215" s="34">
        <v>1466800</v>
      </c>
      <c r="C1215" s="35">
        <v>1486800</v>
      </c>
      <c r="D1215" s="35">
        <v>1496800</v>
      </c>
      <c r="F1215" s="32">
        <f t="shared" si="20"/>
        <v>1456800</v>
      </c>
    </row>
    <row r="1216" spans="1:6" ht="14.5">
      <c r="A1216" s="33">
        <v>12150</v>
      </c>
      <c r="B1216" s="34">
        <v>1468000</v>
      </c>
      <c r="C1216" s="35">
        <v>1488000</v>
      </c>
      <c r="D1216" s="35">
        <v>1498000</v>
      </c>
      <c r="F1216" s="32">
        <f t="shared" si="20"/>
        <v>1458000</v>
      </c>
    </row>
    <row r="1217" spans="1:6" ht="14.5">
      <c r="A1217" s="33">
        <v>12160</v>
      </c>
      <c r="B1217" s="34">
        <v>1469200</v>
      </c>
      <c r="C1217" s="35">
        <v>1489200</v>
      </c>
      <c r="D1217" s="35">
        <v>1499200</v>
      </c>
      <c r="F1217" s="32">
        <f t="shared" si="20"/>
        <v>1459200</v>
      </c>
    </row>
    <row r="1218" spans="1:6" ht="14.5">
      <c r="A1218" s="33">
        <v>12170</v>
      </c>
      <c r="B1218" s="34">
        <v>1470400</v>
      </c>
      <c r="C1218" s="35">
        <v>1490400</v>
      </c>
      <c r="D1218" s="35">
        <v>1500400</v>
      </c>
      <c r="F1218" s="32">
        <f t="shared" si="20"/>
        <v>1460400</v>
      </c>
    </row>
    <row r="1219" spans="1:6" ht="14.5">
      <c r="A1219" s="33">
        <v>12180</v>
      </c>
      <c r="B1219" s="34">
        <v>1471600</v>
      </c>
      <c r="C1219" s="35">
        <v>1491600</v>
      </c>
      <c r="D1219" s="35">
        <v>1501600</v>
      </c>
      <c r="F1219" s="32">
        <f t="shared" ref="F1219:F1282" si="21">1200+1200*(A1219-$A$2)/10</f>
        <v>1461600</v>
      </c>
    </row>
    <row r="1220" spans="1:6" ht="14.5">
      <c r="A1220" s="33">
        <v>12190</v>
      </c>
      <c r="B1220" s="34">
        <v>1472800</v>
      </c>
      <c r="C1220" s="35">
        <v>1492800</v>
      </c>
      <c r="D1220" s="35">
        <v>1502800</v>
      </c>
      <c r="F1220" s="32">
        <f t="shared" si="21"/>
        <v>1462800</v>
      </c>
    </row>
    <row r="1221" spans="1:6" ht="14.5">
      <c r="A1221" s="33">
        <v>12200</v>
      </c>
      <c r="B1221" s="34">
        <v>1474000</v>
      </c>
      <c r="C1221" s="35">
        <v>1494000</v>
      </c>
      <c r="D1221" s="35">
        <v>1504000</v>
      </c>
      <c r="F1221" s="32">
        <f t="shared" si="21"/>
        <v>1464000</v>
      </c>
    </row>
    <row r="1222" spans="1:6" ht="14.5">
      <c r="A1222" s="33">
        <v>12210</v>
      </c>
      <c r="B1222" s="34">
        <v>1475200</v>
      </c>
      <c r="C1222" s="35">
        <v>1495200</v>
      </c>
      <c r="D1222" s="35">
        <v>1505200</v>
      </c>
      <c r="F1222" s="32">
        <f t="shared" si="21"/>
        <v>1465200</v>
      </c>
    </row>
    <row r="1223" spans="1:6" ht="14.5">
      <c r="A1223" s="33">
        <v>12220</v>
      </c>
      <c r="B1223" s="34">
        <v>1476400</v>
      </c>
      <c r="C1223" s="35">
        <v>1496400</v>
      </c>
      <c r="D1223" s="35">
        <v>1506400</v>
      </c>
      <c r="F1223" s="32">
        <f t="shared" si="21"/>
        <v>1466400</v>
      </c>
    </row>
    <row r="1224" spans="1:6" ht="14.5">
      <c r="A1224" s="33">
        <v>12230</v>
      </c>
      <c r="B1224" s="34">
        <v>1477600</v>
      </c>
      <c r="C1224" s="35">
        <v>1497600</v>
      </c>
      <c r="D1224" s="35">
        <v>1507600</v>
      </c>
      <c r="F1224" s="32">
        <f t="shared" si="21"/>
        <v>1467600</v>
      </c>
    </row>
    <row r="1225" spans="1:6" ht="14.5">
      <c r="A1225" s="33">
        <v>12240</v>
      </c>
      <c r="B1225" s="34">
        <v>1478800</v>
      </c>
      <c r="C1225" s="35">
        <v>1498800</v>
      </c>
      <c r="D1225" s="35">
        <v>1508800</v>
      </c>
      <c r="F1225" s="32">
        <f t="shared" si="21"/>
        <v>1468800</v>
      </c>
    </row>
    <row r="1226" spans="1:6" ht="14.5">
      <c r="A1226" s="33">
        <v>12250</v>
      </c>
      <c r="B1226" s="34">
        <v>1480000</v>
      </c>
      <c r="C1226" s="35">
        <v>1500000</v>
      </c>
      <c r="D1226" s="35">
        <v>1510000</v>
      </c>
      <c r="F1226" s="32">
        <f t="shared" si="21"/>
        <v>1470000</v>
      </c>
    </row>
    <row r="1227" spans="1:6" ht="14.5">
      <c r="A1227" s="33">
        <v>12260</v>
      </c>
      <c r="B1227" s="34">
        <v>1481200</v>
      </c>
      <c r="C1227" s="35">
        <v>1501200</v>
      </c>
      <c r="D1227" s="35">
        <v>1511200</v>
      </c>
      <c r="F1227" s="32">
        <f t="shared" si="21"/>
        <v>1471200</v>
      </c>
    </row>
    <row r="1228" spans="1:6" ht="14.5">
      <c r="A1228" s="33">
        <v>12270</v>
      </c>
      <c r="B1228" s="34">
        <v>1482400</v>
      </c>
      <c r="C1228" s="35">
        <v>1502400</v>
      </c>
      <c r="D1228" s="35">
        <v>1512400</v>
      </c>
      <c r="F1228" s="32">
        <f t="shared" si="21"/>
        <v>1472400</v>
      </c>
    </row>
    <row r="1229" spans="1:6" ht="14.5">
      <c r="A1229" s="33">
        <v>12280</v>
      </c>
      <c r="B1229" s="34">
        <v>1483600</v>
      </c>
      <c r="C1229" s="35">
        <v>1503600</v>
      </c>
      <c r="D1229" s="35">
        <v>1513600</v>
      </c>
      <c r="F1229" s="32">
        <f t="shared" si="21"/>
        <v>1473600</v>
      </c>
    </row>
    <row r="1230" spans="1:6" ht="14.5">
      <c r="A1230" s="33">
        <v>12290</v>
      </c>
      <c r="B1230" s="34">
        <v>1484800</v>
      </c>
      <c r="C1230" s="35">
        <v>1504800</v>
      </c>
      <c r="D1230" s="35">
        <v>1514800</v>
      </c>
      <c r="F1230" s="32">
        <f t="shared" si="21"/>
        <v>1474800</v>
      </c>
    </row>
    <row r="1231" spans="1:6" ht="14.5">
      <c r="A1231" s="33">
        <v>12300</v>
      </c>
      <c r="B1231" s="34">
        <v>1486000</v>
      </c>
      <c r="C1231" s="35">
        <v>1506000</v>
      </c>
      <c r="D1231" s="35">
        <v>1516000</v>
      </c>
      <c r="F1231" s="32">
        <f t="shared" si="21"/>
        <v>1476000</v>
      </c>
    </row>
    <row r="1232" spans="1:6" ht="14.5">
      <c r="A1232" s="33">
        <v>12310</v>
      </c>
      <c r="B1232" s="34">
        <v>1487200</v>
      </c>
      <c r="C1232" s="35">
        <v>1507200</v>
      </c>
      <c r="D1232" s="35">
        <v>1517200</v>
      </c>
      <c r="F1232" s="32">
        <f t="shared" si="21"/>
        <v>1477200</v>
      </c>
    </row>
    <row r="1233" spans="1:6" ht="14.5">
      <c r="A1233" s="33">
        <v>12320</v>
      </c>
      <c r="B1233" s="34">
        <v>1488400</v>
      </c>
      <c r="C1233" s="35">
        <v>1508400</v>
      </c>
      <c r="D1233" s="35">
        <v>1518400</v>
      </c>
      <c r="F1233" s="32">
        <f t="shared" si="21"/>
        <v>1478400</v>
      </c>
    </row>
    <row r="1234" spans="1:6" ht="14.5">
      <c r="A1234" s="33">
        <v>12330</v>
      </c>
      <c r="B1234" s="34">
        <v>1489600</v>
      </c>
      <c r="C1234" s="35">
        <v>1509600</v>
      </c>
      <c r="D1234" s="35">
        <v>1519600</v>
      </c>
      <c r="F1234" s="32">
        <f t="shared" si="21"/>
        <v>1479600</v>
      </c>
    </row>
    <row r="1235" spans="1:6" ht="14.5">
      <c r="A1235" s="33">
        <v>12340</v>
      </c>
      <c r="B1235" s="34">
        <v>1490800</v>
      </c>
      <c r="C1235" s="35">
        <v>1510800</v>
      </c>
      <c r="D1235" s="35">
        <v>1520800</v>
      </c>
      <c r="F1235" s="32">
        <f t="shared" si="21"/>
        <v>1480800</v>
      </c>
    </row>
    <row r="1236" spans="1:6" ht="14.5">
      <c r="A1236" s="33">
        <v>12350</v>
      </c>
      <c r="B1236" s="34">
        <v>1492000</v>
      </c>
      <c r="C1236" s="35">
        <v>1512000</v>
      </c>
      <c r="D1236" s="35">
        <v>1522000</v>
      </c>
      <c r="F1236" s="32">
        <f t="shared" si="21"/>
        <v>1482000</v>
      </c>
    </row>
    <row r="1237" spans="1:6" ht="14.5">
      <c r="A1237" s="33">
        <v>12360</v>
      </c>
      <c r="B1237" s="34">
        <v>1493200</v>
      </c>
      <c r="C1237" s="35">
        <v>1513200</v>
      </c>
      <c r="D1237" s="35">
        <v>1523200</v>
      </c>
      <c r="F1237" s="32">
        <f t="shared" si="21"/>
        <v>1483200</v>
      </c>
    </row>
    <row r="1238" spans="1:6" ht="14.5">
      <c r="A1238" s="33">
        <v>12370</v>
      </c>
      <c r="B1238" s="34">
        <v>1494400</v>
      </c>
      <c r="C1238" s="35">
        <v>1514400</v>
      </c>
      <c r="D1238" s="35">
        <v>1524400</v>
      </c>
      <c r="F1238" s="32">
        <f t="shared" si="21"/>
        <v>1484400</v>
      </c>
    </row>
    <row r="1239" spans="1:6" ht="14.5">
      <c r="A1239" s="33">
        <v>12380</v>
      </c>
      <c r="B1239" s="34">
        <v>1495600</v>
      </c>
      <c r="C1239" s="35">
        <v>1515600</v>
      </c>
      <c r="D1239" s="35">
        <v>1525600</v>
      </c>
      <c r="F1239" s="32">
        <f t="shared" si="21"/>
        <v>1485600</v>
      </c>
    </row>
    <row r="1240" spans="1:6" ht="14.5">
      <c r="A1240" s="33">
        <v>12390</v>
      </c>
      <c r="B1240" s="34">
        <v>1496800</v>
      </c>
      <c r="C1240" s="35">
        <v>1516800</v>
      </c>
      <c r="D1240" s="35">
        <v>1526800</v>
      </c>
      <c r="F1240" s="32">
        <f t="shared" si="21"/>
        <v>1486800</v>
      </c>
    </row>
    <row r="1241" spans="1:6" ht="14.5">
      <c r="A1241" s="33">
        <v>12400</v>
      </c>
      <c r="B1241" s="34">
        <v>1498000</v>
      </c>
      <c r="C1241" s="35">
        <v>1518000</v>
      </c>
      <c r="D1241" s="35">
        <v>1528000</v>
      </c>
      <c r="F1241" s="32">
        <f t="shared" si="21"/>
        <v>1488000</v>
      </c>
    </row>
    <row r="1242" spans="1:6" ht="14.5">
      <c r="A1242" s="33">
        <v>12410</v>
      </c>
      <c r="B1242" s="34">
        <v>1499200</v>
      </c>
      <c r="C1242" s="35">
        <v>1519200</v>
      </c>
      <c r="D1242" s="35">
        <v>1529200</v>
      </c>
      <c r="F1242" s="32">
        <f t="shared" si="21"/>
        <v>1489200</v>
      </c>
    </row>
    <row r="1243" spans="1:6" ht="14.5">
      <c r="A1243" s="33">
        <v>12420</v>
      </c>
      <c r="B1243" s="34">
        <v>1500400</v>
      </c>
      <c r="C1243" s="35">
        <v>1520400</v>
      </c>
      <c r="D1243" s="35">
        <v>1530400</v>
      </c>
      <c r="F1243" s="32">
        <f t="shared" si="21"/>
        <v>1490400</v>
      </c>
    </row>
    <row r="1244" spans="1:6" ht="14.5">
      <c r="A1244" s="33">
        <v>12430</v>
      </c>
      <c r="B1244" s="34">
        <v>1501600</v>
      </c>
      <c r="C1244" s="35">
        <v>1521600</v>
      </c>
      <c r="D1244" s="35">
        <v>1531600</v>
      </c>
      <c r="F1244" s="32">
        <f t="shared" si="21"/>
        <v>1491600</v>
      </c>
    </row>
    <row r="1245" spans="1:6" ht="14.5">
      <c r="A1245" s="33">
        <v>12440</v>
      </c>
      <c r="B1245" s="34">
        <v>1502800</v>
      </c>
      <c r="C1245" s="35">
        <v>1522800</v>
      </c>
      <c r="D1245" s="35">
        <v>1532800</v>
      </c>
      <c r="F1245" s="32">
        <f t="shared" si="21"/>
        <v>1492800</v>
      </c>
    </row>
    <row r="1246" spans="1:6" ht="14.5">
      <c r="A1246" s="33">
        <v>12450</v>
      </c>
      <c r="B1246" s="34">
        <v>1504000</v>
      </c>
      <c r="C1246" s="35">
        <v>1524000</v>
      </c>
      <c r="D1246" s="35">
        <v>1534000</v>
      </c>
      <c r="F1246" s="32">
        <f t="shared" si="21"/>
        <v>1494000</v>
      </c>
    </row>
    <row r="1247" spans="1:6" ht="14.5">
      <c r="A1247" s="33">
        <v>12460</v>
      </c>
      <c r="B1247" s="34">
        <v>1505200</v>
      </c>
      <c r="C1247" s="35">
        <v>1525200</v>
      </c>
      <c r="D1247" s="35">
        <v>1535200</v>
      </c>
      <c r="F1247" s="32">
        <f t="shared" si="21"/>
        <v>1495200</v>
      </c>
    </row>
    <row r="1248" spans="1:6" ht="14.5">
      <c r="A1248" s="33">
        <v>12470</v>
      </c>
      <c r="B1248" s="34">
        <v>1506400</v>
      </c>
      <c r="C1248" s="35">
        <v>1526400</v>
      </c>
      <c r="D1248" s="35">
        <v>1536400</v>
      </c>
      <c r="F1248" s="32">
        <f t="shared" si="21"/>
        <v>1496400</v>
      </c>
    </row>
    <row r="1249" spans="1:6" ht="14.5">
      <c r="A1249" s="33">
        <v>12480</v>
      </c>
      <c r="B1249" s="34">
        <v>1507600</v>
      </c>
      <c r="C1249" s="35">
        <v>1527600</v>
      </c>
      <c r="D1249" s="35">
        <v>1537600</v>
      </c>
      <c r="F1249" s="32">
        <f t="shared" si="21"/>
        <v>1497600</v>
      </c>
    </row>
    <row r="1250" spans="1:6" ht="14.5">
      <c r="A1250" s="33">
        <v>12490</v>
      </c>
      <c r="B1250" s="34">
        <v>1508800</v>
      </c>
      <c r="C1250" s="35">
        <v>1528800</v>
      </c>
      <c r="D1250" s="35">
        <v>1538800</v>
      </c>
      <c r="F1250" s="32">
        <f t="shared" si="21"/>
        <v>1498800</v>
      </c>
    </row>
    <row r="1251" spans="1:6" ht="14.5">
      <c r="A1251" s="33">
        <v>12500</v>
      </c>
      <c r="B1251" s="34">
        <v>1510000</v>
      </c>
      <c r="C1251" s="35">
        <v>1530000</v>
      </c>
      <c r="D1251" s="35">
        <v>1540000</v>
      </c>
      <c r="F1251" s="32">
        <f t="shared" si="21"/>
        <v>1500000</v>
      </c>
    </row>
    <row r="1252" spans="1:6" ht="14.5">
      <c r="A1252" s="33">
        <v>12510</v>
      </c>
      <c r="B1252" s="34">
        <v>1511200</v>
      </c>
      <c r="C1252" s="35">
        <v>1531200</v>
      </c>
      <c r="D1252" s="35">
        <v>1541200</v>
      </c>
      <c r="F1252" s="32">
        <f t="shared" si="21"/>
        <v>1501200</v>
      </c>
    </row>
    <row r="1253" spans="1:6" ht="14.5">
      <c r="A1253" s="33">
        <v>12520</v>
      </c>
      <c r="B1253" s="34">
        <v>1512400</v>
      </c>
      <c r="C1253" s="35">
        <v>1532400</v>
      </c>
      <c r="D1253" s="35">
        <v>1542400</v>
      </c>
      <c r="F1253" s="32">
        <f t="shared" si="21"/>
        <v>1502400</v>
      </c>
    </row>
    <row r="1254" spans="1:6" ht="14.5">
      <c r="A1254" s="33">
        <v>12530</v>
      </c>
      <c r="B1254" s="34">
        <v>1513600</v>
      </c>
      <c r="C1254" s="35">
        <v>1533600</v>
      </c>
      <c r="D1254" s="35">
        <v>1543600</v>
      </c>
      <c r="F1254" s="32">
        <f t="shared" si="21"/>
        <v>1503600</v>
      </c>
    </row>
    <row r="1255" spans="1:6" ht="14.5">
      <c r="A1255" s="33">
        <v>12540</v>
      </c>
      <c r="B1255" s="34">
        <v>1514800</v>
      </c>
      <c r="C1255" s="35">
        <v>1534800</v>
      </c>
      <c r="D1255" s="35">
        <v>1544800</v>
      </c>
      <c r="F1255" s="32">
        <f t="shared" si="21"/>
        <v>1504800</v>
      </c>
    </row>
    <row r="1256" spans="1:6" ht="14.5">
      <c r="A1256" s="33">
        <v>12550</v>
      </c>
      <c r="B1256" s="34">
        <v>1516000</v>
      </c>
      <c r="C1256" s="35">
        <v>1536000</v>
      </c>
      <c r="D1256" s="35">
        <v>1546000</v>
      </c>
      <c r="F1256" s="32">
        <f t="shared" si="21"/>
        <v>1506000</v>
      </c>
    </row>
    <row r="1257" spans="1:6" ht="14.5">
      <c r="A1257" s="33">
        <v>12560</v>
      </c>
      <c r="B1257" s="34">
        <v>1517200</v>
      </c>
      <c r="C1257" s="35">
        <v>1537200</v>
      </c>
      <c r="D1257" s="35">
        <v>1547200</v>
      </c>
      <c r="F1257" s="32">
        <f t="shared" si="21"/>
        <v>1507200</v>
      </c>
    </row>
    <row r="1258" spans="1:6" ht="14.5">
      <c r="A1258" s="33">
        <v>12570</v>
      </c>
      <c r="B1258" s="34">
        <v>1518400</v>
      </c>
      <c r="C1258" s="35">
        <v>1538400</v>
      </c>
      <c r="D1258" s="35">
        <v>1548400</v>
      </c>
      <c r="F1258" s="32">
        <f t="shared" si="21"/>
        <v>1508400</v>
      </c>
    </row>
    <row r="1259" spans="1:6" ht="14.5">
      <c r="A1259" s="33">
        <v>12580</v>
      </c>
      <c r="B1259" s="34">
        <v>1519600</v>
      </c>
      <c r="C1259" s="35">
        <v>1539600</v>
      </c>
      <c r="D1259" s="35">
        <v>1549600</v>
      </c>
      <c r="F1259" s="32">
        <f t="shared" si="21"/>
        <v>1509600</v>
      </c>
    </row>
    <row r="1260" spans="1:6" ht="14.5">
      <c r="A1260" s="33">
        <v>12590</v>
      </c>
      <c r="B1260" s="34">
        <v>1520800</v>
      </c>
      <c r="C1260" s="35">
        <v>1540800</v>
      </c>
      <c r="D1260" s="35">
        <v>1550800</v>
      </c>
      <c r="F1260" s="32">
        <f t="shared" si="21"/>
        <v>1510800</v>
      </c>
    </row>
    <row r="1261" spans="1:6" ht="14.5">
      <c r="A1261" s="33">
        <v>12600</v>
      </c>
      <c r="B1261" s="34">
        <v>1522000</v>
      </c>
      <c r="C1261" s="35">
        <v>1542000</v>
      </c>
      <c r="D1261" s="35">
        <v>1552000</v>
      </c>
      <c r="F1261" s="32">
        <f t="shared" si="21"/>
        <v>1512000</v>
      </c>
    </row>
    <row r="1262" spans="1:6" ht="14.5">
      <c r="A1262" s="33">
        <v>12610</v>
      </c>
      <c r="B1262" s="34">
        <v>1523200</v>
      </c>
      <c r="C1262" s="35">
        <v>1543200</v>
      </c>
      <c r="D1262" s="35">
        <v>1553200</v>
      </c>
      <c r="F1262" s="32">
        <f t="shared" si="21"/>
        <v>1513200</v>
      </c>
    </row>
    <row r="1263" spans="1:6" ht="14.5">
      <c r="A1263" s="33">
        <v>12620</v>
      </c>
      <c r="B1263" s="34">
        <v>1524400</v>
      </c>
      <c r="C1263" s="35">
        <v>1544400</v>
      </c>
      <c r="D1263" s="35">
        <v>1554400</v>
      </c>
      <c r="F1263" s="32">
        <f t="shared" si="21"/>
        <v>1514400</v>
      </c>
    </row>
    <row r="1264" spans="1:6" ht="14.5">
      <c r="A1264" s="33">
        <v>12630</v>
      </c>
      <c r="B1264" s="34">
        <v>1525600</v>
      </c>
      <c r="C1264" s="35">
        <v>1545600</v>
      </c>
      <c r="D1264" s="35">
        <v>1555600</v>
      </c>
      <c r="F1264" s="32">
        <f t="shared" si="21"/>
        <v>1515600</v>
      </c>
    </row>
    <row r="1265" spans="1:6" ht="14.5">
      <c r="A1265" s="33">
        <v>12640</v>
      </c>
      <c r="B1265" s="34">
        <v>1526800</v>
      </c>
      <c r="C1265" s="35">
        <v>1546800</v>
      </c>
      <c r="D1265" s="35">
        <v>1556800</v>
      </c>
      <c r="F1265" s="32">
        <f t="shared" si="21"/>
        <v>1516800</v>
      </c>
    </row>
    <row r="1266" spans="1:6" ht="14.5">
      <c r="A1266" s="33">
        <v>12650</v>
      </c>
      <c r="B1266" s="34">
        <v>1528000</v>
      </c>
      <c r="C1266" s="35">
        <v>1548000</v>
      </c>
      <c r="D1266" s="35">
        <v>1558000</v>
      </c>
      <c r="F1266" s="32">
        <f t="shared" si="21"/>
        <v>1518000</v>
      </c>
    </row>
    <row r="1267" spans="1:6" ht="14.5">
      <c r="A1267" s="33">
        <v>12660</v>
      </c>
      <c r="B1267" s="34">
        <v>1529200</v>
      </c>
      <c r="C1267" s="35">
        <v>1549200</v>
      </c>
      <c r="D1267" s="35">
        <v>1559200</v>
      </c>
      <c r="F1267" s="32">
        <f t="shared" si="21"/>
        <v>1519200</v>
      </c>
    </row>
    <row r="1268" spans="1:6" ht="14.5">
      <c r="A1268" s="33">
        <v>12670</v>
      </c>
      <c r="B1268" s="34">
        <v>1530400</v>
      </c>
      <c r="C1268" s="35">
        <v>1550400</v>
      </c>
      <c r="D1268" s="35">
        <v>1560400</v>
      </c>
      <c r="F1268" s="32">
        <f t="shared" si="21"/>
        <v>1520400</v>
      </c>
    </row>
    <row r="1269" spans="1:6" ht="14.5">
      <c r="A1269" s="33">
        <v>12680</v>
      </c>
      <c r="B1269" s="34">
        <v>1531600</v>
      </c>
      <c r="C1269" s="35">
        <v>1551600</v>
      </c>
      <c r="D1269" s="35">
        <v>1561600</v>
      </c>
      <c r="F1269" s="32">
        <f t="shared" si="21"/>
        <v>1521600</v>
      </c>
    </row>
    <row r="1270" spans="1:6" ht="14.5">
      <c r="A1270" s="33">
        <v>12690</v>
      </c>
      <c r="B1270" s="34">
        <v>1532800</v>
      </c>
      <c r="C1270" s="35">
        <v>1552800</v>
      </c>
      <c r="D1270" s="35">
        <v>1562800</v>
      </c>
      <c r="F1270" s="32">
        <f t="shared" si="21"/>
        <v>1522800</v>
      </c>
    </row>
    <row r="1271" spans="1:6" ht="14.5">
      <c r="A1271" s="33">
        <v>12700</v>
      </c>
      <c r="B1271" s="34">
        <v>1534000</v>
      </c>
      <c r="C1271" s="35">
        <v>1554000</v>
      </c>
      <c r="D1271" s="35">
        <v>1564000</v>
      </c>
      <c r="F1271" s="32">
        <f t="shared" si="21"/>
        <v>1524000</v>
      </c>
    </row>
    <row r="1272" spans="1:6" ht="14.5">
      <c r="A1272" s="33">
        <v>12710</v>
      </c>
      <c r="B1272" s="34">
        <v>1535200</v>
      </c>
      <c r="C1272" s="35">
        <v>1555200</v>
      </c>
      <c r="D1272" s="35">
        <v>1565200</v>
      </c>
      <c r="F1272" s="32">
        <f t="shared" si="21"/>
        <v>1525200</v>
      </c>
    </row>
    <row r="1273" spans="1:6" ht="14.5">
      <c r="A1273" s="33">
        <v>12720</v>
      </c>
      <c r="B1273" s="34">
        <v>1536400</v>
      </c>
      <c r="C1273" s="35">
        <v>1556400</v>
      </c>
      <c r="D1273" s="35">
        <v>1566400</v>
      </c>
      <c r="F1273" s="32">
        <f t="shared" si="21"/>
        <v>1526400</v>
      </c>
    </row>
    <row r="1274" spans="1:6" ht="14.5">
      <c r="A1274" s="33">
        <v>12730</v>
      </c>
      <c r="B1274" s="34">
        <v>1537600</v>
      </c>
      <c r="C1274" s="35">
        <v>1557600</v>
      </c>
      <c r="D1274" s="35">
        <v>1567600</v>
      </c>
      <c r="F1274" s="32">
        <f t="shared" si="21"/>
        <v>1527600</v>
      </c>
    </row>
    <row r="1275" spans="1:6" ht="14.5">
      <c r="A1275" s="33">
        <v>12740</v>
      </c>
      <c r="B1275" s="34">
        <v>1538800</v>
      </c>
      <c r="C1275" s="35">
        <v>1558800</v>
      </c>
      <c r="D1275" s="35">
        <v>1568800</v>
      </c>
      <c r="F1275" s="32">
        <f t="shared" si="21"/>
        <v>1528800</v>
      </c>
    </row>
    <row r="1276" spans="1:6" ht="14.5">
      <c r="A1276" s="33">
        <v>12750</v>
      </c>
      <c r="B1276" s="34">
        <v>1540000</v>
      </c>
      <c r="C1276" s="35">
        <v>1560000</v>
      </c>
      <c r="D1276" s="35">
        <v>1570000</v>
      </c>
      <c r="F1276" s="32">
        <f t="shared" si="21"/>
        <v>1530000</v>
      </c>
    </row>
    <row r="1277" spans="1:6" ht="14.5">
      <c r="A1277" s="33">
        <v>12760</v>
      </c>
      <c r="B1277" s="34">
        <v>1541200</v>
      </c>
      <c r="C1277" s="35">
        <v>1561200</v>
      </c>
      <c r="D1277" s="35">
        <v>1571200</v>
      </c>
      <c r="F1277" s="32">
        <f t="shared" si="21"/>
        <v>1531200</v>
      </c>
    </row>
    <row r="1278" spans="1:6" ht="14.5">
      <c r="A1278" s="33">
        <v>12770</v>
      </c>
      <c r="B1278" s="34">
        <v>1542400</v>
      </c>
      <c r="C1278" s="35">
        <v>1562400</v>
      </c>
      <c r="D1278" s="35">
        <v>1572400</v>
      </c>
      <c r="F1278" s="32">
        <f t="shared" si="21"/>
        <v>1532400</v>
      </c>
    </row>
    <row r="1279" spans="1:6" ht="14.5">
      <c r="A1279" s="33">
        <v>12780</v>
      </c>
      <c r="B1279" s="34">
        <v>1543600</v>
      </c>
      <c r="C1279" s="35">
        <v>1563600</v>
      </c>
      <c r="D1279" s="35">
        <v>1573600</v>
      </c>
      <c r="F1279" s="32">
        <f t="shared" si="21"/>
        <v>1533600</v>
      </c>
    </row>
    <row r="1280" spans="1:6" ht="14.5">
      <c r="A1280" s="33">
        <v>12790</v>
      </c>
      <c r="B1280" s="34">
        <v>1544800</v>
      </c>
      <c r="C1280" s="35">
        <v>1564800</v>
      </c>
      <c r="D1280" s="35">
        <v>1574800</v>
      </c>
      <c r="F1280" s="32">
        <f t="shared" si="21"/>
        <v>1534800</v>
      </c>
    </row>
    <row r="1281" spans="1:6" ht="14.5">
      <c r="A1281" s="33">
        <v>12800</v>
      </c>
      <c r="B1281" s="34">
        <v>1546000</v>
      </c>
      <c r="C1281" s="35">
        <v>1566000</v>
      </c>
      <c r="D1281" s="35">
        <v>1576000</v>
      </c>
      <c r="F1281" s="32">
        <f t="shared" si="21"/>
        <v>1536000</v>
      </c>
    </row>
    <row r="1282" spans="1:6" ht="14.5">
      <c r="A1282" s="33">
        <v>12810</v>
      </c>
      <c r="B1282" s="34">
        <v>1547200</v>
      </c>
      <c r="C1282" s="35">
        <v>1567200</v>
      </c>
      <c r="D1282" s="35">
        <v>1577200</v>
      </c>
      <c r="F1282" s="32">
        <f t="shared" si="21"/>
        <v>1537200</v>
      </c>
    </row>
    <row r="1283" spans="1:6" ht="14.5">
      <c r="A1283" s="33">
        <v>12820</v>
      </c>
      <c r="B1283" s="34">
        <v>1548400</v>
      </c>
      <c r="C1283" s="35">
        <v>1568400</v>
      </c>
      <c r="D1283" s="35">
        <v>1578400</v>
      </c>
      <c r="F1283" s="32">
        <f t="shared" ref="F1283:F1346" si="22">1200+1200*(A1283-$A$2)/10</f>
        <v>1538400</v>
      </c>
    </row>
    <row r="1284" spans="1:6" ht="14.5">
      <c r="A1284" s="33">
        <v>12830</v>
      </c>
      <c r="B1284" s="34">
        <v>1549600</v>
      </c>
      <c r="C1284" s="35">
        <v>1569600</v>
      </c>
      <c r="D1284" s="35">
        <v>1579600</v>
      </c>
      <c r="F1284" s="32">
        <f t="shared" si="22"/>
        <v>1539600</v>
      </c>
    </row>
    <row r="1285" spans="1:6" ht="14.5">
      <c r="A1285" s="33">
        <v>12840</v>
      </c>
      <c r="B1285" s="34">
        <v>1550800</v>
      </c>
      <c r="C1285" s="35">
        <v>1570800</v>
      </c>
      <c r="D1285" s="35">
        <v>1580800</v>
      </c>
      <c r="F1285" s="32">
        <f t="shared" si="22"/>
        <v>1540800</v>
      </c>
    </row>
    <row r="1286" spans="1:6" ht="14.5">
      <c r="A1286" s="33">
        <v>12850</v>
      </c>
      <c r="B1286" s="34">
        <v>1552000</v>
      </c>
      <c r="C1286" s="35">
        <v>1572000</v>
      </c>
      <c r="D1286" s="35">
        <v>1582000</v>
      </c>
      <c r="F1286" s="32">
        <f t="shared" si="22"/>
        <v>1542000</v>
      </c>
    </row>
    <row r="1287" spans="1:6" ht="14.5">
      <c r="A1287" s="33">
        <v>12860</v>
      </c>
      <c r="B1287" s="34">
        <v>1553200</v>
      </c>
      <c r="C1287" s="35">
        <v>1573200</v>
      </c>
      <c r="D1287" s="35">
        <v>1583200</v>
      </c>
      <c r="F1287" s="32">
        <f t="shared" si="22"/>
        <v>1543200</v>
      </c>
    </row>
    <row r="1288" spans="1:6" ht="14.5">
      <c r="A1288" s="33">
        <v>12870</v>
      </c>
      <c r="B1288" s="34">
        <v>1554400</v>
      </c>
      <c r="C1288" s="35">
        <v>1574400</v>
      </c>
      <c r="D1288" s="35">
        <v>1584400</v>
      </c>
      <c r="F1288" s="32">
        <f t="shared" si="22"/>
        <v>1544400</v>
      </c>
    </row>
    <row r="1289" spans="1:6" ht="14.5">
      <c r="A1289" s="33">
        <v>12880</v>
      </c>
      <c r="B1289" s="34">
        <v>1555600</v>
      </c>
      <c r="C1289" s="35">
        <v>1575600</v>
      </c>
      <c r="D1289" s="35">
        <v>1585600</v>
      </c>
      <c r="F1289" s="32">
        <f t="shared" si="22"/>
        <v>1545600</v>
      </c>
    </row>
    <row r="1290" spans="1:6" ht="14.5">
      <c r="A1290" s="33">
        <v>12890</v>
      </c>
      <c r="B1290" s="34">
        <v>1556800</v>
      </c>
      <c r="C1290" s="35">
        <v>1576800</v>
      </c>
      <c r="D1290" s="35">
        <v>1586800</v>
      </c>
      <c r="F1290" s="32">
        <f t="shared" si="22"/>
        <v>1546800</v>
      </c>
    </row>
    <row r="1291" spans="1:6" ht="14.5">
      <c r="A1291" s="33">
        <v>12900</v>
      </c>
      <c r="B1291" s="34">
        <v>1558000</v>
      </c>
      <c r="C1291" s="35">
        <v>1578000</v>
      </c>
      <c r="D1291" s="35">
        <v>1588000</v>
      </c>
      <c r="F1291" s="32">
        <f t="shared" si="22"/>
        <v>1548000</v>
      </c>
    </row>
    <row r="1292" spans="1:6" ht="14.5">
      <c r="A1292" s="33">
        <v>12910</v>
      </c>
      <c r="B1292" s="34">
        <v>1559200</v>
      </c>
      <c r="C1292" s="35">
        <v>1579200</v>
      </c>
      <c r="D1292" s="35">
        <v>1589200</v>
      </c>
      <c r="F1292" s="32">
        <f t="shared" si="22"/>
        <v>1549200</v>
      </c>
    </row>
    <row r="1293" spans="1:6" ht="14.5">
      <c r="A1293" s="33">
        <v>12920</v>
      </c>
      <c r="B1293" s="34">
        <v>1560400</v>
      </c>
      <c r="C1293" s="35">
        <v>1580400</v>
      </c>
      <c r="D1293" s="35">
        <v>1590400</v>
      </c>
      <c r="F1293" s="32">
        <f t="shared" si="22"/>
        <v>1550400</v>
      </c>
    </row>
    <row r="1294" spans="1:6" ht="14.5">
      <c r="A1294" s="33">
        <v>12930</v>
      </c>
      <c r="B1294" s="34">
        <v>1561600</v>
      </c>
      <c r="C1294" s="35">
        <v>1581600</v>
      </c>
      <c r="D1294" s="35">
        <v>1591600</v>
      </c>
      <c r="F1294" s="32">
        <f t="shared" si="22"/>
        <v>1551600</v>
      </c>
    </row>
    <row r="1295" spans="1:6" ht="14.5">
      <c r="A1295" s="33">
        <v>12940</v>
      </c>
      <c r="B1295" s="34">
        <v>1562800</v>
      </c>
      <c r="C1295" s="35">
        <v>1582800</v>
      </c>
      <c r="D1295" s="35">
        <v>1592800</v>
      </c>
      <c r="F1295" s="32">
        <f t="shared" si="22"/>
        <v>1552800</v>
      </c>
    </row>
    <row r="1296" spans="1:6" ht="14.5">
      <c r="A1296" s="33">
        <v>12950</v>
      </c>
      <c r="B1296" s="34">
        <v>1564000</v>
      </c>
      <c r="C1296" s="35">
        <v>1584000</v>
      </c>
      <c r="D1296" s="35">
        <v>1594000</v>
      </c>
      <c r="F1296" s="32">
        <f t="shared" si="22"/>
        <v>1554000</v>
      </c>
    </row>
    <row r="1297" spans="1:6" ht="14.5">
      <c r="A1297" s="33">
        <v>12960</v>
      </c>
      <c r="B1297" s="34">
        <v>1565200</v>
      </c>
      <c r="C1297" s="35">
        <v>1585200</v>
      </c>
      <c r="D1297" s="35">
        <v>1595200</v>
      </c>
      <c r="F1297" s="32">
        <f t="shared" si="22"/>
        <v>1555200</v>
      </c>
    </row>
    <row r="1298" spans="1:6" ht="14.5">
      <c r="A1298" s="33">
        <v>12970</v>
      </c>
      <c r="B1298" s="34">
        <v>1566400</v>
      </c>
      <c r="C1298" s="35">
        <v>1586400</v>
      </c>
      <c r="D1298" s="35">
        <v>1596400</v>
      </c>
      <c r="F1298" s="32">
        <f t="shared" si="22"/>
        <v>1556400</v>
      </c>
    </row>
    <row r="1299" spans="1:6" ht="14.5">
      <c r="A1299" s="33">
        <v>12980</v>
      </c>
      <c r="B1299" s="34">
        <v>1567600</v>
      </c>
      <c r="C1299" s="35">
        <v>1587600</v>
      </c>
      <c r="D1299" s="35">
        <v>1597600</v>
      </c>
      <c r="F1299" s="32">
        <f t="shared" si="22"/>
        <v>1557600</v>
      </c>
    </row>
    <row r="1300" spans="1:6" ht="14.5">
      <c r="A1300" s="33">
        <v>12990</v>
      </c>
      <c r="B1300" s="34">
        <v>1568800</v>
      </c>
      <c r="C1300" s="35">
        <v>1588800</v>
      </c>
      <c r="D1300" s="35">
        <v>1598800</v>
      </c>
      <c r="F1300" s="32">
        <f t="shared" si="22"/>
        <v>1558800</v>
      </c>
    </row>
    <row r="1301" spans="1:6" ht="14.5">
      <c r="A1301" s="33">
        <v>13000</v>
      </c>
      <c r="B1301" s="34">
        <v>1570000</v>
      </c>
      <c r="C1301" s="35">
        <v>1590000</v>
      </c>
      <c r="D1301" s="35">
        <v>1600000</v>
      </c>
      <c r="F1301" s="32">
        <f t="shared" si="22"/>
        <v>1560000</v>
      </c>
    </row>
    <row r="1302" spans="1:6" ht="14.5">
      <c r="A1302" s="33">
        <v>13010</v>
      </c>
      <c r="B1302" s="34">
        <v>1571200</v>
      </c>
      <c r="C1302" s="35">
        <v>1591200</v>
      </c>
      <c r="D1302" s="35">
        <v>1601200</v>
      </c>
      <c r="F1302" s="32">
        <f t="shared" si="22"/>
        <v>1561200</v>
      </c>
    </row>
    <row r="1303" spans="1:6" ht="14.5">
      <c r="A1303" s="33">
        <v>13020</v>
      </c>
      <c r="B1303" s="34">
        <v>1572400</v>
      </c>
      <c r="C1303" s="35">
        <v>1592400</v>
      </c>
      <c r="D1303" s="35">
        <v>1602400</v>
      </c>
      <c r="F1303" s="32">
        <f t="shared" si="22"/>
        <v>1562400</v>
      </c>
    </row>
    <row r="1304" spans="1:6" ht="14.5">
      <c r="A1304" s="33">
        <v>13030</v>
      </c>
      <c r="B1304" s="34">
        <v>1573600</v>
      </c>
      <c r="C1304" s="35">
        <v>1593600</v>
      </c>
      <c r="D1304" s="35">
        <v>1603600</v>
      </c>
      <c r="F1304" s="32">
        <f t="shared" si="22"/>
        <v>1563600</v>
      </c>
    </row>
    <row r="1305" spans="1:6" ht="14.5">
      <c r="A1305" s="33">
        <v>13040</v>
      </c>
      <c r="B1305" s="34">
        <v>1574800</v>
      </c>
      <c r="C1305" s="35">
        <v>1594800</v>
      </c>
      <c r="D1305" s="35">
        <v>1604800</v>
      </c>
      <c r="F1305" s="32">
        <f t="shared" si="22"/>
        <v>1564800</v>
      </c>
    </row>
    <row r="1306" spans="1:6" ht="14.5">
      <c r="A1306" s="33">
        <v>13050</v>
      </c>
      <c r="B1306" s="34">
        <v>1576000</v>
      </c>
      <c r="C1306" s="35">
        <v>1596000</v>
      </c>
      <c r="D1306" s="35">
        <v>1606000</v>
      </c>
      <c r="F1306" s="32">
        <f t="shared" si="22"/>
        <v>1566000</v>
      </c>
    </row>
    <row r="1307" spans="1:6" ht="14.5">
      <c r="A1307" s="33">
        <v>13060</v>
      </c>
      <c r="B1307" s="34">
        <v>1577200</v>
      </c>
      <c r="C1307" s="35">
        <v>1597200</v>
      </c>
      <c r="D1307" s="35">
        <v>1607200</v>
      </c>
      <c r="F1307" s="32">
        <f t="shared" si="22"/>
        <v>1567200</v>
      </c>
    </row>
    <row r="1308" spans="1:6" ht="14.5">
      <c r="A1308" s="33">
        <v>13070</v>
      </c>
      <c r="B1308" s="34">
        <v>1578400</v>
      </c>
      <c r="C1308" s="35">
        <v>1598400</v>
      </c>
      <c r="D1308" s="35">
        <v>1608400</v>
      </c>
      <c r="F1308" s="32">
        <f t="shared" si="22"/>
        <v>1568400</v>
      </c>
    </row>
    <row r="1309" spans="1:6" ht="14.5">
      <c r="A1309" s="33">
        <v>13080</v>
      </c>
      <c r="B1309" s="34">
        <v>1579600</v>
      </c>
      <c r="C1309" s="35">
        <v>1599600</v>
      </c>
      <c r="D1309" s="35">
        <v>1609600</v>
      </c>
      <c r="F1309" s="32">
        <f t="shared" si="22"/>
        <v>1569600</v>
      </c>
    </row>
    <row r="1310" spans="1:6" ht="14.5">
      <c r="A1310" s="33">
        <v>13090</v>
      </c>
      <c r="B1310" s="34">
        <v>1580800</v>
      </c>
      <c r="C1310" s="35">
        <v>1600800</v>
      </c>
      <c r="D1310" s="35">
        <v>1610800</v>
      </c>
      <c r="F1310" s="32">
        <f t="shared" si="22"/>
        <v>1570800</v>
      </c>
    </row>
    <row r="1311" spans="1:6" ht="14.5">
      <c r="A1311" s="33">
        <v>13100</v>
      </c>
      <c r="B1311" s="34">
        <v>1582000</v>
      </c>
      <c r="C1311" s="35">
        <v>1602000</v>
      </c>
      <c r="D1311" s="35">
        <v>1612000</v>
      </c>
      <c r="F1311" s="32">
        <f t="shared" si="22"/>
        <v>1572000</v>
      </c>
    </row>
    <row r="1312" spans="1:6" ht="14.5">
      <c r="A1312" s="33">
        <v>13110</v>
      </c>
      <c r="B1312" s="34">
        <v>1583200</v>
      </c>
      <c r="C1312" s="35">
        <v>1603200</v>
      </c>
      <c r="D1312" s="35">
        <v>1613200</v>
      </c>
      <c r="F1312" s="32">
        <f t="shared" si="22"/>
        <v>1573200</v>
      </c>
    </row>
    <row r="1313" spans="1:6" ht="14.5">
      <c r="A1313" s="33">
        <v>13120</v>
      </c>
      <c r="B1313" s="34">
        <v>1584400</v>
      </c>
      <c r="C1313" s="35">
        <v>1604400</v>
      </c>
      <c r="D1313" s="35">
        <v>1614400</v>
      </c>
      <c r="F1313" s="32">
        <f t="shared" si="22"/>
        <v>1574400</v>
      </c>
    </row>
    <row r="1314" spans="1:6" ht="14.5">
      <c r="A1314" s="33">
        <v>13130</v>
      </c>
      <c r="B1314" s="34">
        <v>1585600</v>
      </c>
      <c r="C1314" s="35">
        <v>1605600</v>
      </c>
      <c r="D1314" s="35">
        <v>1615600</v>
      </c>
      <c r="F1314" s="32">
        <f t="shared" si="22"/>
        <v>1575600</v>
      </c>
    </row>
    <row r="1315" spans="1:6" ht="14.5">
      <c r="A1315" s="33">
        <v>13140</v>
      </c>
      <c r="B1315" s="34">
        <v>1586800</v>
      </c>
      <c r="C1315" s="35">
        <v>1606800</v>
      </c>
      <c r="D1315" s="35">
        <v>1616800</v>
      </c>
      <c r="F1315" s="32">
        <f t="shared" si="22"/>
        <v>1576800</v>
      </c>
    </row>
    <row r="1316" spans="1:6" ht="14.5">
      <c r="A1316" s="33">
        <v>13150</v>
      </c>
      <c r="B1316" s="34">
        <v>1588000</v>
      </c>
      <c r="C1316" s="35">
        <v>1608000</v>
      </c>
      <c r="D1316" s="35">
        <v>1618000</v>
      </c>
      <c r="F1316" s="32">
        <f t="shared" si="22"/>
        <v>1578000</v>
      </c>
    </row>
    <row r="1317" spans="1:6" ht="14.5">
      <c r="A1317" s="33">
        <v>13160</v>
      </c>
      <c r="B1317" s="34">
        <v>1589200</v>
      </c>
      <c r="C1317" s="35">
        <v>1609200</v>
      </c>
      <c r="D1317" s="35">
        <v>1619200</v>
      </c>
      <c r="F1317" s="32">
        <f t="shared" si="22"/>
        <v>1579200</v>
      </c>
    </row>
    <row r="1318" spans="1:6" ht="14.5">
      <c r="A1318" s="33">
        <v>13170</v>
      </c>
      <c r="B1318" s="34">
        <v>1590400</v>
      </c>
      <c r="C1318" s="35">
        <v>1610400</v>
      </c>
      <c r="D1318" s="35">
        <v>1620400</v>
      </c>
      <c r="F1318" s="32">
        <f t="shared" si="22"/>
        <v>1580400</v>
      </c>
    </row>
    <row r="1319" spans="1:6" ht="14.5">
      <c r="A1319" s="33">
        <v>13180</v>
      </c>
      <c r="B1319" s="34">
        <v>1591600</v>
      </c>
      <c r="C1319" s="35">
        <v>1611600</v>
      </c>
      <c r="D1319" s="35">
        <v>1621600</v>
      </c>
      <c r="F1319" s="32">
        <f t="shared" si="22"/>
        <v>1581600</v>
      </c>
    </row>
    <row r="1320" spans="1:6" ht="14.5">
      <c r="A1320" s="33">
        <v>13190</v>
      </c>
      <c r="B1320" s="34">
        <v>1592800</v>
      </c>
      <c r="C1320" s="35">
        <v>1612800</v>
      </c>
      <c r="D1320" s="35">
        <v>1622800</v>
      </c>
      <c r="F1320" s="32">
        <f t="shared" si="22"/>
        <v>1582800</v>
      </c>
    </row>
    <row r="1321" spans="1:6" ht="14.5">
      <c r="A1321" s="33">
        <v>13200</v>
      </c>
      <c r="B1321" s="34">
        <v>1594000</v>
      </c>
      <c r="C1321" s="35">
        <v>1614000</v>
      </c>
      <c r="D1321" s="35">
        <v>1624000</v>
      </c>
      <c r="F1321" s="32">
        <f t="shared" si="22"/>
        <v>1584000</v>
      </c>
    </row>
    <row r="1322" spans="1:6" ht="14.5">
      <c r="A1322" s="33">
        <v>13210</v>
      </c>
      <c r="B1322" s="34">
        <v>1595200</v>
      </c>
      <c r="C1322" s="35">
        <v>1615200</v>
      </c>
      <c r="D1322" s="35">
        <v>1625200</v>
      </c>
      <c r="F1322" s="32">
        <f t="shared" si="22"/>
        <v>1585200</v>
      </c>
    </row>
    <row r="1323" spans="1:6" ht="14.5">
      <c r="A1323" s="33">
        <v>13220</v>
      </c>
      <c r="B1323" s="34">
        <v>1596400</v>
      </c>
      <c r="C1323" s="35">
        <v>1616400</v>
      </c>
      <c r="D1323" s="35">
        <v>1626400</v>
      </c>
      <c r="F1323" s="32">
        <f t="shared" si="22"/>
        <v>1586400</v>
      </c>
    </row>
    <row r="1324" spans="1:6" ht="14.5">
      <c r="A1324" s="33">
        <v>13230</v>
      </c>
      <c r="B1324" s="34">
        <v>1597600</v>
      </c>
      <c r="C1324" s="35">
        <v>1617600</v>
      </c>
      <c r="D1324" s="35">
        <v>1627600</v>
      </c>
      <c r="F1324" s="32">
        <f t="shared" si="22"/>
        <v>1587600</v>
      </c>
    </row>
    <row r="1325" spans="1:6" ht="14.5">
      <c r="A1325" s="33">
        <v>13240</v>
      </c>
      <c r="B1325" s="34">
        <v>1598800</v>
      </c>
      <c r="C1325" s="35">
        <v>1618800</v>
      </c>
      <c r="D1325" s="35">
        <v>1628800</v>
      </c>
      <c r="F1325" s="32">
        <f t="shared" si="22"/>
        <v>1588800</v>
      </c>
    </row>
    <row r="1326" spans="1:6" ht="14.5">
      <c r="A1326" s="33">
        <v>13250</v>
      </c>
      <c r="B1326" s="34">
        <v>1600000</v>
      </c>
      <c r="C1326" s="35">
        <v>1620000</v>
      </c>
      <c r="D1326" s="35">
        <v>1630000</v>
      </c>
      <c r="F1326" s="32">
        <f t="shared" si="22"/>
        <v>1590000</v>
      </c>
    </row>
    <row r="1327" spans="1:6" ht="14.5">
      <c r="A1327" s="33">
        <v>13260</v>
      </c>
      <c r="B1327" s="34">
        <v>1601200</v>
      </c>
      <c r="C1327" s="35">
        <v>1621200</v>
      </c>
      <c r="D1327" s="35">
        <v>1631200</v>
      </c>
      <c r="F1327" s="32">
        <f t="shared" si="22"/>
        <v>1591200</v>
      </c>
    </row>
    <row r="1328" spans="1:6" ht="14.5">
      <c r="A1328" s="33">
        <v>13270</v>
      </c>
      <c r="B1328" s="34">
        <v>1602400</v>
      </c>
      <c r="C1328" s="35">
        <v>1622400</v>
      </c>
      <c r="D1328" s="35">
        <v>1632400</v>
      </c>
      <c r="F1328" s="32">
        <f t="shared" si="22"/>
        <v>1592400</v>
      </c>
    </row>
    <row r="1329" spans="1:6" ht="14.5">
      <c r="A1329" s="33">
        <v>13280</v>
      </c>
      <c r="B1329" s="34">
        <v>1603600</v>
      </c>
      <c r="C1329" s="35">
        <v>1623600</v>
      </c>
      <c r="D1329" s="35">
        <v>1633600</v>
      </c>
      <c r="F1329" s="32">
        <f t="shared" si="22"/>
        <v>1593600</v>
      </c>
    </row>
    <row r="1330" spans="1:6" ht="14.5">
      <c r="A1330" s="33">
        <v>13290</v>
      </c>
      <c r="B1330" s="34">
        <v>1604800</v>
      </c>
      <c r="C1330" s="35">
        <v>1624800</v>
      </c>
      <c r="D1330" s="35">
        <v>1634800</v>
      </c>
      <c r="F1330" s="32">
        <f t="shared" si="22"/>
        <v>1594800</v>
      </c>
    </row>
    <row r="1331" spans="1:6" ht="14.5">
      <c r="A1331" s="33">
        <v>13300</v>
      </c>
      <c r="B1331" s="34">
        <v>1606000</v>
      </c>
      <c r="C1331" s="35">
        <v>1626000</v>
      </c>
      <c r="D1331" s="35">
        <v>1636000</v>
      </c>
      <c r="F1331" s="32">
        <f t="shared" si="22"/>
        <v>1596000</v>
      </c>
    </row>
    <row r="1332" spans="1:6" ht="14.5">
      <c r="A1332" s="33">
        <v>13310</v>
      </c>
      <c r="B1332" s="34">
        <v>1607200</v>
      </c>
      <c r="C1332" s="35">
        <v>1627200</v>
      </c>
      <c r="D1332" s="35">
        <v>1637200</v>
      </c>
      <c r="F1332" s="32">
        <f t="shared" si="22"/>
        <v>1597200</v>
      </c>
    </row>
    <row r="1333" spans="1:6" ht="14.5">
      <c r="A1333" s="33">
        <v>13320</v>
      </c>
      <c r="B1333" s="34">
        <v>1608400</v>
      </c>
      <c r="C1333" s="35">
        <v>1628400</v>
      </c>
      <c r="D1333" s="35">
        <v>1638400</v>
      </c>
      <c r="F1333" s="32">
        <f t="shared" si="22"/>
        <v>1598400</v>
      </c>
    </row>
    <row r="1334" spans="1:6" ht="14.5">
      <c r="A1334" s="33">
        <v>13330</v>
      </c>
      <c r="B1334" s="34">
        <v>1609600</v>
      </c>
      <c r="C1334" s="35">
        <v>1629600</v>
      </c>
      <c r="D1334" s="35">
        <v>1639600</v>
      </c>
      <c r="F1334" s="32">
        <f t="shared" si="22"/>
        <v>1599600</v>
      </c>
    </row>
    <row r="1335" spans="1:6" ht="14.5">
      <c r="A1335" s="33">
        <v>13340</v>
      </c>
      <c r="B1335" s="34">
        <v>1610800</v>
      </c>
      <c r="C1335" s="35">
        <v>1630800</v>
      </c>
      <c r="D1335" s="35">
        <v>1640800</v>
      </c>
      <c r="F1335" s="32">
        <f t="shared" si="22"/>
        <v>1600800</v>
      </c>
    </row>
    <row r="1336" spans="1:6" ht="14.5">
      <c r="A1336" s="33">
        <v>13350</v>
      </c>
      <c r="B1336" s="34">
        <v>1612000</v>
      </c>
      <c r="C1336" s="35">
        <v>1632000</v>
      </c>
      <c r="D1336" s="35">
        <v>1642000</v>
      </c>
      <c r="F1336" s="32">
        <f t="shared" si="22"/>
        <v>1602000</v>
      </c>
    </row>
    <row r="1337" spans="1:6" ht="14.5">
      <c r="A1337" s="33">
        <v>13360</v>
      </c>
      <c r="B1337" s="34">
        <v>1613200</v>
      </c>
      <c r="C1337" s="35">
        <v>1633200</v>
      </c>
      <c r="D1337" s="35">
        <v>1643200</v>
      </c>
      <c r="F1337" s="32">
        <f t="shared" si="22"/>
        <v>1603200</v>
      </c>
    </row>
    <row r="1338" spans="1:6" ht="14.5">
      <c r="A1338" s="33">
        <v>13370</v>
      </c>
      <c r="B1338" s="34">
        <v>1614400</v>
      </c>
      <c r="C1338" s="35">
        <v>1634400</v>
      </c>
      <c r="D1338" s="35">
        <v>1644400</v>
      </c>
      <c r="F1338" s="32">
        <f t="shared" si="22"/>
        <v>1604400</v>
      </c>
    </row>
    <row r="1339" spans="1:6" ht="14.5">
      <c r="A1339" s="33">
        <v>13380</v>
      </c>
      <c r="B1339" s="34">
        <v>1615600</v>
      </c>
      <c r="C1339" s="35">
        <v>1635600</v>
      </c>
      <c r="D1339" s="35">
        <v>1645600</v>
      </c>
      <c r="F1339" s="32">
        <f t="shared" si="22"/>
        <v>1605600</v>
      </c>
    </row>
    <row r="1340" spans="1:6" ht="14.5">
      <c r="A1340" s="33">
        <v>13390</v>
      </c>
      <c r="B1340" s="34">
        <v>1616800</v>
      </c>
      <c r="C1340" s="35">
        <v>1636800</v>
      </c>
      <c r="D1340" s="35">
        <v>1646800</v>
      </c>
      <c r="F1340" s="32">
        <f t="shared" si="22"/>
        <v>1606800</v>
      </c>
    </row>
    <row r="1341" spans="1:6" ht="14.5">
      <c r="A1341" s="33">
        <v>13400</v>
      </c>
      <c r="B1341" s="34">
        <v>1618000</v>
      </c>
      <c r="C1341" s="35">
        <v>1638000</v>
      </c>
      <c r="D1341" s="35">
        <v>1648000</v>
      </c>
      <c r="F1341" s="32">
        <f t="shared" si="22"/>
        <v>1608000</v>
      </c>
    </row>
    <row r="1342" spans="1:6" ht="14.5">
      <c r="A1342" s="33">
        <v>13410</v>
      </c>
      <c r="B1342" s="34">
        <v>1619200</v>
      </c>
      <c r="C1342" s="35">
        <v>1639200</v>
      </c>
      <c r="D1342" s="35">
        <v>1649200</v>
      </c>
      <c r="F1342" s="32">
        <f t="shared" si="22"/>
        <v>1609200</v>
      </c>
    </row>
    <row r="1343" spans="1:6" ht="14.5">
      <c r="A1343" s="33">
        <v>13420</v>
      </c>
      <c r="B1343" s="34">
        <v>1620400</v>
      </c>
      <c r="C1343" s="35">
        <v>1640400</v>
      </c>
      <c r="D1343" s="35">
        <v>1650400</v>
      </c>
      <c r="F1343" s="32">
        <f t="shared" si="22"/>
        <v>1610400</v>
      </c>
    </row>
    <row r="1344" spans="1:6" ht="14.5">
      <c r="A1344" s="33">
        <v>13430</v>
      </c>
      <c r="B1344" s="34">
        <v>1621600</v>
      </c>
      <c r="C1344" s="35">
        <v>1641600</v>
      </c>
      <c r="D1344" s="35">
        <v>1651600</v>
      </c>
      <c r="F1344" s="32">
        <f t="shared" si="22"/>
        <v>1611600</v>
      </c>
    </row>
    <row r="1345" spans="1:6" ht="14.5">
      <c r="A1345" s="33">
        <v>13440</v>
      </c>
      <c r="B1345" s="34">
        <v>1622800</v>
      </c>
      <c r="C1345" s="35">
        <v>1642800</v>
      </c>
      <c r="D1345" s="35">
        <v>1652800</v>
      </c>
      <c r="F1345" s="32">
        <f t="shared" si="22"/>
        <v>1612800</v>
      </c>
    </row>
    <row r="1346" spans="1:6" ht="14.5">
      <c r="A1346" s="33">
        <v>13450</v>
      </c>
      <c r="B1346" s="34">
        <v>1624000</v>
      </c>
      <c r="C1346" s="35">
        <v>1644000</v>
      </c>
      <c r="D1346" s="35">
        <v>1654000</v>
      </c>
      <c r="F1346" s="32">
        <f t="shared" si="22"/>
        <v>1614000</v>
      </c>
    </row>
    <row r="1347" spans="1:6" ht="14.5">
      <c r="A1347" s="33">
        <v>13460</v>
      </c>
      <c r="B1347" s="34">
        <v>1625200</v>
      </c>
      <c r="C1347" s="35">
        <v>1645200</v>
      </c>
      <c r="D1347" s="35">
        <v>1655200</v>
      </c>
      <c r="F1347" s="32">
        <f t="shared" ref="F1347:F1410" si="23">1200+1200*(A1347-$A$2)/10</f>
        <v>1615200</v>
      </c>
    </row>
    <row r="1348" spans="1:6" ht="14.5">
      <c r="A1348" s="33">
        <v>13470</v>
      </c>
      <c r="B1348" s="34">
        <v>1626400</v>
      </c>
      <c r="C1348" s="35">
        <v>1646400</v>
      </c>
      <c r="D1348" s="35">
        <v>1656400</v>
      </c>
      <c r="F1348" s="32">
        <f t="shared" si="23"/>
        <v>1616400</v>
      </c>
    </row>
    <row r="1349" spans="1:6" ht="14.5">
      <c r="A1349" s="33">
        <v>13480</v>
      </c>
      <c r="B1349" s="34">
        <v>1627600</v>
      </c>
      <c r="C1349" s="35">
        <v>1647600</v>
      </c>
      <c r="D1349" s="35">
        <v>1657600</v>
      </c>
      <c r="F1349" s="32">
        <f t="shared" si="23"/>
        <v>1617600</v>
      </c>
    </row>
    <row r="1350" spans="1:6" ht="14.5">
      <c r="A1350" s="33">
        <v>13490</v>
      </c>
      <c r="B1350" s="34">
        <v>1628800</v>
      </c>
      <c r="C1350" s="35">
        <v>1648800</v>
      </c>
      <c r="D1350" s="35">
        <v>1658800</v>
      </c>
      <c r="F1350" s="32">
        <f t="shared" si="23"/>
        <v>1618800</v>
      </c>
    </row>
    <row r="1351" spans="1:6" ht="14.5">
      <c r="A1351" s="33">
        <v>13500</v>
      </c>
      <c r="B1351" s="34">
        <v>1630000</v>
      </c>
      <c r="C1351" s="35">
        <v>1650000</v>
      </c>
      <c r="D1351" s="35">
        <v>1660000</v>
      </c>
      <c r="F1351" s="32">
        <f t="shared" si="23"/>
        <v>1620000</v>
      </c>
    </row>
    <row r="1352" spans="1:6" ht="14.5">
      <c r="A1352" s="33">
        <v>13510</v>
      </c>
      <c r="B1352" s="34">
        <v>1631200</v>
      </c>
      <c r="C1352" s="35">
        <v>1651200</v>
      </c>
      <c r="D1352" s="35">
        <v>1661200</v>
      </c>
      <c r="F1352" s="32">
        <f t="shared" si="23"/>
        <v>1621200</v>
      </c>
    </row>
    <row r="1353" spans="1:6" ht="14.5">
      <c r="A1353" s="33">
        <v>13520</v>
      </c>
      <c r="B1353" s="34">
        <v>1632400</v>
      </c>
      <c r="C1353" s="35">
        <v>1652400</v>
      </c>
      <c r="D1353" s="35">
        <v>1662400</v>
      </c>
      <c r="F1353" s="32">
        <f t="shared" si="23"/>
        <v>1622400</v>
      </c>
    </row>
    <row r="1354" spans="1:6" ht="14.5">
      <c r="A1354" s="33">
        <v>13530</v>
      </c>
      <c r="B1354" s="34">
        <v>1633600</v>
      </c>
      <c r="C1354" s="35">
        <v>1653600</v>
      </c>
      <c r="D1354" s="35">
        <v>1663600</v>
      </c>
      <c r="F1354" s="32">
        <f t="shared" si="23"/>
        <v>1623600</v>
      </c>
    </row>
    <row r="1355" spans="1:6" ht="14.5">
      <c r="A1355" s="33">
        <v>13540</v>
      </c>
      <c r="B1355" s="34">
        <v>1634800</v>
      </c>
      <c r="C1355" s="35">
        <v>1654800</v>
      </c>
      <c r="D1355" s="35">
        <v>1664800</v>
      </c>
      <c r="F1355" s="32">
        <f t="shared" si="23"/>
        <v>1624800</v>
      </c>
    </row>
    <row r="1356" spans="1:6" ht="14.5">
      <c r="A1356" s="33">
        <v>13550</v>
      </c>
      <c r="B1356" s="34">
        <v>1636000</v>
      </c>
      <c r="C1356" s="35">
        <v>1656000</v>
      </c>
      <c r="D1356" s="35">
        <v>1666000</v>
      </c>
      <c r="F1356" s="32">
        <f t="shared" si="23"/>
        <v>1626000</v>
      </c>
    </row>
    <row r="1357" spans="1:6" ht="14.5">
      <c r="A1357" s="33">
        <v>13560</v>
      </c>
      <c r="B1357" s="34">
        <v>1637200</v>
      </c>
      <c r="C1357" s="35">
        <v>1657200</v>
      </c>
      <c r="D1357" s="35">
        <v>1667200</v>
      </c>
      <c r="F1357" s="32">
        <f t="shared" si="23"/>
        <v>1627200</v>
      </c>
    </row>
    <row r="1358" spans="1:6" ht="14.5">
      <c r="A1358" s="33">
        <v>13570</v>
      </c>
      <c r="B1358" s="34">
        <v>1638400</v>
      </c>
      <c r="C1358" s="35">
        <v>1658400</v>
      </c>
      <c r="D1358" s="35">
        <v>1668400</v>
      </c>
      <c r="F1358" s="32">
        <f t="shared" si="23"/>
        <v>1628400</v>
      </c>
    </row>
    <row r="1359" spans="1:6" ht="14.5">
      <c r="A1359" s="33">
        <v>13580</v>
      </c>
      <c r="B1359" s="34">
        <v>1639600</v>
      </c>
      <c r="C1359" s="35">
        <v>1659600</v>
      </c>
      <c r="D1359" s="35">
        <v>1669600</v>
      </c>
      <c r="F1359" s="32">
        <f t="shared" si="23"/>
        <v>1629600</v>
      </c>
    </row>
    <row r="1360" spans="1:6" ht="14.5">
      <c r="A1360" s="33">
        <v>13590</v>
      </c>
      <c r="B1360" s="34">
        <v>1640800</v>
      </c>
      <c r="C1360" s="35">
        <v>1660800</v>
      </c>
      <c r="D1360" s="35">
        <v>1670800</v>
      </c>
      <c r="F1360" s="32">
        <f t="shared" si="23"/>
        <v>1630800</v>
      </c>
    </row>
    <row r="1361" spans="1:6" ht="14.5">
      <c r="A1361" s="33">
        <v>13600</v>
      </c>
      <c r="B1361" s="34">
        <v>1642000</v>
      </c>
      <c r="C1361" s="35">
        <v>1662000</v>
      </c>
      <c r="D1361" s="35">
        <v>1672000</v>
      </c>
      <c r="F1361" s="32">
        <f t="shared" si="23"/>
        <v>1632000</v>
      </c>
    </row>
    <row r="1362" spans="1:6" ht="14.5">
      <c r="A1362" s="33">
        <v>13610</v>
      </c>
      <c r="B1362" s="34">
        <v>1643200</v>
      </c>
      <c r="C1362" s="35">
        <v>1663200</v>
      </c>
      <c r="D1362" s="35">
        <v>1673200</v>
      </c>
      <c r="F1362" s="32">
        <f t="shared" si="23"/>
        <v>1633200</v>
      </c>
    </row>
    <row r="1363" spans="1:6" ht="14.5">
      <c r="A1363" s="33">
        <v>13620</v>
      </c>
      <c r="B1363" s="34">
        <v>1644400</v>
      </c>
      <c r="C1363" s="35">
        <v>1664400</v>
      </c>
      <c r="D1363" s="35">
        <v>1674400</v>
      </c>
      <c r="F1363" s="32">
        <f t="shared" si="23"/>
        <v>1634400</v>
      </c>
    </row>
    <row r="1364" spans="1:6" ht="14.5">
      <c r="A1364" s="33">
        <v>13630</v>
      </c>
      <c r="B1364" s="34">
        <v>1645600</v>
      </c>
      <c r="C1364" s="35">
        <v>1665600</v>
      </c>
      <c r="D1364" s="35">
        <v>1675600</v>
      </c>
      <c r="F1364" s="32">
        <f t="shared" si="23"/>
        <v>1635600</v>
      </c>
    </row>
    <row r="1365" spans="1:6" ht="14.5">
      <c r="A1365" s="33">
        <v>13640</v>
      </c>
      <c r="B1365" s="34">
        <v>1646800</v>
      </c>
      <c r="C1365" s="35">
        <v>1666800</v>
      </c>
      <c r="D1365" s="35">
        <v>1676800</v>
      </c>
      <c r="F1365" s="32">
        <f t="shared" si="23"/>
        <v>1636800</v>
      </c>
    </row>
    <row r="1366" spans="1:6" ht="14.5">
      <c r="A1366" s="33">
        <v>13650</v>
      </c>
      <c r="B1366" s="34">
        <v>1648000</v>
      </c>
      <c r="C1366" s="35">
        <v>1668000</v>
      </c>
      <c r="D1366" s="35">
        <v>1678000</v>
      </c>
      <c r="F1366" s="32">
        <f t="shared" si="23"/>
        <v>1638000</v>
      </c>
    </row>
    <row r="1367" spans="1:6" ht="14.5">
      <c r="A1367" s="33">
        <v>13660</v>
      </c>
      <c r="B1367" s="34">
        <v>1649200</v>
      </c>
      <c r="C1367" s="35">
        <v>1669200</v>
      </c>
      <c r="D1367" s="35">
        <v>1679200</v>
      </c>
      <c r="F1367" s="32">
        <f t="shared" si="23"/>
        <v>1639200</v>
      </c>
    </row>
    <row r="1368" spans="1:6" ht="14.5">
      <c r="A1368" s="33">
        <v>13670</v>
      </c>
      <c r="B1368" s="34">
        <v>1650400</v>
      </c>
      <c r="C1368" s="35">
        <v>1670400</v>
      </c>
      <c r="D1368" s="35">
        <v>1680400</v>
      </c>
      <c r="F1368" s="32">
        <f t="shared" si="23"/>
        <v>1640400</v>
      </c>
    </row>
    <row r="1369" spans="1:6" ht="14.5">
      <c r="A1369" s="33">
        <v>13680</v>
      </c>
      <c r="B1369" s="34">
        <v>1651600</v>
      </c>
      <c r="C1369" s="35">
        <v>1671600</v>
      </c>
      <c r="D1369" s="35">
        <v>1681600</v>
      </c>
      <c r="F1369" s="32">
        <f t="shared" si="23"/>
        <v>1641600</v>
      </c>
    </row>
    <row r="1370" spans="1:6" ht="14.5">
      <c r="A1370" s="33">
        <v>13690</v>
      </c>
      <c r="B1370" s="34">
        <v>1652800</v>
      </c>
      <c r="C1370" s="35">
        <v>1672800</v>
      </c>
      <c r="D1370" s="35">
        <v>1682800</v>
      </c>
      <c r="F1370" s="32">
        <f t="shared" si="23"/>
        <v>1642800</v>
      </c>
    </row>
    <row r="1371" spans="1:6" ht="14.5">
      <c r="A1371" s="33">
        <v>13700</v>
      </c>
      <c r="B1371" s="34">
        <v>1654000</v>
      </c>
      <c r="C1371" s="35">
        <v>1674000</v>
      </c>
      <c r="D1371" s="35">
        <v>1684000</v>
      </c>
      <c r="F1371" s="32">
        <f t="shared" si="23"/>
        <v>1644000</v>
      </c>
    </row>
    <row r="1372" spans="1:6" ht="14.5">
      <c r="A1372" s="33">
        <v>13710</v>
      </c>
      <c r="B1372" s="34">
        <v>1655200</v>
      </c>
      <c r="C1372" s="35">
        <v>1675200</v>
      </c>
      <c r="D1372" s="35">
        <v>1685200</v>
      </c>
      <c r="F1372" s="32">
        <f t="shared" si="23"/>
        <v>1645200</v>
      </c>
    </row>
    <row r="1373" spans="1:6" ht="14.5">
      <c r="A1373" s="33">
        <v>13720</v>
      </c>
      <c r="B1373" s="34">
        <v>1656400</v>
      </c>
      <c r="C1373" s="35">
        <v>1676400</v>
      </c>
      <c r="D1373" s="35">
        <v>1686400</v>
      </c>
      <c r="F1373" s="32">
        <f t="shared" si="23"/>
        <v>1646400</v>
      </c>
    </row>
    <row r="1374" spans="1:6" ht="14.5">
      <c r="A1374" s="33">
        <v>13730</v>
      </c>
      <c r="B1374" s="34">
        <v>1657600</v>
      </c>
      <c r="C1374" s="35">
        <v>1677600</v>
      </c>
      <c r="D1374" s="35">
        <v>1687600</v>
      </c>
      <c r="F1374" s="32">
        <f t="shared" si="23"/>
        <v>1647600</v>
      </c>
    </row>
    <row r="1375" spans="1:6" ht="14.5">
      <c r="A1375" s="33">
        <v>13740</v>
      </c>
      <c r="B1375" s="34">
        <v>1658800</v>
      </c>
      <c r="C1375" s="35">
        <v>1678800</v>
      </c>
      <c r="D1375" s="35">
        <v>1688800</v>
      </c>
      <c r="F1375" s="32">
        <f t="shared" si="23"/>
        <v>1648800</v>
      </c>
    </row>
    <row r="1376" spans="1:6" ht="14.5">
      <c r="A1376" s="33">
        <v>13750</v>
      </c>
      <c r="B1376" s="34">
        <v>1660000</v>
      </c>
      <c r="C1376" s="35">
        <v>1680000</v>
      </c>
      <c r="D1376" s="35">
        <v>1690000</v>
      </c>
      <c r="F1376" s="32">
        <f t="shared" si="23"/>
        <v>1650000</v>
      </c>
    </row>
    <row r="1377" spans="1:6" ht="14.5">
      <c r="A1377" s="33">
        <v>13760</v>
      </c>
      <c r="B1377" s="34">
        <v>1661200</v>
      </c>
      <c r="C1377" s="35">
        <v>1681200</v>
      </c>
      <c r="D1377" s="35">
        <v>1691200</v>
      </c>
      <c r="F1377" s="32">
        <f t="shared" si="23"/>
        <v>1651200</v>
      </c>
    </row>
    <row r="1378" spans="1:6" ht="14.5">
      <c r="A1378" s="33">
        <v>13770</v>
      </c>
      <c r="B1378" s="34">
        <v>1662400</v>
      </c>
      <c r="C1378" s="35">
        <v>1682400</v>
      </c>
      <c r="D1378" s="35">
        <v>1692400</v>
      </c>
      <c r="F1378" s="32">
        <f t="shared" si="23"/>
        <v>1652400</v>
      </c>
    </row>
    <row r="1379" spans="1:6" ht="14.5">
      <c r="A1379" s="33">
        <v>13780</v>
      </c>
      <c r="B1379" s="34">
        <v>1663600</v>
      </c>
      <c r="C1379" s="35">
        <v>1683600</v>
      </c>
      <c r="D1379" s="35">
        <v>1693600</v>
      </c>
      <c r="F1379" s="32">
        <f t="shared" si="23"/>
        <v>1653600</v>
      </c>
    </row>
    <row r="1380" spans="1:6" ht="14.5">
      <c r="A1380" s="33">
        <v>13790</v>
      </c>
      <c r="B1380" s="34">
        <v>1664800</v>
      </c>
      <c r="C1380" s="35">
        <v>1684800</v>
      </c>
      <c r="D1380" s="35">
        <v>1694800</v>
      </c>
      <c r="F1380" s="32">
        <f t="shared" si="23"/>
        <v>1654800</v>
      </c>
    </row>
    <row r="1381" spans="1:6" ht="14.5">
      <c r="A1381" s="33">
        <v>13800</v>
      </c>
      <c r="B1381" s="34">
        <v>1666000</v>
      </c>
      <c r="C1381" s="35">
        <v>1686000</v>
      </c>
      <c r="D1381" s="35">
        <v>1696000</v>
      </c>
      <c r="F1381" s="32">
        <f t="shared" si="23"/>
        <v>1656000</v>
      </c>
    </row>
    <row r="1382" spans="1:6" ht="14.5">
      <c r="A1382" s="33">
        <v>13810</v>
      </c>
      <c r="B1382" s="34">
        <v>1667200</v>
      </c>
      <c r="C1382" s="35">
        <v>1687200</v>
      </c>
      <c r="D1382" s="35">
        <v>1697200</v>
      </c>
      <c r="F1382" s="32">
        <f t="shared" si="23"/>
        <v>1657200</v>
      </c>
    </row>
    <row r="1383" spans="1:6" ht="14.5">
      <c r="A1383" s="33">
        <v>13820</v>
      </c>
      <c r="B1383" s="34">
        <v>1668400</v>
      </c>
      <c r="C1383" s="35">
        <v>1688400</v>
      </c>
      <c r="D1383" s="35">
        <v>1698400</v>
      </c>
      <c r="F1383" s="32">
        <f t="shared" si="23"/>
        <v>1658400</v>
      </c>
    </row>
    <row r="1384" spans="1:6" ht="14.5">
      <c r="A1384" s="33">
        <v>13830</v>
      </c>
      <c r="B1384" s="34">
        <v>1669600</v>
      </c>
      <c r="C1384" s="35">
        <v>1689600</v>
      </c>
      <c r="D1384" s="35">
        <v>1699600</v>
      </c>
      <c r="F1384" s="32">
        <f t="shared" si="23"/>
        <v>1659600</v>
      </c>
    </row>
    <row r="1385" spans="1:6" ht="14.5">
      <c r="A1385" s="33">
        <v>13840</v>
      </c>
      <c r="B1385" s="34">
        <v>1670800</v>
      </c>
      <c r="C1385" s="35">
        <v>1690800</v>
      </c>
      <c r="D1385" s="35">
        <v>1700800</v>
      </c>
      <c r="F1385" s="32">
        <f t="shared" si="23"/>
        <v>1660800</v>
      </c>
    </row>
    <row r="1386" spans="1:6" ht="14.5">
      <c r="A1386" s="33">
        <v>13850</v>
      </c>
      <c r="B1386" s="34">
        <v>1672000</v>
      </c>
      <c r="C1386" s="35">
        <v>1692000</v>
      </c>
      <c r="D1386" s="35">
        <v>1702000</v>
      </c>
      <c r="F1386" s="32">
        <f t="shared" si="23"/>
        <v>1662000</v>
      </c>
    </row>
    <row r="1387" spans="1:6" ht="14.5">
      <c r="A1387" s="33">
        <v>13860</v>
      </c>
      <c r="B1387" s="34">
        <v>1673200</v>
      </c>
      <c r="C1387" s="35">
        <v>1693200</v>
      </c>
      <c r="D1387" s="35">
        <v>1703200</v>
      </c>
      <c r="F1387" s="32">
        <f t="shared" si="23"/>
        <v>1663200</v>
      </c>
    </row>
    <row r="1388" spans="1:6" ht="14.5">
      <c r="A1388" s="33">
        <v>13870</v>
      </c>
      <c r="B1388" s="34">
        <v>1674400</v>
      </c>
      <c r="C1388" s="35">
        <v>1694400</v>
      </c>
      <c r="D1388" s="35">
        <v>1704400</v>
      </c>
      <c r="F1388" s="32">
        <f t="shared" si="23"/>
        <v>1664400</v>
      </c>
    </row>
    <row r="1389" spans="1:6" ht="14.5">
      <c r="A1389" s="33">
        <v>13880</v>
      </c>
      <c r="B1389" s="34">
        <v>1675600</v>
      </c>
      <c r="C1389" s="35">
        <v>1695600</v>
      </c>
      <c r="D1389" s="35">
        <v>1705600</v>
      </c>
      <c r="F1389" s="32">
        <f t="shared" si="23"/>
        <v>1665600</v>
      </c>
    </row>
    <row r="1390" spans="1:6" ht="14.5">
      <c r="A1390" s="33">
        <v>13890</v>
      </c>
      <c r="B1390" s="34">
        <v>1676800</v>
      </c>
      <c r="C1390" s="35">
        <v>1696800</v>
      </c>
      <c r="D1390" s="35">
        <v>1706800</v>
      </c>
      <c r="F1390" s="32">
        <f t="shared" si="23"/>
        <v>1666800</v>
      </c>
    </row>
    <row r="1391" spans="1:6" ht="14.5">
      <c r="A1391" s="33">
        <v>13900</v>
      </c>
      <c r="B1391" s="34">
        <v>1678000</v>
      </c>
      <c r="C1391" s="35">
        <v>1698000</v>
      </c>
      <c r="D1391" s="35">
        <v>1708000</v>
      </c>
      <c r="F1391" s="32">
        <f t="shared" si="23"/>
        <v>1668000</v>
      </c>
    </row>
    <row r="1392" spans="1:6" ht="14.5">
      <c r="A1392" s="33">
        <v>13910</v>
      </c>
      <c r="B1392" s="34">
        <v>1679200</v>
      </c>
      <c r="C1392" s="35">
        <v>1699200</v>
      </c>
      <c r="D1392" s="35">
        <v>1709200</v>
      </c>
      <c r="F1392" s="32">
        <f t="shared" si="23"/>
        <v>1669200</v>
      </c>
    </row>
    <row r="1393" spans="1:6" ht="14.5">
      <c r="A1393" s="33">
        <v>13920</v>
      </c>
      <c r="B1393" s="34">
        <v>1680400</v>
      </c>
      <c r="C1393" s="35">
        <v>1700400</v>
      </c>
      <c r="D1393" s="35">
        <v>1710400</v>
      </c>
      <c r="F1393" s="32">
        <f t="shared" si="23"/>
        <v>1670400</v>
      </c>
    </row>
    <row r="1394" spans="1:6" ht="14.5">
      <c r="A1394" s="33">
        <v>13930</v>
      </c>
      <c r="B1394" s="34">
        <v>1681600</v>
      </c>
      <c r="C1394" s="35">
        <v>1701600</v>
      </c>
      <c r="D1394" s="35">
        <v>1711600</v>
      </c>
      <c r="F1394" s="32">
        <f t="shared" si="23"/>
        <v>1671600</v>
      </c>
    </row>
    <row r="1395" spans="1:6" ht="14.5">
      <c r="A1395" s="33">
        <v>13940</v>
      </c>
      <c r="B1395" s="34">
        <v>1682800</v>
      </c>
      <c r="C1395" s="35">
        <v>1702800</v>
      </c>
      <c r="D1395" s="35">
        <v>1712800</v>
      </c>
      <c r="F1395" s="32">
        <f t="shared" si="23"/>
        <v>1672800</v>
      </c>
    </row>
    <row r="1396" spans="1:6" ht="14.5">
      <c r="A1396" s="33">
        <v>13950</v>
      </c>
      <c r="B1396" s="34">
        <v>1684000</v>
      </c>
      <c r="C1396" s="35">
        <v>1704000</v>
      </c>
      <c r="D1396" s="35">
        <v>1714000</v>
      </c>
      <c r="F1396" s="32">
        <f t="shared" si="23"/>
        <v>1674000</v>
      </c>
    </row>
    <row r="1397" spans="1:6" ht="14.5">
      <c r="A1397" s="33">
        <v>13960</v>
      </c>
      <c r="B1397" s="34">
        <v>1685200</v>
      </c>
      <c r="C1397" s="35">
        <v>1705200</v>
      </c>
      <c r="D1397" s="35">
        <v>1715200</v>
      </c>
      <c r="F1397" s="32">
        <f t="shared" si="23"/>
        <v>1675200</v>
      </c>
    </row>
    <row r="1398" spans="1:6" ht="14.5">
      <c r="A1398" s="33">
        <v>13970</v>
      </c>
      <c r="B1398" s="34">
        <v>1686400</v>
      </c>
      <c r="C1398" s="35">
        <v>1706400</v>
      </c>
      <c r="D1398" s="35">
        <v>1716400</v>
      </c>
      <c r="F1398" s="32">
        <f t="shared" si="23"/>
        <v>1676400</v>
      </c>
    </row>
    <row r="1399" spans="1:6" ht="14.5">
      <c r="A1399" s="33">
        <v>13980</v>
      </c>
      <c r="B1399" s="34">
        <v>1687600</v>
      </c>
      <c r="C1399" s="35">
        <v>1707600</v>
      </c>
      <c r="D1399" s="35">
        <v>1717600</v>
      </c>
      <c r="F1399" s="32">
        <f t="shared" si="23"/>
        <v>1677600</v>
      </c>
    </row>
    <row r="1400" spans="1:6" ht="14.5">
      <c r="A1400" s="33">
        <v>13990</v>
      </c>
      <c r="B1400" s="34">
        <v>1688800</v>
      </c>
      <c r="C1400" s="35">
        <v>1708800</v>
      </c>
      <c r="D1400" s="35">
        <v>1718800</v>
      </c>
      <c r="F1400" s="32">
        <f t="shared" si="23"/>
        <v>1678800</v>
      </c>
    </row>
    <row r="1401" spans="1:6" ht="14.5">
      <c r="A1401" s="33">
        <v>14000</v>
      </c>
      <c r="B1401" s="34">
        <v>1690000</v>
      </c>
      <c r="C1401" s="35">
        <v>1710000</v>
      </c>
      <c r="D1401" s="35">
        <v>1720000</v>
      </c>
      <c r="F1401" s="32">
        <f t="shared" si="23"/>
        <v>1680000</v>
      </c>
    </row>
    <row r="1402" spans="1:6" ht="14.5">
      <c r="A1402" s="33">
        <v>14010</v>
      </c>
      <c r="B1402" s="34">
        <v>1691200</v>
      </c>
      <c r="C1402" s="35">
        <v>1711200</v>
      </c>
      <c r="D1402" s="35">
        <v>1721200</v>
      </c>
      <c r="F1402" s="32">
        <f t="shared" si="23"/>
        <v>1681200</v>
      </c>
    </row>
    <row r="1403" spans="1:6" ht="14.5">
      <c r="A1403" s="33">
        <v>14020</v>
      </c>
      <c r="B1403" s="34">
        <v>1692400</v>
      </c>
      <c r="C1403" s="35">
        <v>1712400</v>
      </c>
      <c r="D1403" s="35">
        <v>1722400</v>
      </c>
      <c r="F1403" s="32">
        <f t="shared" si="23"/>
        <v>1682400</v>
      </c>
    </row>
    <row r="1404" spans="1:6" ht="14.5">
      <c r="A1404" s="33">
        <v>14030</v>
      </c>
      <c r="B1404" s="34">
        <v>1693600</v>
      </c>
      <c r="C1404" s="35">
        <v>1713600</v>
      </c>
      <c r="D1404" s="35">
        <v>1723600</v>
      </c>
      <c r="F1404" s="32">
        <f t="shared" si="23"/>
        <v>1683600</v>
      </c>
    </row>
    <row r="1405" spans="1:6" ht="14.5">
      <c r="A1405" s="33">
        <v>14040</v>
      </c>
      <c r="B1405" s="34">
        <v>1694800</v>
      </c>
      <c r="C1405" s="35">
        <v>1714800</v>
      </c>
      <c r="D1405" s="35">
        <v>1724800</v>
      </c>
      <c r="F1405" s="32">
        <f t="shared" si="23"/>
        <v>1684800</v>
      </c>
    </row>
    <row r="1406" spans="1:6" ht="14.5">
      <c r="A1406" s="33">
        <v>14050</v>
      </c>
      <c r="B1406" s="34">
        <v>1696000</v>
      </c>
      <c r="C1406" s="35">
        <v>1716000</v>
      </c>
      <c r="D1406" s="35">
        <v>1726000</v>
      </c>
      <c r="F1406" s="32">
        <f t="shared" si="23"/>
        <v>1686000</v>
      </c>
    </row>
    <row r="1407" spans="1:6" ht="14.5">
      <c r="A1407" s="33">
        <v>14060</v>
      </c>
      <c r="B1407" s="34">
        <v>1697200</v>
      </c>
      <c r="C1407" s="35">
        <v>1717200</v>
      </c>
      <c r="D1407" s="35">
        <v>1727200</v>
      </c>
      <c r="F1407" s="32">
        <f t="shared" si="23"/>
        <v>1687200</v>
      </c>
    </row>
    <row r="1408" spans="1:6" ht="14.5">
      <c r="A1408" s="33">
        <v>14070</v>
      </c>
      <c r="B1408" s="34">
        <v>1698400</v>
      </c>
      <c r="C1408" s="35">
        <v>1718400</v>
      </c>
      <c r="D1408" s="35">
        <v>1728400</v>
      </c>
      <c r="F1408" s="32">
        <f t="shared" si="23"/>
        <v>1688400</v>
      </c>
    </row>
    <row r="1409" spans="1:6" ht="14.5">
      <c r="A1409" s="33">
        <v>14080</v>
      </c>
      <c r="B1409" s="34">
        <v>1699600</v>
      </c>
      <c r="C1409" s="35">
        <v>1719600</v>
      </c>
      <c r="D1409" s="35">
        <v>1729600</v>
      </c>
      <c r="F1409" s="32">
        <f t="shared" si="23"/>
        <v>1689600</v>
      </c>
    </row>
    <row r="1410" spans="1:6" ht="14.5">
      <c r="A1410" s="33">
        <v>14090</v>
      </c>
      <c r="B1410" s="34">
        <v>1700800</v>
      </c>
      <c r="C1410" s="35">
        <v>1720800</v>
      </c>
      <c r="D1410" s="35">
        <v>1730800</v>
      </c>
      <c r="F1410" s="32">
        <f t="shared" si="23"/>
        <v>1690800</v>
      </c>
    </row>
    <row r="1411" spans="1:6" ht="14.5">
      <c r="A1411" s="33">
        <v>14100</v>
      </c>
      <c r="B1411" s="34">
        <v>1702000</v>
      </c>
      <c r="C1411" s="35">
        <v>1722000</v>
      </c>
      <c r="D1411" s="35">
        <v>1732000</v>
      </c>
      <c r="F1411" s="32">
        <f t="shared" ref="F1411:F1474" si="24">1200+1200*(A1411-$A$2)/10</f>
        <v>1692000</v>
      </c>
    </row>
    <row r="1412" spans="1:6" ht="14.5">
      <c r="A1412" s="33">
        <v>14110</v>
      </c>
      <c r="B1412" s="34">
        <v>1703200</v>
      </c>
      <c r="C1412" s="35">
        <v>1723200</v>
      </c>
      <c r="D1412" s="35">
        <v>1733200</v>
      </c>
      <c r="F1412" s="32">
        <f t="shared" si="24"/>
        <v>1693200</v>
      </c>
    </row>
    <row r="1413" spans="1:6" ht="14.5">
      <c r="A1413" s="33">
        <v>14120</v>
      </c>
      <c r="B1413" s="34">
        <v>1704400</v>
      </c>
      <c r="C1413" s="35">
        <v>1724400</v>
      </c>
      <c r="D1413" s="35">
        <v>1734400</v>
      </c>
      <c r="F1413" s="32">
        <f t="shared" si="24"/>
        <v>1694400</v>
      </c>
    </row>
    <row r="1414" spans="1:6" ht="14.5">
      <c r="A1414" s="33">
        <v>14130</v>
      </c>
      <c r="B1414" s="34">
        <v>1705600</v>
      </c>
      <c r="C1414" s="35">
        <v>1725600</v>
      </c>
      <c r="D1414" s="35">
        <v>1735600</v>
      </c>
      <c r="F1414" s="32">
        <f t="shared" si="24"/>
        <v>1695600</v>
      </c>
    </row>
    <row r="1415" spans="1:6" ht="14.5">
      <c r="A1415" s="33">
        <v>14140</v>
      </c>
      <c r="B1415" s="34">
        <v>1706800</v>
      </c>
      <c r="C1415" s="35">
        <v>1726800</v>
      </c>
      <c r="D1415" s="35">
        <v>1736800</v>
      </c>
      <c r="F1415" s="32">
        <f t="shared" si="24"/>
        <v>1696800</v>
      </c>
    </row>
    <row r="1416" spans="1:6" ht="14.5">
      <c r="A1416" s="33">
        <v>14150</v>
      </c>
      <c r="B1416" s="34">
        <v>1708000</v>
      </c>
      <c r="C1416" s="35">
        <v>1728000</v>
      </c>
      <c r="D1416" s="35">
        <v>1738000</v>
      </c>
      <c r="F1416" s="32">
        <f t="shared" si="24"/>
        <v>1698000</v>
      </c>
    </row>
    <row r="1417" spans="1:6" ht="14.5">
      <c r="A1417" s="33">
        <v>14160</v>
      </c>
      <c r="B1417" s="34">
        <v>1709200</v>
      </c>
      <c r="C1417" s="35">
        <v>1729200</v>
      </c>
      <c r="D1417" s="35">
        <v>1739200</v>
      </c>
      <c r="F1417" s="32">
        <f t="shared" si="24"/>
        <v>1699200</v>
      </c>
    </row>
    <row r="1418" spans="1:6" ht="14.5">
      <c r="A1418" s="33">
        <v>14170</v>
      </c>
      <c r="B1418" s="34">
        <v>1710400</v>
      </c>
      <c r="C1418" s="35">
        <v>1730400</v>
      </c>
      <c r="D1418" s="35">
        <v>1740400</v>
      </c>
      <c r="F1418" s="32">
        <f t="shared" si="24"/>
        <v>1700400</v>
      </c>
    </row>
    <row r="1419" spans="1:6" ht="14.5">
      <c r="A1419" s="33">
        <v>14180</v>
      </c>
      <c r="B1419" s="34">
        <v>1711600</v>
      </c>
      <c r="C1419" s="35">
        <v>1731600</v>
      </c>
      <c r="D1419" s="35">
        <v>1741600</v>
      </c>
      <c r="F1419" s="32">
        <f t="shared" si="24"/>
        <v>1701600</v>
      </c>
    </row>
    <row r="1420" spans="1:6" ht="14.5">
      <c r="A1420" s="33">
        <v>14190</v>
      </c>
      <c r="B1420" s="34">
        <v>1712800</v>
      </c>
      <c r="C1420" s="35">
        <v>1732800</v>
      </c>
      <c r="D1420" s="35">
        <v>1742800</v>
      </c>
      <c r="F1420" s="32">
        <f t="shared" si="24"/>
        <v>1702800</v>
      </c>
    </row>
    <row r="1421" spans="1:6" ht="14.5">
      <c r="A1421" s="33">
        <v>14200</v>
      </c>
      <c r="B1421" s="34">
        <v>1714000</v>
      </c>
      <c r="C1421" s="35">
        <v>1734000</v>
      </c>
      <c r="D1421" s="35">
        <v>1744000</v>
      </c>
      <c r="F1421" s="32">
        <f t="shared" si="24"/>
        <v>1704000</v>
      </c>
    </row>
    <row r="1422" spans="1:6" ht="14.5">
      <c r="A1422" s="33">
        <v>14210</v>
      </c>
      <c r="B1422" s="34">
        <v>1715200</v>
      </c>
      <c r="C1422" s="35">
        <v>1735200</v>
      </c>
      <c r="D1422" s="35">
        <v>1745200</v>
      </c>
      <c r="F1422" s="32">
        <f t="shared" si="24"/>
        <v>1705200</v>
      </c>
    </row>
    <row r="1423" spans="1:6" ht="14.5">
      <c r="A1423" s="33">
        <v>14220</v>
      </c>
      <c r="B1423" s="34">
        <v>1716400</v>
      </c>
      <c r="C1423" s="35">
        <v>1736400</v>
      </c>
      <c r="D1423" s="35">
        <v>1746400</v>
      </c>
      <c r="F1423" s="32">
        <f t="shared" si="24"/>
        <v>1706400</v>
      </c>
    </row>
    <row r="1424" spans="1:6" ht="14.5">
      <c r="A1424" s="33">
        <v>14230</v>
      </c>
      <c r="B1424" s="34">
        <v>1717600</v>
      </c>
      <c r="C1424" s="35">
        <v>1737600</v>
      </c>
      <c r="D1424" s="35">
        <v>1747600</v>
      </c>
      <c r="F1424" s="32">
        <f t="shared" si="24"/>
        <v>1707600</v>
      </c>
    </row>
    <row r="1425" spans="1:6" ht="14.5">
      <c r="A1425" s="33">
        <v>14240</v>
      </c>
      <c r="B1425" s="34">
        <v>1718800</v>
      </c>
      <c r="C1425" s="35">
        <v>1738800</v>
      </c>
      <c r="D1425" s="35">
        <v>1748800</v>
      </c>
      <c r="F1425" s="32">
        <f t="shared" si="24"/>
        <v>1708800</v>
      </c>
    </row>
    <row r="1426" spans="1:6" ht="14.5">
      <c r="A1426" s="33">
        <v>14250</v>
      </c>
      <c r="B1426" s="34">
        <v>1720000</v>
      </c>
      <c r="C1426" s="35">
        <v>1740000</v>
      </c>
      <c r="D1426" s="35">
        <v>1750000</v>
      </c>
      <c r="F1426" s="32">
        <f t="shared" si="24"/>
        <v>1710000</v>
      </c>
    </row>
    <row r="1427" spans="1:6" ht="14.5">
      <c r="A1427" s="33">
        <v>14260</v>
      </c>
      <c r="B1427" s="34">
        <v>1721200</v>
      </c>
      <c r="C1427" s="35">
        <v>1741200</v>
      </c>
      <c r="D1427" s="35">
        <v>1751200</v>
      </c>
      <c r="F1427" s="32">
        <f t="shared" si="24"/>
        <v>1711200</v>
      </c>
    </row>
    <row r="1428" spans="1:6" ht="14.5">
      <c r="A1428" s="33">
        <v>14270</v>
      </c>
      <c r="B1428" s="34">
        <v>1722400</v>
      </c>
      <c r="C1428" s="35">
        <v>1742400</v>
      </c>
      <c r="D1428" s="35">
        <v>1752400</v>
      </c>
      <c r="F1428" s="32">
        <f t="shared" si="24"/>
        <v>1712400</v>
      </c>
    </row>
    <row r="1429" spans="1:6" ht="14.5">
      <c r="A1429" s="33">
        <v>14280</v>
      </c>
      <c r="B1429" s="34">
        <v>1723600</v>
      </c>
      <c r="C1429" s="35">
        <v>1743600</v>
      </c>
      <c r="D1429" s="35">
        <v>1753600</v>
      </c>
      <c r="F1429" s="32">
        <f t="shared" si="24"/>
        <v>1713600</v>
      </c>
    </row>
    <row r="1430" spans="1:6" ht="14.5">
      <c r="A1430" s="33">
        <v>14290</v>
      </c>
      <c r="B1430" s="34">
        <v>1724800</v>
      </c>
      <c r="C1430" s="35">
        <v>1744800</v>
      </c>
      <c r="D1430" s="35">
        <v>1754800</v>
      </c>
      <c r="F1430" s="32">
        <f t="shared" si="24"/>
        <v>1714800</v>
      </c>
    </row>
    <row r="1431" spans="1:6" ht="14.5">
      <c r="A1431" s="33">
        <v>14300</v>
      </c>
      <c r="B1431" s="34">
        <v>1726000</v>
      </c>
      <c r="C1431" s="35">
        <v>1746000</v>
      </c>
      <c r="D1431" s="35">
        <v>1756000</v>
      </c>
      <c r="F1431" s="32">
        <f t="shared" si="24"/>
        <v>1716000</v>
      </c>
    </row>
    <row r="1432" spans="1:6" ht="14.5">
      <c r="A1432" s="33">
        <v>14310</v>
      </c>
      <c r="B1432" s="34">
        <v>1727200</v>
      </c>
      <c r="C1432" s="35">
        <v>1747200</v>
      </c>
      <c r="D1432" s="35">
        <v>1757200</v>
      </c>
      <c r="F1432" s="32">
        <f t="shared" si="24"/>
        <v>1717200</v>
      </c>
    </row>
    <row r="1433" spans="1:6" ht="14.5">
      <c r="A1433" s="33">
        <v>14320</v>
      </c>
      <c r="B1433" s="34">
        <v>1728400</v>
      </c>
      <c r="C1433" s="35">
        <v>1748400</v>
      </c>
      <c r="D1433" s="35">
        <v>1758400</v>
      </c>
      <c r="F1433" s="32">
        <f t="shared" si="24"/>
        <v>1718400</v>
      </c>
    </row>
    <row r="1434" spans="1:6" ht="14.5">
      <c r="A1434" s="33">
        <v>14330</v>
      </c>
      <c r="B1434" s="34">
        <v>1729600</v>
      </c>
      <c r="C1434" s="35">
        <v>1749600</v>
      </c>
      <c r="D1434" s="35">
        <v>1759600</v>
      </c>
      <c r="F1434" s="32">
        <f t="shared" si="24"/>
        <v>1719600</v>
      </c>
    </row>
    <row r="1435" spans="1:6" ht="14.5">
      <c r="A1435" s="33">
        <v>14340</v>
      </c>
      <c r="B1435" s="34">
        <v>1730800</v>
      </c>
      <c r="C1435" s="35">
        <v>1750800</v>
      </c>
      <c r="D1435" s="35">
        <v>1760800</v>
      </c>
      <c r="F1435" s="32">
        <f t="shared" si="24"/>
        <v>1720800</v>
      </c>
    </row>
    <row r="1436" spans="1:6" ht="14.5">
      <c r="A1436" s="33">
        <v>14350</v>
      </c>
      <c r="B1436" s="34">
        <v>1732000</v>
      </c>
      <c r="C1436" s="35">
        <v>1752000</v>
      </c>
      <c r="D1436" s="35">
        <v>1762000</v>
      </c>
      <c r="F1436" s="32">
        <f t="shared" si="24"/>
        <v>1722000</v>
      </c>
    </row>
    <row r="1437" spans="1:6" ht="14.5">
      <c r="A1437" s="33">
        <v>14360</v>
      </c>
      <c r="B1437" s="34">
        <v>1733200</v>
      </c>
      <c r="C1437" s="35">
        <v>1753200</v>
      </c>
      <c r="D1437" s="35">
        <v>1763200</v>
      </c>
      <c r="F1437" s="32">
        <f t="shared" si="24"/>
        <v>1723200</v>
      </c>
    </row>
    <row r="1438" spans="1:6" ht="14.5">
      <c r="A1438" s="33">
        <v>14370</v>
      </c>
      <c r="B1438" s="34">
        <v>1734400</v>
      </c>
      <c r="C1438" s="35">
        <v>1754400</v>
      </c>
      <c r="D1438" s="35">
        <v>1764400</v>
      </c>
      <c r="F1438" s="32">
        <f t="shared" si="24"/>
        <v>1724400</v>
      </c>
    </row>
    <row r="1439" spans="1:6" ht="14.5">
      <c r="A1439" s="33">
        <v>14380</v>
      </c>
      <c r="B1439" s="34">
        <v>1735600</v>
      </c>
      <c r="C1439" s="35">
        <v>1755600</v>
      </c>
      <c r="D1439" s="35">
        <v>1765600</v>
      </c>
      <c r="F1439" s="32">
        <f t="shared" si="24"/>
        <v>1725600</v>
      </c>
    </row>
    <row r="1440" spans="1:6" ht="14.5">
      <c r="A1440" s="33">
        <v>14390</v>
      </c>
      <c r="B1440" s="34">
        <v>1736800</v>
      </c>
      <c r="C1440" s="35">
        <v>1756800</v>
      </c>
      <c r="D1440" s="35">
        <v>1766800</v>
      </c>
      <c r="F1440" s="32">
        <f t="shared" si="24"/>
        <v>1726800</v>
      </c>
    </row>
    <row r="1441" spans="1:6" ht="14.5">
      <c r="A1441" s="33">
        <v>14400</v>
      </c>
      <c r="B1441" s="34">
        <v>1738000</v>
      </c>
      <c r="C1441" s="35">
        <v>1758000</v>
      </c>
      <c r="D1441" s="35">
        <v>1768000</v>
      </c>
      <c r="F1441" s="32">
        <f t="shared" si="24"/>
        <v>1728000</v>
      </c>
    </row>
    <row r="1442" spans="1:6" ht="14.5">
      <c r="A1442" s="33">
        <v>14410</v>
      </c>
      <c r="B1442" s="34">
        <v>1739200</v>
      </c>
      <c r="C1442" s="35">
        <v>1759200</v>
      </c>
      <c r="D1442" s="35">
        <v>1769200</v>
      </c>
      <c r="F1442" s="32">
        <f t="shared" si="24"/>
        <v>1729200</v>
      </c>
    </row>
    <row r="1443" spans="1:6" ht="14.5">
      <c r="A1443" s="33">
        <v>14420</v>
      </c>
      <c r="B1443" s="34">
        <v>1740400</v>
      </c>
      <c r="C1443" s="35">
        <v>1760400</v>
      </c>
      <c r="D1443" s="35">
        <v>1770400</v>
      </c>
      <c r="F1443" s="32">
        <f t="shared" si="24"/>
        <v>1730400</v>
      </c>
    </row>
    <row r="1444" spans="1:6" ht="14.5">
      <c r="A1444" s="33">
        <v>14430</v>
      </c>
      <c r="B1444" s="34">
        <v>1741600</v>
      </c>
      <c r="C1444" s="35">
        <v>1761600</v>
      </c>
      <c r="D1444" s="35">
        <v>1771600</v>
      </c>
      <c r="F1444" s="32">
        <f t="shared" si="24"/>
        <v>1731600</v>
      </c>
    </row>
    <row r="1445" spans="1:6" ht="14.5">
      <c r="A1445" s="33">
        <v>14440</v>
      </c>
      <c r="B1445" s="34">
        <v>1742800</v>
      </c>
      <c r="C1445" s="35">
        <v>1762800</v>
      </c>
      <c r="D1445" s="35">
        <v>1772800</v>
      </c>
      <c r="F1445" s="32">
        <f t="shared" si="24"/>
        <v>1732800</v>
      </c>
    </row>
    <row r="1446" spans="1:6" ht="14.5">
      <c r="A1446" s="33">
        <v>14450</v>
      </c>
      <c r="B1446" s="34">
        <v>1744000</v>
      </c>
      <c r="C1446" s="35">
        <v>1764000</v>
      </c>
      <c r="D1446" s="35">
        <v>1774000</v>
      </c>
      <c r="F1446" s="32">
        <f t="shared" si="24"/>
        <v>1734000</v>
      </c>
    </row>
    <row r="1447" spans="1:6" ht="14.5">
      <c r="A1447" s="33">
        <v>14460</v>
      </c>
      <c r="B1447" s="34">
        <v>1745200</v>
      </c>
      <c r="C1447" s="35">
        <v>1765200</v>
      </c>
      <c r="D1447" s="35">
        <v>1775200</v>
      </c>
      <c r="F1447" s="32">
        <f t="shared" si="24"/>
        <v>1735200</v>
      </c>
    </row>
    <row r="1448" spans="1:6" ht="14.5">
      <c r="A1448" s="33">
        <v>14470</v>
      </c>
      <c r="B1448" s="34">
        <v>1746400</v>
      </c>
      <c r="C1448" s="35">
        <v>1766400</v>
      </c>
      <c r="D1448" s="35">
        <v>1776400</v>
      </c>
      <c r="F1448" s="32">
        <f t="shared" si="24"/>
        <v>1736400</v>
      </c>
    </row>
    <row r="1449" spans="1:6" ht="14.5">
      <c r="A1449" s="33">
        <v>14480</v>
      </c>
      <c r="B1449" s="34">
        <v>1747600</v>
      </c>
      <c r="C1449" s="35">
        <v>1767600</v>
      </c>
      <c r="D1449" s="35">
        <v>1777600</v>
      </c>
      <c r="F1449" s="32">
        <f t="shared" si="24"/>
        <v>1737600</v>
      </c>
    </row>
    <row r="1450" spans="1:6" ht="14.5">
      <c r="A1450" s="33">
        <v>14490</v>
      </c>
      <c r="B1450" s="34">
        <v>1748800</v>
      </c>
      <c r="C1450" s="35">
        <v>1768800</v>
      </c>
      <c r="D1450" s="35">
        <v>1778800</v>
      </c>
      <c r="F1450" s="32">
        <f t="shared" si="24"/>
        <v>1738800</v>
      </c>
    </row>
    <row r="1451" spans="1:6" ht="14.5">
      <c r="A1451" s="33">
        <v>14500</v>
      </c>
      <c r="B1451" s="34">
        <v>1750000</v>
      </c>
      <c r="C1451" s="35">
        <v>1770000</v>
      </c>
      <c r="D1451" s="35">
        <v>1780000</v>
      </c>
      <c r="F1451" s="32">
        <f t="shared" si="24"/>
        <v>1740000</v>
      </c>
    </row>
    <row r="1452" spans="1:6" ht="14.5">
      <c r="A1452" s="33">
        <v>14510</v>
      </c>
      <c r="B1452" s="34">
        <v>1751200</v>
      </c>
      <c r="C1452" s="35">
        <v>1771200</v>
      </c>
      <c r="D1452" s="35">
        <v>1781200</v>
      </c>
      <c r="F1452" s="32">
        <f t="shared" si="24"/>
        <v>1741200</v>
      </c>
    </row>
    <row r="1453" spans="1:6" ht="14.5">
      <c r="A1453" s="33">
        <v>14520</v>
      </c>
      <c r="B1453" s="34">
        <v>1752400</v>
      </c>
      <c r="C1453" s="35">
        <v>1772400</v>
      </c>
      <c r="D1453" s="35">
        <v>1782400</v>
      </c>
      <c r="F1453" s="32">
        <f t="shared" si="24"/>
        <v>1742400</v>
      </c>
    </row>
    <row r="1454" spans="1:6" ht="14.5">
      <c r="A1454" s="33">
        <v>14530</v>
      </c>
      <c r="B1454" s="34">
        <v>1753600</v>
      </c>
      <c r="C1454" s="35">
        <v>1773600</v>
      </c>
      <c r="D1454" s="35">
        <v>1783600</v>
      </c>
      <c r="F1454" s="32">
        <f t="shared" si="24"/>
        <v>1743600</v>
      </c>
    </row>
    <row r="1455" spans="1:6" ht="14.5">
      <c r="A1455" s="33">
        <v>14540</v>
      </c>
      <c r="B1455" s="34">
        <v>1754800</v>
      </c>
      <c r="C1455" s="35">
        <v>1774800</v>
      </c>
      <c r="D1455" s="35">
        <v>1784800</v>
      </c>
      <c r="F1455" s="32">
        <f t="shared" si="24"/>
        <v>1744800</v>
      </c>
    </row>
    <row r="1456" spans="1:6" ht="14.5">
      <c r="A1456" s="33">
        <v>14550</v>
      </c>
      <c r="B1456" s="34">
        <v>1756000</v>
      </c>
      <c r="C1456" s="35">
        <v>1776000</v>
      </c>
      <c r="D1456" s="35">
        <v>1786000</v>
      </c>
      <c r="F1456" s="32">
        <f t="shared" si="24"/>
        <v>1746000</v>
      </c>
    </row>
    <row r="1457" spans="1:6" ht="14.5">
      <c r="A1457" s="33">
        <v>14560</v>
      </c>
      <c r="B1457" s="34">
        <v>1757200</v>
      </c>
      <c r="C1457" s="35">
        <v>1777200</v>
      </c>
      <c r="D1457" s="35">
        <v>1787200</v>
      </c>
      <c r="F1457" s="32">
        <f t="shared" si="24"/>
        <v>1747200</v>
      </c>
    </row>
    <row r="1458" spans="1:6" ht="14.5">
      <c r="A1458" s="33">
        <v>14570</v>
      </c>
      <c r="B1458" s="34">
        <v>1758400</v>
      </c>
      <c r="C1458" s="35">
        <v>1778400</v>
      </c>
      <c r="D1458" s="35">
        <v>1788400</v>
      </c>
      <c r="F1458" s="32">
        <f t="shared" si="24"/>
        <v>1748400</v>
      </c>
    </row>
    <row r="1459" spans="1:6" ht="14.5">
      <c r="A1459" s="33">
        <v>14580</v>
      </c>
      <c r="B1459" s="34">
        <v>1759600</v>
      </c>
      <c r="C1459" s="35">
        <v>1779600</v>
      </c>
      <c r="D1459" s="35">
        <v>1789600</v>
      </c>
      <c r="F1459" s="32">
        <f t="shared" si="24"/>
        <v>1749600</v>
      </c>
    </row>
    <row r="1460" spans="1:6" ht="14.5">
      <c r="A1460" s="33">
        <v>14590</v>
      </c>
      <c r="B1460" s="34">
        <v>1760800</v>
      </c>
      <c r="C1460" s="35">
        <v>1780800</v>
      </c>
      <c r="D1460" s="35">
        <v>1790800</v>
      </c>
      <c r="F1460" s="32">
        <f t="shared" si="24"/>
        <v>1750800</v>
      </c>
    </row>
    <row r="1461" spans="1:6" ht="14.5">
      <c r="A1461" s="33">
        <v>14600</v>
      </c>
      <c r="B1461" s="34">
        <v>1762000</v>
      </c>
      <c r="C1461" s="35">
        <v>1782000</v>
      </c>
      <c r="D1461" s="35">
        <v>1792000</v>
      </c>
      <c r="F1461" s="32">
        <f t="shared" si="24"/>
        <v>1752000</v>
      </c>
    </row>
    <row r="1462" spans="1:6" ht="14.5">
      <c r="A1462" s="33">
        <v>14610</v>
      </c>
      <c r="B1462" s="34">
        <v>1763200</v>
      </c>
      <c r="C1462" s="35">
        <v>1783200</v>
      </c>
      <c r="D1462" s="35">
        <v>1793200</v>
      </c>
      <c r="F1462" s="32">
        <f t="shared" si="24"/>
        <v>1753200</v>
      </c>
    </row>
    <row r="1463" spans="1:6" ht="14.5">
      <c r="A1463" s="33">
        <v>14620</v>
      </c>
      <c r="B1463" s="34">
        <v>1764400</v>
      </c>
      <c r="C1463" s="35">
        <v>1784400</v>
      </c>
      <c r="D1463" s="35">
        <v>1794400</v>
      </c>
      <c r="F1463" s="32">
        <f t="shared" si="24"/>
        <v>1754400</v>
      </c>
    </row>
    <row r="1464" spans="1:6" ht="14.5">
      <c r="A1464" s="33">
        <v>14630</v>
      </c>
      <c r="B1464" s="34">
        <v>1765600</v>
      </c>
      <c r="C1464" s="35">
        <v>1785600</v>
      </c>
      <c r="D1464" s="35">
        <v>1795600</v>
      </c>
      <c r="F1464" s="32">
        <f t="shared" si="24"/>
        <v>1755600</v>
      </c>
    </row>
    <row r="1465" spans="1:6" ht="14.5">
      <c r="A1465" s="33">
        <v>14640</v>
      </c>
      <c r="B1465" s="34">
        <v>1766800</v>
      </c>
      <c r="C1465" s="35">
        <v>1786800</v>
      </c>
      <c r="D1465" s="35">
        <v>1796800</v>
      </c>
      <c r="F1465" s="32">
        <f t="shared" si="24"/>
        <v>1756800</v>
      </c>
    </row>
    <row r="1466" spans="1:6" ht="14.5">
      <c r="A1466" s="33">
        <v>14650</v>
      </c>
      <c r="B1466" s="34">
        <v>1768000</v>
      </c>
      <c r="C1466" s="35">
        <v>1788000</v>
      </c>
      <c r="D1466" s="35">
        <v>1798000</v>
      </c>
      <c r="F1466" s="32">
        <f t="shared" si="24"/>
        <v>1758000</v>
      </c>
    </row>
    <row r="1467" spans="1:6" ht="14.5">
      <c r="A1467" s="33">
        <v>14660</v>
      </c>
      <c r="B1467" s="34">
        <v>1769200</v>
      </c>
      <c r="C1467" s="35">
        <v>1789200</v>
      </c>
      <c r="D1467" s="35">
        <v>1799200</v>
      </c>
      <c r="F1467" s="32">
        <f t="shared" si="24"/>
        <v>1759200</v>
      </c>
    </row>
    <row r="1468" spans="1:6" ht="14.5">
      <c r="A1468" s="33">
        <v>14670</v>
      </c>
      <c r="B1468" s="34">
        <v>1770400</v>
      </c>
      <c r="C1468" s="35">
        <v>1790400</v>
      </c>
      <c r="D1468" s="35">
        <v>1800400</v>
      </c>
      <c r="F1468" s="32">
        <f t="shared" si="24"/>
        <v>1760400</v>
      </c>
    </row>
    <row r="1469" spans="1:6" ht="14.5">
      <c r="A1469" s="33">
        <v>14680</v>
      </c>
      <c r="B1469" s="34">
        <v>1771600</v>
      </c>
      <c r="C1469" s="35">
        <v>1791600</v>
      </c>
      <c r="D1469" s="35">
        <v>1801600</v>
      </c>
      <c r="F1469" s="32">
        <f t="shared" si="24"/>
        <v>1761600</v>
      </c>
    </row>
    <row r="1470" spans="1:6" ht="14.5">
      <c r="A1470" s="33">
        <v>14690</v>
      </c>
      <c r="B1470" s="34">
        <v>1772800</v>
      </c>
      <c r="C1470" s="35">
        <v>1792800</v>
      </c>
      <c r="D1470" s="35">
        <v>1802800</v>
      </c>
      <c r="F1470" s="32">
        <f t="shared" si="24"/>
        <v>1762800</v>
      </c>
    </row>
    <row r="1471" spans="1:6" ht="14.5">
      <c r="A1471" s="33">
        <v>14700</v>
      </c>
      <c r="B1471" s="34">
        <v>1774000</v>
      </c>
      <c r="C1471" s="35">
        <v>1794000</v>
      </c>
      <c r="D1471" s="35">
        <v>1804000</v>
      </c>
      <c r="F1471" s="32">
        <f t="shared" si="24"/>
        <v>1764000</v>
      </c>
    </row>
    <row r="1472" spans="1:6" ht="14.5">
      <c r="A1472" s="33">
        <v>14710</v>
      </c>
      <c r="B1472" s="34">
        <v>1775200</v>
      </c>
      <c r="C1472" s="35">
        <v>1795200</v>
      </c>
      <c r="D1472" s="35">
        <v>1805200</v>
      </c>
      <c r="F1472" s="32">
        <f t="shared" si="24"/>
        <v>1765200</v>
      </c>
    </row>
    <row r="1473" spans="1:6" ht="14.5">
      <c r="A1473" s="33">
        <v>14720</v>
      </c>
      <c r="B1473" s="34">
        <v>1776400</v>
      </c>
      <c r="C1473" s="35">
        <v>1796400</v>
      </c>
      <c r="D1473" s="35">
        <v>1806400</v>
      </c>
      <c r="F1473" s="32">
        <f t="shared" si="24"/>
        <v>1766400</v>
      </c>
    </row>
    <row r="1474" spans="1:6" ht="14.5">
      <c r="A1474" s="33">
        <v>14730</v>
      </c>
      <c r="B1474" s="34">
        <v>1777600</v>
      </c>
      <c r="C1474" s="35">
        <v>1797600</v>
      </c>
      <c r="D1474" s="35">
        <v>1807600</v>
      </c>
      <c r="F1474" s="32">
        <f t="shared" si="24"/>
        <v>1767600</v>
      </c>
    </row>
    <row r="1475" spans="1:6" ht="14.5">
      <c r="A1475" s="33">
        <v>14740</v>
      </c>
      <c r="B1475" s="34">
        <v>1778800</v>
      </c>
      <c r="C1475" s="35">
        <v>1798800</v>
      </c>
      <c r="D1475" s="35">
        <v>1808800</v>
      </c>
      <c r="F1475" s="32">
        <f t="shared" ref="F1475:F1538" si="25">1200+1200*(A1475-$A$2)/10</f>
        <v>1768800</v>
      </c>
    </row>
    <row r="1476" spans="1:6" ht="14.5">
      <c r="A1476" s="33">
        <v>14750</v>
      </c>
      <c r="B1476" s="34">
        <v>1780000</v>
      </c>
      <c r="C1476" s="35">
        <v>1800000</v>
      </c>
      <c r="D1476" s="35">
        <v>1810000</v>
      </c>
      <c r="F1476" s="32">
        <f t="shared" si="25"/>
        <v>1770000</v>
      </c>
    </row>
    <row r="1477" spans="1:6" ht="14.5">
      <c r="A1477" s="33">
        <v>14760</v>
      </c>
      <c r="B1477" s="34">
        <v>1781200</v>
      </c>
      <c r="C1477" s="35">
        <v>1801200</v>
      </c>
      <c r="D1477" s="35">
        <v>1811200</v>
      </c>
      <c r="F1477" s="32">
        <f t="shared" si="25"/>
        <v>1771200</v>
      </c>
    </row>
    <row r="1478" spans="1:6" ht="14.5">
      <c r="A1478" s="33">
        <v>14770</v>
      </c>
      <c r="B1478" s="34">
        <v>1782400</v>
      </c>
      <c r="C1478" s="35">
        <v>1802400</v>
      </c>
      <c r="D1478" s="35">
        <v>1812400</v>
      </c>
      <c r="F1478" s="32">
        <f t="shared" si="25"/>
        <v>1772400</v>
      </c>
    </row>
    <row r="1479" spans="1:6" ht="14.5">
      <c r="A1479" s="33">
        <v>14780</v>
      </c>
      <c r="B1479" s="34">
        <v>1783600</v>
      </c>
      <c r="C1479" s="35">
        <v>1803600</v>
      </c>
      <c r="D1479" s="35">
        <v>1813600</v>
      </c>
      <c r="F1479" s="32">
        <f t="shared" si="25"/>
        <v>1773600</v>
      </c>
    </row>
    <row r="1480" spans="1:6" ht="14.5">
      <c r="A1480" s="33">
        <v>14790</v>
      </c>
      <c r="B1480" s="34">
        <v>1784800</v>
      </c>
      <c r="C1480" s="35">
        <v>1804800</v>
      </c>
      <c r="D1480" s="35">
        <v>1814800</v>
      </c>
      <c r="F1480" s="32">
        <f t="shared" si="25"/>
        <v>1774800</v>
      </c>
    </row>
    <row r="1481" spans="1:6" ht="14.5">
      <c r="A1481" s="33">
        <v>14800</v>
      </c>
      <c r="B1481" s="34">
        <v>1786000</v>
      </c>
      <c r="C1481" s="35">
        <v>1806000</v>
      </c>
      <c r="D1481" s="35">
        <v>1816000</v>
      </c>
      <c r="F1481" s="32">
        <f t="shared" si="25"/>
        <v>1776000</v>
      </c>
    </row>
    <row r="1482" spans="1:6" ht="14.5">
      <c r="A1482" s="33">
        <v>14810</v>
      </c>
      <c r="B1482" s="34">
        <v>1787200</v>
      </c>
      <c r="C1482" s="35">
        <v>1807200</v>
      </c>
      <c r="D1482" s="35">
        <v>1817200</v>
      </c>
      <c r="F1482" s="32">
        <f t="shared" si="25"/>
        <v>1777200</v>
      </c>
    </row>
    <row r="1483" spans="1:6" ht="14.5">
      <c r="A1483" s="33">
        <v>14820</v>
      </c>
      <c r="B1483" s="34">
        <v>1788400</v>
      </c>
      <c r="C1483" s="35">
        <v>1808400</v>
      </c>
      <c r="D1483" s="35">
        <v>1818400</v>
      </c>
      <c r="F1483" s="32">
        <f t="shared" si="25"/>
        <v>1778400</v>
      </c>
    </row>
    <row r="1484" spans="1:6" ht="14.5">
      <c r="A1484" s="33">
        <v>14830</v>
      </c>
      <c r="B1484" s="34">
        <v>1789600</v>
      </c>
      <c r="C1484" s="35">
        <v>1809600</v>
      </c>
      <c r="D1484" s="35">
        <v>1819600</v>
      </c>
      <c r="F1484" s="32">
        <f t="shared" si="25"/>
        <v>1779600</v>
      </c>
    </row>
    <row r="1485" spans="1:6" ht="14.5">
      <c r="A1485" s="33">
        <v>14840</v>
      </c>
      <c r="B1485" s="34">
        <v>1790800</v>
      </c>
      <c r="C1485" s="35">
        <v>1810800</v>
      </c>
      <c r="D1485" s="35">
        <v>1820800</v>
      </c>
      <c r="F1485" s="32">
        <f t="shared" si="25"/>
        <v>1780800</v>
      </c>
    </row>
    <row r="1486" spans="1:6" ht="14.5">
      <c r="A1486" s="33">
        <v>14850</v>
      </c>
      <c r="B1486" s="34">
        <v>1792000</v>
      </c>
      <c r="C1486" s="35">
        <v>1812000</v>
      </c>
      <c r="D1486" s="35">
        <v>1822000</v>
      </c>
      <c r="F1486" s="32">
        <f t="shared" si="25"/>
        <v>1782000</v>
      </c>
    </row>
    <row r="1487" spans="1:6" ht="14.5">
      <c r="A1487" s="33">
        <v>14860</v>
      </c>
      <c r="B1487" s="34">
        <v>1793200</v>
      </c>
      <c r="C1487" s="35">
        <v>1813200</v>
      </c>
      <c r="D1487" s="35">
        <v>1823200</v>
      </c>
      <c r="F1487" s="32">
        <f t="shared" si="25"/>
        <v>1783200</v>
      </c>
    </row>
    <row r="1488" spans="1:6" ht="14.5">
      <c r="A1488" s="33">
        <v>14870</v>
      </c>
      <c r="B1488" s="34">
        <v>1794400</v>
      </c>
      <c r="C1488" s="35">
        <v>1814400</v>
      </c>
      <c r="D1488" s="35">
        <v>1824400</v>
      </c>
      <c r="F1488" s="32">
        <f t="shared" si="25"/>
        <v>1784400</v>
      </c>
    </row>
    <row r="1489" spans="1:6" ht="14.5">
      <c r="A1489" s="33">
        <v>14880</v>
      </c>
      <c r="B1489" s="34">
        <v>1795600</v>
      </c>
      <c r="C1489" s="35">
        <v>1815600</v>
      </c>
      <c r="D1489" s="35">
        <v>1825600</v>
      </c>
      <c r="F1489" s="32">
        <f t="shared" si="25"/>
        <v>1785600</v>
      </c>
    </row>
    <row r="1490" spans="1:6" ht="14.5">
      <c r="A1490" s="33">
        <v>14890</v>
      </c>
      <c r="B1490" s="34">
        <v>1796800</v>
      </c>
      <c r="C1490" s="35">
        <v>1816800</v>
      </c>
      <c r="D1490" s="35">
        <v>1826800</v>
      </c>
      <c r="F1490" s="32">
        <f t="shared" si="25"/>
        <v>1786800</v>
      </c>
    </row>
    <row r="1491" spans="1:6" ht="14.5">
      <c r="A1491" s="33">
        <v>14900</v>
      </c>
      <c r="B1491" s="34">
        <v>1798000</v>
      </c>
      <c r="C1491" s="35">
        <v>1818000</v>
      </c>
      <c r="D1491" s="35">
        <v>1828000</v>
      </c>
      <c r="F1491" s="32">
        <f t="shared" si="25"/>
        <v>1788000</v>
      </c>
    </row>
    <row r="1492" spans="1:6" ht="14.5">
      <c r="A1492" s="33">
        <v>14910</v>
      </c>
      <c r="B1492" s="34">
        <v>1799200</v>
      </c>
      <c r="C1492" s="35">
        <v>1819200</v>
      </c>
      <c r="D1492" s="35">
        <v>1829200</v>
      </c>
      <c r="F1492" s="32">
        <f t="shared" si="25"/>
        <v>1789200</v>
      </c>
    </row>
    <row r="1493" spans="1:6" ht="14.5">
      <c r="A1493" s="33">
        <v>14920</v>
      </c>
      <c r="B1493" s="34">
        <v>1800400</v>
      </c>
      <c r="C1493" s="35">
        <v>1820400</v>
      </c>
      <c r="D1493" s="35">
        <v>1830400</v>
      </c>
      <c r="F1493" s="32">
        <f t="shared" si="25"/>
        <v>1790400</v>
      </c>
    </row>
    <row r="1494" spans="1:6" ht="14.5">
      <c r="A1494" s="33">
        <v>14930</v>
      </c>
      <c r="B1494" s="34">
        <v>1801600</v>
      </c>
      <c r="C1494" s="35">
        <v>1821600</v>
      </c>
      <c r="D1494" s="35">
        <v>1831600</v>
      </c>
      <c r="F1494" s="32">
        <f t="shared" si="25"/>
        <v>1791600</v>
      </c>
    </row>
    <row r="1495" spans="1:6" ht="14.5">
      <c r="A1495" s="33">
        <v>14940</v>
      </c>
      <c r="B1495" s="34">
        <v>1802800</v>
      </c>
      <c r="C1495" s="35">
        <v>1822800</v>
      </c>
      <c r="D1495" s="35">
        <v>1832800</v>
      </c>
      <c r="F1495" s="32">
        <f t="shared" si="25"/>
        <v>1792800</v>
      </c>
    </row>
    <row r="1496" spans="1:6" ht="14.5">
      <c r="A1496" s="33">
        <v>14950</v>
      </c>
      <c r="B1496" s="34">
        <v>1804000</v>
      </c>
      <c r="C1496" s="35">
        <v>1824000</v>
      </c>
      <c r="D1496" s="35">
        <v>1834000</v>
      </c>
      <c r="F1496" s="32">
        <f t="shared" si="25"/>
        <v>1794000</v>
      </c>
    </row>
    <row r="1497" spans="1:6" ht="14.5">
      <c r="A1497" s="33">
        <v>14960</v>
      </c>
      <c r="B1497" s="34">
        <v>1805200</v>
      </c>
      <c r="C1497" s="35">
        <v>1825200</v>
      </c>
      <c r="D1497" s="35">
        <v>1835200</v>
      </c>
      <c r="F1497" s="32">
        <f t="shared" si="25"/>
        <v>1795200</v>
      </c>
    </row>
    <row r="1498" spans="1:6" ht="14.5">
      <c r="A1498" s="33">
        <v>14970</v>
      </c>
      <c r="B1498" s="34">
        <v>1806400</v>
      </c>
      <c r="C1498" s="35">
        <v>1826400</v>
      </c>
      <c r="D1498" s="35">
        <v>1836400</v>
      </c>
      <c r="F1498" s="32">
        <f t="shared" si="25"/>
        <v>1796400</v>
      </c>
    </row>
    <row r="1499" spans="1:6" ht="14.5">
      <c r="A1499" s="33">
        <v>14980</v>
      </c>
      <c r="B1499" s="34">
        <v>1807600</v>
      </c>
      <c r="C1499" s="35">
        <v>1827600</v>
      </c>
      <c r="D1499" s="35">
        <v>1837600</v>
      </c>
      <c r="F1499" s="32">
        <f t="shared" si="25"/>
        <v>1797600</v>
      </c>
    </row>
    <row r="1500" spans="1:6" ht="14.5">
      <c r="A1500" s="33">
        <v>14990</v>
      </c>
      <c r="B1500" s="34">
        <v>1808800</v>
      </c>
      <c r="C1500" s="35">
        <v>1828800</v>
      </c>
      <c r="D1500" s="35">
        <v>1838800</v>
      </c>
      <c r="F1500" s="32">
        <f t="shared" si="25"/>
        <v>1798800</v>
      </c>
    </row>
    <row r="1501" spans="1:6" ht="14.5">
      <c r="A1501" s="33">
        <v>15000</v>
      </c>
      <c r="B1501" s="34">
        <v>1810000</v>
      </c>
      <c r="C1501" s="35">
        <v>1830000</v>
      </c>
      <c r="D1501" s="35">
        <v>1840000</v>
      </c>
      <c r="F1501" s="32">
        <f t="shared" si="25"/>
        <v>1800000</v>
      </c>
    </row>
    <row r="1502" spans="1:6" ht="14.5">
      <c r="A1502" s="33">
        <v>15010</v>
      </c>
      <c r="B1502" s="34">
        <v>1811200</v>
      </c>
      <c r="C1502" s="35">
        <v>1831200</v>
      </c>
      <c r="D1502" s="35">
        <v>1841200</v>
      </c>
      <c r="F1502" s="32">
        <f t="shared" si="25"/>
        <v>1801200</v>
      </c>
    </row>
    <row r="1503" spans="1:6" ht="14.5">
      <c r="A1503" s="33">
        <v>15020</v>
      </c>
      <c r="B1503" s="34">
        <v>1812400</v>
      </c>
      <c r="C1503" s="35">
        <v>1832400</v>
      </c>
      <c r="D1503" s="35">
        <v>1842400</v>
      </c>
      <c r="F1503" s="32">
        <f t="shared" si="25"/>
        <v>1802400</v>
      </c>
    </row>
    <row r="1504" spans="1:6" ht="14.5">
      <c r="A1504" s="33">
        <v>15030</v>
      </c>
      <c r="B1504" s="34">
        <v>1813600</v>
      </c>
      <c r="C1504" s="35">
        <v>1833600</v>
      </c>
      <c r="D1504" s="35">
        <v>1843600</v>
      </c>
      <c r="F1504" s="32">
        <f t="shared" si="25"/>
        <v>1803600</v>
      </c>
    </row>
    <row r="1505" spans="1:6" ht="14.5">
      <c r="A1505" s="33">
        <v>15040</v>
      </c>
      <c r="B1505" s="34">
        <v>1814800</v>
      </c>
      <c r="C1505" s="35">
        <v>1834800</v>
      </c>
      <c r="D1505" s="35">
        <v>1844800</v>
      </c>
      <c r="F1505" s="32">
        <f t="shared" si="25"/>
        <v>1804800</v>
      </c>
    </row>
    <row r="1506" spans="1:6" ht="14.5">
      <c r="A1506" s="33">
        <v>15050</v>
      </c>
      <c r="B1506" s="34">
        <v>1816000</v>
      </c>
      <c r="C1506" s="35">
        <v>1836000</v>
      </c>
      <c r="D1506" s="35">
        <v>1846000</v>
      </c>
      <c r="F1506" s="32">
        <f t="shared" si="25"/>
        <v>1806000</v>
      </c>
    </row>
    <row r="1507" spans="1:6" ht="14.5">
      <c r="A1507" s="33">
        <v>15060</v>
      </c>
      <c r="B1507" s="34">
        <v>1817200</v>
      </c>
      <c r="C1507" s="35">
        <v>1837200</v>
      </c>
      <c r="D1507" s="35">
        <v>1847200</v>
      </c>
      <c r="F1507" s="32">
        <f t="shared" si="25"/>
        <v>1807200</v>
      </c>
    </row>
    <row r="1508" spans="1:6" ht="14.5">
      <c r="A1508" s="33">
        <v>15070</v>
      </c>
      <c r="B1508" s="34">
        <v>1818400</v>
      </c>
      <c r="C1508" s="35">
        <v>1838400</v>
      </c>
      <c r="D1508" s="35">
        <v>1848400</v>
      </c>
      <c r="F1508" s="32">
        <f t="shared" si="25"/>
        <v>1808400</v>
      </c>
    </row>
    <row r="1509" spans="1:6" ht="14.5">
      <c r="A1509" s="33">
        <v>15080</v>
      </c>
      <c r="B1509" s="34">
        <v>1819600</v>
      </c>
      <c r="C1509" s="35">
        <v>1839600</v>
      </c>
      <c r="D1509" s="35">
        <v>1849600</v>
      </c>
      <c r="F1509" s="32">
        <f t="shared" si="25"/>
        <v>1809600</v>
      </c>
    </row>
    <row r="1510" spans="1:6" ht="14.5">
      <c r="A1510" s="33">
        <v>15090</v>
      </c>
      <c r="B1510" s="34">
        <v>1820800</v>
      </c>
      <c r="C1510" s="35">
        <v>1840800</v>
      </c>
      <c r="D1510" s="35">
        <v>1850800</v>
      </c>
      <c r="F1510" s="32">
        <f t="shared" si="25"/>
        <v>1810800</v>
      </c>
    </row>
    <row r="1511" spans="1:6" ht="14.5">
      <c r="A1511" s="33">
        <v>15100</v>
      </c>
      <c r="B1511" s="34">
        <v>1822000</v>
      </c>
      <c r="C1511" s="35">
        <v>1842000</v>
      </c>
      <c r="D1511" s="35">
        <v>1852000</v>
      </c>
      <c r="F1511" s="32">
        <f t="shared" si="25"/>
        <v>1812000</v>
      </c>
    </row>
    <row r="1512" spans="1:6" ht="14.5">
      <c r="A1512" s="33">
        <v>15110</v>
      </c>
      <c r="B1512" s="34">
        <v>1823200</v>
      </c>
      <c r="C1512" s="35">
        <v>1843200</v>
      </c>
      <c r="D1512" s="35">
        <v>1853200</v>
      </c>
      <c r="F1512" s="32">
        <f t="shared" si="25"/>
        <v>1813200</v>
      </c>
    </row>
    <row r="1513" spans="1:6" ht="14.5">
      <c r="A1513" s="33">
        <v>15120</v>
      </c>
      <c r="B1513" s="34">
        <v>1824400</v>
      </c>
      <c r="C1513" s="35">
        <v>1844400</v>
      </c>
      <c r="D1513" s="35">
        <v>1854400</v>
      </c>
      <c r="F1513" s="32">
        <f t="shared" si="25"/>
        <v>1814400</v>
      </c>
    </row>
    <row r="1514" spans="1:6" ht="14.5">
      <c r="A1514" s="33">
        <v>15130</v>
      </c>
      <c r="B1514" s="34">
        <v>1825600</v>
      </c>
      <c r="C1514" s="35">
        <v>1845600</v>
      </c>
      <c r="D1514" s="35">
        <v>1855600</v>
      </c>
      <c r="F1514" s="32">
        <f t="shared" si="25"/>
        <v>1815600</v>
      </c>
    </row>
    <row r="1515" spans="1:6" ht="14.5">
      <c r="A1515" s="33">
        <v>15140</v>
      </c>
      <c r="B1515" s="34">
        <v>1826800</v>
      </c>
      <c r="C1515" s="35">
        <v>1846800</v>
      </c>
      <c r="D1515" s="35">
        <v>1856800</v>
      </c>
      <c r="F1515" s="32">
        <f t="shared" si="25"/>
        <v>1816800</v>
      </c>
    </row>
    <row r="1516" spans="1:6" ht="14.5">
      <c r="A1516" s="33">
        <v>15150</v>
      </c>
      <c r="B1516" s="34">
        <v>1828000</v>
      </c>
      <c r="C1516" s="35">
        <v>1848000</v>
      </c>
      <c r="D1516" s="35">
        <v>1858000</v>
      </c>
      <c r="F1516" s="32">
        <f t="shared" si="25"/>
        <v>1818000</v>
      </c>
    </row>
    <row r="1517" spans="1:6" ht="14.5">
      <c r="A1517" s="33">
        <v>15160</v>
      </c>
      <c r="B1517" s="34">
        <v>1829200</v>
      </c>
      <c r="C1517" s="35">
        <v>1849200</v>
      </c>
      <c r="D1517" s="35">
        <v>1859200</v>
      </c>
      <c r="F1517" s="32">
        <f t="shared" si="25"/>
        <v>1819200</v>
      </c>
    </row>
    <row r="1518" spans="1:6" ht="14.5">
      <c r="A1518" s="33">
        <v>15170</v>
      </c>
      <c r="B1518" s="34">
        <v>1830400</v>
      </c>
      <c r="C1518" s="35">
        <v>1850400</v>
      </c>
      <c r="D1518" s="35">
        <v>1860400</v>
      </c>
      <c r="F1518" s="32">
        <f t="shared" si="25"/>
        <v>1820400</v>
      </c>
    </row>
    <row r="1519" spans="1:6" ht="14.5">
      <c r="A1519" s="33">
        <v>15180</v>
      </c>
      <c r="B1519" s="34">
        <v>1831600</v>
      </c>
      <c r="C1519" s="35">
        <v>1851600</v>
      </c>
      <c r="D1519" s="35">
        <v>1861600</v>
      </c>
      <c r="F1519" s="32">
        <f t="shared" si="25"/>
        <v>1821600</v>
      </c>
    </row>
    <row r="1520" spans="1:6" ht="14.5">
      <c r="A1520" s="33">
        <v>15190</v>
      </c>
      <c r="B1520" s="34">
        <v>1832800</v>
      </c>
      <c r="C1520" s="35">
        <v>1852800</v>
      </c>
      <c r="D1520" s="35">
        <v>1862800</v>
      </c>
      <c r="F1520" s="32">
        <f t="shared" si="25"/>
        <v>1822800</v>
      </c>
    </row>
    <row r="1521" spans="1:6" ht="14.5">
      <c r="A1521" s="33">
        <v>15200</v>
      </c>
      <c r="B1521" s="34">
        <v>1834000</v>
      </c>
      <c r="C1521" s="35">
        <v>1854000</v>
      </c>
      <c r="D1521" s="35">
        <v>1864000</v>
      </c>
      <c r="F1521" s="32">
        <f t="shared" si="25"/>
        <v>1824000</v>
      </c>
    </row>
    <row r="1522" spans="1:6" ht="14.5">
      <c r="A1522" s="33">
        <v>15210</v>
      </c>
      <c r="B1522" s="34">
        <v>1835200</v>
      </c>
      <c r="C1522" s="35">
        <v>1855200</v>
      </c>
      <c r="D1522" s="35">
        <v>1865200</v>
      </c>
      <c r="F1522" s="32">
        <f t="shared" si="25"/>
        <v>1825200</v>
      </c>
    </row>
    <row r="1523" spans="1:6" ht="14.5">
      <c r="A1523" s="33">
        <v>15220</v>
      </c>
      <c r="B1523" s="34">
        <v>1836400</v>
      </c>
      <c r="C1523" s="35">
        <v>1856400</v>
      </c>
      <c r="D1523" s="35">
        <v>1866400</v>
      </c>
      <c r="F1523" s="32">
        <f t="shared" si="25"/>
        <v>1826400</v>
      </c>
    </row>
    <row r="1524" spans="1:6" ht="14.5">
      <c r="A1524" s="33">
        <v>15230</v>
      </c>
      <c r="B1524" s="34">
        <v>1837600</v>
      </c>
      <c r="C1524" s="35">
        <v>1857600</v>
      </c>
      <c r="D1524" s="35">
        <v>1867600</v>
      </c>
      <c r="F1524" s="32">
        <f t="shared" si="25"/>
        <v>1827600</v>
      </c>
    </row>
    <row r="1525" spans="1:6" ht="14.5">
      <c r="A1525" s="33">
        <v>15240</v>
      </c>
      <c r="B1525" s="34">
        <v>1838800</v>
      </c>
      <c r="C1525" s="35">
        <v>1858800</v>
      </c>
      <c r="D1525" s="35">
        <v>1868800</v>
      </c>
      <c r="F1525" s="32">
        <f t="shared" si="25"/>
        <v>1828800</v>
      </c>
    </row>
    <row r="1526" spans="1:6" ht="14.5">
      <c r="A1526" s="33">
        <v>15250</v>
      </c>
      <c r="B1526" s="34">
        <v>1840000</v>
      </c>
      <c r="C1526" s="35">
        <v>1860000</v>
      </c>
      <c r="D1526" s="35">
        <v>1870000</v>
      </c>
      <c r="F1526" s="32">
        <f t="shared" si="25"/>
        <v>1830000</v>
      </c>
    </row>
    <row r="1527" spans="1:6" ht="14.5">
      <c r="A1527" s="33">
        <v>15260</v>
      </c>
      <c r="B1527" s="34">
        <v>1841200</v>
      </c>
      <c r="C1527" s="35">
        <v>1861200</v>
      </c>
      <c r="D1527" s="35">
        <v>1871200</v>
      </c>
      <c r="F1527" s="32">
        <f t="shared" si="25"/>
        <v>1831200</v>
      </c>
    </row>
    <row r="1528" spans="1:6" ht="14.5">
      <c r="A1528" s="33">
        <v>15270</v>
      </c>
      <c r="B1528" s="34">
        <v>1842400</v>
      </c>
      <c r="C1528" s="35">
        <v>1862400</v>
      </c>
      <c r="D1528" s="35">
        <v>1872400</v>
      </c>
      <c r="F1528" s="32">
        <f t="shared" si="25"/>
        <v>1832400</v>
      </c>
    </row>
    <row r="1529" spans="1:6" ht="14.5">
      <c r="A1529" s="33">
        <v>15280</v>
      </c>
      <c r="B1529" s="34">
        <v>1843600</v>
      </c>
      <c r="C1529" s="35">
        <v>1863600</v>
      </c>
      <c r="D1529" s="35">
        <v>1873600</v>
      </c>
      <c r="F1529" s="32">
        <f t="shared" si="25"/>
        <v>1833600</v>
      </c>
    </row>
    <row r="1530" spans="1:6" ht="14.5">
      <c r="A1530" s="33">
        <v>15290</v>
      </c>
      <c r="B1530" s="34">
        <v>1844800</v>
      </c>
      <c r="C1530" s="35">
        <v>1864800</v>
      </c>
      <c r="D1530" s="35">
        <v>1874800</v>
      </c>
      <c r="F1530" s="32">
        <f t="shared" si="25"/>
        <v>1834800</v>
      </c>
    </row>
    <row r="1531" spans="1:6" ht="14.5">
      <c r="A1531" s="33">
        <v>15300</v>
      </c>
      <c r="B1531" s="34">
        <v>1846000</v>
      </c>
      <c r="C1531" s="35">
        <v>1866000</v>
      </c>
      <c r="D1531" s="35">
        <v>1876000</v>
      </c>
      <c r="F1531" s="32">
        <f t="shared" si="25"/>
        <v>1836000</v>
      </c>
    </row>
    <row r="1532" spans="1:6" ht="14.5">
      <c r="A1532" s="33">
        <v>15310</v>
      </c>
      <c r="B1532" s="34">
        <v>1847200</v>
      </c>
      <c r="C1532" s="35">
        <v>1867200</v>
      </c>
      <c r="D1532" s="35">
        <v>1877200</v>
      </c>
      <c r="F1532" s="32">
        <f t="shared" si="25"/>
        <v>1837200</v>
      </c>
    </row>
    <row r="1533" spans="1:6" ht="14.5">
      <c r="A1533" s="33">
        <v>15320</v>
      </c>
      <c r="B1533" s="34">
        <v>1848400</v>
      </c>
      <c r="C1533" s="35">
        <v>1868400</v>
      </c>
      <c r="D1533" s="35">
        <v>1878400</v>
      </c>
      <c r="F1533" s="32">
        <f t="shared" si="25"/>
        <v>1838400</v>
      </c>
    </row>
    <row r="1534" spans="1:6" ht="14.5">
      <c r="A1534" s="33">
        <v>15330</v>
      </c>
      <c r="B1534" s="34">
        <v>1849600</v>
      </c>
      <c r="C1534" s="35">
        <v>1869600</v>
      </c>
      <c r="D1534" s="35">
        <v>1879600</v>
      </c>
      <c r="F1534" s="32">
        <f t="shared" si="25"/>
        <v>1839600</v>
      </c>
    </row>
    <row r="1535" spans="1:6" ht="14.5">
      <c r="A1535" s="33">
        <v>15340</v>
      </c>
      <c r="B1535" s="34">
        <v>1850800</v>
      </c>
      <c r="C1535" s="35">
        <v>1870800</v>
      </c>
      <c r="D1535" s="35">
        <v>1880800</v>
      </c>
      <c r="F1535" s="32">
        <f t="shared" si="25"/>
        <v>1840800</v>
      </c>
    </row>
    <row r="1536" spans="1:6" ht="14.5">
      <c r="A1536" s="33">
        <v>15350</v>
      </c>
      <c r="B1536" s="34">
        <v>1852000</v>
      </c>
      <c r="C1536" s="35">
        <v>1872000</v>
      </c>
      <c r="D1536" s="35">
        <v>1882000</v>
      </c>
      <c r="F1536" s="32">
        <f t="shared" si="25"/>
        <v>1842000</v>
      </c>
    </row>
    <row r="1537" spans="1:6" ht="14.5">
      <c r="A1537" s="33">
        <v>15360</v>
      </c>
      <c r="B1537" s="34">
        <v>1853200</v>
      </c>
      <c r="C1537" s="35">
        <v>1873200</v>
      </c>
      <c r="D1537" s="35">
        <v>1883200</v>
      </c>
      <c r="F1537" s="32">
        <f t="shared" si="25"/>
        <v>1843200</v>
      </c>
    </row>
    <row r="1538" spans="1:6" ht="14.5">
      <c r="A1538" s="33">
        <v>15370</v>
      </c>
      <c r="B1538" s="34">
        <v>1854400</v>
      </c>
      <c r="C1538" s="35">
        <v>1874400</v>
      </c>
      <c r="D1538" s="35">
        <v>1884400</v>
      </c>
      <c r="F1538" s="32">
        <f t="shared" si="25"/>
        <v>1844400</v>
      </c>
    </row>
    <row r="1539" spans="1:6" ht="14.5">
      <c r="A1539" s="33">
        <v>15380</v>
      </c>
      <c r="B1539" s="34">
        <v>1855600</v>
      </c>
      <c r="C1539" s="35">
        <v>1875600</v>
      </c>
      <c r="D1539" s="35">
        <v>1885600</v>
      </c>
      <c r="F1539" s="32">
        <f t="shared" ref="F1539:F1602" si="26">1200+1200*(A1539-$A$2)/10</f>
        <v>1845600</v>
      </c>
    </row>
    <row r="1540" spans="1:6" ht="14.5">
      <c r="A1540" s="33">
        <v>15390</v>
      </c>
      <c r="B1540" s="34">
        <v>1856800</v>
      </c>
      <c r="C1540" s="35">
        <v>1876800</v>
      </c>
      <c r="D1540" s="35">
        <v>1886800</v>
      </c>
      <c r="F1540" s="32">
        <f t="shared" si="26"/>
        <v>1846800</v>
      </c>
    </row>
    <row r="1541" spans="1:6" ht="14.5">
      <c r="A1541" s="33">
        <v>15400</v>
      </c>
      <c r="B1541" s="34">
        <v>1858000</v>
      </c>
      <c r="C1541" s="35">
        <v>1878000</v>
      </c>
      <c r="D1541" s="35">
        <v>1888000</v>
      </c>
      <c r="F1541" s="32">
        <f t="shared" si="26"/>
        <v>1848000</v>
      </c>
    </row>
    <row r="1542" spans="1:6" ht="14.5">
      <c r="A1542" s="33">
        <v>15410</v>
      </c>
      <c r="B1542" s="34">
        <v>1859200</v>
      </c>
      <c r="C1542" s="35">
        <v>1879200</v>
      </c>
      <c r="D1542" s="35">
        <v>1889200</v>
      </c>
      <c r="F1542" s="32">
        <f t="shared" si="26"/>
        <v>1849200</v>
      </c>
    </row>
    <row r="1543" spans="1:6" ht="14.5">
      <c r="A1543" s="33">
        <v>15420</v>
      </c>
      <c r="B1543" s="34">
        <v>1860400</v>
      </c>
      <c r="C1543" s="35">
        <v>1880400</v>
      </c>
      <c r="D1543" s="35">
        <v>1890400</v>
      </c>
      <c r="F1543" s="32">
        <f t="shared" si="26"/>
        <v>1850400</v>
      </c>
    </row>
    <row r="1544" spans="1:6" ht="14.5">
      <c r="A1544" s="33">
        <v>15430</v>
      </c>
      <c r="B1544" s="34">
        <v>1861600</v>
      </c>
      <c r="C1544" s="35">
        <v>1881600</v>
      </c>
      <c r="D1544" s="35">
        <v>1891600</v>
      </c>
      <c r="F1544" s="32">
        <f t="shared" si="26"/>
        <v>1851600</v>
      </c>
    </row>
    <row r="1545" spans="1:6" ht="14.5">
      <c r="A1545" s="33">
        <v>15440</v>
      </c>
      <c r="B1545" s="34">
        <v>1862800</v>
      </c>
      <c r="C1545" s="35">
        <v>1882800</v>
      </c>
      <c r="D1545" s="35">
        <v>1892800</v>
      </c>
      <c r="F1545" s="32">
        <f t="shared" si="26"/>
        <v>1852800</v>
      </c>
    </row>
    <row r="1546" spans="1:6" ht="14.5">
      <c r="A1546" s="33">
        <v>15450</v>
      </c>
      <c r="B1546" s="34">
        <v>1864000</v>
      </c>
      <c r="C1546" s="35">
        <v>1884000</v>
      </c>
      <c r="D1546" s="35">
        <v>1894000</v>
      </c>
      <c r="F1546" s="32">
        <f t="shared" si="26"/>
        <v>1854000</v>
      </c>
    </row>
    <row r="1547" spans="1:6" ht="14.5">
      <c r="A1547" s="33">
        <v>15460</v>
      </c>
      <c r="B1547" s="34">
        <v>1865200</v>
      </c>
      <c r="C1547" s="35">
        <v>1885200</v>
      </c>
      <c r="D1547" s="35">
        <v>1895200</v>
      </c>
      <c r="F1547" s="32">
        <f t="shared" si="26"/>
        <v>1855200</v>
      </c>
    </row>
    <row r="1548" spans="1:6" ht="14.5">
      <c r="A1548" s="33">
        <v>15470</v>
      </c>
      <c r="B1548" s="34">
        <v>1866400</v>
      </c>
      <c r="C1548" s="35">
        <v>1886400</v>
      </c>
      <c r="D1548" s="35">
        <v>1896400</v>
      </c>
      <c r="F1548" s="32">
        <f t="shared" si="26"/>
        <v>1856400</v>
      </c>
    </row>
    <row r="1549" spans="1:6" ht="14.5">
      <c r="A1549" s="33">
        <v>15480</v>
      </c>
      <c r="B1549" s="34">
        <v>1867600</v>
      </c>
      <c r="C1549" s="35">
        <v>1887600</v>
      </c>
      <c r="D1549" s="35">
        <v>1897600</v>
      </c>
      <c r="F1549" s="32">
        <f t="shared" si="26"/>
        <v>1857600</v>
      </c>
    </row>
    <row r="1550" spans="1:6" ht="14.5">
      <c r="A1550" s="33">
        <v>15490</v>
      </c>
      <c r="B1550" s="34">
        <v>1868800</v>
      </c>
      <c r="C1550" s="35">
        <v>1888800</v>
      </c>
      <c r="D1550" s="35">
        <v>1898800</v>
      </c>
      <c r="F1550" s="32">
        <f t="shared" si="26"/>
        <v>1858800</v>
      </c>
    </row>
    <row r="1551" spans="1:6" ht="14.5">
      <c r="A1551" s="33">
        <v>15500</v>
      </c>
      <c r="B1551" s="34">
        <v>1870000</v>
      </c>
      <c r="C1551" s="35">
        <v>1890000</v>
      </c>
      <c r="D1551" s="35">
        <v>1900000</v>
      </c>
      <c r="F1551" s="32">
        <f t="shared" si="26"/>
        <v>1860000</v>
      </c>
    </row>
    <row r="1552" spans="1:6" ht="14.5">
      <c r="A1552" s="33">
        <v>15510</v>
      </c>
      <c r="B1552" s="34">
        <v>1871200</v>
      </c>
      <c r="C1552" s="35">
        <v>1891200</v>
      </c>
      <c r="D1552" s="35">
        <v>1901200</v>
      </c>
      <c r="F1552" s="32">
        <f t="shared" si="26"/>
        <v>1861200</v>
      </c>
    </row>
    <row r="1553" spans="1:6" ht="14.5">
      <c r="A1553" s="33">
        <v>15520</v>
      </c>
      <c r="B1553" s="34">
        <v>1872400</v>
      </c>
      <c r="C1553" s="35">
        <v>1892400</v>
      </c>
      <c r="D1553" s="35">
        <v>1902400</v>
      </c>
      <c r="F1553" s="32">
        <f t="shared" si="26"/>
        <v>1862400</v>
      </c>
    </row>
    <row r="1554" spans="1:6" ht="14.5">
      <c r="A1554" s="33">
        <v>15530</v>
      </c>
      <c r="B1554" s="34">
        <v>1873600</v>
      </c>
      <c r="C1554" s="35">
        <v>1893600</v>
      </c>
      <c r="D1554" s="35">
        <v>1903600</v>
      </c>
      <c r="F1554" s="32">
        <f t="shared" si="26"/>
        <v>1863600</v>
      </c>
    </row>
    <row r="1555" spans="1:6" ht="14.5">
      <c r="A1555" s="33">
        <v>15540</v>
      </c>
      <c r="B1555" s="34">
        <v>1874800</v>
      </c>
      <c r="C1555" s="35">
        <v>1894800</v>
      </c>
      <c r="D1555" s="35">
        <v>1904800</v>
      </c>
      <c r="F1555" s="32">
        <f t="shared" si="26"/>
        <v>1864800</v>
      </c>
    </row>
    <row r="1556" spans="1:6" ht="14.5">
      <c r="A1556" s="33">
        <v>15550</v>
      </c>
      <c r="B1556" s="34">
        <v>1876000</v>
      </c>
      <c r="C1556" s="35">
        <v>1896000</v>
      </c>
      <c r="D1556" s="35">
        <v>1906000</v>
      </c>
      <c r="F1556" s="32">
        <f t="shared" si="26"/>
        <v>1866000</v>
      </c>
    </row>
    <row r="1557" spans="1:6" ht="14.5">
      <c r="A1557" s="33">
        <v>15560</v>
      </c>
      <c r="B1557" s="34">
        <v>1877200</v>
      </c>
      <c r="C1557" s="35">
        <v>1897200</v>
      </c>
      <c r="D1557" s="35">
        <v>1907200</v>
      </c>
      <c r="F1557" s="32">
        <f t="shared" si="26"/>
        <v>1867200</v>
      </c>
    </row>
    <row r="1558" spans="1:6" ht="14.5">
      <c r="A1558" s="33">
        <v>15570</v>
      </c>
      <c r="B1558" s="34">
        <v>1878400</v>
      </c>
      <c r="C1558" s="35">
        <v>1898400</v>
      </c>
      <c r="D1558" s="35">
        <v>1908400</v>
      </c>
      <c r="F1558" s="32">
        <f t="shared" si="26"/>
        <v>1868400</v>
      </c>
    </row>
    <row r="1559" spans="1:6" ht="14.5">
      <c r="A1559" s="33">
        <v>15580</v>
      </c>
      <c r="B1559" s="34">
        <v>1879600</v>
      </c>
      <c r="C1559" s="35">
        <v>1899600</v>
      </c>
      <c r="D1559" s="35">
        <v>1909600</v>
      </c>
      <c r="F1559" s="32">
        <f t="shared" si="26"/>
        <v>1869600</v>
      </c>
    </row>
    <row r="1560" spans="1:6" ht="14.5">
      <c r="A1560" s="33">
        <v>15590</v>
      </c>
      <c r="B1560" s="34">
        <v>1880800</v>
      </c>
      <c r="C1560" s="35">
        <v>1900800</v>
      </c>
      <c r="D1560" s="35">
        <v>1910800</v>
      </c>
      <c r="F1560" s="32">
        <f t="shared" si="26"/>
        <v>1870800</v>
      </c>
    </row>
    <row r="1561" spans="1:6" ht="14.5">
      <c r="A1561" s="33">
        <v>15600</v>
      </c>
      <c r="B1561" s="34">
        <v>1882000</v>
      </c>
      <c r="C1561" s="35">
        <v>1902000</v>
      </c>
      <c r="D1561" s="35">
        <v>1912000</v>
      </c>
      <c r="F1561" s="32">
        <f t="shared" si="26"/>
        <v>1872000</v>
      </c>
    </row>
    <row r="1562" spans="1:6" ht="14.5">
      <c r="A1562" s="33">
        <v>15610</v>
      </c>
      <c r="B1562" s="34">
        <v>1883200</v>
      </c>
      <c r="C1562" s="35">
        <v>1903200</v>
      </c>
      <c r="D1562" s="35">
        <v>1913200</v>
      </c>
      <c r="F1562" s="32">
        <f t="shared" si="26"/>
        <v>1873200</v>
      </c>
    </row>
    <row r="1563" spans="1:6" ht="14.5">
      <c r="A1563" s="33">
        <v>15620</v>
      </c>
      <c r="B1563" s="34">
        <v>1884400</v>
      </c>
      <c r="C1563" s="35">
        <v>1904400</v>
      </c>
      <c r="D1563" s="35">
        <v>1914400</v>
      </c>
      <c r="F1563" s="32">
        <f t="shared" si="26"/>
        <v>1874400</v>
      </c>
    </row>
    <row r="1564" spans="1:6" ht="14.5">
      <c r="A1564" s="33">
        <v>15630</v>
      </c>
      <c r="B1564" s="34">
        <v>1885600</v>
      </c>
      <c r="C1564" s="35">
        <v>1905600</v>
      </c>
      <c r="D1564" s="35">
        <v>1915600</v>
      </c>
      <c r="F1564" s="32">
        <f t="shared" si="26"/>
        <v>1875600</v>
      </c>
    </row>
    <row r="1565" spans="1:6" ht="14.5">
      <c r="A1565" s="33">
        <v>15640</v>
      </c>
      <c r="B1565" s="34">
        <v>1886800</v>
      </c>
      <c r="C1565" s="35">
        <v>1906800</v>
      </c>
      <c r="D1565" s="35">
        <v>1916800</v>
      </c>
      <c r="F1565" s="32">
        <f t="shared" si="26"/>
        <v>1876800</v>
      </c>
    </row>
    <row r="1566" spans="1:6" ht="14.5">
      <c r="A1566" s="33">
        <v>15650</v>
      </c>
      <c r="B1566" s="34">
        <v>1888000</v>
      </c>
      <c r="C1566" s="35">
        <v>1908000</v>
      </c>
      <c r="D1566" s="35">
        <v>1918000</v>
      </c>
      <c r="F1566" s="32">
        <f t="shared" si="26"/>
        <v>1878000</v>
      </c>
    </row>
    <row r="1567" spans="1:6" ht="14.5">
      <c r="A1567" s="33">
        <v>15660</v>
      </c>
      <c r="B1567" s="34">
        <v>1889200</v>
      </c>
      <c r="C1567" s="35">
        <v>1909200</v>
      </c>
      <c r="D1567" s="35">
        <v>1919200</v>
      </c>
      <c r="F1567" s="32">
        <f t="shared" si="26"/>
        <v>1879200</v>
      </c>
    </row>
    <row r="1568" spans="1:6" ht="14.5">
      <c r="A1568" s="33">
        <v>15670</v>
      </c>
      <c r="B1568" s="34">
        <v>1890400</v>
      </c>
      <c r="C1568" s="35">
        <v>1910400</v>
      </c>
      <c r="D1568" s="35">
        <v>1920400</v>
      </c>
      <c r="F1568" s="32">
        <f t="shared" si="26"/>
        <v>1880400</v>
      </c>
    </row>
    <row r="1569" spans="1:6" ht="14.5">
      <c r="A1569" s="33">
        <v>15680</v>
      </c>
      <c r="B1569" s="34">
        <v>1891600</v>
      </c>
      <c r="C1569" s="35">
        <v>1911600</v>
      </c>
      <c r="D1569" s="35">
        <v>1921600</v>
      </c>
      <c r="F1569" s="32">
        <f t="shared" si="26"/>
        <v>1881600</v>
      </c>
    </row>
    <row r="1570" spans="1:6" ht="14.5">
      <c r="A1570" s="33">
        <v>15690</v>
      </c>
      <c r="B1570" s="34">
        <v>1892800</v>
      </c>
      <c r="C1570" s="35">
        <v>1912800</v>
      </c>
      <c r="D1570" s="35">
        <v>1922800</v>
      </c>
      <c r="F1570" s="32">
        <f t="shared" si="26"/>
        <v>1882800</v>
      </c>
    </row>
    <row r="1571" spans="1:6" ht="14.5">
      <c r="A1571" s="33">
        <v>15700</v>
      </c>
      <c r="B1571" s="34">
        <v>1894000</v>
      </c>
      <c r="C1571" s="35">
        <v>1914000</v>
      </c>
      <c r="D1571" s="35">
        <v>1924000</v>
      </c>
      <c r="F1571" s="32">
        <f t="shared" si="26"/>
        <v>1884000</v>
      </c>
    </row>
    <row r="1572" spans="1:6" ht="14.5">
      <c r="A1572" s="33">
        <v>15710</v>
      </c>
      <c r="B1572" s="34">
        <v>1895200</v>
      </c>
      <c r="C1572" s="35">
        <v>1915200</v>
      </c>
      <c r="D1572" s="35">
        <v>1925200</v>
      </c>
      <c r="F1572" s="32">
        <f t="shared" si="26"/>
        <v>1885200</v>
      </c>
    </row>
    <row r="1573" spans="1:6" ht="14.5">
      <c r="A1573" s="33">
        <v>15720</v>
      </c>
      <c r="B1573" s="34">
        <v>1896400</v>
      </c>
      <c r="C1573" s="35">
        <v>1916400</v>
      </c>
      <c r="D1573" s="35">
        <v>1926400</v>
      </c>
      <c r="F1573" s="32">
        <f t="shared" si="26"/>
        <v>1886400</v>
      </c>
    </row>
    <row r="1574" spans="1:6" ht="14.5">
      <c r="A1574" s="33">
        <v>15730</v>
      </c>
      <c r="B1574" s="34">
        <v>1897600</v>
      </c>
      <c r="C1574" s="35">
        <v>1917600</v>
      </c>
      <c r="D1574" s="35">
        <v>1927600</v>
      </c>
      <c r="F1574" s="32">
        <f t="shared" si="26"/>
        <v>1887600</v>
      </c>
    </row>
    <row r="1575" spans="1:6" ht="14.5">
      <c r="A1575" s="33">
        <v>15740</v>
      </c>
      <c r="B1575" s="34">
        <v>1898800</v>
      </c>
      <c r="C1575" s="35">
        <v>1918800</v>
      </c>
      <c r="D1575" s="35">
        <v>1928800</v>
      </c>
      <c r="F1575" s="32">
        <f t="shared" si="26"/>
        <v>1888800</v>
      </c>
    </row>
    <row r="1576" spans="1:6" ht="14.5">
      <c r="A1576" s="33">
        <v>15750</v>
      </c>
      <c r="B1576" s="34">
        <v>1900000</v>
      </c>
      <c r="C1576" s="35">
        <v>1920000</v>
      </c>
      <c r="D1576" s="35">
        <v>1930000</v>
      </c>
      <c r="F1576" s="32">
        <f t="shared" si="26"/>
        <v>1890000</v>
      </c>
    </row>
    <row r="1577" spans="1:6" ht="14.5">
      <c r="A1577" s="33">
        <v>15760</v>
      </c>
      <c r="B1577" s="34">
        <v>1901200</v>
      </c>
      <c r="C1577" s="35">
        <v>1921200</v>
      </c>
      <c r="D1577" s="35">
        <v>1931200</v>
      </c>
      <c r="F1577" s="32">
        <f t="shared" si="26"/>
        <v>1891200</v>
      </c>
    </row>
    <row r="1578" spans="1:6" ht="14.5">
      <c r="A1578" s="33">
        <v>15770</v>
      </c>
      <c r="B1578" s="34">
        <v>1902400</v>
      </c>
      <c r="C1578" s="35">
        <v>1922400</v>
      </c>
      <c r="D1578" s="35">
        <v>1932400</v>
      </c>
      <c r="F1578" s="32">
        <f t="shared" si="26"/>
        <v>1892400</v>
      </c>
    </row>
    <row r="1579" spans="1:6" ht="14.5">
      <c r="A1579" s="33">
        <v>15780</v>
      </c>
      <c r="B1579" s="34">
        <v>1903600</v>
      </c>
      <c r="C1579" s="35">
        <v>1923600</v>
      </c>
      <c r="D1579" s="35">
        <v>1933600</v>
      </c>
      <c r="F1579" s="32">
        <f t="shared" si="26"/>
        <v>1893600</v>
      </c>
    </row>
    <row r="1580" spans="1:6" ht="14.5">
      <c r="A1580" s="33">
        <v>15790</v>
      </c>
      <c r="B1580" s="34">
        <v>1904800</v>
      </c>
      <c r="C1580" s="35">
        <v>1924800</v>
      </c>
      <c r="D1580" s="35">
        <v>1934800</v>
      </c>
      <c r="F1580" s="32">
        <f t="shared" si="26"/>
        <v>1894800</v>
      </c>
    </row>
    <row r="1581" spans="1:6" ht="14.5">
      <c r="A1581" s="33">
        <v>15800</v>
      </c>
      <c r="B1581" s="34">
        <v>1906000</v>
      </c>
      <c r="C1581" s="35">
        <v>1926000</v>
      </c>
      <c r="D1581" s="35">
        <v>1936000</v>
      </c>
      <c r="F1581" s="32">
        <f t="shared" si="26"/>
        <v>1896000</v>
      </c>
    </row>
    <row r="1582" spans="1:6" ht="14.5">
      <c r="A1582" s="33">
        <v>15810</v>
      </c>
      <c r="B1582" s="34">
        <v>1907200</v>
      </c>
      <c r="C1582" s="35">
        <v>1927200</v>
      </c>
      <c r="D1582" s="35">
        <v>1937200</v>
      </c>
      <c r="F1582" s="32">
        <f t="shared" si="26"/>
        <v>1897200</v>
      </c>
    </row>
    <row r="1583" spans="1:6" ht="14.5">
      <c r="A1583" s="33">
        <v>15820</v>
      </c>
      <c r="B1583" s="34">
        <v>1908400</v>
      </c>
      <c r="C1583" s="35">
        <v>1928400</v>
      </c>
      <c r="D1583" s="35">
        <v>1938400</v>
      </c>
      <c r="F1583" s="32">
        <f t="shared" si="26"/>
        <v>1898400</v>
      </c>
    </row>
    <row r="1584" spans="1:6" ht="14.5">
      <c r="A1584" s="33">
        <v>15830</v>
      </c>
      <c r="B1584" s="34">
        <v>1909600</v>
      </c>
      <c r="C1584" s="35">
        <v>1929600</v>
      </c>
      <c r="D1584" s="35">
        <v>1939600</v>
      </c>
      <c r="F1584" s="32">
        <f t="shared" si="26"/>
        <v>1899600</v>
      </c>
    </row>
    <row r="1585" spans="1:6" ht="14.5">
      <c r="A1585" s="33">
        <v>15840</v>
      </c>
      <c r="B1585" s="34">
        <v>1910800</v>
      </c>
      <c r="C1585" s="35">
        <v>1930800</v>
      </c>
      <c r="D1585" s="35">
        <v>1940800</v>
      </c>
      <c r="F1585" s="32">
        <f t="shared" si="26"/>
        <v>1900800</v>
      </c>
    </row>
    <row r="1586" spans="1:6" ht="14.5">
      <c r="A1586" s="33">
        <v>15850</v>
      </c>
      <c r="B1586" s="34">
        <v>1912000</v>
      </c>
      <c r="C1586" s="35">
        <v>1932000</v>
      </c>
      <c r="D1586" s="35">
        <v>1942000</v>
      </c>
      <c r="F1586" s="32">
        <f t="shared" si="26"/>
        <v>1902000</v>
      </c>
    </row>
    <row r="1587" spans="1:6" ht="14.5">
      <c r="A1587" s="33">
        <v>15860</v>
      </c>
      <c r="B1587" s="34">
        <v>1913200</v>
      </c>
      <c r="C1587" s="35">
        <v>1933200</v>
      </c>
      <c r="D1587" s="35">
        <v>1943200</v>
      </c>
      <c r="F1587" s="32">
        <f t="shared" si="26"/>
        <v>1903200</v>
      </c>
    </row>
    <row r="1588" spans="1:6" ht="14.5">
      <c r="A1588" s="33">
        <v>15870</v>
      </c>
      <c r="B1588" s="34">
        <v>1914400</v>
      </c>
      <c r="C1588" s="35">
        <v>1934400</v>
      </c>
      <c r="D1588" s="35">
        <v>1944400</v>
      </c>
      <c r="F1588" s="32">
        <f t="shared" si="26"/>
        <v>1904400</v>
      </c>
    </row>
    <row r="1589" spans="1:6" ht="14.5">
      <c r="A1589" s="33">
        <v>15880</v>
      </c>
      <c r="B1589" s="34">
        <v>1915600</v>
      </c>
      <c r="C1589" s="35">
        <v>1935600</v>
      </c>
      <c r="D1589" s="35">
        <v>1945600</v>
      </c>
      <c r="F1589" s="32">
        <f t="shared" si="26"/>
        <v>1905600</v>
      </c>
    </row>
    <row r="1590" spans="1:6" ht="14.5">
      <c r="A1590" s="33">
        <v>15890</v>
      </c>
      <c r="B1590" s="34">
        <v>1916800</v>
      </c>
      <c r="C1590" s="35">
        <v>1936800</v>
      </c>
      <c r="D1590" s="35">
        <v>1946800</v>
      </c>
      <c r="F1590" s="32">
        <f t="shared" si="26"/>
        <v>1906800</v>
      </c>
    </row>
    <row r="1591" spans="1:6" ht="14.5">
      <c r="A1591" s="33">
        <v>15900</v>
      </c>
      <c r="B1591" s="34">
        <v>1918000</v>
      </c>
      <c r="C1591" s="35">
        <v>1938000</v>
      </c>
      <c r="D1591" s="35">
        <v>1948000</v>
      </c>
      <c r="F1591" s="32">
        <f t="shared" si="26"/>
        <v>1908000</v>
      </c>
    </row>
    <row r="1592" spans="1:6" ht="14.5">
      <c r="A1592" s="33">
        <v>15910</v>
      </c>
      <c r="B1592" s="34">
        <v>1919200</v>
      </c>
      <c r="C1592" s="35">
        <v>1939200</v>
      </c>
      <c r="D1592" s="35">
        <v>1949200</v>
      </c>
      <c r="F1592" s="32">
        <f t="shared" si="26"/>
        <v>1909200</v>
      </c>
    </row>
    <row r="1593" spans="1:6" ht="14.5">
      <c r="A1593" s="33">
        <v>15920</v>
      </c>
      <c r="B1593" s="34">
        <v>1920400</v>
      </c>
      <c r="C1593" s="35">
        <v>1940400</v>
      </c>
      <c r="D1593" s="35">
        <v>1950400</v>
      </c>
      <c r="F1593" s="32">
        <f t="shared" si="26"/>
        <v>1910400</v>
      </c>
    </row>
    <row r="1594" spans="1:6" ht="14.5">
      <c r="A1594" s="33">
        <v>15930</v>
      </c>
      <c r="B1594" s="34">
        <v>1921600</v>
      </c>
      <c r="C1594" s="35">
        <v>1941600</v>
      </c>
      <c r="D1594" s="35">
        <v>1951600</v>
      </c>
      <c r="F1594" s="32">
        <f t="shared" si="26"/>
        <v>1911600</v>
      </c>
    </row>
    <row r="1595" spans="1:6" ht="14.5">
      <c r="A1595" s="33">
        <v>15940</v>
      </c>
      <c r="B1595" s="34">
        <v>1922800</v>
      </c>
      <c r="C1595" s="35">
        <v>1942800</v>
      </c>
      <c r="D1595" s="35">
        <v>1952800</v>
      </c>
      <c r="F1595" s="32">
        <f t="shared" si="26"/>
        <v>1912800</v>
      </c>
    </row>
    <row r="1596" spans="1:6" ht="14.5">
      <c r="A1596" s="33">
        <v>15950</v>
      </c>
      <c r="B1596" s="34">
        <v>1924000</v>
      </c>
      <c r="C1596" s="35">
        <v>1944000</v>
      </c>
      <c r="D1596" s="35">
        <v>1954000</v>
      </c>
      <c r="F1596" s="32">
        <f t="shared" si="26"/>
        <v>1914000</v>
      </c>
    </row>
    <row r="1597" spans="1:6" ht="14.5">
      <c r="A1597" s="33">
        <v>15960</v>
      </c>
      <c r="B1597" s="34">
        <v>1925200</v>
      </c>
      <c r="C1597" s="35">
        <v>1945200</v>
      </c>
      <c r="D1597" s="35">
        <v>1955200</v>
      </c>
      <c r="F1597" s="32">
        <f t="shared" si="26"/>
        <v>1915200</v>
      </c>
    </row>
    <row r="1598" spans="1:6" ht="14.5">
      <c r="A1598" s="33">
        <v>15970</v>
      </c>
      <c r="B1598" s="34">
        <v>1926400</v>
      </c>
      <c r="C1598" s="35">
        <v>1946400</v>
      </c>
      <c r="D1598" s="35">
        <v>1956400</v>
      </c>
      <c r="F1598" s="32">
        <f t="shared" si="26"/>
        <v>1916400</v>
      </c>
    </row>
    <row r="1599" spans="1:6" ht="14.5">
      <c r="A1599" s="33">
        <v>15980</v>
      </c>
      <c r="B1599" s="34">
        <v>1927600</v>
      </c>
      <c r="C1599" s="35">
        <v>1947600</v>
      </c>
      <c r="D1599" s="35">
        <v>1957600</v>
      </c>
      <c r="F1599" s="32">
        <f t="shared" si="26"/>
        <v>1917600</v>
      </c>
    </row>
    <row r="1600" spans="1:6" ht="14.5">
      <c r="A1600" s="33">
        <v>15990</v>
      </c>
      <c r="B1600" s="34">
        <v>1928800</v>
      </c>
      <c r="C1600" s="35">
        <v>1948800</v>
      </c>
      <c r="D1600" s="35">
        <v>1958800</v>
      </c>
      <c r="F1600" s="32">
        <f t="shared" si="26"/>
        <v>1918800</v>
      </c>
    </row>
    <row r="1601" spans="1:6" ht="14.5">
      <c r="A1601" s="33">
        <v>16000</v>
      </c>
      <c r="B1601" s="34">
        <v>1930000</v>
      </c>
      <c r="C1601" s="35">
        <v>1950000</v>
      </c>
      <c r="D1601" s="35">
        <v>1960000</v>
      </c>
      <c r="F1601" s="32">
        <f t="shared" si="26"/>
        <v>1920000</v>
      </c>
    </row>
    <row r="1602" spans="1:6" ht="14.5">
      <c r="A1602" s="33">
        <v>16010</v>
      </c>
      <c r="B1602" s="34">
        <v>1931200</v>
      </c>
      <c r="C1602" s="35">
        <v>1951200</v>
      </c>
      <c r="D1602" s="35">
        <v>1961200</v>
      </c>
      <c r="F1602" s="32">
        <f t="shared" si="26"/>
        <v>1921200</v>
      </c>
    </row>
    <row r="1603" spans="1:6" ht="14.5">
      <c r="A1603" s="33">
        <v>16020</v>
      </c>
      <c r="B1603" s="34">
        <v>1932400</v>
      </c>
      <c r="C1603" s="35">
        <v>1952400</v>
      </c>
      <c r="D1603" s="35">
        <v>1962400</v>
      </c>
      <c r="F1603" s="32">
        <f t="shared" ref="F1603:F1666" si="27">1200+1200*(A1603-$A$2)/10</f>
        <v>1922400</v>
      </c>
    </row>
    <row r="1604" spans="1:6" ht="14.5">
      <c r="A1604" s="33">
        <v>16030</v>
      </c>
      <c r="B1604" s="34">
        <v>1933600</v>
      </c>
      <c r="C1604" s="35">
        <v>1953600</v>
      </c>
      <c r="D1604" s="35">
        <v>1963600</v>
      </c>
      <c r="F1604" s="32">
        <f t="shared" si="27"/>
        <v>1923600</v>
      </c>
    </row>
    <row r="1605" spans="1:6" ht="14.5">
      <c r="A1605" s="33">
        <v>16040</v>
      </c>
      <c r="B1605" s="34">
        <v>1934800</v>
      </c>
      <c r="C1605" s="35">
        <v>1954800</v>
      </c>
      <c r="D1605" s="35">
        <v>1964800</v>
      </c>
      <c r="F1605" s="32">
        <f t="shared" si="27"/>
        <v>1924800</v>
      </c>
    </row>
    <row r="1606" spans="1:6" ht="14.5">
      <c r="A1606" s="33">
        <v>16050</v>
      </c>
      <c r="B1606" s="34">
        <v>1936000</v>
      </c>
      <c r="C1606" s="35">
        <v>1956000</v>
      </c>
      <c r="D1606" s="35">
        <v>1966000</v>
      </c>
      <c r="F1606" s="32">
        <f t="shared" si="27"/>
        <v>1926000</v>
      </c>
    </row>
    <row r="1607" spans="1:6" ht="14.5">
      <c r="A1607" s="33">
        <v>16060</v>
      </c>
      <c r="B1607" s="34">
        <v>1937200</v>
      </c>
      <c r="C1607" s="35">
        <v>1957200</v>
      </c>
      <c r="D1607" s="35">
        <v>1967200</v>
      </c>
      <c r="F1607" s="32">
        <f t="shared" si="27"/>
        <v>1927200</v>
      </c>
    </row>
    <row r="1608" spans="1:6" ht="14.5">
      <c r="A1608" s="33">
        <v>16070</v>
      </c>
      <c r="B1608" s="34">
        <v>1938400</v>
      </c>
      <c r="C1608" s="35">
        <v>1958400</v>
      </c>
      <c r="D1608" s="35">
        <v>1968400</v>
      </c>
      <c r="F1608" s="32">
        <f t="shared" si="27"/>
        <v>1928400</v>
      </c>
    </row>
    <row r="1609" spans="1:6" ht="14.5">
      <c r="A1609" s="33">
        <v>16080</v>
      </c>
      <c r="B1609" s="34">
        <v>1939600</v>
      </c>
      <c r="C1609" s="35">
        <v>1959600</v>
      </c>
      <c r="D1609" s="35">
        <v>1969600</v>
      </c>
      <c r="F1609" s="32">
        <f t="shared" si="27"/>
        <v>1929600</v>
      </c>
    </row>
    <row r="1610" spans="1:6" ht="14.5">
      <c r="A1610" s="33">
        <v>16090</v>
      </c>
      <c r="B1610" s="34">
        <v>1940800</v>
      </c>
      <c r="C1610" s="35">
        <v>1960800</v>
      </c>
      <c r="D1610" s="35">
        <v>1970800</v>
      </c>
      <c r="F1610" s="32">
        <f t="shared" si="27"/>
        <v>1930800</v>
      </c>
    </row>
    <row r="1611" spans="1:6" ht="14.5">
      <c r="A1611" s="33">
        <v>16100</v>
      </c>
      <c r="B1611" s="34">
        <v>1942000</v>
      </c>
      <c r="C1611" s="35">
        <v>1962000</v>
      </c>
      <c r="D1611" s="35">
        <v>1972000</v>
      </c>
      <c r="F1611" s="32">
        <f t="shared" si="27"/>
        <v>1932000</v>
      </c>
    </row>
    <row r="1612" spans="1:6" ht="14.5">
      <c r="A1612" s="33">
        <v>16110</v>
      </c>
      <c r="B1612" s="34">
        <v>1943200</v>
      </c>
      <c r="C1612" s="35">
        <v>1963200</v>
      </c>
      <c r="D1612" s="35">
        <v>1973200</v>
      </c>
      <c r="F1612" s="32">
        <f t="shared" si="27"/>
        <v>1933200</v>
      </c>
    </row>
    <row r="1613" spans="1:6" ht="14.5">
      <c r="A1613" s="33">
        <v>16120</v>
      </c>
      <c r="B1613" s="34">
        <v>1944400</v>
      </c>
      <c r="C1613" s="35">
        <v>1964400</v>
      </c>
      <c r="D1613" s="35">
        <v>1974400</v>
      </c>
      <c r="F1613" s="32">
        <f t="shared" si="27"/>
        <v>1934400</v>
      </c>
    </row>
    <row r="1614" spans="1:6" ht="14.5">
      <c r="A1614" s="33">
        <v>16130</v>
      </c>
      <c r="B1614" s="34">
        <v>1945600</v>
      </c>
      <c r="C1614" s="35">
        <v>1965600</v>
      </c>
      <c r="D1614" s="35">
        <v>1975600</v>
      </c>
      <c r="F1614" s="32">
        <f t="shared" si="27"/>
        <v>1935600</v>
      </c>
    </row>
    <row r="1615" spans="1:6" ht="14.5">
      <c r="A1615" s="33">
        <v>16140</v>
      </c>
      <c r="B1615" s="34">
        <v>1946800</v>
      </c>
      <c r="C1615" s="35">
        <v>1966800</v>
      </c>
      <c r="D1615" s="35">
        <v>1976800</v>
      </c>
      <c r="F1615" s="32">
        <f t="shared" si="27"/>
        <v>1936800</v>
      </c>
    </row>
    <row r="1616" spans="1:6" ht="14.5">
      <c r="A1616" s="33">
        <v>16150</v>
      </c>
      <c r="B1616" s="34">
        <v>1948000</v>
      </c>
      <c r="C1616" s="35">
        <v>1968000</v>
      </c>
      <c r="D1616" s="35">
        <v>1978000</v>
      </c>
      <c r="F1616" s="32">
        <f t="shared" si="27"/>
        <v>1938000</v>
      </c>
    </row>
    <row r="1617" spans="1:6" ht="14.5">
      <c r="A1617" s="33">
        <v>16160</v>
      </c>
      <c r="B1617" s="34">
        <v>1949200</v>
      </c>
      <c r="C1617" s="35">
        <v>1969200</v>
      </c>
      <c r="D1617" s="35">
        <v>1979200</v>
      </c>
      <c r="F1617" s="32">
        <f t="shared" si="27"/>
        <v>1939200</v>
      </c>
    </row>
    <row r="1618" spans="1:6" ht="14.5">
      <c r="A1618" s="33">
        <v>16170</v>
      </c>
      <c r="B1618" s="34">
        <v>1950400</v>
      </c>
      <c r="C1618" s="35">
        <v>1970400</v>
      </c>
      <c r="D1618" s="35">
        <v>1980400</v>
      </c>
      <c r="F1618" s="32">
        <f t="shared" si="27"/>
        <v>1940400</v>
      </c>
    </row>
    <row r="1619" spans="1:6" ht="14.5">
      <c r="A1619" s="33">
        <v>16180</v>
      </c>
      <c r="B1619" s="34">
        <v>1951600</v>
      </c>
      <c r="C1619" s="35">
        <v>1971600</v>
      </c>
      <c r="D1619" s="35">
        <v>1981600</v>
      </c>
      <c r="F1619" s="32">
        <f t="shared" si="27"/>
        <v>1941600</v>
      </c>
    </row>
    <row r="1620" spans="1:6" ht="14.5">
      <c r="A1620" s="33">
        <v>16190</v>
      </c>
      <c r="B1620" s="34">
        <v>1952800</v>
      </c>
      <c r="C1620" s="35">
        <v>1972800</v>
      </c>
      <c r="D1620" s="35">
        <v>1982800</v>
      </c>
      <c r="F1620" s="32">
        <f t="shared" si="27"/>
        <v>1942800</v>
      </c>
    </row>
    <row r="1621" spans="1:6" ht="14.5">
      <c r="A1621" s="33">
        <v>16200</v>
      </c>
      <c r="B1621" s="34">
        <v>1954000</v>
      </c>
      <c r="C1621" s="35">
        <v>1974000</v>
      </c>
      <c r="D1621" s="35">
        <v>1984000</v>
      </c>
      <c r="F1621" s="32">
        <f t="shared" si="27"/>
        <v>1944000</v>
      </c>
    </row>
    <row r="1622" spans="1:6" ht="14.5">
      <c r="A1622" s="33">
        <v>16210</v>
      </c>
      <c r="B1622" s="34">
        <v>1955200</v>
      </c>
      <c r="C1622" s="35">
        <v>1975200</v>
      </c>
      <c r="D1622" s="35">
        <v>1985200</v>
      </c>
      <c r="F1622" s="32">
        <f t="shared" si="27"/>
        <v>1945200</v>
      </c>
    </row>
    <row r="1623" spans="1:6" ht="14.5">
      <c r="A1623" s="33">
        <v>16220</v>
      </c>
      <c r="B1623" s="34">
        <v>1956400</v>
      </c>
      <c r="C1623" s="35">
        <v>1976400</v>
      </c>
      <c r="D1623" s="35">
        <v>1986400</v>
      </c>
      <c r="F1623" s="32">
        <f t="shared" si="27"/>
        <v>1946400</v>
      </c>
    </row>
    <row r="1624" spans="1:6" ht="14.5">
      <c r="A1624" s="33">
        <v>16230</v>
      </c>
      <c r="B1624" s="34">
        <v>1957600</v>
      </c>
      <c r="C1624" s="35">
        <v>1977600</v>
      </c>
      <c r="D1624" s="35">
        <v>1987600</v>
      </c>
      <c r="F1624" s="32">
        <f t="shared" si="27"/>
        <v>1947600</v>
      </c>
    </row>
    <row r="1625" spans="1:6" ht="14.5">
      <c r="A1625" s="33">
        <v>16240</v>
      </c>
      <c r="B1625" s="34">
        <v>1958800</v>
      </c>
      <c r="C1625" s="35">
        <v>1978800</v>
      </c>
      <c r="D1625" s="35">
        <v>1988800</v>
      </c>
      <c r="F1625" s="32">
        <f t="shared" si="27"/>
        <v>1948800</v>
      </c>
    </row>
    <row r="1626" spans="1:6" ht="14.5">
      <c r="A1626" s="33">
        <v>16250</v>
      </c>
      <c r="B1626" s="34">
        <v>1960000</v>
      </c>
      <c r="C1626" s="35">
        <v>1980000</v>
      </c>
      <c r="D1626" s="35">
        <v>1990000</v>
      </c>
      <c r="F1626" s="32">
        <f t="shared" si="27"/>
        <v>1950000</v>
      </c>
    </row>
    <row r="1627" spans="1:6" ht="14.5">
      <c r="A1627" s="33">
        <v>16260</v>
      </c>
      <c r="B1627" s="34">
        <v>1961200</v>
      </c>
      <c r="C1627" s="35">
        <v>1981200</v>
      </c>
      <c r="D1627" s="35">
        <v>1991200</v>
      </c>
      <c r="F1627" s="32">
        <f t="shared" si="27"/>
        <v>1951200</v>
      </c>
    </row>
    <row r="1628" spans="1:6" ht="14.5">
      <c r="A1628" s="33">
        <v>16270</v>
      </c>
      <c r="B1628" s="34">
        <v>1962400</v>
      </c>
      <c r="C1628" s="35">
        <v>1982400</v>
      </c>
      <c r="D1628" s="35">
        <v>1992400</v>
      </c>
      <c r="F1628" s="32">
        <f t="shared" si="27"/>
        <v>1952400</v>
      </c>
    </row>
    <row r="1629" spans="1:6" ht="14.5">
      <c r="A1629" s="33">
        <v>16280</v>
      </c>
      <c r="B1629" s="34">
        <v>1963600</v>
      </c>
      <c r="C1629" s="35">
        <v>1983600</v>
      </c>
      <c r="D1629" s="35">
        <v>1993600</v>
      </c>
      <c r="F1629" s="32">
        <f t="shared" si="27"/>
        <v>1953600</v>
      </c>
    </row>
    <row r="1630" spans="1:6" ht="14.5">
      <c r="A1630" s="33">
        <v>16290</v>
      </c>
      <c r="B1630" s="34">
        <v>1964800</v>
      </c>
      <c r="C1630" s="35">
        <v>1984800</v>
      </c>
      <c r="D1630" s="35">
        <v>1994800</v>
      </c>
      <c r="F1630" s="32">
        <f t="shared" si="27"/>
        <v>1954800</v>
      </c>
    </row>
    <row r="1631" spans="1:6" ht="14.5">
      <c r="A1631" s="33">
        <v>16300</v>
      </c>
      <c r="B1631" s="34">
        <v>1966000</v>
      </c>
      <c r="C1631" s="35">
        <v>1986000</v>
      </c>
      <c r="D1631" s="35">
        <v>1996000</v>
      </c>
      <c r="F1631" s="32">
        <f t="shared" si="27"/>
        <v>1956000</v>
      </c>
    </row>
    <row r="1632" spans="1:6" ht="14.5">
      <c r="A1632" s="33">
        <v>16310</v>
      </c>
      <c r="B1632" s="34">
        <v>1967200</v>
      </c>
      <c r="C1632" s="35">
        <v>1987200</v>
      </c>
      <c r="D1632" s="35">
        <v>1997200</v>
      </c>
      <c r="F1632" s="32">
        <f t="shared" si="27"/>
        <v>1957200</v>
      </c>
    </row>
    <row r="1633" spans="1:6" ht="14.5">
      <c r="A1633" s="33">
        <v>16320</v>
      </c>
      <c r="B1633" s="34">
        <v>1968400</v>
      </c>
      <c r="C1633" s="35">
        <v>1988400</v>
      </c>
      <c r="D1633" s="35">
        <v>1998400</v>
      </c>
      <c r="F1633" s="32">
        <f t="shared" si="27"/>
        <v>1958400</v>
      </c>
    </row>
    <row r="1634" spans="1:6" ht="14.5">
      <c r="A1634" s="33">
        <v>16330</v>
      </c>
      <c r="B1634" s="34">
        <v>1969600</v>
      </c>
      <c r="C1634" s="35">
        <v>1989600</v>
      </c>
      <c r="D1634" s="35">
        <v>1999600</v>
      </c>
      <c r="F1634" s="32">
        <f t="shared" si="27"/>
        <v>1959600</v>
      </c>
    </row>
    <row r="1635" spans="1:6" ht="14.5">
      <c r="A1635" s="33">
        <v>16340</v>
      </c>
      <c r="B1635" s="34">
        <v>1970800</v>
      </c>
      <c r="C1635" s="35">
        <v>1990800</v>
      </c>
      <c r="D1635" s="35">
        <v>2000800</v>
      </c>
      <c r="F1635" s="32">
        <f t="shared" si="27"/>
        <v>1960800</v>
      </c>
    </row>
    <row r="1636" spans="1:6" ht="14.5">
      <c r="A1636" s="33">
        <v>16350</v>
      </c>
      <c r="B1636" s="34">
        <v>1972000</v>
      </c>
      <c r="C1636" s="35">
        <v>1992000</v>
      </c>
      <c r="D1636" s="35">
        <v>2002000</v>
      </c>
      <c r="F1636" s="32">
        <f t="shared" si="27"/>
        <v>1962000</v>
      </c>
    </row>
    <row r="1637" spans="1:6" ht="14.5">
      <c r="A1637" s="33">
        <v>16360</v>
      </c>
      <c r="B1637" s="34">
        <v>1973200</v>
      </c>
      <c r="C1637" s="35">
        <v>1993200</v>
      </c>
      <c r="D1637" s="35">
        <v>2003200</v>
      </c>
      <c r="F1637" s="32">
        <f t="shared" si="27"/>
        <v>1963200</v>
      </c>
    </row>
    <row r="1638" spans="1:6" ht="14.5">
      <c r="A1638" s="33">
        <v>16370</v>
      </c>
      <c r="B1638" s="34">
        <v>1974400</v>
      </c>
      <c r="C1638" s="35">
        <v>1994400</v>
      </c>
      <c r="D1638" s="35">
        <v>2004400</v>
      </c>
      <c r="F1638" s="32">
        <f t="shared" si="27"/>
        <v>1964400</v>
      </c>
    </row>
    <row r="1639" spans="1:6" ht="14.5">
      <c r="A1639" s="33">
        <v>16380</v>
      </c>
      <c r="B1639" s="34">
        <v>1975600</v>
      </c>
      <c r="C1639" s="35">
        <v>1995600</v>
      </c>
      <c r="D1639" s="35">
        <v>2005600</v>
      </c>
      <c r="F1639" s="32">
        <f t="shared" si="27"/>
        <v>1965600</v>
      </c>
    </row>
    <row r="1640" spans="1:6" ht="14.5">
      <c r="A1640" s="33">
        <v>16390</v>
      </c>
      <c r="B1640" s="34">
        <v>1976800</v>
      </c>
      <c r="C1640" s="35">
        <v>1996800</v>
      </c>
      <c r="D1640" s="35">
        <v>2006800</v>
      </c>
      <c r="F1640" s="32">
        <f t="shared" si="27"/>
        <v>1966800</v>
      </c>
    </row>
    <row r="1641" spans="1:6" ht="14.5">
      <c r="A1641" s="33">
        <v>16400</v>
      </c>
      <c r="B1641" s="34">
        <v>1978000</v>
      </c>
      <c r="C1641" s="35">
        <v>1998000</v>
      </c>
      <c r="D1641" s="35">
        <v>2008000</v>
      </c>
      <c r="F1641" s="32">
        <f t="shared" si="27"/>
        <v>1968000</v>
      </c>
    </row>
    <row r="1642" spans="1:6" ht="14.5">
      <c r="A1642" s="33">
        <v>16410</v>
      </c>
      <c r="B1642" s="34">
        <v>1979200</v>
      </c>
      <c r="C1642" s="35">
        <v>1999200</v>
      </c>
      <c r="D1642" s="35">
        <v>2009200</v>
      </c>
      <c r="F1642" s="32">
        <f t="shared" si="27"/>
        <v>1969200</v>
      </c>
    </row>
    <row r="1643" spans="1:6" ht="14.5">
      <c r="A1643" s="33">
        <v>16420</v>
      </c>
      <c r="B1643" s="34">
        <v>1980400</v>
      </c>
      <c r="C1643" s="35">
        <v>2000400</v>
      </c>
      <c r="D1643" s="35">
        <v>2010400</v>
      </c>
      <c r="F1643" s="32">
        <f t="shared" si="27"/>
        <v>1970400</v>
      </c>
    </row>
    <row r="1644" spans="1:6" ht="14.5">
      <c r="A1644" s="33">
        <v>16430</v>
      </c>
      <c r="B1644" s="34">
        <v>1981600</v>
      </c>
      <c r="C1644" s="35">
        <v>2001600</v>
      </c>
      <c r="D1644" s="35">
        <v>2011600</v>
      </c>
      <c r="F1644" s="32">
        <f t="shared" si="27"/>
        <v>1971600</v>
      </c>
    </row>
    <row r="1645" spans="1:6" ht="14.5">
      <c r="A1645" s="33">
        <v>16440</v>
      </c>
      <c r="B1645" s="34">
        <v>1982800</v>
      </c>
      <c r="C1645" s="35">
        <v>2002800</v>
      </c>
      <c r="D1645" s="35">
        <v>2012800</v>
      </c>
      <c r="F1645" s="32">
        <f t="shared" si="27"/>
        <v>1972800</v>
      </c>
    </row>
    <row r="1646" spans="1:6" ht="14.5">
      <c r="A1646" s="33">
        <v>16450</v>
      </c>
      <c r="B1646" s="34">
        <v>1984000</v>
      </c>
      <c r="C1646" s="35">
        <v>2004000</v>
      </c>
      <c r="D1646" s="35">
        <v>2014000</v>
      </c>
      <c r="F1646" s="32">
        <f t="shared" si="27"/>
        <v>1974000</v>
      </c>
    </row>
    <row r="1647" spans="1:6" ht="14.5">
      <c r="A1647" s="33">
        <v>16460</v>
      </c>
      <c r="B1647" s="34">
        <v>1985200</v>
      </c>
      <c r="C1647" s="35">
        <v>2005200</v>
      </c>
      <c r="D1647" s="35">
        <v>2015200</v>
      </c>
      <c r="F1647" s="32">
        <f t="shared" si="27"/>
        <v>1975200</v>
      </c>
    </row>
    <row r="1648" spans="1:6" ht="14.5">
      <c r="A1648" s="33">
        <v>16470</v>
      </c>
      <c r="B1648" s="34">
        <v>1986400</v>
      </c>
      <c r="C1648" s="35">
        <v>2006400</v>
      </c>
      <c r="D1648" s="35">
        <v>2016400</v>
      </c>
      <c r="F1648" s="32">
        <f t="shared" si="27"/>
        <v>1976400</v>
      </c>
    </row>
    <row r="1649" spans="1:6" ht="14.5">
      <c r="A1649" s="33">
        <v>16480</v>
      </c>
      <c r="B1649" s="34">
        <v>1987600</v>
      </c>
      <c r="C1649" s="35">
        <v>2007600</v>
      </c>
      <c r="D1649" s="35">
        <v>2017600</v>
      </c>
      <c r="F1649" s="32">
        <f t="shared" si="27"/>
        <v>1977600</v>
      </c>
    </row>
    <row r="1650" spans="1:6" ht="14.5">
      <c r="A1650" s="33">
        <v>16490</v>
      </c>
      <c r="B1650" s="34">
        <v>1988800</v>
      </c>
      <c r="C1650" s="35">
        <v>2008800</v>
      </c>
      <c r="D1650" s="35">
        <v>2018800</v>
      </c>
      <c r="F1650" s="32">
        <f t="shared" si="27"/>
        <v>1978800</v>
      </c>
    </row>
    <row r="1651" spans="1:6" ht="14.5">
      <c r="A1651" s="33">
        <v>16500</v>
      </c>
      <c r="B1651" s="34">
        <v>1990000</v>
      </c>
      <c r="C1651" s="35">
        <v>2010000</v>
      </c>
      <c r="D1651" s="35">
        <v>2020000</v>
      </c>
      <c r="F1651" s="32">
        <f t="shared" si="27"/>
        <v>1980000</v>
      </c>
    </row>
    <row r="1652" spans="1:6" ht="14.5">
      <c r="A1652" s="33">
        <v>16510</v>
      </c>
      <c r="B1652" s="34">
        <v>1991200</v>
      </c>
      <c r="C1652" s="35">
        <v>2011200</v>
      </c>
      <c r="D1652" s="35">
        <v>2021200</v>
      </c>
      <c r="F1652" s="32">
        <f t="shared" si="27"/>
        <v>1981200</v>
      </c>
    </row>
    <row r="1653" spans="1:6" ht="14.5">
      <c r="A1653" s="33">
        <v>16520</v>
      </c>
      <c r="B1653" s="34">
        <v>1992400</v>
      </c>
      <c r="C1653" s="35">
        <v>2012400</v>
      </c>
      <c r="D1653" s="35">
        <v>2022400</v>
      </c>
      <c r="F1653" s="32">
        <f t="shared" si="27"/>
        <v>1982400</v>
      </c>
    </row>
    <row r="1654" spans="1:6" ht="14.5">
      <c r="A1654" s="33">
        <v>16530</v>
      </c>
      <c r="B1654" s="34">
        <v>1993600</v>
      </c>
      <c r="C1654" s="35">
        <v>2013600</v>
      </c>
      <c r="D1654" s="35">
        <v>2023600</v>
      </c>
      <c r="F1654" s="32">
        <f t="shared" si="27"/>
        <v>1983600</v>
      </c>
    </row>
    <row r="1655" spans="1:6" ht="14.5">
      <c r="A1655" s="33">
        <v>16540</v>
      </c>
      <c r="B1655" s="34">
        <v>1994800</v>
      </c>
      <c r="C1655" s="35">
        <v>2014800</v>
      </c>
      <c r="D1655" s="35">
        <v>2024800</v>
      </c>
      <c r="F1655" s="32">
        <f t="shared" si="27"/>
        <v>1984800</v>
      </c>
    </row>
    <row r="1656" spans="1:6" ht="14.5">
      <c r="A1656" s="33">
        <v>16550</v>
      </c>
      <c r="B1656" s="34">
        <v>1996000</v>
      </c>
      <c r="C1656" s="35">
        <v>2016000</v>
      </c>
      <c r="D1656" s="35">
        <v>2026000</v>
      </c>
      <c r="F1656" s="32">
        <f t="shared" si="27"/>
        <v>1986000</v>
      </c>
    </row>
    <row r="1657" spans="1:6" ht="14.5">
      <c r="A1657" s="33">
        <v>16560</v>
      </c>
      <c r="B1657" s="34">
        <v>1997200</v>
      </c>
      <c r="C1657" s="35">
        <v>2017200</v>
      </c>
      <c r="D1657" s="35">
        <v>2027200</v>
      </c>
      <c r="F1657" s="32">
        <f t="shared" si="27"/>
        <v>1987200</v>
      </c>
    </row>
    <row r="1658" spans="1:6" ht="14.5">
      <c r="A1658" s="33">
        <v>16570</v>
      </c>
      <c r="B1658" s="34">
        <v>1998400</v>
      </c>
      <c r="C1658" s="35">
        <v>2018400</v>
      </c>
      <c r="D1658" s="35">
        <v>2028400</v>
      </c>
      <c r="F1658" s="32">
        <f t="shared" si="27"/>
        <v>1988400</v>
      </c>
    </row>
    <row r="1659" spans="1:6" ht="14.5">
      <c r="A1659" s="33">
        <v>16580</v>
      </c>
      <c r="B1659" s="34">
        <v>1999600</v>
      </c>
      <c r="C1659" s="35">
        <v>2019600</v>
      </c>
      <c r="D1659" s="35">
        <v>2029600</v>
      </c>
      <c r="F1659" s="32">
        <f t="shared" si="27"/>
        <v>1989600</v>
      </c>
    </row>
    <row r="1660" spans="1:6" ht="14.5">
      <c r="A1660" s="33">
        <v>16590</v>
      </c>
      <c r="B1660" s="34">
        <v>2000800</v>
      </c>
      <c r="C1660" s="35">
        <v>2020800</v>
      </c>
      <c r="D1660" s="35">
        <v>2030800</v>
      </c>
      <c r="F1660" s="32">
        <f t="shared" si="27"/>
        <v>1990800</v>
      </c>
    </row>
    <row r="1661" spans="1:6" ht="14.5">
      <c r="A1661" s="33">
        <v>16600</v>
      </c>
      <c r="B1661" s="34">
        <v>2002000</v>
      </c>
      <c r="C1661" s="35">
        <v>2022000</v>
      </c>
      <c r="D1661" s="35">
        <v>2032000</v>
      </c>
      <c r="F1661" s="32">
        <f t="shared" si="27"/>
        <v>1992000</v>
      </c>
    </row>
    <row r="1662" spans="1:6" ht="14.5">
      <c r="A1662" s="33">
        <v>16610</v>
      </c>
      <c r="B1662" s="34">
        <v>2003200</v>
      </c>
      <c r="C1662" s="35">
        <v>2023200</v>
      </c>
      <c r="D1662" s="35">
        <v>2033200</v>
      </c>
      <c r="F1662" s="32">
        <f t="shared" si="27"/>
        <v>1993200</v>
      </c>
    </row>
    <row r="1663" spans="1:6" ht="14.5">
      <c r="A1663" s="33">
        <v>16620</v>
      </c>
      <c r="B1663" s="34">
        <v>2004400</v>
      </c>
      <c r="C1663" s="35">
        <v>2024400</v>
      </c>
      <c r="D1663" s="35">
        <v>2034400</v>
      </c>
      <c r="F1663" s="32">
        <f t="shared" si="27"/>
        <v>1994400</v>
      </c>
    </row>
    <row r="1664" spans="1:6" ht="14.5">
      <c r="A1664" s="33">
        <v>16630</v>
      </c>
      <c r="B1664" s="34">
        <v>2005600</v>
      </c>
      <c r="C1664" s="35">
        <v>2025600</v>
      </c>
      <c r="D1664" s="35">
        <v>2035600</v>
      </c>
      <c r="F1664" s="32">
        <f t="shared" si="27"/>
        <v>1995600</v>
      </c>
    </row>
    <row r="1665" spans="1:6" ht="14.5">
      <c r="A1665" s="33">
        <v>16640</v>
      </c>
      <c r="B1665" s="34">
        <v>2006800</v>
      </c>
      <c r="C1665" s="35">
        <v>2026800</v>
      </c>
      <c r="D1665" s="35">
        <v>2036800</v>
      </c>
      <c r="F1665" s="32">
        <f t="shared" si="27"/>
        <v>1996800</v>
      </c>
    </row>
    <row r="1666" spans="1:6" ht="14.5">
      <c r="A1666" s="33">
        <v>16650</v>
      </c>
      <c r="B1666" s="34">
        <v>2008000</v>
      </c>
      <c r="C1666" s="35">
        <v>2028000</v>
      </c>
      <c r="D1666" s="35">
        <v>2038000</v>
      </c>
      <c r="F1666" s="32">
        <f t="shared" si="27"/>
        <v>1998000</v>
      </c>
    </row>
    <row r="1667" spans="1:6" ht="14.5">
      <c r="A1667" s="33">
        <v>16660</v>
      </c>
      <c r="B1667" s="34">
        <v>2009200</v>
      </c>
      <c r="C1667" s="35">
        <v>2029200</v>
      </c>
      <c r="D1667" s="35">
        <v>2039200</v>
      </c>
      <c r="F1667" s="32">
        <f t="shared" ref="F1667:F1730" si="28">1200+1200*(A1667-$A$2)/10</f>
        <v>1999200</v>
      </c>
    </row>
    <row r="1668" spans="1:6" ht="14.5">
      <c r="A1668" s="33">
        <v>16670</v>
      </c>
      <c r="B1668" s="34">
        <v>2010400</v>
      </c>
      <c r="C1668" s="35">
        <v>2030400</v>
      </c>
      <c r="D1668" s="35">
        <v>2040400</v>
      </c>
      <c r="F1668" s="32">
        <f t="shared" si="28"/>
        <v>2000400</v>
      </c>
    </row>
    <row r="1669" spans="1:6" ht="14.5">
      <c r="A1669" s="33">
        <v>16680</v>
      </c>
      <c r="B1669" s="34">
        <v>2011600</v>
      </c>
      <c r="C1669" s="35">
        <v>2031600</v>
      </c>
      <c r="D1669" s="35">
        <v>2041600</v>
      </c>
      <c r="F1669" s="32">
        <f t="shared" si="28"/>
        <v>2001600</v>
      </c>
    </row>
    <row r="1670" spans="1:6" ht="14.5">
      <c r="A1670" s="33">
        <v>16690</v>
      </c>
      <c r="B1670" s="34">
        <v>2012800</v>
      </c>
      <c r="C1670" s="35">
        <v>2032800</v>
      </c>
      <c r="D1670" s="35">
        <v>2042800</v>
      </c>
      <c r="F1670" s="32">
        <f t="shared" si="28"/>
        <v>2002800</v>
      </c>
    </row>
    <row r="1671" spans="1:6" ht="14.5">
      <c r="A1671" s="33">
        <v>16700</v>
      </c>
      <c r="B1671" s="34">
        <v>2014000</v>
      </c>
      <c r="C1671" s="35">
        <v>2034000</v>
      </c>
      <c r="D1671" s="35">
        <v>2044000</v>
      </c>
      <c r="F1671" s="32">
        <f t="shared" si="28"/>
        <v>2004000</v>
      </c>
    </row>
    <row r="1672" spans="1:6" ht="14.5">
      <c r="A1672" s="33">
        <v>16710</v>
      </c>
      <c r="B1672" s="34">
        <v>2015200</v>
      </c>
      <c r="C1672" s="35">
        <v>2035200</v>
      </c>
      <c r="D1672" s="35">
        <v>2045200</v>
      </c>
      <c r="F1672" s="32">
        <f t="shared" si="28"/>
        <v>2005200</v>
      </c>
    </row>
    <row r="1673" spans="1:6" ht="14.5">
      <c r="A1673" s="33">
        <v>16720</v>
      </c>
      <c r="B1673" s="34">
        <v>2016400</v>
      </c>
      <c r="C1673" s="35">
        <v>2036400</v>
      </c>
      <c r="D1673" s="35">
        <v>2046400</v>
      </c>
      <c r="F1673" s="32">
        <f t="shared" si="28"/>
        <v>2006400</v>
      </c>
    </row>
    <row r="1674" spans="1:6" ht="14.5">
      <c r="A1674" s="33">
        <v>16730</v>
      </c>
      <c r="B1674" s="34">
        <v>2017600</v>
      </c>
      <c r="C1674" s="35">
        <v>2037600</v>
      </c>
      <c r="D1674" s="35">
        <v>2047600</v>
      </c>
      <c r="F1674" s="32">
        <f t="shared" si="28"/>
        <v>2007600</v>
      </c>
    </row>
    <row r="1675" spans="1:6" ht="14.5">
      <c r="A1675" s="33">
        <v>16740</v>
      </c>
      <c r="B1675" s="34">
        <v>2018800</v>
      </c>
      <c r="C1675" s="35">
        <v>2038800</v>
      </c>
      <c r="D1675" s="35">
        <v>2048800</v>
      </c>
      <c r="F1675" s="32">
        <f t="shared" si="28"/>
        <v>2008800</v>
      </c>
    </row>
    <row r="1676" spans="1:6" ht="14.5">
      <c r="A1676" s="33">
        <v>16750</v>
      </c>
      <c r="B1676" s="34">
        <v>2020000</v>
      </c>
      <c r="C1676" s="35">
        <v>2040000</v>
      </c>
      <c r="D1676" s="35">
        <v>2050000</v>
      </c>
      <c r="F1676" s="32">
        <f t="shared" si="28"/>
        <v>2010000</v>
      </c>
    </row>
    <row r="1677" spans="1:6" ht="14.5">
      <c r="A1677" s="33">
        <v>16760</v>
      </c>
      <c r="B1677" s="34">
        <v>2021200</v>
      </c>
      <c r="C1677" s="35">
        <v>2041200</v>
      </c>
      <c r="D1677" s="35">
        <v>2051200</v>
      </c>
      <c r="F1677" s="32">
        <f t="shared" si="28"/>
        <v>2011200</v>
      </c>
    </row>
    <row r="1678" spans="1:6" ht="14.5">
      <c r="A1678" s="33">
        <v>16770</v>
      </c>
      <c r="B1678" s="34">
        <v>2022400</v>
      </c>
      <c r="C1678" s="35">
        <v>2042400</v>
      </c>
      <c r="D1678" s="35">
        <v>2052400</v>
      </c>
      <c r="F1678" s="32">
        <f t="shared" si="28"/>
        <v>2012400</v>
      </c>
    </row>
    <row r="1679" spans="1:6" ht="14.5">
      <c r="A1679" s="33">
        <v>16780</v>
      </c>
      <c r="B1679" s="34">
        <v>2023600</v>
      </c>
      <c r="C1679" s="35">
        <v>2043600</v>
      </c>
      <c r="D1679" s="35">
        <v>2053600</v>
      </c>
      <c r="F1679" s="32">
        <f t="shared" si="28"/>
        <v>2013600</v>
      </c>
    </row>
    <row r="1680" spans="1:6" ht="14.5">
      <c r="A1680" s="33">
        <v>16790</v>
      </c>
      <c r="B1680" s="34">
        <v>2024800</v>
      </c>
      <c r="C1680" s="35">
        <v>2044800</v>
      </c>
      <c r="D1680" s="35">
        <v>2054800</v>
      </c>
      <c r="F1680" s="32">
        <f t="shared" si="28"/>
        <v>2014800</v>
      </c>
    </row>
    <row r="1681" spans="1:6" ht="14.5">
      <c r="A1681" s="33">
        <v>16800</v>
      </c>
      <c r="B1681" s="34">
        <v>2026000</v>
      </c>
      <c r="C1681" s="35">
        <v>2046000</v>
      </c>
      <c r="D1681" s="35">
        <v>2056000</v>
      </c>
      <c r="F1681" s="32">
        <f t="shared" si="28"/>
        <v>2016000</v>
      </c>
    </row>
    <row r="1682" spans="1:6" ht="14.5">
      <c r="A1682" s="33">
        <v>16810</v>
      </c>
      <c r="B1682" s="34">
        <v>2027200</v>
      </c>
      <c r="C1682" s="35">
        <v>2047200</v>
      </c>
      <c r="D1682" s="35">
        <v>2057200</v>
      </c>
      <c r="F1682" s="32">
        <f t="shared" si="28"/>
        <v>2017200</v>
      </c>
    </row>
    <row r="1683" spans="1:6" ht="14.5">
      <c r="A1683" s="33">
        <v>16820</v>
      </c>
      <c r="B1683" s="34">
        <v>2028400</v>
      </c>
      <c r="C1683" s="35">
        <v>2048400</v>
      </c>
      <c r="D1683" s="35">
        <v>2058400</v>
      </c>
      <c r="F1683" s="32">
        <f t="shared" si="28"/>
        <v>2018400</v>
      </c>
    </row>
    <row r="1684" spans="1:6" ht="14.5">
      <c r="A1684" s="33">
        <v>16830</v>
      </c>
      <c r="B1684" s="34">
        <v>2029600</v>
      </c>
      <c r="C1684" s="35">
        <v>2049600</v>
      </c>
      <c r="D1684" s="35">
        <v>2059600</v>
      </c>
      <c r="F1684" s="32">
        <f t="shared" si="28"/>
        <v>2019600</v>
      </c>
    </row>
    <row r="1685" spans="1:6" ht="14.5">
      <c r="A1685" s="33">
        <v>16840</v>
      </c>
      <c r="B1685" s="34">
        <v>2030800</v>
      </c>
      <c r="C1685" s="35">
        <v>2050800</v>
      </c>
      <c r="D1685" s="35">
        <v>2060800</v>
      </c>
      <c r="F1685" s="32">
        <f t="shared" si="28"/>
        <v>2020800</v>
      </c>
    </row>
    <row r="1686" spans="1:6" ht="14.5">
      <c r="A1686" s="33">
        <v>16850</v>
      </c>
      <c r="B1686" s="34">
        <v>2032000</v>
      </c>
      <c r="C1686" s="35">
        <v>2052000</v>
      </c>
      <c r="D1686" s="35">
        <v>2062000</v>
      </c>
      <c r="F1686" s="32">
        <f t="shared" si="28"/>
        <v>2022000</v>
      </c>
    </row>
    <row r="1687" spans="1:6" ht="14.5">
      <c r="A1687" s="33">
        <v>16860</v>
      </c>
      <c r="B1687" s="34">
        <v>2033200</v>
      </c>
      <c r="C1687" s="35">
        <v>2053200</v>
      </c>
      <c r="D1687" s="35">
        <v>2063200</v>
      </c>
      <c r="F1687" s="32">
        <f t="shared" si="28"/>
        <v>2023200</v>
      </c>
    </row>
    <row r="1688" spans="1:6" ht="14.5">
      <c r="A1688" s="33">
        <v>16870</v>
      </c>
      <c r="B1688" s="34">
        <v>2034400</v>
      </c>
      <c r="C1688" s="35">
        <v>2054400</v>
      </c>
      <c r="D1688" s="35">
        <v>2064400</v>
      </c>
      <c r="F1688" s="32">
        <f t="shared" si="28"/>
        <v>2024400</v>
      </c>
    </row>
    <row r="1689" spans="1:6" ht="14.5">
      <c r="A1689" s="33">
        <v>16880</v>
      </c>
      <c r="B1689" s="34">
        <v>2035600</v>
      </c>
      <c r="C1689" s="35">
        <v>2055600</v>
      </c>
      <c r="D1689" s="35">
        <v>2065600</v>
      </c>
      <c r="F1689" s="32">
        <f t="shared" si="28"/>
        <v>2025600</v>
      </c>
    </row>
    <row r="1690" spans="1:6" ht="14.5">
      <c r="A1690" s="33">
        <v>16890</v>
      </c>
      <c r="B1690" s="34">
        <v>2036800</v>
      </c>
      <c r="C1690" s="35">
        <v>2056800</v>
      </c>
      <c r="D1690" s="35">
        <v>2066800</v>
      </c>
      <c r="F1690" s="32">
        <f t="shared" si="28"/>
        <v>2026800</v>
      </c>
    </row>
    <row r="1691" spans="1:6" ht="14.5">
      <c r="A1691" s="33">
        <v>16900</v>
      </c>
      <c r="B1691" s="34">
        <v>2038000</v>
      </c>
      <c r="C1691" s="35">
        <v>2058000</v>
      </c>
      <c r="D1691" s="35">
        <v>2068000</v>
      </c>
      <c r="F1691" s="32">
        <f t="shared" si="28"/>
        <v>2028000</v>
      </c>
    </row>
    <row r="1692" spans="1:6" ht="14.5">
      <c r="A1692" s="33">
        <v>16910</v>
      </c>
      <c r="B1692" s="34">
        <v>2039200</v>
      </c>
      <c r="C1692" s="35">
        <v>2059200</v>
      </c>
      <c r="D1692" s="35">
        <v>2069200</v>
      </c>
      <c r="F1692" s="32">
        <f t="shared" si="28"/>
        <v>2029200</v>
      </c>
    </row>
    <row r="1693" spans="1:6" ht="14.5">
      <c r="A1693" s="33">
        <v>16920</v>
      </c>
      <c r="B1693" s="34">
        <v>2040400</v>
      </c>
      <c r="C1693" s="35">
        <v>2060400</v>
      </c>
      <c r="D1693" s="35">
        <v>2070400</v>
      </c>
      <c r="F1693" s="32">
        <f t="shared" si="28"/>
        <v>2030400</v>
      </c>
    </row>
    <row r="1694" spans="1:6" ht="14.5">
      <c r="A1694" s="33">
        <v>16930</v>
      </c>
      <c r="B1694" s="34">
        <v>2041600</v>
      </c>
      <c r="C1694" s="35">
        <v>2061600</v>
      </c>
      <c r="D1694" s="35">
        <v>2071600</v>
      </c>
      <c r="F1694" s="32">
        <f t="shared" si="28"/>
        <v>2031600</v>
      </c>
    </row>
    <row r="1695" spans="1:6" ht="14.5">
      <c r="A1695" s="33">
        <v>16940</v>
      </c>
      <c r="B1695" s="34">
        <v>2042800</v>
      </c>
      <c r="C1695" s="35">
        <v>2062800</v>
      </c>
      <c r="D1695" s="35">
        <v>2072800</v>
      </c>
      <c r="F1695" s="32">
        <f t="shared" si="28"/>
        <v>2032800</v>
      </c>
    </row>
    <row r="1696" spans="1:6" ht="14.5">
      <c r="A1696" s="33">
        <v>16950</v>
      </c>
      <c r="B1696" s="34">
        <v>2044000</v>
      </c>
      <c r="C1696" s="35">
        <v>2064000</v>
      </c>
      <c r="D1696" s="35">
        <v>2074000</v>
      </c>
      <c r="F1696" s="32">
        <f t="shared" si="28"/>
        <v>2034000</v>
      </c>
    </row>
    <row r="1697" spans="1:6" ht="14.5">
      <c r="A1697" s="33">
        <v>16960</v>
      </c>
      <c r="B1697" s="34">
        <v>2045200</v>
      </c>
      <c r="C1697" s="35">
        <v>2065200</v>
      </c>
      <c r="D1697" s="35">
        <v>2075200</v>
      </c>
      <c r="F1697" s="32">
        <f t="shared" si="28"/>
        <v>2035200</v>
      </c>
    </row>
    <row r="1698" spans="1:6" ht="14.5">
      <c r="A1698" s="33">
        <v>16970</v>
      </c>
      <c r="B1698" s="34">
        <v>2046400</v>
      </c>
      <c r="C1698" s="35">
        <v>2066400</v>
      </c>
      <c r="D1698" s="35">
        <v>2076400</v>
      </c>
      <c r="F1698" s="32">
        <f t="shared" si="28"/>
        <v>2036400</v>
      </c>
    </row>
    <row r="1699" spans="1:6" ht="14.5">
      <c r="A1699" s="33">
        <v>16980</v>
      </c>
      <c r="B1699" s="34">
        <v>2047600</v>
      </c>
      <c r="C1699" s="35">
        <v>2067600</v>
      </c>
      <c r="D1699" s="35">
        <v>2077600</v>
      </c>
      <c r="F1699" s="32">
        <f t="shared" si="28"/>
        <v>2037600</v>
      </c>
    </row>
    <row r="1700" spans="1:6" ht="14.5">
      <c r="A1700" s="33">
        <v>16990</v>
      </c>
      <c r="B1700" s="34">
        <v>2048800</v>
      </c>
      <c r="C1700" s="35">
        <v>2068800</v>
      </c>
      <c r="D1700" s="35">
        <v>2078800</v>
      </c>
      <c r="F1700" s="32">
        <f t="shared" si="28"/>
        <v>2038800</v>
      </c>
    </row>
    <row r="1701" spans="1:6" ht="14.5">
      <c r="A1701" s="33">
        <v>17000</v>
      </c>
      <c r="B1701" s="34">
        <v>2050000</v>
      </c>
      <c r="C1701" s="35">
        <v>2070000</v>
      </c>
      <c r="D1701" s="35">
        <v>2080000</v>
      </c>
      <c r="F1701" s="32">
        <f t="shared" si="28"/>
        <v>2040000</v>
      </c>
    </row>
    <row r="1702" spans="1:6" ht="14.5">
      <c r="A1702" s="33">
        <v>17010</v>
      </c>
      <c r="B1702" s="34">
        <v>2051200</v>
      </c>
      <c r="C1702" s="35">
        <v>2071200</v>
      </c>
      <c r="D1702" s="35">
        <v>2081200</v>
      </c>
      <c r="F1702" s="32">
        <f t="shared" si="28"/>
        <v>2041200</v>
      </c>
    </row>
    <row r="1703" spans="1:6" ht="14.5">
      <c r="A1703" s="33">
        <v>17020</v>
      </c>
      <c r="B1703" s="34">
        <v>2052400</v>
      </c>
      <c r="C1703" s="35">
        <v>2072400</v>
      </c>
      <c r="D1703" s="35">
        <v>2082400</v>
      </c>
      <c r="F1703" s="32">
        <f t="shared" si="28"/>
        <v>2042400</v>
      </c>
    </row>
    <row r="1704" spans="1:6" ht="14.5">
      <c r="A1704" s="33">
        <v>17030</v>
      </c>
      <c r="B1704" s="34">
        <v>2053600</v>
      </c>
      <c r="C1704" s="35">
        <v>2073600</v>
      </c>
      <c r="D1704" s="35">
        <v>2083600</v>
      </c>
      <c r="F1704" s="32">
        <f t="shared" si="28"/>
        <v>2043600</v>
      </c>
    </row>
    <row r="1705" spans="1:6" ht="14.5">
      <c r="A1705" s="33">
        <v>17040</v>
      </c>
      <c r="B1705" s="34">
        <v>2054800</v>
      </c>
      <c r="C1705" s="35">
        <v>2074800</v>
      </c>
      <c r="D1705" s="35">
        <v>2084800</v>
      </c>
      <c r="F1705" s="32">
        <f t="shared" si="28"/>
        <v>2044800</v>
      </c>
    </row>
    <row r="1706" spans="1:6" ht="14.5">
      <c r="A1706" s="33">
        <v>17050</v>
      </c>
      <c r="B1706" s="34">
        <v>2056000</v>
      </c>
      <c r="C1706" s="35">
        <v>2076000</v>
      </c>
      <c r="D1706" s="35">
        <v>2086000</v>
      </c>
      <c r="F1706" s="32">
        <f t="shared" si="28"/>
        <v>2046000</v>
      </c>
    </row>
    <row r="1707" spans="1:6" ht="14.5">
      <c r="A1707" s="33">
        <v>17060</v>
      </c>
      <c r="B1707" s="34">
        <v>2057200</v>
      </c>
      <c r="C1707" s="35">
        <v>2077200</v>
      </c>
      <c r="D1707" s="35">
        <v>2087200</v>
      </c>
      <c r="F1707" s="32">
        <f t="shared" si="28"/>
        <v>2047200</v>
      </c>
    </row>
    <row r="1708" spans="1:6" ht="14.5">
      <c r="A1708" s="33">
        <v>17070</v>
      </c>
      <c r="B1708" s="34">
        <v>2058400</v>
      </c>
      <c r="C1708" s="35">
        <v>2078400</v>
      </c>
      <c r="D1708" s="35">
        <v>2088400</v>
      </c>
      <c r="F1708" s="32">
        <f t="shared" si="28"/>
        <v>2048400</v>
      </c>
    </row>
    <row r="1709" spans="1:6" ht="14.5">
      <c r="A1709" s="33">
        <v>17080</v>
      </c>
      <c r="B1709" s="34">
        <v>2059600</v>
      </c>
      <c r="C1709" s="35">
        <v>2079600</v>
      </c>
      <c r="D1709" s="35">
        <v>2089600</v>
      </c>
      <c r="F1709" s="32">
        <f t="shared" si="28"/>
        <v>2049600</v>
      </c>
    </row>
    <row r="1710" spans="1:6" ht="14.5">
      <c r="A1710" s="33">
        <v>17090</v>
      </c>
      <c r="B1710" s="34">
        <v>2060800</v>
      </c>
      <c r="C1710" s="35">
        <v>2080800</v>
      </c>
      <c r="D1710" s="35">
        <v>2090800</v>
      </c>
      <c r="F1710" s="32">
        <f t="shared" si="28"/>
        <v>2050800</v>
      </c>
    </row>
    <row r="1711" spans="1:6" ht="14.5">
      <c r="A1711" s="33">
        <v>17100</v>
      </c>
      <c r="B1711" s="34">
        <v>2062000</v>
      </c>
      <c r="C1711" s="35">
        <v>2082000</v>
      </c>
      <c r="D1711" s="35">
        <v>2092000</v>
      </c>
      <c r="F1711" s="32">
        <f t="shared" si="28"/>
        <v>2052000</v>
      </c>
    </row>
    <row r="1712" spans="1:6" ht="14.5">
      <c r="A1712" s="33">
        <v>17110</v>
      </c>
      <c r="B1712" s="34">
        <v>2063200</v>
      </c>
      <c r="C1712" s="35">
        <v>2083200</v>
      </c>
      <c r="D1712" s="35">
        <v>2093200</v>
      </c>
      <c r="F1712" s="32">
        <f t="shared" si="28"/>
        <v>2053200</v>
      </c>
    </row>
    <row r="1713" spans="1:6" ht="14.5">
      <c r="A1713" s="33">
        <v>17120</v>
      </c>
      <c r="B1713" s="34">
        <v>2064400</v>
      </c>
      <c r="C1713" s="35">
        <v>2084400</v>
      </c>
      <c r="D1713" s="35">
        <v>2094400</v>
      </c>
      <c r="F1713" s="32">
        <f t="shared" si="28"/>
        <v>2054400</v>
      </c>
    </row>
    <row r="1714" spans="1:6" ht="14.5">
      <c r="A1714" s="33">
        <v>17130</v>
      </c>
      <c r="B1714" s="34">
        <v>2065600</v>
      </c>
      <c r="C1714" s="35">
        <v>2085600</v>
      </c>
      <c r="D1714" s="35">
        <v>2095600</v>
      </c>
      <c r="F1714" s="32">
        <f t="shared" si="28"/>
        <v>2055600</v>
      </c>
    </row>
    <row r="1715" spans="1:6" ht="14.5">
      <c r="A1715" s="33">
        <v>17140</v>
      </c>
      <c r="B1715" s="34">
        <v>2066800</v>
      </c>
      <c r="C1715" s="35">
        <v>2086800</v>
      </c>
      <c r="D1715" s="35">
        <v>2096800</v>
      </c>
      <c r="F1715" s="32">
        <f t="shared" si="28"/>
        <v>2056800</v>
      </c>
    </row>
    <row r="1716" spans="1:6" ht="14.5">
      <c r="A1716" s="33">
        <v>17150</v>
      </c>
      <c r="B1716" s="34">
        <v>2068000</v>
      </c>
      <c r="C1716" s="35">
        <v>2088000</v>
      </c>
      <c r="D1716" s="35">
        <v>2098000</v>
      </c>
      <c r="F1716" s="32">
        <f t="shared" si="28"/>
        <v>2058000</v>
      </c>
    </row>
    <row r="1717" spans="1:6" ht="14.5">
      <c r="A1717" s="33">
        <v>17160</v>
      </c>
      <c r="B1717" s="34">
        <v>2069200</v>
      </c>
      <c r="C1717" s="35">
        <v>2089200</v>
      </c>
      <c r="D1717" s="35">
        <v>2099200</v>
      </c>
      <c r="F1717" s="32">
        <f t="shared" si="28"/>
        <v>2059200</v>
      </c>
    </row>
    <row r="1718" spans="1:6" ht="14.5">
      <c r="A1718" s="33">
        <v>17170</v>
      </c>
      <c r="B1718" s="34">
        <v>2070400</v>
      </c>
      <c r="C1718" s="35">
        <v>2090400</v>
      </c>
      <c r="D1718" s="35">
        <v>2100400</v>
      </c>
      <c r="F1718" s="32">
        <f t="shared" si="28"/>
        <v>2060400</v>
      </c>
    </row>
    <row r="1719" spans="1:6" ht="14.5">
      <c r="A1719" s="33">
        <v>17180</v>
      </c>
      <c r="B1719" s="34">
        <v>2071600</v>
      </c>
      <c r="C1719" s="35">
        <v>2091600</v>
      </c>
      <c r="D1719" s="35">
        <v>2101600</v>
      </c>
      <c r="F1719" s="32">
        <f t="shared" si="28"/>
        <v>2061600</v>
      </c>
    </row>
    <row r="1720" spans="1:6" ht="14.5">
      <c r="A1720" s="33">
        <v>17190</v>
      </c>
      <c r="B1720" s="34">
        <v>2072800</v>
      </c>
      <c r="C1720" s="35">
        <v>2092800</v>
      </c>
      <c r="D1720" s="35">
        <v>2102800</v>
      </c>
      <c r="F1720" s="32">
        <f t="shared" si="28"/>
        <v>2062800</v>
      </c>
    </row>
    <row r="1721" spans="1:6" ht="14.5">
      <c r="A1721" s="33">
        <v>17200</v>
      </c>
      <c r="B1721" s="34">
        <v>2074000</v>
      </c>
      <c r="C1721" s="35">
        <v>2094000</v>
      </c>
      <c r="D1721" s="35">
        <v>2104000</v>
      </c>
      <c r="F1721" s="32">
        <f t="shared" si="28"/>
        <v>2064000</v>
      </c>
    </row>
    <row r="1722" spans="1:6" ht="14.5">
      <c r="A1722" s="33">
        <v>17210</v>
      </c>
      <c r="B1722" s="34">
        <v>2075200</v>
      </c>
      <c r="C1722" s="35">
        <v>2095200</v>
      </c>
      <c r="D1722" s="35">
        <v>2105200</v>
      </c>
      <c r="F1722" s="32">
        <f t="shared" si="28"/>
        <v>2065200</v>
      </c>
    </row>
    <row r="1723" spans="1:6" ht="14.5">
      <c r="A1723" s="33">
        <v>17220</v>
      </c>
      <c r="B1723" s="34">
        <v>2076400</v>
      </c>
      <c r="C1723" s="35">
        <v>2096400</v>
      </c>
      <c r="D1723" s="35">
        <v>2106400</v>
      </c>
      <c r="F1723" s="32">
        <f t="shared" si="28"/>
        <v>2066400</v>
      </c>
    </row>
    <row r="1724" spans="1:6" ht="14.5">
      <c r="A1724" s="33">
        <v>17230</v>
      </c>
      <c r="B1724" s="34">
        <v>2077600</v>
      </c>
      <c r="C1724" s="35">
        <v>2097600</v>
      </c>
      <c r="D1724" s="35">
        <v>2107600</v>
      </c>
      <c r="F1724" s="32">
        <f t="shared" si="28"/>
        <v>2067600</v>
      </c>
    </row>
    <row r="1725" spans="1:6" ht="14.5">
      <c r="A1725" s="33">
        <v>17240</v>
      </c>
      <c r="B1725" s="34">
        <v>2078800</v>
      </c>
      <c r="C1725" s="35">
        <v>2098800</v>
      </c>
      <c r="D1725" s="35">
        <v>2108800</v>
      </c>
      <c r="F1725" s="32">
        <f t="shared" si="28"/>
        <v>2068800</v>
      </c>
    </row>
    <row r="1726" spans="1:6" ht="14.5">
      <c r="A1726" s="33">
        <v>17250</v>
      </c>
      <c r="B1726" s="34">
        <v>2080000</v>
      </c>
      <c r="C1726" s="35">
        <v>2100000</v>
      </c>
      <c r="D1726" s="35">
        <v>2110000</v>
      </c>
      <c r="F1726" s="32">
        <f t="shared" si="28"/>
        <v>2070000</v>
      </c>
    </row>
    <row r="1727" spans="1:6" ht="14.5">
      <c r="A1727" s="33">
        <v>17260</v>
      </c>
      <c r="B1727" s="34">
        <v>2081200</v>
      </c>
      <c r="C1727" s="35">
        <v>2101200</v>
      </c>
      <c r="D1727" s="35">
        <v>2111200</v>
      </c>
      <c r="F1727" s="32">
        <f t="shared" si="28"/>
        <v>2071200</v>
      </c>
    </row>
    <row r="1728" spans="1:6" ht="14.5">
      <c r="A1728" s="33">
        <v>17270</v>
      </c>
      <c r="B1728" s="34">
        <v>2082400</v>
      </c>
      <c r="C1728" s="35">
        <v>2102400</v>
      </c>
      <c r="D1728" s="35">
        <v>2112400</v>
      </c>
      <c r="F1728" s="32">
        <f t="shared" si="28"/>
        <v>2072400</v>
      </c>
    </row>
    <row r="1729" spans="1:6" ht="14.5">
      <c r="A1729" s="33">
        <v>17280</v>
      </c>
      <c r="B1729" s="34">
        <v>2083600</v>
      </c>
      <c r="C1729" s="35">
        <v>2103600</v>
      </c>
      <c r="D1729" s="35">
        <v>2113600</v>
      </c>
      <c r="F1729" s="32">
        <f t="shared" si="28"/>
        <v>2073600</v>
      </c>
    </row>
    <row r="1730" spans="1:6" ht="14.5">
      <c r="A1730" s="33">
        <v>17290</v>
      </c>
      <c r="B1730" s="34">
        <v>2084800</v>
      </c>
      <c r="C1730" s="35">
        <v>2104800</v>
      </c>
      <c r="D1730" s="35">
        <v>2114800</v>
      </c>
      <c r="F1730" s="32">
        <f t="shared" si="28"/>
        <v>2074800</v>
      </c>
    </row>
    <row r="1731" spans="1:6" ht="14.5">
      <c r="A1731" s="33">
        <v>17300</v>
      </c>
      <c r="B1731" s="34">
        <v>2086000</v>
      </c>
      <c r="C1731" s="35">
        <v>2106000</v>
      </c>
      <c r="D1731" s="35">
        <v>2116000</v>
      </c>
      <c r="F1731" s="32">
        <f t="shared" ref="F1731:F1794" si="29">1200+1200*(A1731-$A$2)/10</f>
        <v>2076000</v>
      </c>
    </row>
    <row r="1732" spans="1:6" ht="14.5">
      <c r="A1732" s="33">
        <v>17310</v>
      </c>
      <c r="B1732" s="34">
        <v>2087200</v>
      </c>
      <c r="C1732" s="35">
        <v>2107200</v>
      </c>
      <c r="D1732" s="35">
        <v>2117200</v>
      </c>
      <c r="F1732" s="32">
        <f t="shared" si="29"/>
        <v>2077200</v>
      </c>
    </row>
    <row r="1733" spans="1:6" ht="14.5">
      <c r="A1733" s="33">
        <v>17320</v>
      </c>
      <c r="B1733" s="34">
        <v>2088400</v>
      </c>
      <c r="C1733" s="35">
        <v>2108400</v>
      </c>
      <c r="D1733" s="35">
        <v>2118400</v>
      </c>
      <c r="F1733" s="32">
        <f t="shared" si="29"/>
        <v>2078400</v>
      </c>
    </row>
    <row r="1734" spans="1:6" ht="14.5">
      <c r="A1734" s="33">
        <v>17330</v>
      </c>
      <c r="B1734" s="34">
        <v>2089600</v>
      </c>
      <c r="C1734" s="35">
        <v>2109600</v>
      </c>
      <c r="D1734" s="35">
        <v>2119600</v>
      </c>
      <c r="F1734" s="32">
        <f t="shared" si="29"/>
        <v>2079600</v>
      </c>
    </row>
    <row r="1735" spans="1:6" ht="14.5">
      <c r="A1735" s="33">
        <v>17340</v>
      </c>
      <c r="B1735" s="34">
        <v>2090800</v>
      </c>
      <c r="C1735" s="35">
        <v>2110800</v>
      </c>
      <c r="D1735" s="35">
        <v>2120800</v>
      </c>
      <c r="F1735" s="32">
        <f t="shared" si="29"/>
        <v>2080800</v>
      </c>
    </row>
    <row r="1736" spans="1:6" ht="14.5">
      <c r="A1736" s="33">
        <v>17350</v>
      </c>
      <c r="B1736" s="34">
        <v>2092000</v>
      </c>
      <c r="C1736" s="35">
        <v>2112000</v>
      </c>
      <c r="D1736" s="35">
        <v>2122000</v>
      </c>
      <c r="F1736" s="32">
        <f t="shared" si="29"/>
        <v>2082000</v>
      </c>
    </row>
    <row r="1737" spans="1:6" ht="14.5">
      <c r="A1737" s="33">
        <v>17360</v>
      </c>
      <c r="B1737" s="34">
        <v>2093200</v>
      </c>
      <c r="C1737" s="35">
        <v>2113200</v>
      </c>
      <c r="D1737" s="35">
        <v>2123200</v>
      </c>
      <c r="F1737" s="32">
        <f t="shared" si="29"/>
        <v>2083200</v>
      </c>
    </row>
    <row r="1738" spans="1:6" ht="14.5">
      <c r="A1738" s="33">
        <v>17370</v>
      </c>
      <c r="B1738" s="34">
        <v>2094400</v>
      </c>
      <c r="C1738" s="35">
        <v>2114400</v>
      </c>
      <c r="D1738" s="35">
        <v>2124400</v>
      </c>
      <c r="F1738" s="32">
        <f t="shared" si="29"/>
        <v>2084400</v>
      </c>
    </row>
    <row r="1739" spans="1:6" ht="14.5">
      <c r="A1739" s="33">
        <v>17380</v>
      </c>
      <c r="B1739" s="34">
        <v>2095600</v>
      </c>
      <c r="C1739" s="35">
        <v>2115600</v>
      </c>
      <c r="D1739" s="35">
        <v>2125600</v>
      </c>
      <c r="F1739" s="32">
        <f t="shared" si="29"/>
        <v>2085600</v>
      </c>
    </row>
    <row r="1740" spans="1:6" ht="14.5">
      <c r="A1740" s="33">
        <v>17390</v>
      </c>
      <c r="B1740" s="34">
        <v>2096800</v>
      </c>
      <c r="C1740" s="35">
        <v>2116800</v>
      </c>
      <c r="D1740" s="35">
        <v>2126800</v>
      </c>
      <c r="F1740" s="32">
        <f t="shared" si="29"/>
        <v>2086800</v>
      </c>
    </row>
    <row r="1741" spans="1:6" ht="14.5">
      <c r="A1741" s="33">
        <v>17400</v>
      </c>
      <c r="B1741" s="34">
        <v>2098000</v>
      </c>
      <c r="C1741" s="35">
        <v>2118000</v>
      </c>
      <c r="D1741" s="35">
        <v>2128000</v>
      </c>
      <c r="F1741" s="32">
        <f t="shared" si="29"/>
        <v>2088000</v>
      </c>
    </row>
    <row r="1742" spans="1:6" ht="14.5">
      <c r="A1742" s="33">
        <v>17410</v>
      </c>
      <c r="B1742" s="34">
        <v>2099200</v>
      </c>
      <c r="C1742" s="35">
        <v>2119200</v>
      </c>
      <c r="D1742" s="35">
        <v>2129200</v>
      </c>
      <c r="F1742" s="32">
        <f t="shared" si="29"/>
        <v>2089200</v>
      </c>
    </row>
    <row r="1743" spans="1:6" ht="14.5">
      <c r="A1743" s="33">
        <v>17420</v>
      </c>
      <c r="B1743" s="34">
        <v>2100400</v>
      </c>
      <c r="C1743" s="35">
        <v>2120400</v>
      </c>
      <c r="D1743" s="35">
        <v>2130400</v>
      </c>
      <c r="F1743" s="32">
        <f t="shared" si="29"/>
        <v>2090400</v>
      </c>
    </row>
    <row r="1744" spans="1:6" ht="14.5">
      <c r="A1744" s="33">
        <v>17430</v>
      </c>
      <c r="B1744" s="34">
        <v>2101600</v>
      </c>
      <c r="C1744" s="35">
        <v>2121600</v>
      </c>
      <c r="D1744" s="35">
        <v>2131600</v>
      </c>
      <c r="F1744" s="32">
        <f t="shared" si="29"/>
        <v>2091600</v>
      </c>
    </row>
    <row r="1745" spans="1:6" ht="14.5">
      <c r="A1745" s="33">
        <v>17440</v>
      </c>
      <c r="B1745" s="34">
        <v>2102800</v>
      </c>
      <c r="C1745" s="35">
        <v>2122800</v>
      </c>
      <c r="D1745" s="35">
        <v>2132800</v>
      </c>
      <c r="F1745" s="32">
        <f t="shared" si="29"/>
        <v>2092800</v>
      </c>
    </row>
    <row r="1746" spans="1:6" ht="14.5">
      <c r="A1746" s="33">
        <v>17450</v>
      </c>
      <c r="B1746" s="34">
        <v>2104000</v>
      </c>
      <c r="C1746" s="35">
        <v>2124000</v>
      </c>
      <c r="D1746" s="35">
        <v>2134000</v>
      </c>
      <c r="F1746" s="32">
        <f t="shared" si="29"/>
        <v>2094000</v>
      </c>
    </row>
    <row r="1747" spans="1:6" ht="14.5">
      <c r="A1747" s="33">
        <v>17460</v>
      </c>
      <c r="B1747" s="34">
        <v>2105200</v>
      </c>
      <c r="C1747" s="35">
        <v>2125200</v>
      </c>
      <c r="D1747" s="35">
        <v>2135200</v>
      </c>
      <c r="F1747" s="32">
        <f t="shared" si="29"/>
        <v>2095200</v>
      </c>
    </row>
    <row r="1748" spans="1:6" ht="14.5">
      <c r="A1748" s="33">
        <v>17470</v>
      </c>
      <c r="B1748" s="34">
        <v>2106400</v>
      </c>
      <c r="C1748" s="35">
        <v>2126400</v>
      </c>
      <c r="D1748" s="35">
        <v>2136400</v>
      </c>
      <c r="F1748" s="32">
        <f t="shared" si="29"/>
        <v>2096400</v>
      </c>
    </row>
    <row r="1749" spans="1:6" ht="14.5">
      <c r="A1749" s="33">
        <v>17480</v>
      </c>
      <c r="B1749" s="34">
        <v>2107600</v>
      </c>
      <c r="C1749" s="35">
        <v>2127600</v>
      </c>
      <c r="D1749" s="35">
        <v>2137600</v>
      </c>
      <c r="F1749" s="32">
        <f t="shared" si="29"/>
        <v>2097600</v>
      </c>
    </row>
    <row r="1750" spans="1:6" ht="14.5">
      <c r="A1750" s="33">
        <v>17490</v>
      </c>
      <c r="B1750" s="34">
        <v>2108800</v>
      </c>
      <c r="C1750" s="35">
        <v>2128800</v>
      </c>
      <c r="D1750" s="35">
        <v>2138800</v>
      </c>
      <c r="F1750" s="32">
        <f t="shared" si="29"/>
        <v>2098800</v>
      </c>
    </row>
    <row r="1751" spans="1:6" ht="14.5">
      <c r="A1751" s="33">
        <v>17500</v>
      </c>
      <c r="B1751" s="34">
        <v>2110000</v>
      </c>
      <c r="C1751" s="35">
        <v>2130000</v>
      </c>
      <c r="D1751" s="35">
        <v>2140000</v>
      </c>
      <c r="F1751" s="32">
        <f t="shared" si="29"/>
        <v>2100000</v>
      </c>
    </row>
    <row r="1752" spans="1:6" ht="14.5">
      <c r="A1752" s="33">
        <v>17510</v>
      </c>
      <c r="B1752" s="34">
        <v>2111200</v>
      </c>
      <c r="C1752" s="35">
        <v>2131200</v>
      </c>
      <c r="D1752" s="35">
        <v>2141200</v>
      </c>
      <c r="F1752" s="32">
        <f t="shared" si="29"/>
        <v>2101200</v>
      </c>
    </row>
    <row r="1753" spans="1:6" ht="14.5">
      <c r="A1753" s="33">
        <v>17520</v>
      </c>
      <c r="B1753" s="34">
        <v>2112400</v>
      </c>
      <c r="C1753" s="35">
        <v>2132400</v>
      </c>
      <c r="D1753" s="35">
        <v>2142400</v>
      </c>
      <c r="F1753" s="32">
        <f t="shared" si="29"/>
        <v>2102400</v>
      </c>
    </row>
    <row r="1754" spans="1:6" ht="14.5">
      <c r="A1754" s="33">
        <v>17530</v>
      </c>
      <c r="B1754" s="34">
        <v>2113600</v>
      </c>
      <c r="C1754" s="35">
        <v>2133600</v>
      </c>
      <c r="D1754" s="35">
        <v>2143600</v>
      </c>
      <c r="F1754" s="32">
        <f t="shared" si="29"/>
        <v>2103600</v>
      </c>
    </row>
    <row r="1755" spans="1:6" ht="14.5">
      <c r="A1755" s="33">
        <v>17540</v>
      </c>
      <c r="B1755" s="34">
        <v>2114800</v>
      </c>
      <c r="C1755" s="35">
        <v>2134800</v>
      </c>
      <c r="D1755" s="35">
        <v>2144800</v>
      </c>
      <c r="F1755" s="32">
        <f t="shared" si="29"/>
        <v>2104800</v>
      </c>
    </row>
    <row r="1756" spans="1:6" ht="14.5">
      <c r="A1756" s="33">
        <v>17550</v>
      </c>
      <c r="B1756" s="34">
        <v>2116000</v>
      </c>
      <c r="C1756" s="35">
        <v>2136000</v>
      </c>
      <c r="D1756" s="35">
        <v>2146000</v>
      </c>
      <c r="F1756" s="32">
        <f t="shared" si="29"/>
        <v>2106000</v>
      </c>
    </row>
    <row r="1757" spans="1:6" ht="14.5">
      <c r="A1757" s="33">
        <v>17560</v>
      </c>
      <c r="B1757" s="34">
        <v>2117200</v>
      </c>
      <c r="C1757" s="35">
        <v>2137200</v>
      </c>
      <c r="D1757" s="35">
        <v>2147200</v>
      </c>
      <c r="F1757" s="32">
        <f t="shared" si="29"/>
        <v>2107200</v>
      </c>
    </row>
    <row r="1758" spans="1:6" ht="14.5">
      <c r="A1758" s="33">
        <v>17570</v>
      </c>
      <c r="B1758" s="34">
        <v>2118400</v>
      </c>
      <c r="C1758" s="35">
        <v>2138400</v>
      </c>
      <c r="D1758" s="35">
        <v>2148400</v>
      </c>
      <c r="F1758" s="32">
        <f t="shared" si="29"/>
        <v>2108400</v>
      </c>
    </row>
    <row r="1759" spans="1:6" ht="14.5">
      <c r="A1759" s="33">
        <v>17580</v>
      </c>
      <c r="B1759" s="34">
        <v>2119600</v>
      </c>
      <c r="C1759" s="35">
        <v>2139600</v>
      </c>
      <c r="D1759" s="35">
        <v>2149600</v>
      </c>
      <c r="F1759" s="32">
        <f t="shared" si="29"/>
        <v>2109600</v>
      </c>
    </row>
    <row r="1760" spans="1:6" ht="14.5">
      <c r="A1760" s="33">
        <v>17590</v>
      </c>
      <c r="B1760" s="34">
        <v>2120800</v>
      </c>
      <c r="C1760" s="35">
        <v>2140800</v>
      </c>
      <c r="D1760" s="35">
        <v>2150800</v>
      </c>
      <c r="F1760" s="32">
        <f t="shared" si="29"/>
        <v>2110800</v>
      </c>
    </row>
    <row r="1761" spans="1:6" ht="14.5">
      <c r="A1761" s="33">
        <v>17600</v>
      </c>
      <c r="B1761" s="34">
        <v>2122000</v>
      </c>
      <c r="C1761" s="35">
        <v>2142000</v>
      </c>
      <c r="D1761" s="35">
        <v>2152000</v>
      </c>
      <c r="F1761" s="32">
        <f t="shared" si="29"/>
        <v>2112000</v>
      </c>
    </row>
    <row r="1762" spans="1:6" ht="14.5">
      <c r="A1762" s="33">
        <v>17610</v>
      </c>
      <c r="B1762" s="34">
        <v>2123200</v>
      </c>
      <c r="C1762" s="35">
        <v>2143200</v>
      </c>
      <c r="D1762" s="35">
        <v>2153200</v>
      </c>
      <c r="F1762" s="32">
        <f t="shared" si="29"/>
        <v>2113200</v>
      </c>
    </row>
    <row r="1763" spans="1:6" ht="14.5">
      <c r="A1763" s="33">
        <v>17620</v>
      </c>
      <c r="B1763" s="34">
        <v>2124400</v>
      </c>
      <c r="C1763" s="35">
        <v>2144400</v>
      </c>
      <c r="D1763" s="35">
        <v>2154400</v>
      </c>
      <c r="F1763" s="32">
        <f t="shared" si="29"/>
        <v>2114400</v>
      </c>
    </row>
    <row r="1764" spans="1:6" ht="14.5">
      <c r="A1764" s="33">
        <v>17630</v>
      </c>
      <c r="B1764" s="34">
        <v>2125600</v>
      </c>
      <c r="C1764" s="35">
        <v>2145600</v>
      </c>
      <c r="D1764" s="35">
        <v>2155600</v>
      </c>
      <c r="F1764" s="32">
        <f t="shared" si="29"/>
        <v>2115600</v>
      </c>
    </row>
    <row r="1765" spans="1:6" ht="14.5">
      <c r="A1765" s="33">
        <v>17640</v>
      </c>
      <c r="B1765" s="34">
        <v>2126800</v>
      </c>
      <c r="C1765" s="35">
        <v>2146800</v>
      </c>
      <c r="D1765" s="35">
        <v>2156800</v>
      </c>
      <c r="F1765" s="32">
        <f t="shared" si="29"/>
        <v>2116800</v>
      </c>
    </row>
    <row r="1766" spans="1:6" ht="14.5">
      <c r="A1766" s="33">
        <v>17650</v>
      </c>
      <c r="B1766" s="34">
        <v>2128000</v>
      </c>
      <c r="C1766" s="35">
        <v>2148000</v>
      </c>
      <c r="D1766" s="35">
        <v>2158000</v>
      </c>
      <c r="F1766" s="32">
        <f t="shared" si="29"/>
        <v>2118000</v>
      </c>
    </row>
    <row r="1767" spans="1:6" ht="14.5">
      <c r="A1767" s="33">
        <v>17660</v>
      </c>
      <c r="B1767" s="34">
        <v>2129200</v>
      </c>
      <c r="C1767" s="35">
        <v>2149200</v>
      </c>
      <c r="D1767" s="35">
        <v>2159200</v>
      </c>
      <c r="F1767" s="32">
        <f t="shared" si="29"/>
        <v>2119200</v>
      </c>
    </row>
    <row r="1768" spans="1:6" ht="14.5">
      <c r="A1768" s="33">
        <v>17670</v>
      </c>
      <c r="B1768" s="34">
        <v>2130400</v>
      </c>
      <c r="C1768" s="35">
        <v>2150400</v>
      </c>
      <c r="D1768" s="35">
        <v>2160400</v>
      </c>
      <c r="F1768" s="32">
        <f t="shared" si="29"/>
        <v>2120400</v>
      </c>
    </row>
    <row r="1769" spans="1:6" ht="14.5">
      <c r="A1769" s="33">
        <v>17680</v>
      </c>
      <c r="B1769" s="34">
        <v>2131600</v>
      </c>
      <c r="C1769" s="35">
        <v>2151600</v>
      </c>
      <c r="D1769" s="35">
        <v>2161600</v>
      </c>
      <c r="F1769" s="32">
        <f t="shared" si="29"/>
        <v>2121600</v>
      </c>
    </row>
    <row r="1770" spans="1:6" ht="14.5">
      <c r="A1770" s="33">
        <v>17690</v>
      </c>
      <c r="B1770" s="34">
        <v>2132800</v>
      </c>
      <c r="C1770" s="35">
        <v>2152800</v>
      </c>
      <c r="D1770" s="35">
        <v>2162800</v>
      </c>
      <c r="F1770" s="32">
        <f t="shared" si="29"/>
        <v>2122800</v>
      </c>
    </row>
    <row r="1771" spans="1:6" ht="14.5">
      <c r="A1771" s="33">
        <v>17700</v>
      </c>
      <c r="B1771" s="34">
        <v>2134000</v>
      </c>
      <c r="C1771" s="35">
        <v>2154000</v>
      </c>
      <c r="D1771" s="35">
        <v>2164000</v>
      </c>
      <c r="F1771" s="32">
        <f t="shared" si="29"/>
        <v>2124000</v>
      </c>
    </row>
    <row r="1772" spans="1:6" ht="14.5">
      <c r="A1772" s="33">
        <v>17710</v>
      </c>
      <c r="B1772" s="34">
        <v>2135200</v>
      </c>
      <c r="C1772" s="35">
        <v>2155200</v>
      </c>
      <c r="D1772" s="35">
        <v>2165200</v>
      </c>
      <c r="F1772" s="32">
        <f t="shared" si="29"/>
        <v>2125200</v>
      </c>
    </row>
    <row r="1773" spans="1:6" ht="14.5">
      <c r="A1773" s="33">
        <v>17720</v>
      </c>
      <c r="B1773" s="34">
        <v>2136400</v>
      </c>
      <c r="C1773" s="35">
        <v>2156400</v>
      </c>
      <c r="D1773" s="35">
        <v>2166400</v>
      </c>
      <c r="F1773" s="32">
        <f t="shared" si="29"/>
        <v>2126400</v>
      </c>
    </row>
    <row r="1774" spans="1:6" ht="14.5">
      <c r="A1774" s="33">
        <v>17730</v>
      </c>
      <c r="B1774" s="34">
        <v>2137600</v>
      </c>
      <c r="C1774" s="35">
        <v>2157600</v>
      </c>
      <c r="D1774" s="35">
        <v>2167600</v>
      </c>
      <c r="F1774" s="32">
        <f t="shared" si="29"/>
        <v>2127600</v>
      </c>
    </row>
    <row r="1775" spans="1:6" ht="14.5">
      <c r="A1775" s="33">
        <v>17740</v>
      </c>
      <c r="B1775" s="34">
        <v>2138800</v>
      </c>
      <c r="C1775" s="35">
        <v>2158800</v>
      </c>
      <c r="D1775" s="35">
        <v>2168800</v>
      </c>
      <c r="F1775" s="32">
        <f t="shared" si="29"/>
        <v>2128800</v>
      </c>
    </row>
    <row r="1776" spans="1:6" ht="14.5">
      <c r="A1776" s="33">
        <v>17750</v>
      </c>
      <c r="B1776" s="34">
        <v>2140000</v>
      </c>
      <c r="C1776" s="35">
        <v>2160000</v>
      </c>
      <c r="D1776" s="35">
        <v>2170000</v>
      </c>
      <c r="F1776" s="32">
        <f t="shared" si="29"/>
        <v>2130000</v>
      </c>
    </row>
    <row r="1777" spans="1:6" ht="14.5">
      <c r="A1777" s="33">
        <v>17760</v>
      </c>
      <c r="B1777" s="34">
        <v>2141200</v>
      </c>
      <c r="C1777" s="35">
        <v>2161200</v>
      </c>
      <c r="D1777" s="35">
        <v>2171200</v>
      </c>
      <c r="F1777" s="32">
        <f t="shared" si="29"/>
        <v>2131200</v>
      </c>
    </row>
    <row r="1778" spans="1:6" ht="14.5">
      <c r="A1778" s="33">
        <v>17770</v>
      </c>
      <c r="B1778" s="34">
        <v>2142400</v>
      </c>
      <c r="C1778" s="35">
        <v>2162400</v>
      </c>
      <c r="D1778" s="35">
        <v>2172400</v>
      </c>
      <c r="F1778" s="32">
        <f t="shared" si="29"/>
        <v>2132400</v>
      </c>
    </row>
    <row r="1779" spans="1:6" ht="14.5">
      <c r="A1779" s="33">
        <v>17780</v>
      </c>
      <c r="B1779" s="34">
        <v>2143600</v>
      </c>
      <c r="C1779" s="35">
        <v>2163600</v>
      </c>
      <c r="D1779" s="35">
        <v>2173600</v>
      </c>
      <c r="F1779" s="32">
        <f t="shared" si="29"/>
        <v>2133600</v>
      </c>
    </row>
    <row r="1780" spans="1:6" ht="14.5">
      <c r="A1780" s="33">
        <v>17790</v>
      </c>
      <c r="B1780" s="34">
        <v>2144800</v>
      </c>
      <c r="C1780" s="35">
        <v>2164800</v>
      </c>
      <c r="D1780" s="35">
        <v>2174800</v>
      </c>
      <c r="F1780" s="32">
        <f t="shared" si="29"/>
        <v>2134800</v>
      </c>
    </row>
    <row r="1781" spans="1:6" ht="14.5">
      <c r="A1781" s="33">
        <v>17800</v>
      </c>
      <c r="B1781" s="34">
        <v>2146000</v>
      </c>
      <c r="C1781" s="35">
        <v>2166000</v>
      </c>
      <c r="D1781" s="35">
        <v>2176000</v>
      </c>
      <c r="F1781" s="32">
        <f t="shared" si="29"/>
        <v>2136000</v>
      </c>
    </row>
    <row r="1782" spans="1:6" ht="14.5">
      <c r="A1782" s="33">
        <v>17810</v>
      </c>
      <c r="B1782" s="34">
        <v>2147200</v>
      </c>
      <c r="C1782" s="35">
        <v>2167200</v>
      </c>
      <c r="D1782" s="35">
        <v>2177200</v>
      </c>
      <c r="F1782" s="32">
        <f t="shared" si="29"/>
        <v>2137200</v>
      </c>
    </row>
    <row r="1783" spans="1:6" ht="14.5">
      <c r="A1783" s="33">
        <v>17820</v>
      </c>
      <c r="B1783" s="34">
        <v>2148400</v>
      </c>
      <c r="C1783" s="35">
        <v>2168400</v>
      </c>
      <c r="D1783" s="35">
        <v>2178400</v>
      </c>
      <c r="F1783" s="32">
        <f t="shared" si="29"/>
        <v>2138400</v>
      </c>
    </row>
    <row r="1784" spans="1:6" ht="14.5">
      <c r="A1784" s="33">
        <v>17830</v>
      </c>
      <c r="B1784" s="34">
        <v>2149600</v>
      </c>
      <c r="C1784" s="35">
        <v>2169600</v>
      </c>
      <c r="D1784" s="35">
        <v>2179600</v>
      </c>
      <c r="F1784" s="32">
        <f t="shared" si="29"/>
        <v>2139600</v>
      </c>
    </row>
    <row r="1785" spans="1:6" ht="14.5">
      <c r="A1785" s="33">
        <v>17840</v>
      </c>
      <c r="B1785" s="34">
        <v>2150800</v>
      </c>
      <c r="C1785" s="35">
        <v>2170800</v>
      </c>
      <c r="D1785" s="35">
        <v>2180800</v>
      </c>
      <c r="F1785" s="32">
        <f t="shared" si="29"/>
        <v>2140800</v>
      </c>
    </row>
    <row r="1786" spans="1:6" ht="14.5">
      <c r="A1786" s="33">
        <v>17850</v>
      </c>
      <c r="B1786" s="34">
        <v>2152000</v>
      </c>
      <c r="C1786" s="35">
        <v>2172000</v>
      </c>
      <c r="D1786" s="35">
        <v>2182000</v>
      </c>
      <c r="F1786" s="32">
        <f t="shared" si="29"/>
        <v>2142000</v>
      </c>
    </row>
    <row r="1787" spans="1:6" ht="14.5">
      <c r="A1787" s="33">
        <v>17860</v>
      </c>
      <c r="B1787" s="34">
        <v>2153200</v>
      </c>
      <c r="C1787" s="35">
        <v>2173200</v>
      </c>
      <c r="D1787" s="35">
        <v>2183200</v>
      </c>
      <c r="F1787" s="32">
        <f t="shared" si="29"/>
        <v>2143200</v>
      </c>
    </row>
    <row r="1788" spans="1:6" ht="14.5">
      <c r="A1788" s="33">
        <v>17870</v>
      </c>
      <c r="B1788" s="34">
        <v>2154400</v>
      </c>
      <c r="C1788" s="35">
        <v>2174400</v>
      </c>
      <c r="D1788" s="35">
        <v>2184400</v>
      </c>
      <c r="F1788" s="32">
        <f t="shared" si="29"/>
        <v>2144400</v>
      </c>
    </row>
    <row r="1789" spans="1:6" ht="14.5">
      <c r="A1789" s="33">
        <v>17880</v>
      </c>
      <c r="B1789" s="34">
        <v>2155600</v>
      </c>
      <c r="C1789" s="35">
        <v>2175600</v>
      </c>
      <c r="D1789" s="35">
        <v>2185600</v>
      </c>
      <c r="F1789" s="32">
        <f t="shared" si="29"/>
        <v>2145600</v>
      </c>
    </row>
    <row r="1790" spans="1:6" ht="14.5">
      <c r="A1790" s="33">
        <v>17890</v>
      </c>
      <c r="B1790" s="34">
        <v>2156800</v>
      </c>
      <c r="C1790" s="35">
        <v>2176800</v>
      </c>
      <c r="D1790" s="35">
        <v>2186800</v>
      </c>
      <c r="F1790" s="32">
        <f t="shared" si="29"/>
        <v>2146800</v>
      </c>
    </row>
    <row r="1791" spans="1:6" ht="14.5">
      <c r="A1791" s="33">
        <v>17900</v>
      </c>
      <c r="B1791" s="34">
        <v>2158000</v>
      </c>
      <c r="C1791" s="35">
        <v>2178000</v>
      </c>
      <c r="D1791" s="35">
        <v>2188000</v>
      </c>
      <c r="F1791" s="32">
        <f t="shared" si="29"/>
        <v>2148000</v>
      </c>
    </row>
    <row r="1792" spans="1:6" ht="14.5">
      <c r="A1792" s="33">
        <v>17910</v>
      </c>
      <c r="B1792" s="34">
        <v>2159200</v>
      </c>
      <c r="C1792" s="35">
        <v>2179200</v>
      </c>
      <c r="D1792" s="35">
        <v>2189200</v>
      </c>
      <c r="F1792" s="32">
        <f t="shared" si="29"/>
        <v>2149200</v>
      </c>
    </row>
    <row r="1793" spans="1:6" ht="14.5">
      <c r="A1793" s="33">
        <v>17920</v>
      </c>
      <c r="B1793" s="34">
        <v>2160400</v>
      </c>
      <c r="C1793" s="35">
        <v>2180400</v>
      </c>
      <c r="D1793" s="35">
        <v>2190400</v>
      </c>
      <c r="F1793" s="32">
        <f t="shared" si="29"/>
        <v>2150400</v>
      </c>
    </row>
    <row r="1794" spans="1:6" ht="14.5">
      <c r="A1794" s="33">
        <v>17930</v>
      </c>
      <c r="B1794" s="34">
        <v>2161600</v>
      </c>
      <c r="C1794" s="35">
        <v>2181600</v>
      </c>
      <c r="D1794" s="35">
        <v>2191600</v>
      </c>
      <c r="F1794" s="32">
        <f t="shared" si="29"/>
        <v>2151600</v>
      </c>
    </row>
    <row r="1795" spans="1:6" ht="14.5">
      <c r="A1795" s="33">
        <v>17940</v>
      </c>
      <c r="B1795" s="34">
        <v>2162800</v>
      </c>
      <c r="C1795" s="35">
        <v>2182800</v>
      </c>
      <c r="D1795" s="35">
        <v>2192800</v>
      </c>
      <c r="F1795" s="32">
        <f t="shared" ref="F1795:F1858" si="30">1200+1200*(A1795-$A$2)/10</f>
        <v>2152800</v>
      </c>
    </row>
    <row r="1796" spans="1:6" ht="14.5">
      <c r="A1796" s="33">
        <v>17950</v>
      </c>
      <c r="B1796" s="34">
        <v>2164000</v>
      </c>
      <c r="C1796" s="35">
        <v>2184000</v>
      </c>
      <c r="D1796" s="35">
        <v>2194000</v>
      </c>
      <c r="F1796" s="32">
        <f t="shared" si="30"/>
        <v>2154000</v>
      </c>
    </row>
    <row r="1797" spans="1:6" ht="14.5">
      <c r="A1797" s="33">
        <v>17960</v>
      </c>
      <c r="B1797" s="34">
        <v>2165200</v>
      </c>
      <c r="C1797" s="35">
        <v>2185200</v>
      </c>
      <c r="D1797" s="35">
        <v>2195200</v>
      </c>
      <c r="F1797" s="32">
        <f t="shared" si="30"/>
        <v>2155200</v>
      </c>
    </row>
    <row r="1798" spans="1:6" ht="14.5">
      <c r="A1798" s="33">
        <v>17970</v>
      </c>
      <c r="B1798" s="34">
        <v>2166400</v>
      </c>
      <c r="C1798" s="35">
        <v>2186400</v>
      </c>
      <c r="D1798" s="35">
        <v>2196400</v>
      </c>
      <c r="F1798" s="32">
        <f t="shared" si="30"/>
        <v>2156400</v>
      </c>
    </row>
    <row r="1799" spans="1:6" ht="14.5">
      <c r="A1799" s="33">
        <v>17980</v>
      </c>
      <c r="B1799" s="34">
        <v>2167600</v>
      </c>
      <c r="C1799" s="35">
        <v>2187600</v>
      </c>
      <c r="D1799" s="35">
        <v>2197600</v>
      </c>
      <c r="F1799" s="32">
        <f t="shared" si="30"/>
        <v>2157600</v>
      </c>
    </row>
    <row r="1800" spans="1:6" ht="14.5">
      <c r="A1800" s="33">
        <v>17990</v>
      </c>
      <c r="B1800" s="34">
        <v>2168800</v>
      </c>
      <c r="C1800" s="35">
        <v>2188800</v>
      </c>
      <c r="D1800" s="35">
        <v>2198800</v>
      </c>
      <c r="F1800" s="32">
        <f t="shared" si="30"/>
        <v>2158800</v>
      </c>
    </row>
    <row r="1801" spans="1:6" ht="14.5">
      <c r="A1801" s="33">
        <v>18000</v>
      </c>
      <c r="B1801" s="34">
        <v>2170000</v>
      </c>
      <c r="C1801" s="35">
        <v>2190000</v>
      </c>
      <c r="D1801" s="35">
        <v>2200000</v>
      </c>
      <c r="F1801" s="32">
        <f t="shared" si="30"/>
        <v>2160000</v>
      </c>
    </row>
    <row r="1802" spans="1:6" ht="14.5">
      <c r="A1802" s="33">
        <v>18010</v>
      </c>
      <c r="B1802" s="34">
        <v>2171200</v>
      </c>
      <c r="C1802" s="35">
        <v>2191200</v>
      </c>
      <c r="D1802" s="35">
        <v>2201200</v>
      </c>
      <c r="F1802" s="32">
        <f t="shared" si="30"/>
        <v>2161200</v>
      </c>
    </row>
    <row r="1803" spans="1:6" ht="14.5">
      <c r="A1803" s="33">
        <v>18020</v>
      </c>
      <c r="B1803" s="34">
        <v>2172400</v>
      </c>
      <c r="C1803" s="35">
        <v>2192400</v>
      </c>
      <c r="D1803" s="35">
        <v>2202400</v>
      </c>
      <c r="F1803" s="32">
        <f t="shared" si="30"/>
        <v>2162400</v>
      </c>
    </row>
    <row r="1804" spans="1:6" ht="14.5">
      <c r="A1804" s="33">
        <v>18030</v>
      </c>
      <c r="B1804" s="34">
        <v>2173600</v>
      </c>
      <c r="C1804" s="35">
        <v>2193600</v>
      </c>
      <c r="D1804" s="35">
        <v>2203600</v>
      </c>
      <c r="F1804" s="32">
        <f t="shared" si="30"/>
        <v>2163600</v>
      </c>
    </row>
    <row r="1805" spans="1:6" ht="14.5">
      <c r="A1805" s="33">
        <v>18040</v>
      </c>
      <c r="B1805" s="34">
        <v>2174800</v>
      </c>
      <c r="C1805" s="35">
        <v>2194800</v>
      </c>
      <c r="D1805" s="35">
        <v>2204800</v>
      </c>
      <c r="F1805" s="32">
        <f t="shared" si="30"/>
        <v>2164800</v>
      </c>
    </row>
    <row r="1806" spans="1:6" ht="14.5">
      <c r="A1806" s="33">
        <v>18050</v>
      </c>
      <c r="B1806" s="34">
        <v>2176000</v>
      </c>
      <c r="C1806" s="35">
        <v>2196000</v>
      </c>
      <c r="D1806" s="35">
        <v>2206000</v>
      </c>
      <c r="F1806" s="32">
        <f t="shared" si="30"/>
        <v>2166000</v>
      </c>
    </row>
    <row r="1807" spans="1:6" ht="14.5">
      <c r="A1807" s="33">
        <v>18060</v>
      </c>
      <c r="B1807" s="34">
        <v>2177200</v>
      </c>
      <c r="C1807" s="35">
        <v>2197200</v>
      </c>
      <c r="D1807" s="35">
        <v>2207200</v>
      </c>
      <c r="F1807" s="32">
        <f t="shared" si="30"/>
        <v>2167200</v>
      </c>
    </row>
    <row r="1808" spans="1:6" ht="14.5">
      <c r="A1808" s="33">
        <v>18070</v>
      </c>
      <c r="B1808" s="34">
        <v>2178400</v>
      </c>
      <c r="C1808" s="35">
        <v>2198400</v>
      </c>
      <c r="D1808" s="35">
        <v>2208400</v>
      </c>
      <c r="F1808" s="32">
        <f t="shared" si="30"/>
        <v>2168400</v>
      </c>
    </row>
    <row r="1809" spans="1:6" ht="14.5">
      <c r="A1809" s="33">
        <v>18080</v>
      </c>
      <c r="B1809" s="34">
        <v>2179600</v>
      </c>
      <c r="C1809" s="35">
        <v>2199600</v>
      </c>
      <c r="D1809" s="35">
        <v>2209600</v>
      </c>
      <c r="F1809" s="32">
        <f t="shared" si="30"/>
        <v>2169600</v>
      </c>
    </row>
    <row r="1810" spans="1:6" ht="14.5">
      <c r="A1810" s="33">
        <v>18090</v>
      </c>
      <c r="B1810" s="34">
        <v>2180800</v>
      </c>
      <c r="C1810" s="35">
        <v>2200800</v>
      </c>
      <c r="D1810" s="35">
        <v>2210800</v>
      </c>
      <c r="F1810" s="32">
        <f t="shared" si="30"/>
        <v>2170800</v>
      </c>
    </row>
    <row r="1811" spans="1:6" ht="14.5">
      <c r="A1811" s="33">
        <v>18100</v>
      </c>
      <c r="B1811" s="34">
        <v>2182000</v>
      </c>
      <c r="C1811" s="35">
        <v>2202000</v>
      </c>
      <c r="D1811" s="35">
        <v>2212000</v>
      </c>
      <c r="F1811" s="32">
        <f t="shared" si="30"/>
        <v>2172000</v>
      </c>
    </row>
    <row r="1812" spans="1:6" ht="14.5">
      <c r="A1812" s="33">
        <v>18110</v>
      </c>
      <c r="B1812" s="34">
        <v>2183200</v>
      </c>
      <c r="C1812" s="35">
        <v>2203200</v>
      </c>
      <c r="D1812" s="35">
        <v>2213200</v>
      </c>
      <c r="F1812" s="32">
        <f t="shared" si="30"/>
        <v>2173200</v>
      </c>
    </row>
    <row r="1813" spans="1:6" ht="14.5">
      <c r="A1813" s="33">
        <v>18120</v>
      </c>
      <c r="B1813" s="34">
        <v>2184400</v>
      </c>
      <c r="C1813" s="35">
        <v>2204400</v>
      </c>
      <c r="D1813" s="35">
        <v>2214400</v>
      </c>
      <c r="F1813" s="32">
        <f t="shared" si="30"/>
        <v>2174400</v>
      </c>
    </row>
    <row r="1814" spans="1:6" ht="14.5">
      <c r="A1814" s="33">
        <v>18130</v>
      </c>
      <c r="B1814" s="34">
        <v>2185600</v>
      </c>
      <c r="C1814" s="35">
        <v>2205600</v>
      </c>
      <c r="D1814" s="35">
        <v>2215600</v>
      </c>
      <c r="F1814" s="32">
        <f t="shared" si="30"/>
        <v>2175600</v>
      </c>
    </row>
    <row r="1815" spans="1:6" ht="14.5">
      <c r="A1815" s="33">
        <v>18140</v>
      </c>
      <c r="B1815" s="34">
        <v>2186800</v>
      </c>
      <c r="C1815" s="35">
        <v>2206800</v>
      </c>
      <c r="D1815" s="35">
        <v>2216800</v>
      </c>
      <c r="F1815" s="32">
        <f t="shared" si="30"/>
        <v>2176800</v>
      </c>
    </row>
    <row r="1816" spans="1:6" ht="14.5">
      <c r="A1816" s="33">
        <v>18150</v>
      </c>
      <c r="B1816" s="34">
        <v>2188000</v>
      </c>
      <c r="C1816" s="35">
        <v>2208000</v>
      </c>
      <c r="D1816" s="35">
        <v>2218000</v>
      </c>
      <c r="F1816" s="32">
        <f t="shared" si="30"/>
        <v>2178000</v>
      </c>
    </row>
    <row r="1817" spans="1:6" ht="14.5">
      <c r="A1817" s="33">
        <v>18160</v>
      </c>
      <c r="B1817" s="34">
        <v>2189200</v>
      </c>
      <c r="C1817" s="35">
        <v>2209200</v>
      </c>
      <c r="D1817" s="35">
        <v>2219200</v>
      </c>
      <c r="F1817" s="32">
        <f t="shared" si="30"/>
        <v>2179200</v>
      </c>
    </row>
    <row r="1818" spans="1:6" ht="14.5">
      <c r="A1818" s="33">
        <v>18170</v>
      </c>
      <c r="B1818" s="34">
        <v>2190400</v>
      </c>
      <c r="C1818" s="35">
        <v>2210400</v>
      </c>
      <c r="D1818" s="35">
        <v>2220400</v>
      </c>
      <c r="F1818" s="32">
        <f t="shared" si="30"/>
        <v>2180400</v>
      </c>
    </row>
    <row r="1819" spans="1:6" ht="14.5">
      <c r="A1819" s="33">
        <v>18180</v>
      </c>
      <c r="B1819" s="34">
        <v>2191600</v>
      </c>
      <c r="C1819" s="35">
        <v>2211600</v>
      </c>
      <c r="D1819" s="35">
        <v>2221600</v>
      </c>
      <c r="F1819" s="32">
        <f t="shared" si="30"/>
        <v>2181600</v>
      </c>
    </row>
    <row r="1820" spans="1:6" ht="14.5">
      <c r="A1820" s="33">
        <v>18190</v>
      </c>
      <c r="B1820" s="34">
        <v>2192800</v>
      </c>
      <c r="C1820" s="35">
        <v>2212800</v>
      </c>
      <c r="D1820" s="35">
        <v>2222800</v>
      </c>
      <c r="F1820" s="32">
        <f t="shared" si="30"/>
        <v>2182800</v>
      </c>
    </row>
    <row r="1821" spans="1:6" ht="14.5">
      <c r="A1821" s="33">
        <v>18200</v>
      </c>
      <c r="B1821" s="34">
        <v>2194000</v>
      </c>
      <c r="C1821" s="35">
        <v>2214000</v>
      </c>
      <c r="D1821" s="35">
        <v>2224000</v>
      </c>
      <c r="F1821" s="32">
        <f t="shared" si="30"/>
        <v>2184000</v>
      </c>
    </row>
    <row r="1822" spans="1:6" ht="14.5">
      <c r="A1822" s="33">
        <v>18210</v>
      </c>
      <c r="B1822" s="34">
        <v>2195200</v>
      </c>
      <c r="C1822" s="35">
        <v>2215200</v>
      </c>
      <c r="D1822" s="35">
        <v>2225200</v>
      </c>
      <c r="F1822" s="32">
        <f t="shared" si="30"/>
        <v>2185200</v>
      </c>
    </row>
    <row r="1823" spans="1:6" ht="14.5">
      <c r="A1823" s="33">
        <v>18220</v>
      </c>
      <c r="B1823" s="34">
        <v>2196400</v>
      </c>
      <c r="C1823" s="35">
        <v>2216400</v>
      </c>
      <c r="D1823" s="35">
        <v>2226400</v>
      </c>
      <c r="F1823" s="32">
        <f t="shared" si="30"/>
        <v>2186400</v>
      </c>
    </row>
    <row r="1824" spans="1:6" ht="14.5">
      <c r="A1824" s="33">
        <v>18230</v>
      </c>
      <c r="B1824" s="34">
        <v>2197600</v>
      </c>
      <c r="C1824" s="35">
        <v>2217600</v>
      </c>
      <c r="D1824" s="35">
        <v>2227600</v>
      </c>
      <c r="F1824" s="32">
        <f t="shared" si="30"/>
        <v>2187600</v>
      </c>
    </row>
    <row r="1825" spans="1:6" ht="14.5">
      <c r="A1825" s="33">
        <v>18240</v>
      </c>
      <c r="B1825" s="34">
        <v>2198800</v>
      </c>
      <c r="C1825" s="35">
        <v>2218800</v>
      </c>
      <c r="D1825" s="35">
        <v>2228800</v>
      </c>
      <c r="F1825" s="32">
        <f t="shared" si="30"/>
        <v>2188800</v>
      </c>
    </row>
    <row r="1826" spans="1:6" ht="14.5">
      <c r="A1826" s="33">
        <v>18250</v>
      </c>
      <c r="B1826" s="34">
        <v>2200000</v>
      </c>
      <c r="C1826" s="35">
        <v>2220000</v>
      </c>
      <c r="D1826" s="35">
        <v>2230000</v>
      </c>
      <c r="F1826" s="32">
        <f t="shared" si="30"/>
        <v>2190000</v>
      </c>
    </row>
    <row r="1827" spans="1:6" ht="14.5">
      <c r="A1827" s="33">
        <v>18260</v>
      </c>
      <c r="B1827" s="34">
        <v>2201200</v>
      </c>
      <c r="C1827" s="35">
        <v>2221200</v>
      </c>
      <c r="D1827" s="35">
        <v>2231200</v>
      </c>
      <c r="F1827" s="32">
        <f t="shared" si="30"/>
        <v>2191200</v>
      </c>
    </row>
    <row r="1828" spans="1:6" ht="14.5">
      <c r="A1828" s="33">
        <v>18270</v>
      </c>
      <c r="B1828" s="34">
        <v>2202400</v>
      </c>
      <c r="C1828" s="35">
        <v>2222400</v>
      </c>
      <c r="D1828" s="35">
        <v>2232400</v>
      </c>
      <c r="F1828" s="32">
        <f t="shared" si="30"/>
        <v>2192400</v>
      </c>
    </row>
    <row r="1829" spans="1:6" ht="14.5">
      <c r="A1829" s="33">
        <v>18280</v>
      </c>
      <c r="B1829" s="34">
        <v>2203600</v>
      </c>
      <c r="C1829" s="35">
        <v>2223600</v>
      </c>
      <c r="D1829" s="35">
        <v>2233600</v>
      </c>
      <c r="F1829" s="32">
        <f t="shared" si="30"/>
        <v>2193600</v>
      </c>
    </row>
    <row r="1830" spans="1:6" ht="14.5">
      <c r="A1830" s="33">
        <v>18290</v>
      </c>
      <c r="B1830" s="34">
        <v>2204800</v>
      </c>
      <c r="C1830" s="35">
        <v>2224800</v>
      </c>
      <c r="D1830" s="35">
        <v>2234800</v>
      </c>
      <c r="F1830" s="32">
        <f t="shared" si="30"/>
        <v>2194800</v>
      </c>
    </row>
    <row r="1831" spans="1:6" ht="14.5">
      <c r="A1831" s="33">
        <v>18300</v>
      </c>
      <c r="B1831" s="34">
        <v>2206000</v>
      </c>
      <c r="C1831" s="35">
        <v>2226000</v>
      </c>
      <c r="D1831" s="35">
        <v>2236000</v>
      </c>
      <c r="F1831" s="32">
        <f t="shared" si="30"/>
        <v>2196000</v>
      </c>
    </row>
    <row r="1832" spans="1:6" ht="14.5">
      <c r="A1832" s="33">
        <v>18310</v>
      </c>
      <c r="B1832" s="34">
        <v>2207200</v>
      </c>
      <c r="C1832" s="35">
        <v>2227200</v>
      </c>
      <c r="D1832" s="35">
        <v>2237200</v>
      </c>
      <c r="F1832" s="32">
        <f t="shared" si="30"/>
        <v>2197200</v>
      </c>
    </row>
    <row r="1833" spans="1:6" ht="14.5">
      <c r="A1833" s="33">
        <v>18320</v>
      </c>
      <c r="B1833" s="34">
        <v>2208400</v>
      </c>
      <c r="C1833" s="35">
        <v>2228400</v>
      </c>
      <c r="D1833" s="35">
        <v>2238400</v>
      </c>
      <c r="F1833" s="32">
        <f t="shared" si="30"/>
        <v>2198400</v>
      </c>
    </row>
    <row r="1834" spans="1:6" ht="14.5">
      <c r="A1834" s="33">
        <v>18330</v>
      </c>
      <c r="B1834" s="34">
        <v>2209600</v>
      </c>
      <c r="C1834" s="35">
        <v>2229600</v>
      </c>
      <c r="D1834" s="35">
        <v>2239600</v>
      </c>
      <c r="F1834" s="32">
        <f t="shared" si="30"/>
        <v>2199600</v>
      </c>
    </row>
    <row r="1835" spans="1:6" ht="14.5">
      <c r="A1835" s="33">
        <v>18340</v>
      </c>
      <c r="B1835" s="34">
        <v>2210800</v>
      </c>
      <c r="C1835" s="35">
        <v>2230800</v>
      </c>
      <c r="D1835" s="35">
        <v>2240800</v>
      </c>
      <c r="F1835" s="32">
        <f t="shared" si="30"/>
        <v>2200800</v>
      </c>
    </row>
    <row r="1836" spans="1:6" ht="14.5">
      <c r="A1836" s="33">
        <v>18350</v>
      </c>
      <c r="B1836" s="34">
        <v>2212000</v>
      </c>
      <c r="C1836" s="35">
        <v>2232000</v>
      </c>
      <c r="D1836" s="35">
        <v>2242000</v>
      </c>
      <c r="F1836" s="32">
        <f t="shared" si="30"/>
        <v>2202000</v>
      </c>
    </row>
    <row r="1837" spans="1:6" ht="14.5">
      <c r="A1837" s="33">
        <v>18360</v>
      </c>
      <c r="B1837" s="34">
        <v>2213200</v>
      </c>
      <c r="C1837" s="35">
        <v>2233200</v>
      </c>
      <c r="D1837" s="35">
        <v>2243200</v>
      </c>
      <c r="F1837" s="32">
        <f t="shared" si="30"/>
        <v>2203200</v>
      </c>
    </row>
    <row r="1838" spans="1:6" ht="14.5">
      <c r="A1838" s="33">
        <v>18370</v>
      </c>
      <c r="B1838" s="34">
        <v>2214400</v>
      </c>
      <c r="C1838" s="35">
        <v>2234400</v>
      </c>
      <c r="D1838" s="35">
        <v>2244400</v>
      </c>
      <c r="F1838" s="32">
        <f t="shared" si="30"/>
        <v>2204400</v>
      </c>
    </row>
    <row r="1839" spans="1:6" ht="14.5">
      <c r="A1839" s="33">
        <v>18380</v>
      </c>
      <c r="B1839" s="34">
        <v>2215600</v>
      </c>
      <c r="C1839" s="35">
        <v>2235600</v>
      </c>
      <c r="D1839" s="35">
        <v>2245600</v>
      </c>
      <c r="F1839" s="32">
        <f t="shared" si="30"/>
        <v>2205600</v>
      </c>
    </row>
    <row r="1840" spans="1:6" ht="14.5">
      <c r="A1840" s="33">
        <v>18390</v>
      </c>
      <c r="B1840" s="34">
        <v>2216800</v>
      </c>
      <c r="C1840" s="35">
        <v>2236800</v>
      </c>
      <c r="D1840" s="35">
        <v>2246800</v>
      </c>
      <c r="F1840" s="32">
        <f t="shared" si="30"/>
        <v>2206800</v>
      </c>
    </row>
    <row r="1841" spans="1:6" ht="14.5">
      <c r="A1841" s="33">
        <v>18400</v>
      </c>
      <c r="B1841" s="34">
        <v>2218000</v>
      </c>
      <c r="C1841" s="35">
        <v>2238000</v>
      </c>
      <c r="D1841" s="35">
        <v>2248000</v>
      </c>
      <c r="F1841" s="32">
        <f t="shared" si="30"/>
        <v>2208000</v>
      </c>
    </row>
    <row r="1842" spans="1:6" ht="14.5">
      <c r="A1842" s="33">
        <v>18410</v>
      </c>
      <c r="B1842" s="34">
        <v>2219200</v>
      </c>
      <c r="C1842" s="35">
        <v>2239200</v>
      </c>
      <c r="D1842" s="35">
        <v>2249200</v>
      </c>
      <c r="F1842" s="32">
        <f t="shared" si="30"/>
        <v>2209200</v>
      </c>
    </row>
    <row r="1843" spans="1:6" ht="14.5">
      <c r="A1843" s="33">
        <v>18420</v>
      </c>
      <c r="B1843" s="34">
        <v>2220400</v>
      </c>
      <c r="C1843" s="35">
        <v>2240400</v>
      </c>
      <c r="D1843" s="35">
        <v>2250400</v>
      </c>
      <c r="F1843" s="32">
        <f t="shared" si="30"/>
        <v>2210400</v>
      </c>
    </row>
    <row r="1844" spans="1:6" ht="14.5">
      <c r="A1844" s="33">
        <v>18430</v>
      </c>
      <c r="B1844" s="34">
        <v>2221600</v>
      </c>
      <c r="C1844" s="35">
        <v>2241600</v>
      </c>
      <c r="D1844" s="35">
        <v>2251600</v>
      </c>
      <c r="F1844" s="32">
        <f t="shared" si="30"/>
        <v>2211600</v>
      </c>
    </row>
    <row r="1845" spans="1:6" ht="14.5">
      <c r="A1845" s="33">
        <v>18440</v>
      </c>
      <c r="B1845" s="34">
        <v>2222800</v>
      </c>
      <c r="C1845" s="35">
        <v>2242800</v>
      </c>
      <c r="D1845" s="35">
        <v>2252800</v>
      </c>
      <c r="F1845" s="32">
        <f t="shared" si="30"/>
        <v>2212800</v>
      </c>
    </row>
    <row r="1846" spans="1:6" ht="14.5">
      <c r="A1846" s="33">
        <v>18450</v>
      </c>
      <c r="B1846" s="34">
        <v>2224000</v>
      </c>
      <c r="C1846" s="35">
        <v>2244000</v>
      </c>
      <c r="D1846" s="35">
        <v>2254000</v>
      </c>
      <c r="F1846" s="32">
        <f t="shared" si="30"/>
        <v>2214000</v>
      </c>
    </row>
    <row r="1847" spans="1:6" ht="14.5">
      <c r="A1847" s="33">
        <v>18460</v>
      </c>
      <c r="B1847" s="34">
        <v>2225200</v>
      </c>
      <c r="C1847" s="35">
        <v>2245200</v>
      </c>
      <c r="D1847" s="35">
        <v>2255200</v>
      </c>
      <c r="F1847" s="32">
        <f t="shared" si="30"/>
        <v>2215200</v>
      </c>
    </row>
    <row r="1848" spans="1:6" ht="14.5">
      <c r="A1848" s="33">
        <v>18470</v>
      </c>
      <c r="B1848" s="34">
        <v>2226400</v>
      </c>
      <c r="C1848" s="35">
        <v>2246400</v>
      </c>
      <c r="D1848" s="35">
        <v>2256400</v>
      </c>
      <c r="F1848" s="32">
        <f t="shared" si="30"/>
        <v>2216400</v>
      </c>
    </row>
    <row r="1849" spans="1:6" ht="14.5">
      <c r="A1849" s="33">
        <v>18480</v>
      </c>
      <c r="B1849" s="34">
        <v>2227600</v>
      </c>
      <c r="C1849" s="35">
        <v>2247600</v>
      </c>
      <c r="D1849" s="35">
        <v>2257600</v>
      </c>
      <c r="F1849" s="32">
        <f t="shared" si="30"/>
        <v>2217600</v>
      </c>
    </row>
    <row r="1850" spans="1:6" ht="14.5">
      <c r="A1850" s="33">
        <v>18490</v>
      </c>
      <c r="B1850" s="34">
        <v>2228800</v>
      </c>
      <c r="C1850" s="35">
        <v>2248800</v>
      </c>
      <c r="D1850" s="35">
        <v>2258800</v>
      </c>
      <c r="F1850" s="32">
        <f t="shared" si="30"/>
        <v>2218800</v>
      </c>
    </row>
    <row r="1851" spans="1:6" ht="14.5">
      <c r="A1851" s="33">
        <v>18500</v>
      </c>
      <c r="B1851" s="34">
        <v>2230000</v>
      </c>
      <c r="C1851" s="35">
        <v>2250000</v>
      </c>
      <c r="D1851" s="35">
        <v>2260000</v>
      </c>
      <c r="F1851" s="32">
        <f t="shared" si="30"/>
        <v>2220000</v>
      </c>
    </row>
    <row r="1852" spans="1:6" ht="14.5">
      <c r="A1852" s="33">
        <v>18510</v>
      </c>
      <c r="B1852" s="34">
        <v>2231200</v>
      </c>
      <c r="C1852" s="35">
        <v>2251200</v>
      </c>
      <c r="D1852" s="35">
        <v>2261200</v>
      </c>
      <c r="F1852" s="32">
        <f t="shared" si="30"/>
        <v>2221200</v>
      </c>
    </row>
    <row r="1853" spans="1:6" ht="14.5">
      <c r="A1853" s="33">
        <v>18520</v>
      </c>
      <c r="B1853" s="34">
        <v>2232400</v>
      </c>
      <c r="C1853" s="35">
        <v>2252400</v>
      </c>
      <c r="D1853" s="35">
        <v>2262400</v>
      </c>
      <c r="F1853" s="32">
        <f t="shared" si="30"/>
        <v>2222400</v>
      </c>
    </row>
    <row r="1854" spans="1:6" ht="14.5">
      <c r="A1854" s="33">
        <v>18530</v>
      </c>
      <c r="B1854" s="34">
        <v>2233600</v>
      </c>
      <c r="C1854" s="35">
        <v>2253600</v>
      </c>
      <c r="D1854" s="35">
        <v>2263600</v>
      </c>
      <c r="F1854" s="32">
        <f t="shared" si="30"/>
        <v>2223600</v>
      </c>
    </row>
    <row r="1855" spans="1:6" ht="14.5">
      <c r="A1855" s="33">
        <v>18540</v>
      </c>
      <c r="B1855" s="34">
        <v>2234800</v>
      </c>
      <c r="C1855" s="35">
        <v>2254800</v>
      </c>
      <c r="D1855" s="35">
        <v>2264800</v>
      </c>
      <c r="F1855" s="32">
        <f t="shared" si="30"/>
        <v>2224800</v>
      </c>
    </row>
    <row r="1856" spans="1:6" ht="14.5">
      <c r="A1856" s="33">
        <v>18550</v>
      </c>
      <c r="B1856" s="34">
        <v>2236000</v>
      </c>
      <c r="C1856" s="35">
        <v>2256000</v>
      </c>
      <c r="D1856" s="35">
        <v>2266000</v>
      </c>
      <c r="F1856" s="32">
        <f t="shared" si="30"/>
        <v>2226000</v>
      </c>
    </row>
    <row r="1857" spans="1:6" ht="14.5">
      <c r="A1857" s="33">
        <v>18560</v>
      </c>
      <c r="B1857" s="34">
        <v>2237200</v>
      </c>
      <c r="C1857" s="35">
        <v>2257200</v>
      </c>
      <c r="D1857" s="35">
        <v>2267200</v>
      </c>
      <c r="F1857" s="32">
        <f t="shared" si="30"/>
        <v>2227200</v>
      </c>
    </row>
    <row r="1858" spans="1:6" ht="14.5">
      <c r="A1858" s="33">
        <v>18570</v>
      </c>
      <c r="B1858" s="34">
        <v>2238400</v>
      </c>
      <c r="C1858" s="35">
        <v>2258400</v>
      </c>
      <c r="D1858" s="35">
        <v>2268400</v>
      </c>
      <c r="F1858" s="32">
        <f t="shared" si="30"/>
        <v>2228400</v>
      </c>
    </row>
    <row r="1859" spans="1:6" ht="14.5">
      <c r="A1859" s="33">
        <v>18580</v>
      </c>
      <c r="B1859" s="34">
        <v>2239600</v>
      </c>
      <c r="C1859" s="35">
        <v>2259600</v>
      </c>
      <c r="D1859" s="35">
        <v>2269600</v>
      </c>
      <c r="F1859" s="32">
        <f t="shared" ref="F1859:F1922" si="31">1200+1200*(A1859-$A$2)/10</f>
        <v>2229600</v>
      </c>
    </row>
    <row r="1860" spans="1:6" ht="14.5">
      <c r="A1860" s="33">
        <v>18590</v>
      </c>
      <c r="B1860" s="34">
        <v>2240800</v>
      </c>
      <c r="C1860" s="35">
        <v>2260800</v>
      </c>
      <c r="D1860" s="35">
        <v>2270800</v>
      </c>
      <c r="F1860" s="32">
        <f t="shared" si="31"/>
        <v>2230800</v>
      </c>
    </row>
    <row r="1861" spans="1:6" ht="14.5">
      <c r="A1861" s="33">
        <v>18600</v>
      </c>
      <c r="B1861" s="34">
        <v>2242000</v>
      </c>
      <c r="C1861" s="35">
        <v>2262000</v>
      </c>
      <c r="D1861" s="35">
        <v>2272000</v>
      </c>
      <c r="F1861" s="32">
        <f t="shared" si="31"/>
        <v>2232000</v>
      </c>
    </row>
    <row r="1862" spans="1:6" ht="14.5">
      <c r="A1862" s="33">
        <v>18610</v>
      </c>
      <c r="B1862" s="34">
        <v>2243200</v>
      </c>
      <c r="C1862" s="35">
        <v>2263200</v>
      </c>
      <c r="D1862" s="35">
        <v>2273200</v>
      </c>
      <c r="F1862" s="32">
        <f t="shared" si="31"/>
        <v>2233200</v>
      </c>
    </row>
    <row r="1863" spans="1:6" ht="14.5">
      <c r="A1863" s="33">
        <v>18620</v>
      </c>
      <c r="B1863" s="34">
        <v>2244400</v>
      </c>
      <c r="C1863" s="35">
        <v>2264400</v>
      </c>
      <c r="D1863" s="35">
        <v>2274400</v>
      </c>
      <c r="F1863" s="32">
        <f t="shared" si="31"/>
        <v>2234400</v>
      </c>
    </row>
    <row r="1864" spans="1:6" ht="14.5">
      <c r="A1864" s="33">
        <v>18630</v>
      </c>
      <c r="B1864" s="34">
        <v>2245600</v>
      </c>
      <c r="C1864" s="35">
        <v>2265600</v>
      </c>
      <c r="D1864" s="35">
        <v>2275600</v>
      </c>
      <c r="F1864" s="32">
        <f t="shared" si="31"/>
        <v>2235600</v>
      </c>
    </row>
    <row r="1865" spans="1:6" ht="14.5">
      <c r="A1865" s="33">
        <v>18640</v>
      </c>
      <c r="B1865" s="34">
        <v>2246800</v>
      </c>
      <c r="C1865" s="35">
        <v>2266800</v>
      </c>
      <c r="D1865" s="35">
        <v>2276800</v>
      </c>
      <c r="F1865" s="32">
        <f t="shared" si="31"/>
        <v>2236800</v>
      </c>
    </row>
    <row r="1866" spans="1:6" ht="14.5">
      <c r="A1866" s="33">
        <v>18650</v>
      </c>
      <c r="B1866" s="34">
        <v>2248000</v>
      </c>
      <c r="C1866" s="35">
        <v>2268000</v>
      </c>
      <c r="D1866" s="35">
        <v>2278000</v>
      </c>
      <c r="F1866" s="32">
        <f t="shared" si="31"/>
        <v>2238000</v>
      </c>
    </row>
    <row r="1867" spans="1:6" ht="14.5">
      <c r="A1867" s="33">
        <v>18660</v>
      </c>
      <c r="B1867" s="34">
        <v>2249200</v>
      </c>
      <c r="C1867" s="35">
        <v>2269200</v>
      </c>
      <c r="D1867" s="35">
        <v>2279200</v>
      </c>
      <c r="F1867" s="32">
        <f t="shared" si="31"/>
        <v>2239200</v>
      </c>
    </row>
    <row r="1868" spans="1:6" ht="14.5">
      <c r="A1868" s="33">
        <v>18670</v>
      </c>
      <c r="B1868" s="34">
        <v>2250400</v>
      </c>
      <c r="C1868" s="35">
        <v>2270400</v>
      </c>
      <c r="D1868" s="35">
        <v>2280400</v>
      </c>
      <c r="F1868" s="32">
        <f t="shared" si="31"/>
        <v>2240400</v>
      </c>
    </row>
    <row r="1869" spans="1:6" ht="14.5">
      <c r="A1869" s="33">
        <v>18680</v>
      </c>
      <c r="B1869" s="34">
        <v>2251600</v>
      </c>
      <c r="C1869" s="35">
        <v>2271600</v>
      </c>
      <c r="D1869" s="35">
        <v>2281600</v>
      </c>
      <c r="F1869" s="32">
        <f t="shared" si="31"/>
        <v>2241600</v>
      </c>
    </row>
    <row r="1870" spans="1:6" ht="14.5">
      <c r="A1870" s="33">
        <v>18690</v>
      </c>
      <c r="B1870" s="34">
        <v>2252800</v>
      </c>
      <c r="C1870" s="35">
        <v>2272800</v>
      </c>
      <c r="D1870" s="35">
        <v>2282800</v>
      </c>
      <c r="F1870" s="32">
        <f t="shared" si="31"/>
        <v>2242800</v>
      </c>
    </row>
    <row r="1871" spans="1:6" ht="14.5">
      <c r="A1871" s="33">
        <v>18700</v>
      </c>
      <c r="B1871" s="34">
        <v>2254000</v>
      </c>
      <c r="C1871" s="35">
        <v>2274000</v>
      </c>
      <c r="D1871" s="35">
        <v>2284000</v>
      </c>
      <c r="F1871" s="32">
        <f t="shared" si="31"/>
        <v>2244000</v>
      </c>
    </row>
    <row r="1872" spans="1:6" ht="14.5">
      <c r="A1872" s="33">
        <v>18710</v>
      </c>
      <c r="B1872" s="34">
        <v>2255200</v>
      </c>
      <c r="C1872" s="35">
        <v>2275200</v>
      </c>
      <c r="D1872" s="35">
        <v>2285200</v>
      </c>
      <c r="F1872" s="32">
        <f t="shared" si="31"/>
        <v>2245200</v>
      </c>
    </row>
    <row r="1873" spans="1:6" ht="14.5">
      <c r="A1873" s="33">
        <v>18720</v>
      </c>
      <c r="B1873" s="34">
        <v>2256400</v>
      </c>
      <c r="C1873" s="35">
        <v>2276400</v>
      </c>
      <c r="D1873" s="35">
        <v>2286400</v>
      </c>
      <c r="F1873" s="32">
        <f t="shared" si="31"/>
        <v>2246400</v>
      </c>
    </row>
    <row r="1874" spans="1:6" ht="14.5">
      <c r="A1874" s="33">
        <v>18730</v>
      </c>
      <c r="B1874" s="34">
        <v>2257600</v>
      </c>
      <c r="C1874" s="35">
        <v>2277600</v>
      </c>
      <c r="D1874" s="35">
        <v>2287600</v>
      </c>
      <c r="F1874" s="32">
        <f t="shared" si="31"/>
        <v>2247600</v>
      </c>
    </row>
    <row r="1875" spans="1:6" ht="14.5">
      <c r="A1875" s="33">
        <v>18740</v>
      </c>
      <c r="B1875" s="34">
        <v>2258800</v>
      </c>
      <c r="C1875" s="35">
        <v>2278800</v>
      </c>
      <c r="D1875" s="35">
        <v>2288800</v>
      </c>
      <c r="F1875" s="32">
        <f t="shared" si="31"/>
        <v>2248800</v>
      </c>
    </row>
    <row r="1876" spans="1:6" ht="14.5">
      <c r="A1876" s="33">
        <v>18750</v>
      </c>
      <c r="B1876" s="34">
        <v>2260000</v>
      </c>
      <c r="C1876" s="35">
        <v>2280000</v>
      </c>
      <c r="D1876" s="35">
        <v>2290000</v>
      </c>
      <c r="F1876" s="32">
        <f t="shared" si="31"/>
        <v>2250000</v>
      </c>
    </row>
    <row r="1877" spans="1:6" ht="14.5">
      <c r="A1877" s="33">
        <v>18760</v>
      </c>
      <c r="B1877" s="34">
        <v>2261200</v>
      </c>
      <c r="C1877" s="35">
        <v>2281200</v>
      </c>
      <c r="D1877" s="35">
        <v>2291200</v>
      </c>
      <c r="F1877" s="32">
        <f t="shared" si="31"/>
        <v>2251200</v>
      </c>
    </row>
    <row r="1878" spans="1:6" ht="14.5">
      <c r="A1878" s="33">
        <v>18770</v>
      </c>
      <c r="B1878" s="34">
        <v>2262400</v>
      </c>
      <c r="C1878" s="35">
        <v>2282400</v>
      </c>
      <c r="D1878" s="35">
        <v>2292400</v>
      </c>
      <c r="F1878" s="32">
        <f t="shared" si="31"/>
        <v>2252400</v>
      </c>
    </row>
    <row r="1879" spans="1:6" ht="14.5">
      <c r="A1879" s="33">
        <v>18780</v>
      </c>
      <c r="B1879" s="34">
        <v>2263600</v>
      </c>
      <c r="C1879" s="35">
        <v>2283600</v>
      </c>
      <c r="D1879" s="35">
        <v>2293600</v>
      </c>
      <c r="F1879" s="32">
        <f t="shared" si="31"/>
        <v>2253600</v>
      </c>
    </row>
    <row r="1880" spans="1:6" ht="14.5">
      <c r="A1880" s="33">
        <v>18790</v>
      </c>
      <c r="B1880" s="34">
        <v>2264800</v>
      </c>
      <c r="C1880" s="35">
        <v>2284800</v>
      </c>
      <c r="D1880" s="35">
        <v>2294800</v>
      </c>
      <c r="F1880" s="32">
        <f t="shared" si="31"/>
        <v>2254800</v>
      </c>
    </row>
    <row r="1881" spans="1:6" ht="14.5">
      <c r="A1881" s="33">
        <v>18800</v>
      </c>
      <c r="B1881" s="34">
        <v>2266000</v>
      </c>
      <c r="C1881" s="35">
        <v>2286000</v>
      </c>
      <c r="D1881" s="35">
        <v>2296000</v>
      </c>
      <c r="F1881" s="32">
        <f t="shared" si="31"/>
        <v>2256000</v>
      </c>
    </row>
    <row r="1882" spans="1:6" ht="14.5">
      <c r="A1882" s="33">
        <v>18810</v>
      </c>
      <c r="B1882" s="34">
        <v>2267200</v>
      </c>
      <c r="C1882" s="35">
        <v>2287200</v>
      </c>
      <c r="D1882" s="35">
        <v>2297200</v>
      </c>
      <c r="F1882" s="32">
        <f t="shared" si="31"/>
        <v>2257200</v>
      </c>
    </row>
    <row r="1883" spans="1:6" ht="14.5">
      <c r="A1883" s="33">
        <v>18820</v>
      </c>
      <c r="B1883" s="34">
        <v>2268400</v>
      </c>
      <c r="C1883" s="35">
        <v>2288400</v>
      </c>
      <c r="D1883" s="35">
        <v>2298400</v>
      </c>
      <c r="F1883" s="32">
        <f t="shared" si="31"/>
        <v>2258400</v>
      </c>
    </row>
    <row r="1884" spans="1:6" ht="14.5">
      <c r="A1884" s="33">
        <v>18830</v>
      </c>
      <c r="B1884" s="34">
        <v>2269600</v>
      </c>
      <c r="C1884" s="35">
        <v>2289600</v>
      </c>
      <c r="D1884" s="35">
        <v>2299600</v>
      </c>
      <c r="F1884" s="32">
        <f t="shared" si="31"/>
        <v>2259600</v>
      </c>
    </row>
    <row r="1885" spans="1:6" ht="14.5">
      <c r="A1885" s="33">
        <v>18840</v>
      </c>
      <c r="B1885" s="34">
        <v>2270800</v>
      </c>
      <c r="C1885" s="35">
        <v>2290800</v>
      </c>
      <c r="D1885" s="35">
        <v>2300800</v>
      </c>
      <c r="F1885" s="32">
        <f t="shared" si="31"/>
        <v>2260800</v>
      </c>
    </row>
    <row r="1886" spans="1:6" ht="14.5">
      <c r="A1886" s="33">
        <v>18850</v>
      </c>
      <c r="B1886" s="34">
        <v>2272000</v>
      </c>
      <c r="C1886" s="35">
        <v>2292000</v>
      </c>
      <c r="D1886" s="35">
        <v>2302000</v>
      </c>
      <c r="F1886" s="32">
        <f t="shared" si="31"/>
        <v>2262000</v>
      </c>
    </row>
    <row r="1887" spans="1:6" ht="14.5">
      <c r="A1887" s="33">
        <v>18860</v>
      </c>
      <c r="B1887" s="34">
        <v>2273200</v>
      </c>
      <c r="C1887" s="35">
        <v>2293200</v>
      </c>
      <c r="D1887" s="35">
        <v>2303200</v>
      </c>
      <c r="F1887" s="32">
        <f t="shared" si="31"/>
        <v>2263200</v>
      </c>
    </row>
    <row r="1888" spans="1:6" ht="14.5">
      <c r="A1888" s="33">
        <v>18870</v>
      </c>
      <c r="B1888" s="34">
        <v>2274400</v>
      </c>
      <c r="C1888" s="35">
        <v>2294400</v>
      </c>
      <c r="D1888" s="35">
        <v>2304400</v>
      </c>
      <c r="F1888" s="32">
        <f t="shared" si="31"/>
        <v>2264400</v>
      </c>
    </row>
    <row r="1889" spans="1:6" ht="14.5">
      <c r="A1889" s="33">
        <v>18880</v>
      </c>
      <c r="B1889" s="34">
        <v>2275600</v>
      </c>
      <c r="C1889" s="35">
        <v>2295600</v>
      </c>
      <c r="D1889" s="35">
        <v>2305600</v>
      </c>
      <c r="F1889" s="32">
        <f t="shared" si="31"/>
        <v>2265600</v>
      </c>
    </row>
    <row r="1890" spans="1:6" ht="14.5">
      <c r="A1890" s="33">
        <v>18890</v>
      </c>
      <c r="B1890" s="34">
        <v>2276800</v>
      </c>
      <c r="C1890" s="35">
        <v>2296800</v>
      </c>
      <c r="D1890" s="35">
        <v>2306800</v>
      </c>
      <c r="F1890" s="32">
        <f t="shared" si="31"/>
        <v>2266800</v>
      </c>
    </row>
    <row r="1891" spans="1:6" ht="14.5">
      <c r="A1891" s="33">
        <v>18900</v>
      </c>
      <c r="B1891" s="34">
        <v>2278000</v>
      </c>
      <c r="C1891" s="35">
        <v>2298000</v>
      </c>
      <c r="D1891" s="35">
        <v>2308000</v>
      </c>
      <c r="F1891" s="32">
        <f t="shared" si="31"/>
        <v>2268000</v>
      </c>
    </row>
    <row r="1892" spans="1:6" ht="14.5">
      <c r="A1892" s="33">
        <v>18910</v>
      </c>
      <c r="B1892" s="34">
        <v>2279200</v>
      </c>
      <c r="C1892" s="35">
        <v>2299200</v>
      </c>
      <c r="D1892" s="35">
        <v>2309200</v>
      </c>
      <c r="F1892" s="32">
        <f t="shared" si="31"/>
        <v>2269200</v>
      </c>
    </row>
    <row r="1893" spans="1:6" ht="14.5">
      <c r="A1893" s="33">
        <v>18920</v>
      </c>
      <c r="B1893" s="34">
        <v>2280400</v>
      </c>
      <c r="C1893" s="35">
        <v>2300400</v>
      </c>
      <c r="D1893" s="35">
        <v>2310400</v>
      </c>
      <c r="F1893" s="32">
        <f t="shared" si="31"/>
        <v>2270400</v>
      </c>
    </row>
    <row r="1894" spans="1:6" ht="14.5">
      <c r="A1894" s="33">
        <v>18930</v>
      </c>
      <c r="B1894" s="34">
        <v>2281600</v>
      </c>
      <c r="C1894" s="35">
        <v>2301600</v>
      </c>
      <c r="D1894" s="35">
        <v>2311600</v>
      </c>
      <c r="F1894" s="32">
        <f t="shared" si="31"/>
        <v>2271600</v>
      </c>
    </row>
    <row r="1895" spans="1:6" ht="14.5">
      <c r="A1895" s="33">
        <v>18940</v>
      </c>
      <c r="B1895" s="34">
        <v>2282800</v>
      </c>
      <c r="C1895" s="35">
        <v>2302800</v>
      </c>
      <c r="D1895" s="35">
        <v>2312800</v>
      </c>
      <c r="F1895" s="32">
        <f t="shared" si="31"/>
        <v>2272800</v>
      </c>
    </row>
    <row r="1896" spans="1:6" ht="14.5">
      <c r="A1896" s="33">
        <v>18950</v>
      </c>
      <c r="B1896" s="34">
        <v>2284000</v>
      </c>
      <c r="C1896" s="35">
        <v>2304000</v>
      </c>
      <c r="D1896" s="35">
        <v>2314000</v>
      </c>
      <c r="F1896" s="32">
        <f t="shared" si="31"/>
        <v>2274000</v>
      </c>
    </row>
    <row r="1897" spans="1:6" ht="14.5">
      <c r="A1897" s="33">
        <v>18960</v>
      </c>
      <c r="B1897" s="34">
        <v>2285200</v>
      </c>
      <c r="C1897" s="35">
        <v>2305200</v>
      </c>
      <c r="D1897" s="35">
        <v>2315200</v>
      </c>
      <c r="F1897" s="32">
        <f t="shared" si="31"/>
        <v>2275200</v>
      </c>
    </row>
    <row r="1898" spans="1:6" ht="14.5">
      <c r="A1898" s="33">
        <v>18970</v>
      </c>
      <c r="B1898" s="34">
        <v>2286400</v>
      </c>
      <c r="C1898" s="35">
        <v>2306400</v>
      </c>
      <c r="D1898" s="35">
        <v>2316400</v>
      </c>
      <c r="F1898" s="32">
        <f t="shared" si="31"/>
        <v>2276400</v>
      </c>
    </row>
    <row r="1899" spans="1:6" ht="14.5">
      <c r="A1899" s="33">
        <v>18980</v>
      </c>
      <c r="B1899" s="34">
        <v>2287600</v>
      </c>
      <c r="C1899" s="35">
        <v>2307600</v>
      </c>
      <c r="D1899" s="35">
        <v>2317600</v>
      </c>
      <c r="F1899" s="32">
        <f t="shared" si="31"/>
        <v>2277600</v>
      </c>
    </row>
    <row r="1900" spans="1:6" ht="14.5">
      <c r="A1900" s="33">
        <v>18990</v>
      </c>
      <c r="B1900" s="34">
        <v>2288800</v>
      </c>
      <c r="C1900" s="35">
        <v>2308800</v>
      </c>
      <c r="D1900" s="35">
        <v>2318800</v>
      </c>
      <c r="F1900" s="32">
        <f t="shared" si="31"/>
        <v>2278800</v>
      </c>
    </row>
    <row r="1901" spans="1:6" ht="14.5">
      <c r="A1901" s="33">
        <v>19000</v>
      </c>
      <c r="B1901" s="34">
        <v>2290000</v>
      </c>
      <c r="C1901" s="35">
        <v>2310000</v>
      </c>
      <c r="D1901" s="35">
        <v>2320000</v>
      </c>
      <c r="F1901" s="32">
        <f t="shared" si="31"/>
        <v>2280000</v>
      </c>
    </row>
    <row r="1902" spans="1:6" ht="14.5">
      <c r="A1902" s="33">
        <v>19010</v>
      </c>
      <c r="B1902" s="34">
        <v>2291200</v>
      </c>
      <c r="C1902" s="35">
        <v>2311200</v>
      </c>
      <c r="D1902" s="35">
        <v>2321200</v>
      </c>
      <c r="F1902" s="32">
        <f t="shared" si="31"/>
        <v>2281200</v>
      </c>
    </row>
    <row r="1903" spans="1:6" ht="14.5">
      <c r="A1903" s="33">
        <v>19020</v>
      </c>
      <c r="B1903" s="34">
        <v>2292400</v>
      </c>
      <c r="C1903" s="35">
        <v>2312400</v>
      </c>
      <c r="D1903" s="35">
        <v>2322400</v>
      </c>
      <c r="F1903" s="32">
        <f t="shared" si="31"/>
        <v>2282400</v>
      </c>
    </row>
    <row r="1904" spans="1:6" ht="14.5">
      <c r="A1904" s="33">
        <v>19030</v>
      </c>
      <c r="B1904" s="34">
        <v>2293600</v>
      </c>
      <c r="C1904" s="35">
        <v>2313600</v>
      </c>
      <c r="D1904" s="35">
        <v>2323600</v>
      </c>
      <c r="F1904" s="32">
        <f t="shared" si="31"/>
        <v>2283600</v>
      </c>
    </row>
    <row r="1905" spans="1:6" ht="14.5">
      <c r="A1905" s="33">
        <v>19040</v>
      </c>
      <c r="B1905" s="34">
        <v>2294800</v>
      </c>
      <c r="C1905" s="35">
        <v>2314800</v>
      </c>
      <c r="D1905" s="35">
        <v>2324800</v>
      </c>
      <c r="F1905" s="32">
        <f t="shared" si="31"/>
        <v>2284800</v>
      </c>
    </row>
    <row r="1906" spans="1:6" ht="14.5">
      <c r="A1906" s="33">
        <v>19050</v>
      </c>
      <c r="B1906" s="34">
        <v>2296000</v>
      </c>
      <c r="C1906" s="35">
        <v>2316000</v>
      </c>
      <c r="D1906" s="35">
        <v>2326000</v>
      </c>
      <c r="F1906" s="32">
        <f t="shared" si="31"/>
        <v>2286000</v>
      </c>
    </row>
    <row r="1907" spans="1:6" ht="14.5">
      <c r="A1907" s="33">
        <v>19060</v>
      </c>
      <c r="B1907" s="34">
        <v>2297200</v>
      </c>
      <c r="C1907" s="35">
        <v>2317200</v>
      </c>
      <c r="D1907" s="35">
        <v>2327200</v>
      </c>
      <c r="F1907" s="32">
        <f t="shared" si="31"/>
        <v>2287200</v>
      </c>
    </row>
    <row r="1908" spans="1:6" ht="14.5">
      <c r="A1908" s="33">
        <v>19070</v>
      </c>
      <c r="B1908" s="34">
        <v>2298400</v>
      </c>
      <c r="C1908" s="35">
        <v>2318400</v>
      </c>
      <c r="D1908" s="35">
        <v>2328400</v>
      </c>
      <c r="F1908" s="32">
        <f t="shared" si="31"/>
        <v>2288400</v>
      </c>
    </row>
    <row r="1909" spans="1:6" ht="14.5">
      <c r="A1909" s="33">
        <v>19080</v>
      </c>
      <c r="B1909" s="34">
        <v>2299600</v>
      </c>
      <c r="C1909" s="35">
        <v>2319600</v>
      </c>
      <c r="D1909" s="35">
        <v>2329600</v>
      </c>
      <c r="F1909" s="32">
        <f t="shared" si="31"/>
        <v>2289600</v>
      </c>
    </row>
    <row r="1910" spans="1:6" ht="14.5">
      <c r="A1910" s="33">
        <v>19090</v>
      </c>
      <c r="B1910" s="34">
        <v>2300800</v>
      </c>
      <c r="C1910" s="35">
        <v>2320800</v>
      </c>
      <c r="D1910" s="35">
        <v>2330800</v>
      </c>
      <c r="F1910" s="32">
        <f t="shared" si="31"/>
        <v>2290800</v>
      </c>
    </row>
    <row r="1911" spans="1:6" ht="14.5">
      <c r="A1911" s="33">
        <v>19100</v>
      </c>
      <c r="B1911" s="34">
        <v>2302000</v>
      </c>
      <c r="C1911" s="35">
        <v>2322000</v>
      </c>
      <c r="D1911" s="35">
        <v>2332000</v>
      </c>
      <c r="F1911" s="32">
        <f t="shared" si="31"/>
        <v>2292000</v>
      </c>
    </row>
    <row r="1912" spans="1:6" ht="14.5">
      <c r="A1912" s="33">
        <v>19110</v>
      </c>
      <c r="B1912" s="34">
        <v>2303200</v>
      </c>
      <c r="C1912" s="35">
        <v>2323200</v>
      </c>
      <c r="D1912" s="35">
        <v>2333200</v>
      </c>
      <c r="F1912" s="32">
        <f t="shared" si="31"/>
        <v>2293200</v>
      </c>
    </row>
    <row r="1913" spans="1:6" ht="14.5">
      <c r="A1913" s="33">
        <v>19120</v>
      </c>
      <c r="B1913" s="34">
        <v>2304400</v>
      </c>
      <c r="C1913" s="35">
        <v>2324400</v>
      </c>
      <c r="D1913" s="35">
        <v>2334400</v>
      </c>
      <c r="F1913" s="32">
        <f t="shared" si="31"/>
        <v>2294400</v>
      </c>
    </row>
    <row r="1914" spans="1:6" ht="14.5">
      <c r="A1914" s="33">
        <v>19130</v>
      </c>
      <c r="B1914" s="34">
        <v>2305600</v>
      </c>
      <c r="C1914" s="35">
        <v>2325600</v>
      </c>
      <c r="D1914" s="35">
        <v>2335600</v>
      </c>
      <c r="F1914" s="32">
        <f t="shared" si="31"/>
        <v>2295600</v>
      </c>
    </row>
    <row r="1915" spans="1:6" ht="14.5">
      <c r="A1915" s="33">
        <v>19140</v>
      </c>
      <c r="B1915" s="34">
        <v>2306800</v>
      </c>
      <c r="C1915" s="35">
        <v>2326800</v>
      </c>
      <c r="D1915" s="35">
        <v>2336800</v>
      </c>
      <c r="F1915" s="32">
        <f t="shared" si="31"/>
        <v>2296800</v>
      </c>
    </row>
    <row r="1916" spans="1:6" ht="14.5">
      <c r="A1916" s="33">
        <v>19150</v>
      </c>
      <c r="B1916" s="34">
        <v>2308000</v>
      </c>
      <c r="C1916" s="35">
        <v>2328000</v>
      </c>
      <c r="D1916" s="35">
        <v>2338000</v>
      </c>
      <c r="F1916" s="32">
        <f t="shared" si="31"/>
        <v>2298000</v>
      </c>
    </row>
    <row r="1917" spans="1:6" ht="14.5">
      <c r="A1917" s="33">
        <v>19160</v>
      </c>
      <c r="B1917" s="34">
        <v>2309200</v>
      </c>
      <c r="C1917" s="35">
        <v>2329200</v>
      </c>
      <c r="D1917" s="35">
        <v>2339200</v>
      </c>
      <c r="F1917" s="32">
        <f t="shared" si="31"/>
        <v>2299200</v>
      </c>
    </row>
    <row r="1918" spans="1:6" ht="14.5">
      <c r="A1918" s="33">
        <v>19170</v>
      </c>
      <c r="B1918" s="34">
        <v>2310400</v>
      </c>
      <c r="C1918" s="35">
        <v>2330400</v>
      </c>
      <c r="D1918" s="35">
        <v>2340400</v>
      </c>
      <c r="F1918" s="32">
        <f t="shared" si="31"/>
        <v>2300400</v>
      </c>
    </row>
    <row r="1919" spans="1:6" ht="14.5">
      <c r="A1919" s="33">
        <v>19180</v>
      </c>
      <c r="B1919" s="34">
        <v>2311600</v>
      </c>
      <c r="C1919" s="35">
        <v>2331600</v>
      </c>
      <c r="D1919" s="35">
        <v>2341600</v>
      </c>
      <c r="F1919" s="32">
        <f t="shared" si="31"/>
        <v>2301600</v>
      </c>
    </row>
    <row r="1920" spans="1:6" ht="14.5">
      <c r="A1920" s="33">
        <v>19190</v>
      </c>
      <c r="B1920" s="34">
        <v>2312800</v>
      </c>
      <c r="C1920" s="35">
        <v>2332800</v>
      </c>
      <c r="D1920" s="35">
        <v>2342800</v>
      </c>
      <c r="F1920" s="32">
        <f t="shared" si="31"/>
        <v>2302800</v>
      </c>
    </row>
    <row r="1921" spans="1:6" ht="14.5">
      <c r="A1921" s="33">
        <v>19200</v>
      </c>
      <c r="B1921" s="34">
        <v>2314000</v>
      </c>
      <c r="C1921" s="35">
        <v>2334000</v>
      </c>
      <c r="D1921" s="35">
        <v>2344000</v>
      </c>
      <c r="F1921" s="32">
        <f t="shared" si="31"/>
        <v>2304000</v>
      </c>
    </row>
    <row r="1922" spans="1:6" ht="14.5">
      <c r="A1922" s="33">
        <v>19210</v>
      </c>
      <c r="B1922" s="34">
        <v>2315200</v>
      </c>
      <c r="C1922" s="35">
        <v>2335200</v>
      </c>
      <c r="D1922" s="35">
        <v>2345200</v>
      </c>
      <c r="F1922" s="32">
        <f t="shared" si="31"/>
        <v>2305200</v>
      </c>
    </row>
    <row r="1923" spans="1:6" ht="14.5">
      <c r="A1923" s="33">
        <v>19220</v>
      </c>
      <c r="B1923" s="34">
        <v>2316400</v>
      </c>
      <c r="C1923" s="35">
        <v>2336400</v>
      </c>
      <c r="D1923" s="35">
        <v>2346400</v>
      </c>
      <c r="F1923" s="32">
        <f t="shared" ref="F1923:F1986" si="32">1200+1200*(A1923-$A$2)/10</f>
        <v>2306400</v>
      </c>
    </row>
    <row r="1924" spans="1:6" ht="14.5">
      <c r="A1924" s="33">
        <v>19230</v>
      </c>
      <c r="B1924" s="34">
        <v>2317600</v>
      </c>
      <c r="C1924" s="35">
        <v>2337600</v>
      </c>
      <c r="D1924" s="35">
        <v>2347600</v>
      </c>
      <c r="F1924" s="32">
        <f t="shared" si="32"/>
        <v>2307600</v>
      </c>
    </row>
    <row r="1925" spans="1:6" ht="14.5">
      <c r="A1925" s="33">
        <v>19240</v>
      </c>
      <c r="B1925" s="34">
        <v>2318800</v>
      </c>
      <c r="C1925" s="35">
        <v>2338800</v>
      </c>
      <c r="D1925" s="35">
        <v>2348800</v>
      </c>
      <c r="F1925" s="32">
        <f t="shared" si="32"/>
        <v>2308800</v>
      </c>
    </row>
    <row r="1926" spans="1:6" ht="14.5">
      <c r="A1926" s="33">
        <v>19250</v>
      </c>
      <c r="B1926" s="34">
        <v>2320000</v>
      </c>
      <c r="C1926" s="35">
        <v>2340000</v>
      </c>
      <c r="D1926" s="35">
        <v>2350000</v>
      </c>
      <c r="F1926" s="32">
        <f t="shared" si="32"/>
        <v>2310000</v>
      </c>
    </row>
    <row r="1927" spans="1:6" ht="14.5">
      <c r="A1927" s="33">
        <v>19260</v>
      </c>
      <c r="B1927" s="34">
        <v>2321200</v>
      </c>
      <c r="C1927" s="35">
        <v>2341200</v>
      </c>
      <c r="D1927" s="35">
        <v>2351200</v>
      </c>
      <c r="F1927" s="32">
        <f t="shared" si="32"/>
        <v>2311200</v>
      </c>
    </row>
    <row r="1928" spans="1:6" ht="14.5">
      <c r="A1928" s="33">
        <v>19270</v>
      </c>
      <c r="B1928" s="34">
        <v>2322400</v>
      </c>
      <c r="C1928" s="35">
        <v>2342400</v>
      </c>
      <c r="D1928" s="35">
        <v>2352400</v>
      </c>
      <c r="F1928" s="32">
        <f t="shared" si="32"/>
        <v>2312400</v>
      </c>
    </row>
    <row r="1929" spans="1:6" ht="14.5">
      <c r="A1929" s="33">
        <v>19280</v>
      </c>
      <c r="B1929" s="34">
        <v>2323600</v>
      </c>
      <c r="C1929" s="35">
        <v>2343600</v>
      </c>
      <c r="D1929" s="35">
        <v>2353600</v>
      </c>
      <c r="F1929" s="32">
        <f t="shared" si="32"/>
        <v>2313600</v>
      </c>
    </row>
    <row r="1930" spans="1:6" ht="14.5">
      <c r="A1930" s="33">
        <v>19290</v>
      </c>
      <c r="B1930" s="34">
        <v>2324800</v>
      </c>
      <c r="C1930" s="35">
        <v>2344800</v>
      </c>
      <c r="D1930" s="35">
        <v>2354800</v>
      </c>
      <c r="F1930" s="32">
        <f t="shared" si="32"/>
        <v>2314800</v>
      </c>
    </row>
    <row r="1931" spans="1:6" ht="14.5">
      <c r="A1931" s="33">
        <v>19300</v>
      </c>
      <c r="B1931" s="34">
        <v>2326000</v>
      </c>
      <c r="C1931" s="35">
        <v>2346000</v>
      </c>
      <c r="D1931" s="35">
        <v>2356000</v>
      </c>
      <c r="F1931" s="32">
        <f t="shared" si="32"/>
        <v>2316000</v>
      </c>
    </row>
    <row r="1932" spans="1:6" ht="14.5">
      <c r="A1932" s="33">
        <v>19310</v>
      </c>
      <c r="B1932" s="34">
        <v>2327200</v>
      </c>
      <c r="C1932" s="35">
        <v>2347200</v>
      </c>
      <c r="D1932" s="35">
        <v>2357200</v>
      </c>
      <c r="F1932" s="32">
        <f t="shared" si="32"/>
        <v>2317200</v>
      </c>
    </row>
    <row r="1933" spans="1:6" ht="14.5">
      <c r="A1933" s="33">
        <v>19320</v>
      </c>
      <c r="B1933" s="34">
        <v>2328400</v>
      </c>
      <c r="C1933" s="35">
        <v>2348400</v>
      </c>
      <c r="D1933" s="35">
        <v>2358400</v>
      </c>
      <c r="F1933" s="32">
        <f t="shared" si="32"/>
        <v>2318400</v>
      </c>
    </row>
    <row r="1934" spans="1:6" ht="14.5">
      <c r="A1934" s="33">
        <v>19330</v>
      </c>
      <c r="B1934" s="34">
        <v>2329600</v>
      </c>
      <c r="C1934" s="35">
        <v>2349600</v>
      </c>
      <c r="D1934" s="35">
        <v>2359600</v>
      </c>
      <c r="F1934" s="32">
        <f t="shared" si="32"/>
        <v>2319600</v>
      </c>
    </row>
    <row r="1935" spans="1:6" ht="14.5">
      <c r="A1935" s="33">
        <v>19340</v>
      </c>
      <c r="B1935" s="34">
        <v>2330800</v>
      </c>
      <c r="C1935" s="35">
        <v>2350800</v>
      </c>
      <c r="D1935" s="35">
        <v>2360800</v>
      </c>
      <c r="F1935" s="32">
        <f t="shared" si="32"/>
        <v>2320800</v>
      </c>
    </row>
    <row r="1936" spans="1:6" ht="14.5">
      <c r="A1936" s="33">
        <v>19350</v>
      </c>
      <c r="B1936" s="34">
        <v>2332000</v>
      </c>
      <c r="C1936" s="35">
        <v>2352000</v>
      </c>
      <c r="D1936" s="35">
        <v>2362000</v>
      </c>
      <c r="F1936" s="32">
        <f t="shared" si="32"/>
        <v>2322000</v>
      </c>
    </row>
    <row r="1937" spans="1:6" ht="14.5">
      <c r="A1937" s="33">
        <v>19360</v>
      </c>
      <c r="B1937" s="34">
        <v>2333200</v>
      </c>
      <c r="C1937" s="35">
        <v>2353200</v>
      </c>
      <c r="D1937" s="35">
        <v>2363200</v>
      </c>
      <c r="F1937" s="32">
        <f t="shared" si="32"/>
        <v>2323200</v>
      </c>
    </row>
    <row r="1938" spans="1:6" ht="14.5">
      <c r="A1938" s="33">
        <v>19370</v>
      </c>
      <c r="B1938" s="34">
        <v>2334400</v>
      </c>
      <c r="C1938" s="35">
        <v>2354400</v>
      </c>
      <c r="D1938" s="35">
        <v>2364400</v>
      </c>
      <c r="F1938" s="32">
        <f t="shared" si="32"/>
        <v>2324400</v>
      </c>
    </row>
    <row r="1939" spans="1:6" ht="14.5">
      <c r="A1939" s="33">
        <v>19380</v>
      </c>
      <c r="B1939" s="34">
        <v>2335600</v>
      </c>
      <c r="C1939" s="35">
        <v>2355600</v>
      </c>
      <c r="D1939" s="35">
        <v>2365600</v>
      </c>
      <c r="F1939" s="32">
        <f t="shared" si="32"/>
        <v>2325600</v>
      </c>
    </row>
    <row r="1940" spans="1:6" ht="14.5">
      <c r="A1940" s="33">
        <v>19390</v>
      </c>
      <c r="B1940" s="34">
        <v>2336800</v>
      </c>
      <c r="C1940" s="35">
        <v>2356800</v>
      </c>
      <c r="D1940" s="35">
        <v>2366800</v>
      </c>
      <c r="F1940" s="32">
        <f t="shared" si="32"/>
        <v>2326800</v>
      </c>
    </row>
    <row r="1941" spans="1:6" ht="14.5">
      <c r="A1941" s="33">
        <v>19400</v>
      </c>
      <c r="B1941" s="34">
        <v>2338000</v>
      </c>
      <c r="C1941" s="35">
        <v>2358000</v>
      </c>
      <c r="D1941" s="35">
        <v>2368000</v>
      </c>
      <c r="F1941" s="32">
        <f t="shared" si="32"/>
        <v>2328000</v>
      </c>
    </row>
    <row r="1942" spans="1:6" ht="14.5">
      <c r="A1942" s="33">
        <v>19410</v>
      </c>
      <c r="B1942" s="34">
        <v>2339200</v>
      </c>
      <c r="C1942" s="35">
        <v>2359200</v>
      </c>
      <c r="D1942" s="35">
        <v>2369200</v>
      </c>
      <c r="F1942" s="32">
        <f t="shared" si="32"/>
        <v>2329200</v>
      </c>
    </row>
    <row r="1943" spans="1:6" ht="14.5">
      <c r="A1943" s="33">
        <v>19420</v>
      </c>
      <c r="B1943" s="34">
        <v>2340400</v>
      </c>
      <c r="C1943" s="35">
        <v>2360400</v>
      </c>
      <c r="D1943" s="35">
        <v>2370400</v>
      </c>
      <c r="F1943" s="32">
        <f t="shared" si="32"/>
        <v>2330400</v>
      </c>
    </row>
    <row r="1944" spans="1:6" ht="14.5">
      <c r="A1944" s="33">
        <v>19430</v>
      </c>
      <c r="B1944" s="34">
        <v>2341600</v>
      </c>
      <c r="C1944" s="35">
        <v>2361600</v>
      </c>
      <c r="D1944" s="35">
        <v>2371600</v>
      </c>
      <c r="F1944" s="32">
        <f t="shared" si="32"/>
        <v>2331600</v>
      </c>
    </row>
    <row r="1945" spans="1:6" ht="14.5">
      <c r="A1945" s="33">
        <v>19440</v>
      </c>
      <c r="B1945" s="34">
        <v>2342800</v>
      </c>
      <c r="C1945" s="35">
        <v>2362800</v>
      </c>
      <c r="D1945" s="35">
        <v>2372800</v>
      </c>
      <c r="F1945" s="32">
        <f t="shared" si="32"/>
        <v>2332800</v>
      </c>
    </row>
    <row r="1946" spans="1:6" ht="14.5">
      <c r="A1946" s="33">
        <v>19450</v>
      </c>
      <c r="B1946" s="34">
        <v>2344000</v>
      </c>
      <c r="C1946" s="35">
        <v>2364000</v>
      </c>
      <c r="D1946" s="35">
        <v>2374000</v>
      </c>
      <c r="F1946" s="32">
        <f t="shared" si="32"/>
        <v>2334000</v>
      </c>
    </row>
    <row r="1947" spans="1:6" ht="14.5">
      <c r="A1947" s="33">
        <v>19460</v>
      </c>
      <c r="B1947" s="34">
        <v>2345200</v>
      </c>
      <c r="C1947" s="35">
        <v>2365200</v>
      </c>
      <c r="D1947" s="35">
        <v>2375200</v>
      </c>
      <c r="F1947" s="32">
        <f t="shared" si="32"/>
        <v>2335200</v>
      </c>
    </row>
    <row r="1948" spans="1:6" ht="14.5">
      <c r="A1948" s="33">
        <v>19470</v>
      </c>
      <c r="B1948" s="34">
        <v>2346400</v>
      </c>
      <c r="C1948" s="35">
        <v>2366400</v>
      </c>
      <c r="D1948" s="35">
        <v>2376400</v>
      </c>
      <c r="F1948" s="32">
        <f t="shared" si="32"/>
        <v>2336400</v>
      </c>
    </row>
    <row r="1949" spans="1:6" ht="14.5">
      <c r="A1949" s="33">
        <v>19480</v>
      </c>
      <c r="B1949" s="34">
        <v>2347600</v>
      </c>
      <c r="C1949" s="35">
        <v>2367600</v>
      </c>
      <c r="D1949" s="35">
        <v>2377600</v>
      </c>
      <c r="F1949" s="32">
        <f t="shared" si="32"/>
        <v>2337600</v>
      </c>
    </row>
    <row r="1950" spans="1:6" ht="14.5">
      <c r="A1950" s="33">
        <v>19490</v>
      </c>
      <c r="B1950" s="34">
        <v>2348800</v>
      </c>
      <c r="C1950" s="35">
        <v>2368800</v>
      </c>
      <c r="D1950" s="35">
        <v>2378800</v>
      </c>
      <c r="F1950" s="32">
        <f t="shared" si="32"/>
        <v>2338800</v>
      </c>
    </row>
    <row r="1951" spans="1:6" ht="14.5">
      <c r="A1951" s="33">
        <v>19500</v>
      </c>
      <c r="B1951" s="34">
        <v>2350000</v>
      </c>
      <c r="C1951" s="35">
        <v>2370000</v>
      </c>
      <c r="D1951" s="35">
        <v>2380000</v>
      </c>
      <c r="F1951" s="32">
        <f t="shared" si="32"/>
        <v>2340000</v>
      </c>
    </row>
    <row r="1952" spans="1:6" ht="14.5">
      <c r="A1952" s="33">
        <v>19510</v>
      </c>
      <c r="B1952" s="34">
        <v>2351200</v>
      </c>
      <c r="C1952" s="35">
        <v>2371200</v>
      </c>
      <c r="D1952" s="35">
        <v>2381200</v>
      </c>
      <c r="F1952" s="32">
        <f t="shared" si="32"/>
        <v>2341200</v>
      </c>
    </row>
    <row r="1953" spans="1:6" ht="14.5">
      <c r="A1953" s="33">
        <v>19520</v>
      </c>
      <c r="B1953" s="34">
        <v>2352400</v>
      </c>
      <c r="C1953" s="35">
        <v>2372400</v>
      </c>
      <c r="D1953" s="35">
        <v>2382400</v>
      </c>
      <c r="F1953" s="32">
        <f t="shared" si="32"/>
        <v>2342400</v>
      </c>
    </row>
    <row r="1954" spans="1:6" ht="14.5">
      <c r="A1954" s="33">
        <v>19530</v>
      </c>
      <c r="B1954" s="34">
        <v>2353600</v>
      </c>
      <c r="C1954" s="35">
        <v>2373600</v>
      </c>
      <c r="D1954" s="35">
        <v>2383600</v>
      </c>
      <c r="F1954" s="32">
        <f t="shared" si="32"/>
        <v>2343600</v>
      </c>
    </row>
    <row r="1955" spans="1:6" ht="14.5">
      <c r="A1955" s="33">
        <v>19540</v>
      </c>
      <c r="B1955" s="34">
        <v>2354800</v>
      </c>
      <c r="C1955" s="35">
        <v>2374800</v>
      </c>
      <c r="D1955" s="35">
        <v>2384800</v>
      </c>
      <c r="F1955" s="32">
        <f t="shared" si="32"/>
        <v>2344800</v>
      </c>
    </row>
    <row r="1956" spans="1:6" ht="14.5">
      <c r="A1956" s="33">
        <v>19550</v>
      </c>
      <c r="B1956" s="34">
        <v>2356000</v>
      </c>
      <c r="C1956" s="35">
        <v>2376000</v>
      </c>
      <c r="D1956" s="35">
        <v>2386000</v>
      </c>
      <c r="F1956" s="32">
        <f t="shared" si="32"/>
        <v>2346000</v>
      </c>
    </row>
    <row r="1957" spans="1:6" ht="14.5">
      <c r="A1957" s="33">
        <v>19560</v>
      </c>
      <c r="B1957" s="34">
        <v>2357200</v>
      </c>
      <c r="C1957" s="35">
        <v>2377200</v>
      </c>
      <c r="D1957" s="35">
        <v>2387200</v>
      </c>
      <c r="F1957" s="32">
        <f t="shared" si="32"/>
        <v>2347200</v>
      </c>
    </row>
    <row r="1958" spans="1:6" ht="14.5">
      <c r="A1958" s="33">
        <v>19570</v>
      </c>
      <c r="B1958" s="34">
        <v>2358400</v>
      </c>
      <c r="C1958" s="35">
        <v>2378400</v>
      </c>
      <c r="D1958" s="35">
        <v>2388400</v>
      </c>
      <c r="F1958" s="32">
        <f t="shared" si="32"/>
        <v>2348400</v>
      </c>
    </row>
    <row r="1959" spans="1:6" ht="14.5">
      <c r="A1959" s="33">
        <v>19580</v>
      </c>
      <c r="B1959" s="34">
        <v>2359600</v>
      </c>
      <c r="C1959" s="35">
        <v>2379600</v>
      </c>
      <c r="D1959" s="35">
        <v>2389600</v>
      </c>
      <c r="F1959" s="32">
        <f t="shared" si="32"/>
        <v>2349600</v>
      </c>
    </row>
    <row r="1960" spans="1:6" ht="14.5">
      <c r="A1960" s="33">
        <v>19590</v>
      </c>
      <c r="B1960" s="34">
        <v>2360800</v>
      </c>
      <c r="C1960" s="35">
        <v>2380800</v>
      </c>
      <c r="D1960" s="35">
        <v>2390800</v>
      </c>
      <c r="F1960" s="32">
        <f t="shared" si="32"/>
        <v>2350800</v>
      </c>
    </row>
    <row r="1961" spans="1:6" ht="14.5">
      <c r="A1961" s="33">
        <v>19600</v>
      </c>
      <c r="B1961" s="34">
        <v>2362000</v>
      </c>
      <c r="C1961" s="35">
        <v>2382000</v>
      </c>
      <c r="D1961" s="35">
        <v>2392000</v>
      </c>
      <c r="F1961" s="32">
        <f t="shared" si="32"/>
        <v>2352000</v>
      </c>
    </row>
    <row r="1962" spans="1:6" ht="14.5">
      <c r="A1962" s="33">
        <v>19610</v>
      </c>
      <c r="B1962" s="34">
        <v>2363200</v>
      </c>
      <c r="C1962" s="35">
        <v>2383200</v>
      </c>
      <c r="D1962" s="35">
        <v>2393200</v>
      </c>
      <c r="F1962" s="32">
        <f t="shared" si="32"/>
        <v>2353200</v>
      </c>
    </row>
    <row r="1963" spans="1:6" ht="14.5">
      <c r="A1963" s="33">
        <v>19620</v>
      </c>
      <c r="B1963" s="34">
        <v>2364400</v>
      </c>
      <c r="C1963" s="35">
        <v>2384400</v>
      </c>
      <c r="D1963" s="35">
        <v>2394400</v>
      </c>
      <c r="F1963" s="32">
        <f t="shared" si="32"/>
        <v>2354400</v>
      </c>
    </row>
    <row r="1964" spans="1:6" ht="14.5">
      <c r="A1964" s="33">
        <v>19630</v>
      </c>
      <c r="B1964" s="34">
        <v>2365600</v>
      </c>
      <c r="C1964" s="35">
        <v>2385600</v>
      </c>
      <c r="D1964" s="35">
        <v>2395600</v>
      </c>
      <c r="F1964" s="32">
        <f t="shared" si="32"/>
        <v>2355600</v>
      </c>
    </row>
    <row r="1965" spans="1:6" ht="14.5">
      <c r="A1965" s="33">
        <v>19640</v>
      </c>
      <c r="B1965" s="34">
        <v>2366800</v>
      </c>
      <c r="C1965" s="35">
        <v>2386800</v>
      </c>
      <c r="D1965" s="35">
        <v>2396800</v>
      </c>
      <c r="F1965" s="32">
        <f t="shared" si="32"/>
        <v>2356800</v>
      </c>
    </row>
    <row r="1966" spans="1:6" ht="14.5">
      <c r="A1966" s="33">
        <v>19650</v>
      </c>
      <c r="B1966" s="34">
        <v>2368000</v>
      </c>
      <c r="C1966" s="35">
        <v>2388000</v>
      </c>
      <c r="D1966" s="35">
        <v>2398000</v>
      </c>
      <c r="F1966" s="32">
        <f t="shared" si="32"/>
        <v>2358000</v>
      </c>
    </row>
    <row r="1967" spans="1:6" ht="14.5">
      <c r="A1967" s="33">
        <v>19660</v>
      </c>
      <c r="B1967" s="34">
        <v>2369200</v>
      </c>
      <c r="C1967" s="35">
        <v>2389200</v>
      </c>
      <c r="D1967" s="35">
        <v>2399200</v>
      </c>
      <c r="F1967" s="32">
        <f t="shared" si="32"/>
        <v>2359200</v>
      </c>
    </row>
    <row r="1968" spans="1:6" ht="14.5">
      <c r="A1968" s="33">
        <v>19670</v>
      </c>
      <c r="B1968" s="34">
        <v>2370400</v>
      </c>
      <c r="C1968" s="35">
        <v>2390400</v>
      </c>
      <c r="D1968" s="35">
        <v>2400400</v>
      </c>
      <c r="F1968" s="32">
        <f t="shared" si="32"/>
        <v>2360400</v>
      </c>
    </row>
    <row r="1969" spans="1:6" ht="14.5">
      <c r="A1969" s="33">
        <v>19680</v>
      </c>
      <c r="B1969" s="34">
        <v>2371600</v>
      </c>
      <c r="C1969" s="35">
        <v>2391600</v>
      </c>
      <c r="D1969" s="35">
        <v>2401600</v>
      </c>
      <c r="F1969" s="32">
        <f t="shared" si="32"/>
        <v>2361600</v>
      </c>
    </row>
    <row r="1970" spans="1:6" ht="14.5">
      <c r="A1970" s="33">
        <v>19690</v>
      </c>
      <c r="B1970" s="34">
        <v>2372800</v>
      </c>
      <c r="C1970" s="35">
        <v>2392800</v>
      </c>
      <c r="D1970" s="35">
        <v>2402800</v>
      </c>
      <c r="F1970" s="32">
        <f t="shared" si="32"/>
        <v>2362800</v>
      </c>
    </row>
    <row r="1971" spans="1:6" ht="14.5">
      <c r="A1971" s="33">
        <v>19700</v>
      </c>
      <c r="B1971" s="34">
        <v>2374000</v>
      </c>
      <c r="C1971" s="35">
        <v>2394000</v>
      </c>
      <c r="D1971" s="35">
        <v>2404000</v>
      </c>
      <c r="F1971" s="32">
        <f t="shared" si="32"/>
        <v>2364000</v>
      </c>
    </row>
    <row r="1972" spans="1:6" ht="14.5">
      <c r="A1972" s="33">
        <v>19710</v>
      </c>
      <c r="B1972" s="34">
        <v>2375200</v>
      </c>
      <c r="C1972" s="35">
        <v>2395200</v>
      </c>
      <c r="D1972" s="35">
        <v>2405200</v>
      </c>
      <c r="F1972" s="32">
        <f t="shared" si="32"/>
        <v>2365200</v>
      </c>
    </row>
    <row r="1973" spans="1:6" ht="14.5">
      <c r="A1973" s="33">
        <v>19720</v>
      </c>
      <c r="B1973" s="34">
        <v>2376400</v>
      </c>
      <c r="C1973" s="35">
        <v>2396400</v>
      </c>
      <c r="D1973" s="35">
        <v>2406400</v>
      </c>
      <c r="F1973" s="32">
        <f t="shared" si="32"/>
        <v>2366400</v>
      </c>
    </row>
    <row r="1974" spans="1:6" ht="14.5">
      <c r="A1974" s="33">
        <v>19730</v>
      </c>
      <c r="B1974" s="34">
        <v>2377600</v>
      </c>
      <c r="C1974" s="35">
        <v>2397600</v>
      </c>
      <c r="D1974" s="35">
        <v>2407600</v>
      </c>
      <c r="F1974" s="32">
        <f t="shared" si="32"/>
        <v>2367600</v>
      </c>
    </row>
    <row r="1975" spans="1:6" ht="14.5">
      <c r="A1975" s="33">
        <v>19740</v>
      </c>
      <c r="B1975" s="34">
        <v>2378800</v>
      </c>
      <c r="C1975" s="35">
        <v>2398800</v>
      </c>
      <c r="D1975" s="35">
        <v>2408800</v>
      </c>
      <c r="F1975" s="32">
        <f t="shared" si="32"/>
        <v>2368800</v>
      </c>
    </row>
    <row r="1976" spans="1:6" ht="14.5">
      <c r="A1976" s="33">
        <v>19750</v>
      </c>
      <c r="B1976" s="34">
        <v>2380000</v>
      </c>
      <c r="C1976" s="35">
        <v>2400000</v>
      </c>
      <c r="D1976" s="35">
        <v>2410000</v>
      </c>
      <c r="F1976" s="32">
        <f t="shared" si="32"/>
        <v>2370000</v>
      </c>
    </row>
    <row r="1977" spans="1:6" ht="14.5">
      <c r="A1977" s="33">
        <v>19760</v>
      </c>
      <c r="B1977" s="34">
        <v>2381200</v>
      </c>
      <c r="C1977" s="35">
        <v>2401200</v>
      </c>
      <c r="D1977" s="35">
        <v>2411200</v>
      </c>
      <c r="F1977" s="32">
        <f t="shared" si="32"/>
        <v>2371200</v>
      </c>
    </row>
    <row r="1978" spans="1:6" ht="14.5">
      <c r="A1978" s="33">
        <v>19770</v>
      </c>
      <c r="B1978" s="34">
        <v>2382400</v>
      </c>
      <c r="C1978" s="35">
        <v>2402400</v>
      </c>
      <c r="D1978" s="35">
        <v>2412400</v>
      </c>
      <c r="F1978" s="32">
        <f t="shared" si="32"/>
        <v>2372400</v>
      </c>
    </row>
    <row r="1979" spans="1:6" ht="14.5">
      <c r="A1979" s="33">
        <v>19780</v>
      </c>
      <c r="B1979" s="34">
        <v>2383600</v>
      </c>
      <c r="C1979" s="35">
        <v>2403600</v>
      </c>
      <c r="D1979" s="35">
        <v>2413600</v>
      </c>
      <c r="F1979" s="32">
        <f t="shared" si="32"/>
        <v>2373600</v>
      </c>
    </row>
    <row r="1980" spans="1:6" ht="14.5">
      <c r="A1980" s="33">
        <v>19790</v>
      </c>
      <c r="B1980" s="34">
        <v>2384800</v>
      </c>
      <c r="C1980" s="35">
        <v>2404800</v>
      </c>
      <c r="D1980" s="35">
        <v>2414800</v>
      </c>
      <c r="F1980" s="32">
        <f t="shared" si="32"/>
        <v>2374800</v>
      </c>
    </row>
    <row r="1981" spans="1:6" ht="14.5">
      <c r="A1981" s="33">
        <v>19800</v>
      </c>
      <c r="B1981" s="34">
        <v>2386000</v>
      </c>
      <c r="C1981" s="35">
        <v>2406000</v>
      </c>
      <c r="D1981" s="35">
        <v>2416000</v>
      </c>
      <c r="F1981" s="32">
        <f t="shared" si="32"/>
        <v>2376000</v>
      </c>
    </row>
    <row r="1982" spans="1:6" ht="14.5">
      <c r="A1982" s="33">
        <v>19810</v>
      </c>
      <c r="B1982" s="34">
        <v>2387200</v>
      </c>
      <c r="C1982" s="35">
        <v>2407200</v>
      </c>
      <c r="D1982" s="35">
        <v>2417200</v>
      </c>
      <c r="F1982" s="32">
        <f t="shared" si="32"/>
        <v>2377200</v>
      </c>
    </row>
    <row r="1983" spans="1:6" ht="14.5">
      <c r="A1983" s="33">
        <v>19820</v>
      </c>
      <c r="B1983" s="34">
        <v>2388400</v>
      </c>
      <c r="C1983" s="35">
        <v>2408400</v>
      </c>
      <c r="D1983" s="35">
        <v>2418400</v>
      </c>
      <c r="F1983" s="32">
        <f t="shared" si="32"/>
        <v>2378400</v>
      </c>
    </row>
    <row r="1984" spans="1:6" ht="14.5">
      <c r="A1984" s="33">
        <v>19830</v>
      </c>
      <c r="B1984" s="34">
        <v>2389600</v>
      </c>
      <c r="C1984" s="35">
        <v>2409600</v>
      </c>
      <c r="D1984" s="35">
        <v>2419600</v>
      </c>
      <c r="F1984" s="32">
        <f t="shared" si="32"/>
        <v>2379600</v>
      </c>
    </row>
    <row r="1985" spans="1:6" ht="14.5">
      <c r="A1985" s="33">
        <v>19840</v>
      </c>
      <c r="B1985" s="34">
        <v>2390800</v>
      </c>
      <c r="C1985" s="35">
        <v>2410800</v>
      </c>
      <c r="D1985" s="35">
        <v>2420800</v>
      </c>
      <c r="F1985" s="32">
        <f t="shared" si="32"/>
        <v>2380800</v>
      </c>
    </row>
    <row r="1986" spans="1:6" ht="14.5">
      <c r="A1986" s="33">
        <v>19850</v>
      </c>
      <c r="B1986" s="34">
        <v>2392000</v>
      </c>
      <c r="C1986" s="35">
        <v>2412000</v>
      </c>
      <c r="D1986" s="35">
        <v>2422000</v>
      </c>
      <c r="F1986" s="32">
        <f t="shared" si="32"/>
        <v>2382000</v>
      </c>
    </row>
    <row r="1987" spans="1:6" ht="14.5">
      <c r="A1987" s="33">
        <v>19860</v>
      </c>
      <c r="B1987" s="34">
        <v>2393200</v>
      </c>
      <c r="C1987" s="35">
        <v>2413200</v>
      </c>
      <c r="D1987" s="35">
        <v>2423200</v>
      </c>
      <c r="F1987" s="32">
        <f t="shared" ref="F1987:F2050" si="33">1200+1200*(A1987-$A$2)/10</f>
        <v>2383200</v>
      </c>
    </row>
    <row r="1988" spans="1:6" ht="14.5">
      <c r="A1988" s="33">
        <v>19870</v>
      </c>
      <c r="B1988" s="34">
        <v>2394400</v>
      </c>
      <c r="C1988" s="35">
        <v>2414400</v>
      </c>
      <c r="D1988" s="35">
        <v>2424400</v>
      </c>
      <c r="F1988" s="32">
        <f t="shared" si="33"/>
        <v>2384400</v>
      </c>
    </row>
    <row r="1989" spans="1:6" ht="14.5">
      <c r="A1989" s="33">
        <v>19880</v>
      </c>
      <c r="B1989" s="34">
        <v>2395600</v>
      </c>
      <c r="C1989" s="35">
        <v>2415600</v>
      </c>
      <c r="D1989" s="35">
        <v>2425600</v>
      </c>
      <c r="F1989" s="32">
        <f t="shared" si="33"/>
        <v>2385600</v>
      </c>
    </row>
    <row r="1990" spans="1:6" ht="14.5">
      <c r="A1990" s="33">
        <v>19890</v>
      </c>
      <c r="B1990" s="34">
        <v>2396800</v>
      </c>
      <c r="C1990" s="35">
        <v>2416800</v>
      </c>
      <c r="D1990" s="35">
        <v>2426800</v>
      </c>
      <c r="F1990" s="32">
        <f t="shared" si="33"/>
        <v>2386800</v>
      </c>
    </row>
    <row r="1991" spans="1:6" ht="14.5">
      <c r="A1991" s="33">
        <v>19900</v>
      </c>
      <c r="B1991" s="34">
        <v>2398000</v>
      </c>
      <c r="C1991" s="35">
        <v>2418000</v>
      </c>
      <c r="D1991" s="35">
        <v>2428000</v>
      </c>
      <c r="F1991" s="32">
        <f t="shared" si="33"/>
        <v>2388000</v>
      </c>
    </row>
    <row r="1992" spans="1:6" ht="14.5">
      <c r="A1992" s="33">
        <v>19910</v>
      </c>
      <c r="B1992" s="34">
        <v>2399200</v>
      </c>
      <c r="C1992" s="35">
        <v>2419200</v>
      </c>
      <c r="D1992" s="35">
        <v>2429200</v>
      </c>
      <c r="F1992" s="32">
        <f t="shared" si="33"/>
        <v>2389200</v>
      </c>
    </row>
    <row r="1993" spans="1:6" ht="14.5">
      <c r="A1993" s="33">
        <v>19920</v>
      </c>
      <c r="B1993" s="34">
        <v>2400400</v>
      </c>
      <c r="C1993" s="35">
        <v>2420400</v>
      </c>
      <c r="D1993" s="35">
        <v>2430400</v>
      </c>
      <c r="F1993" s="32">
        <f t="shared" si="33"/>
        <v>2390400</v>
      </c>
    </row>
    <row r="1994" spans="1:6" ht="14.5">
      <c r="A1994" s="33">
        <v>19930</v>
      </c>
      <c r="B1994" s="34">
        <v>2401600</v>
      </c>
      <c r="C1994" s="35">
        <v>2421600</v>
      </c>
      <c r="D1994" s="35">
        <v>2431600</v>
      </c>
      <c r="F1994" s="32">
        <f t="shared" si="33"/>
        <v>2391600</v>
      </c>
    </row>
    <row r="1995" spans="1:6" ht="14.5">
      <c r="A1995" s="33">
        <v>19940</v>
      </c>
      <c r="B1995" s="34">
        <v>2402800</v>
      </c>
      <c r="C1995" s="35">
        <v>2422800</v>
      </c>
      <c r="D1995" s="35">
        <v>2432800</v>
      </c>
      <c r="F1995" s="32">
        <f t="shared" si="33"/>
        <v>2392800</v>
      </c>
    </row>
    <row r="1996" spans="1:6" ht="14.5">
      <c r="A1996" s="33">
        <v>19950</v>
      </c>
      <c r="B1996" s="34">
        <v>2404000</v>
      </c>
      <c r="C1996" s="35">
        <v>2424000</v>
      </c>
      <c r="D1996" s="35">
        <v>2434000</v>
      </c>
      <c r="F1996" s="32">
        <f t="shared" si="33"/>
        <v>2394000</v>
      </c>
    </row>
    <row r="1997" spans="1:6" ht="14.5">
      <c r="A1997" s="33">
        <v>19960</v>
      </c>
      <c r="B1997" s="34">
        <v>2405200</v>
      </c>
      <c r="C1997" s="35">
        <v>2425200</v>
      </c>
      <c r="D1997" s="35">
        <v>2435200</v>
      </c>
      <c r="F1997" s="32">
        <f t="shared" si="33"/>
        <v>2395200</v>
      </c>
    </row>
    <row r="1998" spans="1:6" ht="14.5">
      <c r="A1998" s="33">
        <v>19970</v>
      </c>
      <c r="B1998" s="34">
        <v>2406400</v>
      </c>
      <c r="C1998" s="35">
        <v>2426400</v>
      </c>
      <c r="D1998" s="35">
        <v>2436400</v>
      </c>
      <c r="F1998" s="32">
        <f t="shared" si="33"/>
        <v>2396400</v>
      </c>
    </row>
    <row r="1999" spans="1:6" ht="14.5">
      <c r="A1999" s="33">
        <v>19980</v>
      </c>
      <c r="B1999" s="34">
        <v>2407600</v>
      </c>
      <c r="C1999" s="35">
        <v>2427600</v>
      </c>
      <c r="D1999" s="35">
        <v>2437600</v>
      </c>
      <c r="F1999" s="32">
        <f t="shared" si="33"/>
        <v>2397600</v>
      </c>
    </row>
    <row r="2000" spans="1:6" ht="14.5">
      <c r="A2000" s="33">
        <v>19990</v>
      </c>
      <c r="B2000" s="34">
        <v>2408800</v>
      </c>
      <c r="C2000" s="35">
        <v>2428800</v>
      </c>
      <c r="D2000" s="35">
        <v>2438800</v>
      </c>
      <c r="F2000" s="32">
        <f t="shared" si="33"/>
        <v>2398800</v>
      </c>
    </row>
    <row r="2001" spans="1:6" ht="14.5">
      <c r="A2001" s="33">
        <v>20000</v>
      </c>
      <c r="B2001" s="34">
        <v>2410000</v>
      </c>
      <c r="C2001" s="35">
        <v>2430000</v>
      </c>
      <c r="D2001" s="35">
        <v>2440000</v>
      </c>
      <c r="F2001" s="32">
        <f t="shared" si="33"/>
        <v>2400000</v>
      </c>
    </row>
    <row r="2002" spans="1:6" ht="14.5">
      <c r="A2002" s="33">
        <v>20010</v>
      </c>
      <c r="B2002" s="34">
        <v>2411200</v>
      </c>
      <c r="C2002" s="35">
        <v>2431200</v>
      </c>
      <c r="D2002" s="35">
        <v>2441200</v>
      </c>
      <c r="F2002" s="32">
        <f t="shared" si="33"/>
        <v>2401200</v>
      </c>
    </row>
    <row r="2003" spans="1:6" ht="14.5">
      <c r="A2003" s="33">
        <v>20020</v>
      </c>
      <c r="B2003" s="34">
        <v>2412400</v>
      </c>
      <c r="C2003" s="35">
        <v>2432400</v>
      </c>
      <c r="D2003" s="35">
        <v>2442400</v>
      </c>
      <c r="F2003" s="32">
        <f t="shared" si="33"/>
        <v>2402400</v>
      </c>
    </row>
    <row r="2004" spans="1:6" ht="14.5">
      <c r="A2004" s="33">
        <v>20030</v>
      </c>
      <c r="B2004" s="34">
        <v>2413600</v>
      </c>
      <c r="C2004" s="35">
        <v>2433600</v>
      </c>
      <c r="D2004" s="35">
        <v>2443600</v>
      </c>
      <c r="F2004" s="32">
        <f t="shared" si="33"/>
        <v>2403600</v>
      </c>
    </row>
    <row r="2005" spans="1:6" ht="14.5">
      <c r="A2005" s="33">
        <v>20040</v>
      </c>
      <c r="B2005" s="34">
        <v>2414800</v>
      </c>
      <c r="C2005" s="35">
        <v>2434800</v>
      </c>
      <c r="D2005" s="35">
        <v>2444800</v>
      </c>
      <c r="F2005" s="32">
        <f t="shared" si="33"/>
        <v>2404800</v>
      </c>
    </row>
    <row r="2006" spans="1:6" ht="14.5">
      <c r="A2006" s="33">
        <v>20050</v>
      </c>
      <c r="B2006" s="34">
        <v>2416000</v>
      </c>
      <c r="C2006" s="35">
        <v>2436000</v>
      </c>
      <c r="D2006" s="35">
        <v>2446000</v>
      </c>
      <c r="F2006" s="32">
        <f t="shared" si="33"/>
        <v>2406000</v>
      </c>
    </row>
    <row r="2007" spans="1:6" ht="14.5">
      <c r="A2007" s="33">
        <v>20060</v>
      </c>
      <c r="B2007" s="34">
        <v>2417200</v>
      </c>
      <c r="C2007" s="35">
        <v>2437200</v>
      </c>
      <c r="D2007" s="35">
        <v>2447200</v>
      </c>
      <c r="F2007" s="32">
        <f t="shared" si="33"/>
        <v>2407200</v>
      </c>
    </row>
    <row r="2008" spans="1:6" ht="14.5">
      <c r="A2008" s="33">
        <v>20070</v>
      </c>
      <c r="B2008" s="34">
        <v>2418400</v>
      </c>
      <c r="C2008" s="35">
        <v>2438400</v>
      </c>
      <c r="D2008" s="35">
        <v>2448400</v>
      </c>
      <c r="F2008" s="32">
        <f t="shared" si="33"/>
        <v>2408400</v>
      </c>
    </row>
    <row r="2009" spans="1:6" ht="14.5">
      <c r="A2009" s="33">
        <v>20080</v>
      </c>
      <c r="B2009" s="34">
        <v>2419600</v>
      </c>
      <c r="C2009" s="35">
        <v>2439600</v>
      </c>
      <c r="D2009" s="35">
        <v>2449600</v>
      </c>
      <c r="F2009" s="32">
        <f t="shared" si="33"/>
        <v>2409600</v>
      </c>
    </row>
    <row r="2010" spans="1:6" ht="14.5">
      <c r="A2010" s="33">
        <v>20090</v>
      </c>
      <c r="B2010" s="34">
        <v>2420800</v>
      </c>
      <c r="C2010" s="35">
        <v>2440800</v>
      </c>
      <c r="D2010" s="35">
        <v>2450800</v>
      </c>
      <c r="F2010" s="32">
        <f t="shared" si="33"/>
        <v>2410800</v>
      </c>
    </row>
    <row r="2011" spans="1:6" ht="14.5">
      <c r="A2011" s="33">
        <v>20100</v>
      </c>
      <c r="B2011" s="34">
        <v>2422000</v>
      </c>
      <c r="C2011" s="35">
        <v>2442000</v>
      </c>
      <c r="D2011" s="35">
        <v>2452000</v>
      </c>
      <c r="F2011" s="32">
        <f t="shared" si="33"/>
        <v>2412000</v>
      </c>
    </row>
    <row r="2012" spans="1:6" ht="14.5">
      <c r="A2012" s="33">
        <v>20110</v>
      </c>
      <c r="B2012" s="34">
        <v>2423200</v>
      </c>
      <c r="C2012" s="35">
        <v>2443200</v>
      </c>
      <c r="D2012" s="35">
        <v>2453200</v>
      </c>
      <c r="F2012" s="32">
        <f t="shared" si="33"/>
        <v>2413200</v>
      </c>
    </row>
    <row r="2013" spans="1:6" ht="14.5">
      <c r="A2013" s="33">
        <v>20120</v>
      </c>
      <c r="B2013" s="34">
        <v>2424400</v>
      </c>
      <c r="C2013" s="35">
        <v>2444400</v>
      </c>
      <c r="D2013" s="35">
        <v>2454400</v>
      </c>
      <c r="F2013" s="32">
        <f t="shared" si="33"/>
        <v>2414400</v>
      </c>
    </row>
    <row r="2014" spans="1:6" ht="14.5">
      <c r="A2014" s="33">
        <v>20130</v>
      </c>
      <c r="B2014" s="34">
        <v>2425600</v>
      </c>
      <c r="C2014" s="35">
        <v>2445600</v>
      </c>
      <c r="D2014" s="35">
        <v>2455600</v>
      </c>
      <c r="F2014" s="32">
        <f t="shared" si="33"/>
        <v>2415600</v>
      </c>
    </row>
    <row r="2015" spans="1:6" ht="14.5">
      <c r="A2015" s="33">
        <v>20140</v>
      </c>
      <c r="B2015" s="34">
        <v>2426800</v>
      </c>
      <c r="C2015" s="35">
        <v>2446800</v>
      </c>
      <c r="D2015" s="35">
        <v>2456800</v>
      </c>
      <c r="F2015" s="32">
        <f t="shared" si="33"/>
        <v>2416800</v>
      </c>
    </row>
    <row r="2016" spans="1:6" ht="14.5">
      <c r="A2016" s="33">
        <v>20150</v>
      </c>
      <c r="B2016" s="34">
        <v>2428000</v>
      </c>
      <c r="C2016" s="35">
        <v>2448000</v>
      </c>
      <c r="D2016" s="35">
        <v>2458000</v>
      </c>
      <c r="F2016" s="32">
        <f t="shared" si="33"/>
        <v>2418000</v>
      </c>
    </row>
    <row r="2017" spans="1:6" ht="14.5">
      <c r="A2017" s="33">
        <v>20160</v>
      </c>
      <c r="B2017" s="34">
        <v>2429200</v>
      </c>
      <c r="C2017" s="35">
        <v>2449200</v>
      </c>
      <c r="D2017" s="35">
        <v>2459200</v>
      </c>
      <c r="F2017" s="32">
        <f t="shared" si="33"/>
        <v>2419200</v>
      </c>
    </row>
    <row r="2018" spans="1:6" ht="14.5">
      <c r="A2018" s="33">
        <v>20170</v>
      </c>
      <c r="B2018" s="34">
        <v>2430400</v>
      </c>
      <c r="C2018" s="35">
        <v>2450400</v>
      </c>
      <c r="D2018" s="35">
        <v>2460400</v>
      </c>
      <c r="F2018" s="32">
        <f t="shared" si="33"/>
        <v>2420400</v>
      </c>
    </row>
    <row r="2019" spans="1:6" ht="14.5">
      <c r="A2019" s="33">
        <v>20180</v>
      </c>
      <c r="B2019" s="34">
        <v>2431600</v>
      </c>
      <c r="C2019" s="35">
        <v>2451600</v>
      </c>
      <c r="D2019" s="35">
        <v>2461600</v>
      </c>
      <c r="F2019" s="32">
        <f t="shared" si="33"/>
        <v>2421600</v>
      </c>
    </row>
    <row r="2020" spans="1:6" ht="14.5">
      <c r="A2020" s="33">
        <v>20190</v>
      </c>
      <c r="B2020" s="34">
        <v>2432800</v>
      </c>
      <c r="C2020" s="35">
        <v>2452800</v>
      </c>
      <c r="D2020" s="35">
        <v>2462800</v>
      </c>
      <c r="F2020" s="32">
        <f t="shared" si="33"/>
        <v>2422800</v>
      </c>
    </row>
    <row r="2021" spans="1:6" ht="14.5">
      <c r="A2021" s="33">
        <v>20200</v>
      </c>
      <c r="B2021" s="34">
        <v>2434000</v>
      </c>
      <c r="C2021" s="35">
        <v>2454000</v>
      </c>
      <c r="D2021" s="35">
        <v>2464000</v>
      </c>
      <c r="F2021" s="32">
        <f t="shared" si="33"/>
        <v>2424000</v>
      </c>
    </row>
    <row r="2022" spans="1:6" ht="14.5">
      <c r="A2022" s="33">
        <v>20210</v>
      </c>
      <c r="B2022" s="34">
        <v>2435200</v>
      </c>
      <c r="C2022" s="35">
        <v>2455200</v>
      </c>
      <c r="D2022" s="35">
        <v>2465200</v>
      </c>
      <c r="F2022" s="32">
        <f t="shared" si="33"/>
        <v>2425200</v>
      </c>
    </row>
    <row r="2023" spans="1:6" ht="14.5">
      <c r="A2023" s="33">
        <v>20220</v>
      </c>
      <c r="B2023" s="34">
        <v>2436400</v>
      </c>
      <c r="C2023" s="35">
        <v>2456400</v>
      </c>
      <c r="D2023" s="35">
        <v>2466400</v>
      </c>
      <c r="F2023" s="32">
        <f t="shared" si="33"/>
        <v>2426400</v>
      </c>
    </row>
    <row r="2024" spans="1:6" ht="14.5">
      <c r="A2024" s="33">
        <v>20230</v>
      </c>
      <c r="B2024" s="34">
        <v>2437600</v>
      </c>
      <c r="C2024" s="35">
        <v>2457600</v>
      </c>
      <c r="D2024" s="35">
        <v>2467600</v>
      </c>
      <c r="F2024" s="32">
        <f t="shared" si="33"/>
        <v>2427600</v>
      </c>
    </row>
    <row r="2025" spans="1:6" ht="14.5">
      <c r="A2025" s="33">
        <v>20240</v>
      </c>
      <c r="B2025" s="34">
        <v>2438800</v>
      </c>
      <c r="C2025" s="35">
        <v>2458800</v>
      </c>
      <c r="D2025" s="35">
        <v>2468800</v>
      </c>
      <c r="F2025" s="32">
        <f t="shared" si="33"/>
        <v>2428800</v>
      </c>
    </row>
    <row r="2026" spans="1:6" ht="14.5">
      <c r="A2026" s="33">
        <v>20250</v>
      </c>
      <c r="B2026" s="34">
        <v>2440000</v>
      </c>
      <c r="C2026" s="35">
        <v>2460000</v>
      </c>
      <c r="D2026" s="35">
        <v>2470000</v>
      </c>
      <c r="F2026" s="32">
        <f t="shared" si="33"/>
        <v>2430000</v>
      </c>
    </row>
    <row r="2027" spans="1:6" ht="14.5">
      <c r="A2027" s="33">
        <v>20260</v>
      </c>
      <c r="B2027" s="34">
        <v>2441200</v>
      </c>
      <c r="C2027" s="35">
        <v>2461200</v>
      </c>
      <c r="D2027" s="35">
        <v>2471200</v>
      </c>
      <c r="F2027" s="32">
        <f t="shared" si="33"/>
        <v>2431200</v>
      </c>
    </row>
    <row r="2028" spans="1:6" ht="14.5">
      <c r="A2028" s="33">
        <v>20270</v>
      </c>
      <c r="B2028" s="34">
        <v>2442400</v>
      </c>
      <c r="C2028" s="35">
        <v>2462400</v>
      </c>
      <c r="D2028" s="35">
        <v>2472400</v>
      </c>
      <c r="F2028" s="32">
        <f t="shared" si="33"/>
        <v>2432400</v>
      </c>
    </row>
    <row r="2029" spans="1:6" ht="14.5">
      <c r="A2029" s="33">
        <v>20280</v>
      </c>
      <c r="B2029" s="34">
        <v>2443600</v>
      </c>
      <c r="C2029" s="35">
        <v>2463600</v>
      </c>
      <c r="D2029" s="35">
        <v>2473600</v>
      </c>
      <c r="F2029" s="32">
        <f t="shared" si="33"/>
        <v>2433600</v>
      </c>
    </row>
    <row r="2030" spans="1:6" ht="14.5">
      <c r="A2030" s="33">
        <v>20290</v>
      </c>
      <c r="B2030" s="34">
        <v>2444800</v>
      </c>
      <c r="C2030" s="35">
        <v>2464800</v>
      </c>
      <c r="D2030" s="35">
        <v>2474800</v>
      </c>
      <c r="F2030" s="32">
        <f t="shared" si="33"/>
        <v>2434800</v>
      </c>
    </row>
    <row r="2031" spans="1:6" ht="14.5">
      <c r="A2031" s="33">
        <v>20300</v>
      </c>
      <c r="B2031" s="34">
        <v>2446000</v>
      </c>
      <c r="C2031" s="35">
        <v>2466000</v>
      </c>
      <c r="D2031" s="35">
        <v>2476000</v>
      </c>
      <c r="F2031" s="32">
        <f t="shared" si="33"/>
        <v>2436000</v>
      </c>
    </row>
    <row r="2032" spans="1:6" ht="14.5">
      <c r="A2032" s="33">
        <v>20310</v>
      </c>
      <c r="B2032" s="34">
        <v>2447200</v>
      </c>
      <c r="C2032" s="35">
        <v>2467200</v>
      </c>
      <c r="D2032" s="35">
        <v>2477200</v>
      </c>
      <c r="F2032" s="32">
        <f t="shared" si="33"/>
        <v>2437200</v>
      </c>
    </row>
    <row r="2033" spans="1:6" ht="14.5">
      <c r="A2033" s="33">
        <v>20320</v>
      </c>
      <c r="B2033" s="34">
        <v>2448400</v>
      </c>
      <c r="C2033" s="35">
        <v>2468400</v>
      </c>
      <c r="D2033" s="35">
        <v>2478400</v>
      </c>
      <c r="F2033" s="32">
        <f t="shared" si="33"/>
        <v>2438400</v>
      </c>
    </row>
    <row r="2034" spans="1:6" ht="14.5">
      <c r="A2034" s="33">
        <v>20330</v>
      </c>
      <c r="B2034" s="34">
        <v>2449600</v>
      </c>
      <c r="C2034" s="35">
        <v>2469600</v>
      </c>
      <c r="D2034" s="35">
        <v>2479600</v>
      </c>
      <c r="F2034" s="32">
        <f t="shared" si="33"/>
        <v>2439600</v>
      </c>
    </row>
    <row r="2035" spans="1:6" ht="14.5">
      <c r="A2035" s="33">
        <v>20340</v>
      </c>
      <c r="B2035" s="34">
        <v>2450800</v>
      </c>
      <c r="C2035" s="35">
        <v>2470800</v>
      </c>
      <c r="D2035" s="35">
        <v>2480800</v>
      </c>
      <c r="F2035" s="32">
        <f t="shared" si="33"/>
        <v>2440800</v>
      </c>
    </row>
    <row r="2036" spans="1:6" ht="14.5">
      <c r="A2036" s="33">
        <v>20350</v>
      </c>
      <c r="B2036" s="34">
        <v>2452000</v>
      </c>
      <c r="C2036" s="35">
        <v>2472000</v>
      </c>
      <c r="D2036" s="35">
        <v>2482000</v>
      </c>
      <c r="F2036" s="32">
        <f t="shared" si="33"/>
        <v>2442000</v>
      </c>
    </row>
    <row r="2037" spans="1:6" ht="14.5">
      <c r="A2037" s="33">
        <v>20360</v>
      </c>
      <c r="B2037" s="34">
        <v>2453200</v>
      </c>
      <c r="C2037" s="35">
        <v>2473200</v>
      </c>
      <c r="D2037" s="35">
        <v>2483200</v>
      </c>
      <c r="F2037" s="32">
        <f t="shared" si="33"/>
        <v>2443200</v>
      </c>
    </row>
    <row r="2038" spans="1:6" ht="14.5">
      <c r="A2038" s="33">
        <v>20370</v>
      </c>
      <c r="B2038" s="34">
        <v>2454400</v>
      </c>
      <c r="C2038" s="35">
        <v>2474400</v>
      </c>
      <c r="D2038" s="35">
        <v>2484400</v>
      </c>
      <c r="F2038" s="32">
        <f t="shared" si="33"/>
        <v>2444400</v>
      </c>
    </row>
    <row r="2039" spans="1:6" ht="14.5">
      <c r="A2039" s="33">
        <v>20380</v>
      </c>
      <c r="B2039" s="34">
        <v>2455600</v>
      </c>
      <c r="C2039" s="35">
        <v>2475600</v>
      </c>
      <c r="D2039" s="35">
        <v>2485600</v>
      </c>
      <c r="F2039" s="32">
        <f t="shared" si="33"/>
        <v>2445600</v>
      </c>
    </row>
    <row r="2040" spans="1:6" ht="14.5">
      <c r="A2040" s="33">
        <v>20390</v>
      </c>
      <c r="B2040" s="34">
        <v>2456800</v>
      </c>
      <c r="C2040" s="35">
        <v>2476800</v>
      </c>
      <c r="D2040" s="35">
        <v>2486800</v>
      </c>
      <c r="F2040" s="32">
        <f t="shared" si="33"/>
        <v>2446800</v>
      </c>
    </row>
    <row r="2041" spans="1:6" ht="14.5">
      <c r="A2041" s="33">
        <v>20400</v>
      </c>
      <c r="B2041" s="34">
        <v>2458000</v>
      </c>
      <c r="C2041" s="35">
        <v>2478000</v>
      </c>
      <c r="D2041" s="35">
        <v>2488000</v>
      </c>
      <c r="F2041" s="32">
        <f t="shared" si="33"/>
        <v>2448000</v>
      </c>
    </row>
    <row r="2042" spans="1:6" ht="14.5">
      <c r="A2042" s="33">
        <v>20410</v>
      </c>
      <c r="B2042" s="34">
        <v>2459200</v>
      </c>
      <c r="C2042" s="35">
        <v>2479200</v>
      </c>
      <c r="D2042" s="35">
        <v>2489200</v>
      </c>
      <c r="F2042" s="32">
        <f t="shared" si="33"/>
        <v>2449200</v>
      </c>
    </row>
    <row r="2043" spans="1:6" ht="14.5">
      <c r="A2043" s="33">
        <v>20420</v>
      </c>
      <c r="B2043" s="34">
        <v>2460400</v>
      </c>
      <c r="C2043" s="35">
        <v>2480400</v>
      </c>
      <c r="D2043" s="35">
        <v>2490400</v>
      </c>
      <c r="F2043" s="32">
        <f t="shared" si="33"/>
        <v>2450400</v>
      </c>
    </row>
    <row r="2044" spans="1:6" ht="14.5">
      <c r="A2044" s="33">
        <v>20430</v>
      </c>
      <c r="B2044" s="34">
        <v>2461600</v>
      </c>
      <c r="C2044" s="35">
        <v>2481600</v>
      </c>
      <c r="D2044" s="35">
        <v>2491600</v>
      </c>
      <c r="F2044" s="32">
        <f t="shared" si="33"/>
        <v>2451600</v>
      </c>
    </row>
    <row r="2045" spans="1:6" ht="14.5">
      <c r="A2045" s="33">
        <v>20440</v>
      </c>
      <c r="B2045" s="34">
        <v>2462800</v>
      </c>
      <c r="C2045" s="35">
        <v>2482800</v>
      </c>
      <c r="D2045" s="35">
        <v>2492800</v>
      </c>
      <c r="F2045" s="32">
        <f t="shared" si="33"/>
        <v>2452800</v>
      </c>
    </row>
    <row r="2046" spans="1:6" ht="14.5">
      <c r="A2046" s="33">
        <v>20450</v>
      </c>
      <c r="B2046" s="34">
        <v>2464000</v>
      </c>
      <c r="C2046" s="35">
        <v>2484000</v>
      </c>
      <c r="D2046" s="35">
        <v>2494000</v>
      </c>
      <c r="F2046" s="32">
        <f t="shared" si="33"/>
        <v>2454000</v>
      </c>
    </row>
    <row r="2047" spans="1:6" ht="14.5">
      <c r="A2047" s="33">
        <v>20460</v>
      </c>
      <c r="B2047" s="34">
        <v>2465200</v>
      </c>
      <c r="C2047" s="35">
        <v>2485200</v>
      </c>
      <c r="D2047" s="35">
        <v>2495200</v>
      </c>
      <c r="F2047" s="32">
        <f t="shared" si="33"/>
        <v>2455200</v>
      </c>
    </row>
    <row r="2048" spans="1:6" ht="14.5">
      <c r="A2048" s="33">
        <v>20470</v>
      </c>
      <c r="B2048" s="34">
        <v>2466400</v>
      </c>
      <c r="C2048" s="35">
        <v>2486400</v>
      </c>
      <c r="D2048" s="35">
        <v>2496400</v>
      </c>
      <c r="F2048" s="32">
        <f t="shared" si="33"/>
        <v>2456400</v>
      </c>
    </row>
    <row r="2049" spans="1:6" ht="14.5">
      <c r="A2049" s="33">
        <v>20480</v>
      </c>
      <c r="B2049" s="34">
        <v>2467600</v>
      </c>
      <c r="C2049" s="35">
        <v>2487600</v>
      </c>
      <c r="D2049" s="35">
        <v>2497600</v>
      </c>
      <c r="F2049" s="32">
        <f t="shared" si="33"/>
        <v>2457600</v>
      </c>
    </row>
    <row r="2050" spans="1:6" ht="14.5">
      <c r="A2050" s="33">
        <v>20490</v>
      </c>
      <c r="B2050" s="34">
        <v>2468800</v>
      </c>
      <c r="C2050" s="35">
        <v>2488800</v>
      </c>
      <c r="D2050" s="35">
        <v>2498800</v>
      </c>
      <c r="F2050" s="32">
        <f t="shared" si="33"/>
        <v>2458800</v>
      </c>
    </row>
    <row r="2051" spans="1:6" ht="14.5">
      <c r="A2051" s="33">
        <v>20500</v>
      </c>
      <c r="B2051" s="34">
        <v>2470000</v>
      </c>
      <c r="C2051" s="35">
        <v>2490000</v>
      </c>
      <c r="D2051" s="35">
        <v>2500000</v>
      </c>
      <c r="F2051" s="32">
        <f t="shared" ref="F2051:F2114" si="34">1200+1200*(A2051-$A$2)/10</f>
        <v>2460000</v>
      </c>
    </row>
    <row r="2052" spans="1:6" ht="14.5">
      <c r="A2052" s="33">
        <v>20510</v>
      </c>
      <c r="B2052" s="34">
        <v>2471200</v>
      </c>
      <c r="C2052" s="35">
        <v>2491200</v>
      </c>
      <c r="D2052" s="35">
        <v>2501200</v>
      </c>
      <c r="F2052" s="32">
        <f t="shared" si="34"/>
        <v>2461200</v>
      </c>
    </row>
    <row r="2053" spans="1:6" ht="14.5">
      <c r="A2053" s="33">
        <v>20520</v>
      </c>
      <c r="B2053" s="34">
        <v>2472400</v>
      </c>
      <c r="C2053" s="35">
        <v>2492400</v>
      </c>
      <c r="D2053" s="35">
        <v>2502400</v>
      </c>
      <c r="F2053" s="32">
        <f t="shared" si="34"/>
        <v>2462400</v>
      </c>
    </row>
    <row r="2054" spans="1:6" ht="14.5">
      <c r="A2054" s="33">
        <v>20530</v>
      </c>
      <c r="B2054" s="34">
        <v>2473600</v>
      </c>
      <c r="C2054" s="35">
        <v>2493600</v>
      </c>
      <c r="D2054" s="35">
        <v>2503600</v>
      </c>
      <c r="F2054" s="32">
        <f t="shared" si="34"/>
        <v>2463600</v>
      </c>
    </row>
    <row r="2055" spans="1:6" ht="14.5">
      <c r="A2055" s="33">
        <v>20540</v>
      </c>
      <c r="B2055" s="34">
        <v>2474800</v>
      </c>
      <c r="C2055" s="35">
        <v>2494800</v>
      </c>
      <c r="D2055" s="35">
        <v>2504800</v>
      </c>
      <c r="F2055" s="32">
        <f t="shared" si="34"/>
        <v>2464800</v>
      </c>
    </row>
    <row r="2056" spans="1:6" ht="14.5">
      <c r="A2056" s="33">
        <v>20550</v>
      </c>
      <c r="B2056" s="34">
        <v>2476000</v>
      </c>
      <c r="C2056" s="35">
        <v>2496000</v>
      </c>
      <c r="D2056" s="35">
        <v>2506000</v>
      </c>
      <c r="F2056" s="32">
        <f t="shared" si="34"/>
        <v>2466000</v>
      </c>
    </row>
    <row r="2057" spans="1:6" ht="14.5">
      <c r="A2057" s="33">
        <v>20560</v>
      </c>
      <c r="B2057" s="34">
        <v>2477200</v>
      </c>
      <c r="C2057" s="35">
        <v>2497200</v>
      </c>
      <c r="D2057" s="35">
        <v>2507200</v>
      </c>
      <c r="F2057" s="32">
        <f t="shared" si="34"/>
        <v>2467200</v>
      </c>
    </row>
    <row r="2058" spans="1:6" ht="14.5">
      <c r="A2058" s="33">
        <v>20570</v>
      </c>
      <c r="B2058" s="34">
        <v>2478400</v>
      </c>
      <c r="C2058" s="35">
        <v>2498400</v>
      </c>
      <c r="D2058" s="35">
        <v>2508400</v>
      </c>
      <c r="F2058" s="32">
        <f t="shared" si="34"/>
        <v>2468400</v>
      </c>
    </row>
    <row r="2059" spans="1:6" ht="14.5">
      <c r="A2059" s="33">
        <v>20580</v>
      </c>
      <c r="B2059" s="34">
        <v>2479600</v>
      </c>
      <c r="C2059" s="35">
        <v>2499600</v>
      </c>
      <c r="D2059" s="35">
        <v>2509600</v>
      </c>
      <c r="F2059" s="32">
        <f t="shared" si="34"/>
        <v>2469600</v>
      </c>
    </row>
    <row r="2060" spans="1:6" ht="14.5">
      <c r="A2060" s="33">
        <v>20590</v>
      </c>
      <c r="B2060" s="34">
        <v>2480800</v>
      </c>
      <c r="C2060" s="35">
        <v>2500800</v>
      </c>
      <c r="D2060" s="35">
        <v>2510800</v>
      </c>
      <c r="F2060" s="32">
        <f t="shared" si="34"/>
        <v>2470800</v>
      </c>
    </row>
    <row r="2061" spans="1:6" ht="14.5">
      <c r="A2061" s="33">
        <v>20600</v>
      </c>
      <c r="B2061" s="34">
        <v>2482000</v>
      </c>
      <c r="C2061" s="35">
        <v>2502000</v>
      </c>
      <c r="D2061" s="35">
        <v>2512000</v>
      </c>
      <c r="F2061" s="32">
        <f t="shared" si="34"/>
        <v>2472000</v>
      </c>
    </row>
    <row r="2062" spans="1:6" ht="14.5">
      <c r="A2062" s="33">
        <v>20610</v>
      </c>
      <c r="B2062" s="34">
        <v>2483200</v>
      </c>
      <c r="C2062" s="35">
        <v>2503200</v>
      </c>
      <c r="D2062" s="35">
        <v>2513200</v>
      </c>
      <c r="F2062" s="32">
        <f t="shared" si="34"/>
        <v>2473200</v>
      </c>
    </row>
    <row r="2063" spans="1:6" ht="14.5">
      <c r="A2063" s="33">
        <v>20620</v>
      </c>
      <c r="B2063" s="34">
        <v>2484400</v>
      </c>
      <c r="C2063" s="35">
        <v>2504400</v>
      </c>
      <c r="D2063" s="35">
        <v>2514400</v>
      </c>
      <c r="F2063" s="32">
        <f t="shared" si="34"/>
        <v>2474400</v>
      </c>
    </row>
    <row r="2064" spans="1:6" ht="14.5">
      <c r="A2064" s="33">
        <v>20630</v>
      </c>
      <c r="B2064" s="34">
        <v>2485600</v>
      </c>
      <c r="C2064" s="35">
        <v>2505600</v>
      </c>
      <c r="D2064" s="35">
        <v>2515600</v>
      </c>
      <c r="F2064" s="32">
        <f t="shared" si="34"/>
        <v>2475600</v>
      </c>
    </row>
    <row r="2065" spans="1:6" ht="14.5">
      <c r="A2065" s="33">
        <v>20640</v>
      </c>
      <c r="B2065" s="34">
        <v>2486800</v>
      </c>
      <c r="C2065" s="35">
        <v>2506800</v>
      </c>
      <c r="D2065" s="35">
        <v>2516800</v>
      </c>
      <c r="F2065" s="32">
        <f t="shared" si="34"/>
        <v>2476800</v>
      </c>
    </row>
    <row r="2066" spans="1:6" ht="14.5">
      <c r="A2066" s="33">
        <v>20650</v>
      </c>
      <c r="B2066" s="34">
        <v>2488000</v>
      </c>
      <c r="C2066" s="35">
        <v>2508000</v>
      </c>
      <c r="D2066" s="35">
        <v>2518000</v>
      </c>
      <c r="F2066" s="32">
        <f t="shared" si="34"/>
        <v>2478000</v>
      </c>
    </row>
    <row r="2067" spans="1:6" ht="14.5">
      <c r="A2067" s="33">
        <v>20660</v>
      </c>
      <c r="B2067" s="34">
        <v>2489200</v>
      </c>
      <c r="C2067" s="35">
        <v>2509200</v>
      </c>
      <c r="D2067" s="35">
        <v>2519200</v>
      </c>
      <c r="F2067" s="32">
        <f t="shared" si="34"/>
        <v>2479200</v>
      </c>
    </row>
    <row r="2068" spans="1:6" ht="14.5">
      <c r="A2068" s="33">
        <v>20670</v>
      </c>
      <c r="B2068" s="34">
        <v>2490400</v>
      </c>
      <c r="C2068" s="35">
        <v>2510400</v>
      </c>
      <c r="D2068" s="35">
        <v>2520400</v>
      </c>
      <c r="F2068" s="32">
        <f t="shared" si="34"/>
        <v>2480400</v>
      </c>
    </row>
    <row r="2069" spans="1:6" ht="14.5">
      <c r="A2069" s="33">
        <v>20680</v>
      </c>
      <c r="B2069" s="34">
        <v>2491600</v>
      </c>
      <c r="C2069" s="35">
        <v>2511600</v>
      </c>
      <c r="D2069" s="35">
        <v>2521600</v>
      </c>
      <c r="F2069" s="32">
        <f t="shared" si="34"/>
        <v>2481600</v>
      </c>
    </row>
    <row r="2070" spans="1:6" ht="14.5">
      <c r="A2070" s="33">
        <v>20690</v>
      </c>
      <c r="B2070" s="34">
        <v>2492800</v>
      </c>
      <c r="C2070" s="35">
        <v>2512800</v>
      </c>
      <c r="D2070" s="35">
        <v>2522800</v>
      </c>
      <c r="F2070" s="32">
        <f t="shared" si="34"/>
        <v>2482800</v>
      </c>
    </row>
    <row r="2071" spans="1:6" ht="14.5">
      <c r="A2071" s="33">
        <v>20700</v>
      </c>
      <c r="B2071" s="34">
        <v>2494000</v>
      </c>
      <c r="C2071" s="35">
        <v>2514000</v>
      </c>
      <c r="D2071" s="35">
        <v>2524000</v>
      </c>
      <c r="F2071" s="32">
        <f t="shared" si="34"/>
        <v>2484000</v>
      </c>
    </row>
    <row r="2072" spans="1:6" ht="14.5">
      <c r="A2072" s="33">
        <v>20710</v>
      </c>
      <c r="B2072" s="34">
        <v>2495200</v>
      </c>
      <c r="C2072" s="35">
        <v>2515200</v>
      </c>
      <c r="D2072" s="35">
        <v>2525200</v>
      </c>
      <c r="F2072" s="32">
        <f t="shared" si="34"/>
        <v>2485200</v>
      </c>
    </row>
    <row r="2073" spans="1:6" ht="14.5">
      <c r="A2073" s="33">
        <v>20720</v>
      </c>
      <c r="B2073" s="34">
        <v>2496400</v>
      </c>
      <c r="C2073" s="35">
        <v>2516400</v>
      </c>
      <c r="D2073" s="35">
        <v>2526400</v>
      </c>
      <c r="F2073" s="32">
        <f t="shared" si="34"/>
        <v>2486400</v>
      </c>
    </row>
    <row r="2074" spans="1:6" ht="14.5">
      <c r="A2074" s="33">
        <v>20730</v>
      </c>
      <c r="B2074" s="34">
        <v>2497600</v>
      </c>
      <c r="C2074" s="35">
        <v>2517600</v>
      </c>
      <c r="D2074" s="35">
        <v>2527600</v>
      </c>
      <c r="F2074" s="32">
        <f t="shared" si="34"/>
        <v>2487600</v>
      </c>
    </row>
    <row r="2075" spans="1:6" ht="14.5">
      <c r="A2075" s="33">
        <v>20740</v>
      </c>
      <c r="B2075" s="34">
        <v>2498800</v>
      </c>
      <c r="C2075" s="35">
        <v>2518800</v>
      </c>
      <c r="D2075" s="35">
        <v>2528800</v>
      </c>
      <c r="F2075" s="32">
        <f t="shared" si="34"/>
        <v>2488800</v>
      </c>
    </row>
    <row r="2076" spans="1:6" ht="14.5">
      <c r="A2076" s="33">
        <v>20750</v>
      </c>
      <c r="B2076" s="34">
        <v>2500000</v>
      </c>
      <c r="C2076" s="35">
        <v>2520000</v>
      </c>
      <c r="D2076" s="35">
        <v>2530000</v>
      </c>
      <c r="F2076" s="32">
        <f t="shared" si="34"/>
        <v>2490000</v>
      </c>
    </row>
    <row r="2077" spans="1:6" ht="14.5">
      <c r="A2077" s="33">
        <v>20760</v>
      </c>
      <c r="B2077" s="34">
        <v>2501200</v>
      </c>
      <c r="C2077" s="35">
        <v>2521200</v>
      </c>
      <c r="D2077" s="35">
        <v>2531200</v>
      </c>
      <c r="F2077" s="32">
        <f t="shared" si="34"/>
        <v>2491200</v>
      </c>
    </row>
    <row r="2078" spans="1:6" ht="14.5">
      <c r="A2078" s="33">
        <v>20770</v>
      </c>
      <c r="B2078" s="34">
        <v>2502400</v>
      </c>
      <c r="C2078" s="35">
        <v>2522400</v>
      </c>
      <c r="D2078" s="35">
        <v>2532400</v>
      </c>
      <c r="F2078" s="32">
        <f t="shared" si="34"/>
        <v>2492400</v>
      </c>
    </row>
    <row r="2079" spans="1:6" ht="14.5">
      <c r="A2079" s="33">
        <v>20780</v>
      </c>
      <c r="B2079" s="34">
        <v>2503600</v>
      </c>
      <c r="C2079" s="35">
        <v>2523600</v>
      </c>
      <c r="D2079" s="35">
        <v>2533600</v>
      </c>
      <c r="F2079" s="32">
        <f t="shared" si="34"/>
        <v>2493600</v>
      </c>
    </row>
    <row r="2080" spans="1:6" ht="14.5">
      <c r="A2080" s="33">
        <v>20790</v>
      </c>
      <c r="B2080" s="34">
        <v>2504800</v>
      </c>
      <c r="C2080" s="35">
        <v>2524800</v>
      </c>
      <c r="D2080" s="35">
        <v>2534800</v>
      </c>
      <c r="F2080" s="32">
        <f t="shared" si="34"/>
        <v>2494800</v>
      </c>
    </row>
    <row r="2081" spans="1:6" ht="14.5">
      <c r="A2081" s="33">
        <v>20800</v>
      </c>
      <c r="B2081" s="34">
        <v>2506000</v>
      </c>
      <c r="C2081" s="35">
        <v>2526000</v>
      </c>
      <c r="D2081" s="35">
        <v>2536000</v>
      </c>
      <c r="F2081" s="32">
        <f t="shared" si="34"/>
        <v>2496000</v>
      </c>
    </row>
    <row r="2082" spans="1:6" ht="14.5">
      <c r="A2082" s="33">
        <v>20810</v>
      </c>
      <c r="B2082" s="34">
        <v>2507200</v>
      </c>
      <c r="C2082" s="35">
        <v>2527200</v>
      </c>
      <c r="D2082" s="35">
        <v>2537200</v>
      </c>
      <c r="F2082" s="32">
        <f t="shared" si="34"/>
        <v>2497200</v>
      </c>
    </row>
    <row r="2083" spans="1:6" ht="14.5">
      <c r="A2083" s="33">
        <v>20820</v>
      </c>
      <c r="B2083" s="34">
        <v>2508400</v>
      </c>
      <c r="C2083" s="35">
        <v>2528400</v>
      </c>
      <c r="D2083" s="35">
        <v>2538400</v>
      </c>
      <c r="F2083" s="32">
        <f t="shared" si="34"/>
        <v>2498400</v>
      </c>
    </row>
    <row r="2084" spans="1:6" ht="14.5">
      <c r="A2084" s="33">
        <v>20830</v>
      </c>
      <c r="B2084" s="34">
        <v>2509600</v>
      </c>
      <c r="C2084" s="35">
        <v>2529600</v>
      </c>
      <c r="D2084" s="35">
        <v>2539600</v>
      </c>
      <c r="F2084" s="32">
        <f t="shared" si="34"/>
        <v>2499600</v>
      </c>
    </row>
    <row r="2085" spans="1:6" ht="14.5">
      <c r="A2085" s="33">
        <v>20840</v>
      </c>
      <c r="B2085" s="34">
        <v>2510800</v>
      </c>
      <c r="C2085" s="35">
        <v>2530800</v>
      </c>
      <c r="D2085" s="35">
        <v>2540800</v>
      </c>
      <c r="F2085" s="32">
        <f t="shared" si="34"/>
        <v>2500800</v>
      </c>
    </row>
    <row r="2086" spans="1:6" ht="14.5">
      <c r="A2086" s="33">
        <v>20850</v>
      </c>
      <c r="B2086" s="34">
        <v>2512000</v>
      </c>
      <c r="C2086" s="35">
        <v>2532000</v>
      </c>
      <c r="D2086" s="35">
        <v>2542000</v>
      </c>
      <c r="F2086" s="32">
        <f t="shared" si="34"/>
        <v>2502000</v>
      </c>
    </row>
    <row r="2087" spans="1:6" ht="14.5">
      <c r="A2087" s="33">
        <v>20860</v>
      </c>
      <c r="B2087" s="34">
        <v>2513200</v>
      </c>
      <c r="C2087" s="35">
        <v>2533200</v>
      </c>
      <c r="D2087" s="35">
        <v>2543200</v>
      </c>
      <c r="F2087" s="32">
        <f t="shared" si="34"/>
        <v>2503200</v>
      </c>
    </row>
    <row r="2088" spans="1:6" ht="14.5">
      <c r="A2088" s="33">
        <v>20870</v>
      </c>
      <c r="B2088" s="34">
        <v>2514400</v>
      </c>
      <c r="C2088" s="35">
        <v>2534400</v>
      </c>
      <c r="D2088" s="35">
        <v>2544400</v>
      </c>
      <c r="F2088" s="32">
        <f t="shared" si="34"/>
        <v>2504400</v>
      </c>
    </row>
    <row r="2089" spans="1:6" ht="14.5">
      <c r="A2089" s="33">
        <v>20880</v>
      </c>
      <c r="B2089" s="34">
        <v>2515600</v>
      </c>
      <c r="C2089" s="35">
        <v>2535600</v>
      </c>
      <c r="D2089" s="35">
        <v>2545600</v>
      </c>
      <c r="F2089" s="32">
        <f t="shared" si="34"/>
        <v>2505600</v>
      </c>
    </row>
    <row r="2090" spans="1:6" ht="14.5">
      <c r="A2090" s="33">
        <v>20890</v>
      </c>
      <c r="B2090" s="34">
        <v>2516800</v>
      </c>
      <c r="C2090" s="35">
        <v>2536800</v>
      </c>
      <c r="D2090" s="35">
        <v>2546800</v>
      </c>
      <c r="F2090" s="32">
        <f t="shared" si="34"/>
        <v>2506800</v>
      </c>
    </row>
    <row r="2091" spans="1:6" ht="14.5">
      <c r="A2091" s="33">
        <v>20900</v>
      </c>
      <c r="B2091" s="34">
        <v>2518000</v>
      </c>
      <c r="C2091" s="35">
        <v>2538000</v>
      </c>
      <c r="D2091" s="35">
        <v>2548000</v>
      </c>
      <c r="F2091" s="32">
        <f t="shared" si="34"/>
        <v>2508000</v>
      </c>
    </row>
    <row r="2092" spans="1:6" ht="14.5">
      <c r="A2092" s="33">
        <v>20910</v>
      </c>
      <c r="B2092" s="34">
        <v>2519200</v>
      </c>
      <c r="C2092" s="35">
        <v>2539200</v>
      </c>
      <c r="D2092" s="35">
        <v>2549200</v>
      </c>
      <c r="F2092" s="32">
        <f t="shared" si="34"/>
        <v>2509200</v>
      </c>
    </row>
    <row r="2093" spans="1:6" ht="14.5">
      <c r="A2093" s="33">
        <v>20920</v>
      </c>
      <c r="B2093" s="34">
        <v>2520400</v>
      </c>
      <c r="C2093" s="35">
        <v>2540400</v>
      </c>
      <c r="D2093" s="35">
        <v>2550400</v>
      </c>
      <c r="F2093" s="32">
        <f t="shared" si="34"/>
        <v>2510400</v>
      </c>
    </row>
    <row r="2094" spans="1:6" ht="14.5">
      <c r="A2094" s="33">
        <v>20930</v>
      </c>
      <c r="B2094" s="34">
        <v>2521600</v>
      </c>
      <c r="C2094" s="35">
        <v>2541600</v>
      </c>
      <c r="D2094" s="35">
        <v>2551600</v>
      </c>
      <c r="F2094" s="32">
        <f t="shared" si="34"/>
        <v>2511600</v>
      </c>
    </row>
    <row r="2095" spans="1:6" ht="14.5">
      <c r="A2095" s="33">
        <v>20940</v>
      </c>
      <c r="B2095" s="34">
        <v>2522800</v>
      </c>
      <c r="C2095" s="35">
        <v>2542800</v>
      </c>
      <c r="D2095" s="35">
        <v>2552800</v>
      </c>
      <c r="F2095" s="32">
        <f t="shared" si="34"/>
        <v>2512800</v>
      </c>
    </row>
    <row r="2096" spans="1:6" ht="14.5">
      <c r="A2096" s="33">
        <v>20950</v>
      </c>
      <c r="B2096" s="34">
        <v>2524000</v>
      </c>
      <c r="C2096" s="35">
        <v>2544000</v>
      </c>
      <c r="D2096" s="35">
        <v>2554000</v>
      </c>
      <c r="F2096" s="32">
        <f t="shared" si="34"/>
        <v>2514000</v>
      </c>
    </row>
    <row r="2097" spans="1:6" ht="14.5">
      <c r="A2097" s="33">
        <v>20960</v>
      </c>
      <c r="B2097" s="34">
        <v>2525200</v>
      </c>
      <c r="C2097" s="35">
        <v>2545200</v>
      </c>
      <c r="D2097" s="35">
        <v>2555200</v>
      </c>
      <c r="F2097" s="32">
        <f t="shared" si="34"/>
        <v>2515200</v>
      </c>
    </row>
    <row r="2098" spans="1:6" ht="14.5">
      <c r="A2098" s="33">
        <v>20970</v>
      </c>
      <c r="B2098" s="34">
        <v>2526400</v>
      </c>
      <c r="C2098" s="35">
        <v>2546400</v>
      </c>
      <c r="D2098" s="35">
        <v>2556400</v>
      </c>
      <c r="F2098" s="32">
        <f t="shared" si="34"/>
        <v>2516400</v>
      </c>
    </row>
    <row r="2099" spans="1:6" ht="14.5">
      <c r="A2099" s="33">
        <v>20980</v>
      </c>
      <c r="B2099" s="34">
        <v>2527600</v>
      </c>
      <c r="C2099" s="35">
        <v>2547600</v>
      </c>
      <c r="D2099" s="35">
        <v>2557600</v>
      </c>
      <c r="F2099" s="32">
        <f t="shared" si="34"/>
        <v>2517600</v>
      </c>
    </row>
    <row r="2100" spans="1:6" ht="14.5">
      <c r="A2100" s="33">
        <v>20990</v>
      </c>
      <c r="B2100" s="34">
        <v>2528800</v>
      </c>
      <c r="C2100" s="35">
        <v>2548800</v>
      </c>
      <c r="D2100" s="35">
        <v>2558800</v>
      </c>
      <c r="F2100" s="32">
        <f t="shared" si="34"/>
        <v>2518800</v>
      </c>
    </row>
    <row r="2101" spans="1:6" ht="14.5">
      <c r="A2101" s="33">
        <v>21000</v>
      </c>
      <c r="B2101" s="34">
        <v>2530000</v>
      </c>
      <c r="C2101" s="35">
        <v>2550000</v>
      </c>
      <c r="D2101" s="35">
        <v>2560000</v>
      </c>
      <c r="F2101" s="32">
        <f t="shared" si="34"/>
        <v>2520000</v>
      </c>
    </row>
    <row r="2102" spans="1:6" ht="14.5">
      <c r="A2102" s="33">
        <v>21010</v>
      </c>
      <c r="B2102" s="34">
        <v>2531200</v>
      </c>
      <c r="C2102" s="35">
        <v>2551200</v>
      </c>
      <c r="D2102" s="35">
        <v>2561200</v>
      </c>
      <c r="F2102" s="32">
        <f t="shared" si="34"/>
        <v>2521200</v>
      </c>
    </row>
    <row r="2103" spans="1:6" ht="14.5">
      <c r="A2103" s="33">
        <v>21020</v>
      </c>
      <c r="B2103" s="34">
        <v>2532400</v>
      </c>
      <c r="C2103" s="35">
        <v>2552400</v>
      </c>
      <c r="D2103" s="35">
        <v>2562400</v>
      </c>
      <c r="F2103" s="32">
        <f t="shared" si="34"/>
        <v>2522400</v>
      </c>
    </row>
    <row r="2104" spans="1:6" ht="14.5">
      <c r="A2104" s="33">
        <v>21030</v>
      </c>
      <c r="B2104" s="34">
        <v>2533600</v>
      </c>
      <c r="C2104" s="35">
        <v>2553600</v>
      </c>
      <c r="D2104" s="35">
        <v>2563600</v>
      </c>
      <c r="F2104" s="32">
        <f t="shared" si="34"/>
        <v>2523600</v>
      </c>
    </row>
    <row r="2105" spans="1:6" ht="14.5">
      <c r="A2105" s="33">
        <v>21040</v>
      </c>
      <c r="B2105" s="34">
        <v>2534800</v>
      </c>
      <c r="C2105" s="35">
        <v>2554800</v>
      </c>
      <c r="D2105" s="35">
        <v>2564800</v>
      </c>
      <c r="F2105" s="32">
        <f t="shared" si="34"/>
        <v>2524800</v>
      </c>
    </row>
    <row r="2106" spans="1:6" ht="14.5">
      <c r="A2106" s="33">
        <v>21050</v>
      </c>
      <c r="B2106" s="34">
        <v>2536000</v>
      </c>
      <c r="C2106" s="35">
        <v>2556000</v>
      </c>
      <c r="D2106" s="35">
        <v>2566000</v>
      </c>
      <c r="F2106" s="32">
        <f t="shared" si="34"/>
        <v>2526000</v>
      </c>
    </row>
    <row r="2107" spans="1:6" ht="14.5">
      <c r="A2107" s="33">
        <v>21060</v>
      </c>
      <c r="B2107" s="34">
        <v>2537200</v>
      </c>
      <c r="C2107" s="35">
        <v>2557200</v>
      </c>
      <c r="D2107" s="35">
        <v>2567200</v>
      </c>
      <c r="F2107" s="32">
        <f t="shared" si="34"/>
        <v>2527200</v>
      </c>
    </row>
    <row r="2108" spans="1:6" ht="14.5">
      <c r="A2108" s="33">
        <v>21070</v>
      </c>
      <c r="B2108" s="34">
        <v>2538400</v>
      </c>
      <c r="C2108" s="35">
        <v>2558400</v>
      </c>
      <c r="D2108" s="35">
        <v>2568400</v>
      </c>
      <c r="F2108" s="32">
        <f t="shared" si="34"/>
        <v>2528400</v>
      </c>
    </row>
    <row r="2109" spans="1:6" ht="14.5">
      <c r="A2109" s="33">
        <v>21080</v>
      </c>
      <c r="B2109" s="34">
        <v>2539600</v>
      </c>
      <c r="C2109" s="35">
        <v>2559600</v>
      </c>
      <c r="D2109" s="35">
        <v>2569600</v>
      </c>
      <c r="F2109" s="32">
        <f t="shared" si="34"/>
        <v>2529600</v>
      </c>
    </row>
    <row r="2110" spans="1:6" ht="14.5">
      <c r="A2110" s="33">
        <v>21090</v>
      </c>
      <c r="B2110" s="34">
        <v>2540800</v>
      </c>
      <c r="C2110" s="35">
        <v>2560800</v>
      </c>
      <c r="D2110" s="35">
        <v>2570800</v>
      </c>
      <c r="F2110" s="32">
        <f t="shared" si="34"/>
        <v>2530800</v>
      </c>
    </row>
    <row r="2111" spans="1:6" ht="14.5">
      <c r="A2111" s="33">
        <v>21100</v>
      </c>
      <c r="B2111" s="34">
        <v>2542000</v>
      </c>
      <c r="C2111" s="35">
        <v>2562000</v>
      </c>
      <c r="D2111" s="35">
        <v>2572000</v>
      </c>
      <c r="F2111" s="32">
        <f t="shared" si="34"/>
        <v>2532000</v>
      </c>
    </row>
    <row r="2112" spans="1:6" ht="14.5">
      <c r="A2112" s="33">
        <v>21110</v>
      </c>
      <c r="B2112" s="34">
        <v>2543200</v>
      </c>
      <c r="C2112" s="35">
        <v>2563200</v>
      </c>
      <c r="D2112" s="35">
        <v>2573200</v>
      </c>
      <c r="F2112" s="32">
        <f t="shared" si="34"/>
        <v>2533200</v>
      </c>
    </row>
    <row r="2113" spans="1:6" ht="14.5">
      <c r="A2113" s="33">
        <v>21120</v>
      </c>
      <c r="B2113" s="34">
        <v>2544400</v>
      </c>
      <c r="C2113" s="35">
        <v>2564400</v>
      </c>
      <c r="D2113" s="35">
        <v>2574400</v>
      </c>
      <c r="F2113" s="32">
        <f t="shared" si="34"/>
        <v>2534400</v>
      </c>
    </row>
    <row r="2114" spans="1:6" ht="14.5">
      <c r="A2114" s="33">
        <v>21130</v>
      </c>
      <c r="B2114" s="34">
        <v>2545600</v>
      </c>
      <c r="C2114" s="35">
        <v>2565600</v>
      </c>
      <c r="D2114" s="35">
        <v>2575600</v>
      </c>
      <c r="F2114" s="32">
        <f t="shared" si="34"/>
        <v>2535600</v>
      </c>
    </row>
    <row r="2115" spans="1:6" ht="14.5">
      <c r="A2115" s="33">
        <v>21140</v>
      </c>
      <c r="B2115" s="34">
        <v>2546800</v>
      </c>
      <c r="C2115" s="35">
        <v>2566800</v>
      </c>
      <c r="D2115" s="35">
        <v>2576800</v>
      </c>
      <c r="F2115" s="32">
        <f t="shared" ref="F2115:F2178" si="35">1200+1200*(A2115-$A$2)/10</f>
        <v>2536800</v>
      </c>
    </row>
    <row r="2116" spans="1:6" ht="14.5">
      <c r="A2116" s="33">
        <v>21150</v>
      </c>
      <c r="B2116" s="34">
        <v>2548000</v>
      </c>
      <c r="C2116" s="35">
        <v>2568000</v>
      </c>
      <c r="D2116" s="35">
        <v>2578000</v>
      </c>
      <c r="F2116" s="32">
        <f t="shared" si="35"/>
        <v>2538000</v>
      </c>
    </row>
    <row r="2117" spans="1:6" ht="14.5">
      <c r="A2117" s="33">
        <v>21160</v>
      </c>
      <c r="B2117" s="34">
        <v>2549200</v>
      </c>
      <c r="C2117" s="35">
        <v>2569200</v>
      </c>
      <c r="D2117" s="35">
        <v>2579200</v>
      </c>
      <c r="F2117" s="32">
        <f t="shared" si="35"/>
        <v>2539200</v>
      </c>
    </row>
    <row r="2118" spans="1:6" ht="14.5">
      <c r="A2118" s="33">
        <v>21170</v>
      </c>
      <c r="B2118" s="34">
        <v>2550400</v>
      </c>
      <c r="C2118" s="35">
        <v>2570400</v>
      </c>
      <c r="D2118" s="35">
        <v>2580400</v>
      </c>
      <c r="F2118" s="32">
        <f t="shared" si="35"/>
        <v>2540400</v>
      </c>
    </row>
    <row r="2119" spans="1:6" ht="14.5">
      <c r="A2119" s="33">
        <v>21180</v>
      </c>
      <c r="B2119" s="34">
        <v>2551600</v>
      </c>
      <c r="C2119" s="35">
        <v>2571600</v>
      </c>
      <c r="D2119" s="35">
        <v>2581600</v>
      </c>
      <c r="F2119" s="32">
        <f t="shared" si="35"/>
        <v>2541600</v>
      </c>
    </row>
    <row r="2120" spans="1:6" ht="14.5">
      <c r="A2120" s="33">
        <v>21190</v>
      </c>
      <c r="B2120" s="34">
        <v>2552800</v>
      </c>
      <c r="C2120" s="35">
        <v>2572800</v>
      </c>
      <c r="D2120" s="35">
        <v>2582800</v>
      </c>
      <c r="F2120" s="32">
        <f t="shared" si="35"/>
        <v>2542800</v>
      </c>
    </row>
    <row r="2121" spans="1:6" ht="14.5">
      <c r="A2121" s="33">
        <v>21200</v>
      </c>
      <c r="B2121" s="34">
        <v>2554000</v>
      </c>
      <c r="C2121" s="35">
        <v>2574000</v>
      </c>
      <c r="D2121" s="35">
        <v>2584000</v>
      </c>
      <c r="F2121" s="32">
        <f t="shared" si="35"/>
        <v>2544000</v>
      </c>
    </row>
    <row r="2122" spans="1:6" ht="14.5">
      <c r="A2122" s="33">
        <v>21210</v>
      </c>
      <c r="B2122" s="34">
        <v>2555200</v>
      </c>
      <c r="C2122" s="35">
        <v>2575200</v>
      </c>
      <c r="D2122" s="35">
        <v>2585200</v>
      </c>
      <c r="F2122" s="32">
        <f t="shared" si="35"/>
        <v>2545200</v>
      </c>
    </row>
    <row r="2123" spans="1:6" ht="14.5">
      <c r="A2123" s="33">
        <v>21220</v>
      </c>
      <c r="B2123" s="34">
        <v>2556400</v>
      </c>
      <c r="C2123" s="35">
        <v>2576400</v>
      </c>
      <c r="D2123" s="35">
        <v>2586400</v>
      </c>
      <c r="F2123" s="32">
        <f t="shared" si="35"/>
        <v>2546400</v>
      </c>
    </row>
    <row r="2124" spans="1:6" ht="14.5">
      <c r="A2124" s="33">
        <v>21230</v>
      </c>
      <c r="B2124" s="34">
        <v>2557600</v>
      </c>
      <c r="C2124" s="35">
        <v>2577600</v>
      </c>
      <c r="D2124" s="35">
        <v>2587600</v>
      </c>
      <c r="F2124" s="32">
        <f t="shared" si="35"/>
        <v>2547600</v>
      </c>
    </row>
    <row r="2125" spans="1:6" ht="14.5">
      <c r="A2125" s="33">
        <v>21240</v>
      </c>
      <c r="B2125" s="34">
        <v>2558800</v>
      </c>
      <c r="C2125" s="35">
        <v>2578800</v>
      </c>
      <c r="D2125" s="35">
        <v>2588800</v>
      </c>
      <c r="F2125" s="32">
        <f t="shared" si="35"/>
        <v>2548800</v>
      </c>
    </row>
    <row r="2126" spans="1:6" ht="14.5">
      <c r="A2126" s="33">
        <v>21250</v>
      </c>
      <c r="B2126" s="34">
        <v>2560000</v>
      </c>
      <c r="C2126" s="35">
        <v>2580000</v>
      </c>
      <c r="D2126" s="35">
        <v>2590000</v>
      </c>
      <c r="F2126" s="32">
        <f t="shared" si="35"/>
        <v>2550000</v>
      </c>
    </row>
    <row r="2127" spans="1:6" ht="14.5">
      <c r="A2127" s="33">
        <v>21260</v>
      </c>
      <c r="B2127" s="34">
        <v>2561200</v>
      </c>
      <c r="C2127" s="35">
        <v>2581200</v>
      </c>
      <c r="D2127" s="35">
        <v>2591200</v>
      </c>
      <c r="F2127" s="32">
        <f t="shared" si="35"/>
        <v>2551200</v>
      </c>
    </row>
    <row r="2128" spans="1:6" ht="14.5">
      <c r="A2128" s="33">
        <v>21270</v>
      </c>
      <c r="B2128" s="34">
        <v>2562400</v>
      </c>
      <c r="C2128" s="35">
        <v>2582400</v>
      </c>
      <c r="D2128" s="35">
        <v>2592400</v>
      </c>
      <c r="F2128" s="32">
        <f t="shared" si="35"/>
        <v>2552400</v>
      </c>
    </row>
    <row r="2129" spans="1:6" ht="14.5">
      <c r="A2129" s="33">
        <v>21280</v>
      </c>
      <c r="B2129" s="34">
        <v>2563600</v>
      </c>
      <c r="C2129" s="35">
        <v>2583600</v>
      </c>
      <c r="D2129" s="35">
        <v>2593600</v>
      </c>
      <c r="F2129" s="32">
        <f t="shared" si="35"/>
        <v>2553600</v>
      </c>
    </row>
    <row r="2130" spans="1:6" ht="14.5">
      <c r="A2130" s="33">
        <v>21290</v>
      </c>
      <c r="B2130" s="34">
        <v>2564800</v>
      </c>
      <c r="C2130" s="35">
        <v>2584800</v>
      </c>
      <c r="D2130" s="35">
        <v>2594800</v>
      </c>
      <c r="F2130" s="32">
        <f t="shared" si="35"/>
        <v>2554800</v>
      </c>
    </row>
    <row r="2131" spans="1:6" ht="14.5">
      <c r="A2131" s="33">
        <v>21300</v>
      </c>
      <c r="B2131" s="34">
        <v>2566000</v>
      </c>
      <c r="C2131" s="35">
        <v>2586000</v>
      </c>
      <c r="D2131" s="35">
        <v>2596000</v>
      </c>
      <c r="F2131" s="32">
        <f t="shared" si="35"/>
        <v>2556000</v>
      </c>
    </row>
    <row r="2132" spans="1:6" ht="14.5">
      <c r="A2132" s="33">
        <v>21310</v>
      </c>
      <c r="B2132" s="34">
        <v>2567200</v>
      </c>
      <c r="C2132" s="35">
        <v>2587200</v>
      </c>
      <c r="D2132" s="35">
        <v>2597200</v>
      </c>
      <c r="F2132" s="32">
        <f t="shared" si="35"/>
        <v>2557200</v>
      </c>
    </row>
    <row r="2133" spans="1:6" ht="14.5">
      <c r="A2133" s="33">
        <v>21320</v>
      </c>
      <c r="B2133" s="34">
        <v>2568400</v>
      </c>
      <c r="C2133" s="35">
        <v>2588400</v>
      </c>
      <c r="D2133" s="35">
        <v>2598400</v>
      </c>
      <c r="F2133" s="32">
        <f t="shared" si="35"/>
        <v>2558400</v>
      </c>
    </row>
    <row r="2134" spans="1:6" ht="14.5">
      <c r="A2134" s="33">
        <v>21330</v>
      </c>
      <c r="B2134" s="34">
        <v>2569600</v>
      </c>
      <c r="C2134" s="35">
        <v>2589600</v>
      </c>
      <c r="D2134" s="35">
        <v>2599600</v>
      </c>
      <c r="F2134" s="32">
        <f t="shared" si="35"/>
        <v>2559600</v>
      </c>
    </row>
    <row r="2135" spans="1:6" ht="14.5">
      <c r="A2135" s="33">
        <v>21340</v>
      </c>
      <c r="B2135" s="34">
        <v>2570800</v>
      </c>
      <c r="C2135" s="35">
        <v>2590800</v>
      </c>
      <c r="D2135" s="35">
        <v>2600800</v>
      </c>
      <c r="F2135" s="32">
        <f t="shared" si="35"/>
        <v>2560800</v>
      </c>
    </row>
    <row r="2136" spans="1:6" ht="14.5">
      <c r="A2136" s="33">
        <v>21350</v>
      </c>
      <c r="B2136" s="34">
        <v>2572000</v>
      </c>
      <c r="C2136" s="35">
        <v>2592000</v>
      </c>
      <c r="D2136" s="35">
        <v>2602000</v>
      </c>
      <c r="F2136" s="32">
        <f t="shared" si="35"/>
        <v>2562000</v>
      </c>
    </row>
    <row r="2137" spans="1:6" ht="14.5">
      <c r="A2137" s="33">
        <v>21360</v>
      </c>
      <c r="B2137" s="34">
        <v>2573200</v>
      </c>
      <c r="C2137" s="35">
        <v>2593200</v>
      </c>
      <c r="D2137" s="35">
        <v>2603200</v>
      </c>
      <c r="F2137" s="32">
        <f t="shared" si="35"/>
        <v>2563200</v>
      </c>
    </row>
    <row r="2138" spans="1:6" ht="14.5">
      <c r="A2138" s="33">
        <v>21370</v>
      </c>
      <c r="B2138" s="34">
        <v>2574400</v>
      </c>
      <c r="C2138" s="35">
        <v>2594400</v>
      </c>
      <c r="D2138" s="35">
        <v>2604400</v>
      </c>
      <c r="F2138" s="32">
        <f t="shared" si="35"/>
        <v>2564400</v>
      </c>
    </row>
    <row r="2139" spans="1:6" ht="14.5">
      <c r="A2139" s="33">
        <v>21380</v>
      </c>
      <c r="B2139" s="34">
        <v>2575600</v>
      </c>
      <c r="C2139" s="35">
        <v>2595600</v>
      </c>
      <c r="D2139" s="35">
        <v>2605600</v>
      </c>
      <c r="F2139" s="32">
        <f t="shared" si="35"/>
        <v>2565600</v>
      </c>
    </row>
    <row r="2140" spans="1:6" ht="14.5">
      <c r="A2140" s="33">
        <v>21390</v>
      </c>
      <c r="B2140" s="34">
        <v>2576800</v>
      </c>
      <c r="C2140" s="35">
        <v>2596800</v>
      </c>
      <c r="D2140" s="35">
        <v>2606800</v>
      </c>
      <c r="F2140" s="32">
        <f t="shared" si="35"/>
        <v>2566800</v>
      </c>
    </row>
    <row r="2141" spans="1:6" ht="14.5">
      <c r="A2141" s="33">
        <v>21400</v>
      </c>
      <c r="B2141" s="34">
        <v>2578000</v>
      </c>
      <c r="C2141" s="35">
        <v>2598000</v>
      </c>
      <c r="D2141" s="35">
        <v>2608000</v>
      </c>
      <c r="F2141" s="32">
        <f t="shared" si="35"/>
        <v>2568000</v>
      </c>
    </row>
    <row r="2142" spans="1:6" ht="14.5">
      <c r="A2142" s="33">
        <v>21410</v>
      </c>
      <c r="B2142" s="34">
        <v>2579200</v>
      </c>
      <c r="C2142" s="35">
        <v>2599200</v>
      </c>
      <c r="D2142" s="35">
        <v>2609200</v>
      </c>
      <c r="F2142" s="32">
        <f t="shared" si="35"/>
        <v>2569200</v>
      </c>
    </row>
    <row r="2143" spans="1:6" ht="14.5">
      <c r="A2143" s="33">
        <v>21420</v>
      </c>
      <c r="B2143" s="34">
        <v>2580400</v>
      </c>
      <c r="C2143" s="35">
        <v>2600400</v>
      </c>
      <c r="D2143" s="35">
        <v>2610400</v>
      </c>
      <c r="F2143" s="32">
        <f t="shared" si="35"/>
        <v>2570400</v>
      </c>
    </row>
    <row r="2144" spans="1:6" ht="14.5">
      <c r="A2144" s="33">
        <v>21430</v>
      </c>
      <c r="B2144" s="34">
        <v>2581600</v>
      </c>
      <c r="C2144" s="35">
        <v>2601600</v>
      </c>
      <c r="D2144" s="35">
        <v>2611600</v>
      </c>
      <c r="F2144" s="32">
        <f t="shared" si="35"/>
        <v>2571600</v>
      </c>
    </row>
    <row r="2145" spans="1:6" ht="14.5">
      <c r="A2145" s="33">
        <v>21440</v>
      </c>
      <c r="B2145" s="34">
        <v>2582800</v>
      </c>
      <c r="C2145" s="35">
        <v>2602800</v>
      </c>
      <c r="D2145" s="35">
        <v>2612800</v>
      </c>
      <c r="F2145" s="32">
        <f t="shared" si="35"/>
        <v>2572800</v>
      </c>
    </row>
    <row r="2146" spans="1:6" ht="14.5">
      <c r="A2146" s="33">
        <v>21450</v>
      </c>
      <c r="B2146" s="34">
        <v>2584000</v>
      </c>
      <c r="C2146" s="35">
        <v>2604000</v>
      </c>
      <c r="D2146" s="35">
        <v>2614000</v>
      </c>
      <c r="F2146" s="32">
        <f t="shared" si="35"/>
        <v>2574000</v>
      </c>
    </row>
    <row r="2147" spans="1:6" ht="14.5">
      <c r="A2147" s="33">
        <v>21460</v>
      </c>
      <c r="B2147" s="34">
        <v>2585200</v>
      </c>
      <c r="C2147" s="35">
        <v>2605200</v>
      </c>
      <c r="D2147" s="35">
        <v>2615200</v>
      </c>
      <c r="F2147" s="32">
        <f t="shared" si="35"/>
        <v>2575200</v>
      </c>
    </row>
    <row r="2148" spans="1:6" ht="14.5">
      <c r="A2148" s="33">
        <v>21470</v>
      </c>
      <c r="B2148" s="34">
        <v>2586400</v>
      </c>
      <c r="C2148" s="35">
        <v>2606400</v>
      </c>
      <c r="D2148" s="35">
        <v>2616400</v>
      </c>
      <c r="F2148" s="32">
        <f t="shared" si="35"/>
        <v>2576400</v>
      </c>
    </row>
    <row r="2149" spans="1:6" ht="14.5">
      <c r="A2149" s="33">
        <v>21480</v>
      </c>
      <c r="B2149" s="34">
        <v>2587600</v>
      </c>
      <c r="C2149" s="35">
        <v>2607600</v>
      </c>
      <c r="D2149" s="35">
        <v>2617600</v>
      </c>
      <c r="F2149" s="32">
        <f t="shared" si="35"/>
        <v>2577600</v>
      </c>
    </row>
    <row r="2150" spans="1:6" ht="14.5">
      <c r="A2150" s="33">
        <v>21490</v>
      </c>
      <c r="B2150" s="34">
        <v>2588800</v>
      </c>
      <c r="C2150" s="35">
        <v>2608800</v>
      </c>
      <c r="D2150" s="35">
        <v>2618800</v>
      </c>
      <c r="F2150" s="32">
        <f t="shared" si="35"/>
        <v>2578800</v>
      </c>
    </row>
    <row r="2151" spans="1:6" ht="14.5">
      <c r="A2151" s="33">
        <v>21500</v>
      </c>
      <c r="B2151" s="34">
        <v>2590000</v>
      </c>
      <c r="C2151" s="35">
        <v>2610000</v>
      </c>
      <c r="D2151" s="35">
        <v>2620000</v>
      </c>
      <c r="F2151" s="32">
        <f t="shared" si="35"/>
        <v>2580000</v>
      </c>
    </row>
    <row r="2152" spans="1:6" ht="14.5">
      <c r="A2152" s="33">
        <v>21510</v>
      </c>
      <c r="B2152" s="34">
        <v>2591200</v>
      </c>
      <c r="C2152" s="35">
        <v>2611200</v>
      </c>
      <c r="D2152" s="35">
        <v>2621200</v>
      </c>
      <c r="F2152" s="32">
        <f t="shared" si="35"/>
        <v>2581200</v>
      </c>
    </row>
    <row r="2153" spans="1:6" ht="14.5">
      <c r="A2153" s="33">
        <v>21520</v>
      </c>
      <c r="B2153" s="34">
        <v>2592400</v>
      </c>
      <c r="C2153" s="35">
        <v>2612400</v>
      </c>
      <c r="D2153" s="35">
        <v>2622400</v>
      </c>
      <c r="F2153" s="32">
        <f t="shared" si="35"/>
        <v>2582400</v>
      </c>
    </row>
    <row r="2154" spans="1:6" ht="14.5">
      <c r="A2154" s="33">
        <v>21530</v>
      </c>
      <c r="B2154" s="34">
        <v>2593600</v>
      </c>
      <c r="C2154" s="35">
        <v>2613600</v>
      </c>
      <c r="D2154" s="35">
        <v>2623600</v>
      </c>
      <c r="F2154" s="32">
        <f t="shared" si="35"/>
        <v>2583600</v>
      </c>
    </row>
    <row r="2155" spans="1:6" ht="14.5">
      <c r="A2155" s="33">
        <v>21540</v>
      </c>
      <c r="B2155" s="34">
        <v>2594800</v>
      </c>
      <c r="C2155" s="35">
        <v>2614800</v>
      </c>
      <c r="D2155" s="35">
        <v>2624800</v>
      </c>
      <c r="F2155" s="32">
        <f t="shared" si="35"/>
        <v>2584800</v>
      </c>
    </row>
    <row r="2156" spans="1:6" ht="14.5">
      <c r="A2156" s="33">
        <v>21550</v>
      </c>
      <c r="B2156" s="34">
        <v>2596000</v>
      </c>
      <c r="C2156" s="35">
        <v>2616000</v>
      </c>
      <c r="D2156" s="35">
        <v>2626000</v>
      </c>
      <c r="F2156" s="32">
        <f t="shared" si="35"/>
        <v>2586000</v>
      </c>
    </row>
    <row r="2157" spans="1:6" ht="14.5">
      <c r="A2157" s="33">
        <v>21560</v>
      </c>
      <c r="B2157" s="34">
        <v>2597200</v>
      </c>
      <c r="C2157" s="35">
        <v>2617200</v>
      </c>
      <c r="D2157" s="35">
        <v>2627200</v>
      </c>
      <c r="F2157" s="32">
        <f t="shared" si="35"/>
        <v>2587200</v>
      </c>
    </row>
    <row r="2158" spans="1:6" ht="14.5">
      <c r="A2158" s="33">
        <v>21570</v>
      </c>
      <c r="B2158" s="34">
        <v>2598400</v>
      </c>
      <c r="C2158" s="35">
        <v>2618400</v>
      </c>
      <c r="D2158" s="35">
        <v>2628400</v>
      </c>
      <c r="F2158" s="32">
        <f t="shared" si="35"/>
        <v>2588400</v>
      </c>
    </row>
    <row r="2159" spans="1:6" ht="14.5">
      <c r="A2159" s="33">
        <v>21580</v>
      </c>
      <c r="B2159" s="34">
        <v>2599600</v>
      </c>
      <c r="C2159" s="35">
        <v>2619600</v>
      </c>
      <c r="D2159" s="35">
        <v>2629600</v>
      </c>
      <c r="F2159" s="32">
        <f t="shared" si="35"/>
        <v>2589600</v>
      </c>
    </row>
    <row r="2160" spans="1:6" ht="14.5">
      <c r="A2160" s="33">
        <v>21590</v>
      </c>
      <c r="B2160" s="34">
        <v>2600800</v>
      </c>
      <c r="C2160" s="35">
        <v>2620800</v>
      </c>
      <c r="D2160" s="35">
        <v>2630800</v>
      </c>
      <c r="F2160" s="32">
        <f t="shared" si="35"/>
        <v>2590800</v>
      </c>
    </row>
    <row r="2161" spans="1:6" ht="14.5">
      <c r="A2161" s="33">
        <v>21600</v>
      </c>
      <c r="B2161" s="34">
        <v>2602000</v>
      </c>
      <c r="C2161" s="35">
        <v>2622000</v>
      </c>
      <c r="D2161" s="35">
        <v>2632000</v>
      </c>
      <c r="F2161" s="32">
        <f t="shared" si="35"/>
        <v>2592000</v>
      </c>
    </row>
    <row r="2162" spans="1:6" ht="14.5">
      <c r="A2162" s="33">
        <v>21610</v>
      </c>
      <c r="B2162" s="34">
        <v>2603200</v>
      </c>
      <c r="C2162" s="35">
        <v>2623200</v>
      </c>
      <c r="D2162" s="35">
        <v>2633200</v>
      </c>
      <c r="F2162" s="32">
        <f t="shared" si="35"/>
        <v>2593200</v>
      </c>
    </row>
    <row r="2163" spans="1:6" ht="14.5">
      <c r="A2163" s="33">
        <v>21620</v>
      </c>
      <c r="B2163" s="34">
        <v>2604400</v>
      </c>
      <c r="C2163" s="35">
        <v>2624400</v>
      </c>
      <c r="D2163" s="35">
        <v>2634400</v>
      </c>
      <c r="F2163" s="32">
        <f t="shared" si="35"/>
        <v>2594400</v>
      </c>
    </row>
    <row r="2164" spans="1:6" ht="14.5">
      <c r="A2164" s="33">
        <v>21630</v>
      </c>
      <c r="B2164" s="34">
        <v>2605600</v>
      </c>
      <c r="C2164" s="35">
        <v>2625600</v>
      </c>
      <c r="D2164" s="35">
        <v>2635600</v>
      </c>
      <c r="F2164" s="32">
        <f t="shared" si="35"/>
        <v>2595600</v>
      </c>
    </row>
    <row r="2165" spans="1:6" ht="14.5">
      <c r="A2165" s="33">
        <v>21640</v>
      </c>
      <c r="B2165" s="34">
        <v>2606800</v>
      </c>
      <c r="C2165" s="35">
        <v>2626800</v>
      </c>
      <c r="D2165" s="35">
        <v>2636800</v>
      </c>
      <c r="F2165" s="32">
        <f t="shared" si="35"/>
        <v>2596800</v>
      </c>
    </row>
    <row r="2166" spans="1:6" ht="14.5">
      <c r="A2166" s="33">
        <v>21650</v>
      </c>
      <c r="B2166" s="34">
        <v>2608000</v>
      </c>
      <c r="C2166" s="35">
        <v>2628000</v>
      </c>
      <c r="D2166" s="35">
        <v>2638000</v>
      </c>
      <c r="F2166" s="32">
        <f t="shared" si="35"/>
        <v>2598000</v>
      </c>
    </row>
    <row r="2167" spans="1:6" ht="14.5">
      <c r="A2167" s="33">
        <v>21660</v>
      </c>
      <c r="B2167" s="34">
        <v>2609200</v>
      </c>
      <c r="C2167" s="35">
        <v>2629200</v>
      </c>
      <c r="D2167" s="35">
        <v>2639200</v>
      </c>
      <c r="F2167" s="32">
        <f t="shared" si="35"/>
        <v>2599200</v>
      </c>
    </row>
    <row r="2168" spans="1:6" ht="14.5">
      <c r="A2168" s="33">
        <v>21670</v>
      </c>
      <c r="B2168" s="34">
        <v>2610400</v>
      </c>
      <c r="C2168" s="35">
        <v>2630400</v>
      </c>
      <c r="D2168" s="35">
        <v>2640400</v>
      </c>
      <c r="F2168" s="32">
        <f t="shared" si="35"/>
        <v>2600400</v>
      </c>
    </row>
    <row r="2169" spans="1:6" ht="14.5">
      <c r="A2169" s="33">
        <v>21680</v>
      </c>
      <c r="B2169" s="34">
        <v>2611600</v>
      </c>
      <c r="C2169" s="35">
        <v>2631600</v>
      </c>
      <c r="D2169" s="35">
        <v>2641600</v>
      </c>
      <c r="F2169" s="32">
        <f t="shared" si="35"/>
        <v>2601600</v>
      </c>
    </row>
    <row r="2170" spans="1:6" ht="14.5">
      <c r="A2170" s="33">
        <v>21690</v>
      </c>
      <c r="B2170" s="34">
        <v>2612800</v>
      </c>
      <c r="C2170" s="35">
        <v>2632800</v>
      </c>
      <c r="D2170" s="35">
        <v>2642800</v>
      </c>
      <c r="F2170" s="32">
        <f t="shared" si="35"/>
        <v>2602800</v>
      </c>
    </row>
    <row r="2171" spans="1:6" ht="14.5">
      <c r="A2171" s="33">
        <v>21700</v>
      </c>
      <c r="B2171" s="34">
        <v>2614000</v>
      </c>
      <c r="C2171" s="35">
        <v>2634000</v>
      </c>
      <c r="D2171" s="35">
        <v>2644000</v>
      </c>
      <c r="F2171" s="32">
        <f t="shared" si="35"/>
        <v>2604000</v>
      </c>
    </row>
    <row r="2172" spans="1:6" ht="14.5">
      <c r="A2172" s="33">
        <v>21710</v>
      </c>
      <c r="B2172" s="34">
        <v>2615200</v>
      </c>
      <c r="C2172" s="35">
        <v>2635200</v>
      </c>
      <c r="D2172" s="35">
        <v>2645200</v>
      </c>
      <c r="F2172" s="32">
        <f t="shared" si="35"/>
        <v>2605200</v>
      </c>
    </row>
    <row r="2173" spans="1:6" ht="14.5">
      <c r="A2173" s="33">
        <v>21720</v>
      </c>
      <c r="B2173" s="34">
        <v>2616400</v>
      </c>
      <c r="C2173" s="35">
        <v>2636400</v>
      </c>
      <c r="D2173" s="35">
        <v>2646400</v>
      </c>
      <c r="F2173" s="32">
        <f t="shared" si="35"/>
        <v>2606400</v>
      </c>
    </row>
    <row r="2174" spans="1:6" ht="14.5">
      <c r="A2174" s="33">
        <v>21730</v>
      </c>
      <c r="B2174" s="34">
        <v>2617600</v>
      </c>
      <c r="C2174" s="35">
        <v>2637600</v>
      </c>
      <c r="D2174" s="35">
        <v>2647600</v>
      </c>
      <c r="F2174" s="32">
        <f t="shared" si="35"/>
        <v>2607600</v>
      </c>
    </row>
    <row r="2175" spans="1:6" ht="14.5">
      <c r="A2175" s="33">
        <v>21740</v>
      </c>
      <c r="B2175" s="34">
        <v>2618800</v>
      </c>
      <c r="C2175" s="35">
        <v>2638800</v>
      </c>
      <c r="D2175" s="35">
        <v>2648800</v>
      </c>
      <c r="F2175" s="32">
        <f t="shared" si="35"/>
        <v>2608800</v>
      </c>
    </row>
    <row r="2176" spans="1:6" ht="14.5">
      <c r="A2176" s="33">
        <v>21750</v>
      </c>
      <c r="B2176" s="34">
        <v>2620000</v>
      </c>
      <c r="C2176" s="35">
        <v>2640000</v>
      </c>
      <c r="D2176" s="35">
        <v>2650000</v>
      </c>
      <c r="F2176" s="32">
        <f t="shared" si="35"/>
        <v>2610000</v>
      </c>
    </row>
    <row r="2177" spans="1:6" ht="14.5">
      <c r="A2177" s="33">
        <v>21760</v>
      </c>
      <c r="B2177" s="34">
        <v>2621200</v>
      </c>
      <c r="C2177" s="35">
        <v>2641200</v>
      </c>
      <c r="D2177" s="35">
        <v>2651200</v>
      </c>
      <c r="F2177" s="32">
        <f t="shared" si="35"/>
        <v>2611200</v>
      </c>
    </row>
    <row r="2178" spans="1:6" ht="14.5">
      <c r="A2178" s="33">
        <v>21770</v>
      </c>
      <c r="B2178" s="34">
        <v>2622400</v>
      </c>
      <c r="C2178" s="35">
        <v>2642400</v>
      </c>
      <c r="D2178" s="35">
        <v>2652400</v>
      </c>
      <c r="F2178" s="32">
        <f t="shared" si="35"/>
        <v>2612400</v>
      </c>
    </row>
    <row r="2179" spans="1:6" ht="14.5">
      <c r="A2179" s="33">
        <v>21780</v>
      </c>
      <c r="B2179" s="34">
        <v>2623600</v>
      </c>
      <c r="C2179" s="35">
        <v>2643600</v>
      </c>
      <c r="D2179" s="35">
        <v>2653600</v>
      </c>
      <c r="F2179" s="32">
        <f t="shared" ref="F2179:F2242" si="36">1200+1200*(A2179-$A$2)/10</f>
        <v>2613600</v>
      </c>
    </row>
    <row r="2180" spans="1:6" ht="14.5">
      <c r="A2180" s="33">
        <v>21790</v>
      </c>
      <c r="B2180" s="34">
        <v>2624800</v>
      </c>
      <c r="C2180" s="35">
        <v>2644800</v>
      </c>
      <c r="D2180" s="35">
        <v>2654800</v>
      </c>
      <c r="F2180" s="32">
        <f t="shared" si="36"/>
        <v>2614800</v>
      </c>
    </row>
    <row r="2181" spans="1:6" ht="14.5">
      <c r="A2181" s="33">
        <v>21800</v>
      </c>
      <c r="B2181" s="34">
        <v>2626000</v>
      </c>
      <c r="C2181" s="35">
        <v>2646000</v>
      </c>
      <c r="D2181" s="35">
        <v>2656000</v>
      </c>
      <c r="F2181" s="32">
        <f t="shared" si="36"/>
        <v>2616000</v>
      </c>
    </row>
    <row r="2182" spans="1:6" ht="14.5">
      <c r="A2182" s="33">
        <v>21810</v>
      </c>
      <c r="B2182" s="34">
        <v>2627200</v>
      </c>
      <c r="C2182" s="35">
        <v>2647200</v>
      </c>
      <c r="D2182" s="35">
        <v>2657200</v>
      </c>
      <c r="F2182" s="32">
        <f t="shared" si="36"/>
        <v>2617200</v>
      </c>
    </row>
    <row r="2183" spans="1:6" ht="14.5">
      <c r="A2183" s="33">
        <v>21820</v>
      </c>
      <c r="B2183" s="34">
        <v>2628400</v>
      </c>
      <c r="C2183" s="35">
        <v>2648400</v>
      </c>
      <c r="D2183" s="35">
        <v>2658400</v>
      </c>
      <c r="F2183" s="32">
        <f t="shared" si="36"/>
        <v>2618400</v>
      </c>
    </row>
    <row r="2184" spans="1:6" ht="14.5">
      <c r="A2184" s="33">
        <v>21830</v>
      </c>
      <c r="B2184" s="34">
        <v>2629600</v>
      </c>
      <c r="C2184" s="35">
        <v>2649600</v>
      </c>
      <c r="D2184" s="35">
        <v>2659600</v>
      </c>
      <c r="F2184" s="32">
        <f t="shared" si="36"/>
        <v>2619600</v>
      </c>
    </row>
    <row r="2185" spans="1:6" ht="14.5">
      <c r="A2185" s="33">
        <v>21840</v>
      </c>
      <c r="B2185" s="34">
        <v>2630800</v>
      </c>
      <c r="C2185" s="35">
        <v>2650800</v>
      </c>
      <c r="D2185" s="35">
        <v>2660800</v>
      </c>
      <c r="F2185" s="32">
        <f t="shared" si="36"/>
        <v>2620800</v>
      </c>
    </row>
    <row r="2186" spans="1:6" ht="14.5">
      <c r="A2186" s="33">
        <v>21850</v>
      </c>
      <c r="B2186" s="34">
        <v>2632000</v>
      </c>
      <c r="C2186" s="35">
        <v>2652000</v>
      </c>
      <c r="D2186" s="35">
        <v>2662000</v>
      </c>
      <c r="F2186" s="32">
        <f t="shared" si="36"/>
        <v>2622000</v>
      </c>
    </row>
    <row r="2187" spans="1:6" ht="14.5">
      <c r="A2187" s="33">
        <v>21860</v>
      </c>
      <c r="B2187" s="34">
        <v>2633200</v>
      </c>
      <c r="C2187" s="35">
        <v>2653200</v>
      </c>
      <c r="D2187" s="35">
        <v>2663200</v>
      </c>
      <c r="F2187" s="32">
        <f t="shared" si="36"/>
        <v>2623200</v>
      </c>
    </row>
    <row r="2188" spans="1:6" ht="14.5">
      <c r="A2188" s="33">
        <v>21870</v>
      </c>
      <c r="B2188" s="34">
        <v>2634400</v>
      </c>
      <c r="C2188" s="35">
        <v>2654400</v>
      </c>
      <c r="D2188" s="35">
        <v>2664400</v>
      </c>
      <c r="F2188" s="32">
        <f t="shared" si="36"/>
        <v>2624400</v>
      </c>
    </row>
    <row r="2189" spans="1:6" ht="14.5">
      <c r="A2189" s="33">
        <v>21880</v>
      </c>
      <c r="B2189" s="34">
        <v>2635600</v>
      </c>
      <c r="C2189" s="35">
        <v>2655600</v>
      </c>
      <c r="D2189" s="35">
        <v>2665600</v>
      </c>
      <c r="F2189" s="32">
        <f t="shared" si="36"/>
        <v>2625600</v>
      </c>
    </row>
    <row r="2190" spans="1:6" ht="14.5">
      <c r="A2190" s="33">
        <v>21890</v>
      </c>
      <c r="B2190" s="34">
        <v>2636800</v>
      </c>
      <c r="C2190" s="35">
        <v>2656800</v>
      </c>
      <c r="D2190" s="35">
        <v>2666800</v>
      </c>
      <c r="F2190" s="32">
        <f t="shared" si="36"/>
        <v>2626800</v>
      </c>
    </row>
    <row r="2191" spans="1:6" ht="14.5">
      <c r="A2191" s="33">
        <v>21900</v>
      </c>
      <c r="B2191" s="34">
        <v>2638000</v>
      </c>
      <c r="C2191" s="35">
        <v>2658000</v>
      </c>
      <c r="D2191" s="35">
        <v>2668000</v>
      </c>
      <c r="F2191" s="32">
        <f t="shared" si="36"/>
        <v>2628000</v>
      </c>
    </row>
    <row r="2192" spans="1:6" ht="14.5">
      <c r="A2192" s="33">
        <v>21910</v>
      </c>
      <c r="B2192" s="34">
        <v>2639200</v>
      </c>
      <c r="C2192" s="35">
        <v>2659200</v>
      </c>
      <c r="D2192" s="35">
        <v>2669200</v>
      </c>
      <c r="F2192" s="32">
        <f t="shared" si="36"/>
        <v>2629200</v>
      </c>
    </row>
    <row r="2193" spans="1:6" ht="14.5">
      <c r="A2193" s="33">
        <v>21920</v>
      </c>
      <c r="B2193" s="34">
        <v>2640400</v>
      </c>
      <c r="C2193" s="35">
        <v>2660400</v>
      </c>
      <c r="D2193" s="35">
        <v>2670400</v>
      </c>
      <c r="F2193" s="32">
        <f t="shared" si="36"/>
        <v>2630400</v>
      </c>
    </row>
    <row r="2194" spans="1:6" ht="14.5">
      <c r="A2194" s="33">
        <v>21930</v>
      </c>
      <c r="B2194" s="34">
        <v>2641600</v>
      </c>
      <c r="C2194" s="35">
        <v>2661600</v>
      </c>
      <c r="D2194" s="35">
        <v>2671600</v>
      </c>
      <c r="F2194" s="32">
        <f t="shared" si="36"/>
        <v>2631600</v>
      </c>
    </row>
    <row r="2195" spans="1:6" ht="14.5">
      <c r="A2195" s="33">
        <v>21940</v>
      </c>
      <c r="B2195" s="34">
        <v>2642800</v>
      </c>
      <c r="C2195" s="35">
        <v>2662800</v>
      </c>
      <c r="D2195" s="35">
        <v>2672800</v>
      </c>
      <c r="F2195" s="32">
        <f t="shared" si="36"/>
        <v>2632800</v>
      </c>
    </row>
    <row r="2196" spans="1:6" ht="14.5">
      <c r="A2196" s="33">
        <v>21950</v>
      </c>
      <c r="B2196" s="34">
        <v>2644000</v>
      </c>
      <c r="C2196" s="35">
        <v>2664000</v>
      </c>
      <c r="D2196" s="35">
        <v>2674000</v>
      </c>
      <c r="F2196" s="32">
        <f t="shared" si="36"/>
        <v>2634000</v>
      </c>
    </row>
    <row r="2197" spans="1:6" ht="14.5">
      <c r="A2197" s="33">
        <v>21960</v>
      </c>
      <c r="B2197" s="34">
        <v>2645200</v>
      </c>
      <c r="C2197" s="35">
        <v>2665200</v>
      </c>
      <c r="D2197" s="35">
        <v>2675200</v>
      </c>
      <c r="F2197" s="32">
        <f t="shared" si="36"/>
        <v>2635200</v>
      </c>
    </row>
    <row r="2198" spans="1:6" ht="14.5">
      <c r="A2198" s="33">
        <v>21970</v>
      </c>
      <c r="B2198" s="34">
        <v>2646400</v>
      </c>
      <c r="C2198" s="35">
        <v>2666400</v>
      </c>
      <c r="D2198" s="35">
        <v>2676400</v>
      </c>
      <c r="F2198" s="32">
        <f t="shared" si="36"/>
        <v>2636400</v>
      </c>
    </row>
    <row r="2199" spans="1:6" ht="14.5">
      <c r="A2199" s="33">
        <v>21980</v>
      </c>
      <c r="B2199" s="34">
        <v>2647600</v>
      </c>
      <c r="C2199" s="35">
        <v>2667600</v>
      </c>
      <c r="D2199" s="35">
        <v>2677600</v>
      </c>
      <c r="F2199" s="32">
        <f t="shared" si="36"/>
        <v>2637600</v>
      </c>
    </row>
    <row r="2200" spans="1:6" ht="14.5">
      <c r="A2200" s="33">
        <v>21990</v>
      </c>
      <c r="B2200" s="34">
        <v>2648800</v>
      </c>
      <c r="C2200" s="35">
        <v>2668800</v>
      </c>
      <c r="D2200" s="35">
        <v>2678800</v>
      </c>
      <c r="F2200" s="32">
        <f t="shared" si="36"/>
        <v>2638800</v>
      </c>
    </row>
    <row r="2201" spans="1:6" ht="14.5">
      <c r="A2201" s="33">
        <v>22000</v>
      </c>
      <c r="B2201" s="34">
        <v>2650000</v>
      </c>
      <c r="C2201" s="35">
        <v>2670000</v>
      </c>
      <c r="D2201" s="35">
        <v>2680000</v>
      </c>
      <c r="F2201" s="32">
        <f t="shared" si="36"/>
        <v>2640000</v>
      </c>
    </row>
    <row r="2202" spans="1:6" ht="14.5">
      <c r="A2202" s="33">
        <v>22010</v>
      </c>
      <c r="B2202" s="34">
        <v>2651200</v>
      </c>
      <c r="C2202" s="35">
        <v>2671200</v>
      </c>
      <c r="D2202" s="35">
        <v>2681200</v>
      </c>
      <c r="F2202" s="32">
        <f t="shared" si="36"/>
        <v>2641200</v>
      </c>
    </row>
    <row r="2203" spans="1:6" ht="14.5">
      <c r="A2203" s="33">
        <v>22020</v>
      </c>
      <c r="B2203" s="34">
        <v>2652400</v>
      </c>
      <c r="C2203" s="35">
        <v>2672400</v>
      </c>
      <c r="D2203" s="35">
        <v>2682400</v>
      </c>
      <c r="F2203" s="32">
        <f t="shared" si="36"/>
        <v>2642400</v>
      </c>
    </row>
    <row r="2204" spans="1:6" ht="14.5">
      <c r="A2204" s="33">
        <v>22030</v>
      </c>
      <c r="B2204" s="34">
        <v>2653600</v>
      </c>
      <c r="C2204" s="35">
        <v>2673600</v>
      </c>
      <c r="D2204" s="35">
        <v>2683600</v>
      </c>
      <c r="F2204" s="32">
        <f t="shared" si="36"/>
        <v>2643600</v>
      </c>
    </row>
    <row r="2205" spans="1:6" ht="14.5">
      <c r="A2205" s="33">
        <v>22040</v>
      </c>
      <c r="B2205" s="34">
        <v>2654800</v>
      </c>
      <c r="C2205" s="35">
        <v>2674800</v>
      </c>
      <c r="D2205" s="35">
        <v>2684800</v>
      </c>
      <c r="F2205" s="32">
        <f t="shared" si="36"/>
        <v>2644800</v>
      </c>
    </row>
    <row r="2206" spans="1:6" ht="14.5">
      <c r="A2206" s="33">
        <v>22050</v>
      </c>
      <c r="B2206" s="34">
        <v>2656000</v>
      </c>
      <c r="C2206" s="35">
        <v>2676000</v>
      </c>
      <c r="D2206" s="35">
        <v>2686000</v>
      </c>
      <c r="F2206" s="32">
        <f t="shared" si="36"/>
        <v>2646000</v>
      </c>
    </row>
    <row r="2207" spans="1:6" ht="14.5">
      <c r="A2207" s="33">
        <v>22060</v>
      </c>
      <c r="B2207" s="34">
        <v>2657200</v>
      </c>
      <c r="C2207" s="35">
        <v>2677200</v>
      </c>
      <c r="D2207" s="35">
        <v>2687200</v>
      </c>
      <c r="F2207" s="32">
        <f t="shared" si="36"/>
        <v>2647200</v>
      </c>
    </row>
    <row r="2208" spans="1:6" ht="14.5">
      <c r="A2208" s="33">
        <v>22070</v>
      </c>
      <c r="B2208" s="34">
        <v>2658400</v>
      </c>
      <c r="C2208" s="35">
        <v>2678400</v>
      </c>
      <c r="D2208" s="35">
        <v>2688400</v>
      </c>
      <c r="F2208" s="32">
        <f t="shared" si="36"/>
        <v>2648400</v>
      </c>
    </row>
    <row r="2209" spans="1:6" ht="14.5">
      <c r="A2209" s="33">
        <v>22080</v>
      </c>
      <c r="B2209" s="34">
        <v>2659600</v>
      </c>
      <c r="C2209" s="35">
        <v>2679600</v>
      </c>
      <c r="D2209" s="35">
        <v>2689600</v>
      </c>
      <c r="F2209" s="32">
        <f t="shared" si="36"/>
        <v>2649600</v>
      </c>
    </row>
    <row r="2210" spans="1:6" ht="14.5">
      <c r="A2210" s="33">
        <v>22090</v>
      </c>
      <c r="B2210" s="34">
        <v>2660800</v>
      </c>
      <c r="C2210" s="35">
        <v>2680800</v>
      </c>
      <c r="D2210" s="35">
        <v>2690800</v>
      </c>
      <c r="F2210" s="32">
        <f t="shared" si="36"/>
        <v>2650800</v>
      </c>
    </row>
    <row r="2211" spans="1:6" ht="14.5">
      <c r="A2211" s="33">
        <v>22100</v>
      </c>
      <c r="B2211" s="34">
        <v>2662000</v>
      </c>
      <c r="C2211" s="35">
        <v>2682000</v>
      </c>
      <c r="D2211" s="35">
        <v>2692000</v>
      </c>
      <c r="F2211" s="32">
        <f t="shared" si="36"/>
        <v>2652000</v>
      </c>
    </row>
    <row r="2212" spans="1:6" ht="14.5">
      <c r="A2212" s="33">
        <v>22110</v>
      </c>
      <c r="B2212" s="34">
        <v>2663200</v>
      </c>
      <c r="C2212" s="35">
        <v>2683200</v>
      </c>
      <c r="D2212" s="35">
        <v>2693200</v>
      </c>
      <c r="F2212" s="32">
        <f t="shared" si="36"/>
        <v>2653200</v>
      </c>
    </row>
    <row r="2213" spans="1:6" ht="14.5">
      <c r="A2213" s="33">
        <v>22120</v>
      </c>
      <c r="B2213" s="34">
        <v>2664400</v>
      </c>
      <c r="C2213" s="35">
        <v>2684400</v>
      </c>
      <c r="D2213" s="35">
        <v>2694400</v>
      </c>
      <c r="F2213" s="32">
        <f t="shared" si="36"/>
        <v>2654400</v>
      </c>
    </row>
    <row r="2214" spans="1:6" ht="14.5">
      <c r="A2214" s="33">
        <v>22130</v>
      </c>
      <c r="B2214" s="34">
        <v>2665600</v>
      </c>
      <c r="C2214" s="35">
        <v>2685600</v>
      </c>
      <c r="D2214" s="35">
        <v>2695600</v>
      </c>
      <c r="F2214" s="32">
        <f t="shared" si="36"/>
        <v>2655600</v>
      </c>
    </row>
    <row r="2215" spans="1:6" ht="14.5">
      <c r="A2215" s="33">
        <v>22140</v>
      </c>
      <c r="B2215" s="34">
        <v>2666800</v>
      </c>
      <c r="C2215" s="35">
        <v>2686800</v>
      </c>
      <c r="D2215" s="35">
        <v>2696800</v>
      </c>
      <c r="F2215" s="32">
        <f t="shared" si="36"/>
        <v>2656800</v>
      </c>
    </row>
    <row r="2216" spans="1:6" ht="14.5">
      <c r="A2216" s="33">
        <v>22150</v>
      </c>
      <c r="B2216" s="34">
        <v>2668000</v>
      </c>
      <c r="C2216" s="35">
        <v>2688000</v>
      </c>
      <c r="D2216" s="35">
        <v>2698000</v>
      </c>
      <c r="F2216" s="32">
        <f t="shared" si="36"/>
        <v>2658000</v>
      </c>
    </row>
    <row r="2217" spans="1:6" ht="14.5">
      <c r="A2217" s="33">
        <v>22160</v>
      </c>
      <c r="B2217" s="34">
        <v>2669200</v>
      </c>
      <c r="C2217" s="35">
        <v>2689200</v>
      </c>
      <c r="D2217" s="35">
        <v>2699200</v>
      </c>
      <c r="F2217" s="32">
        <f t="shared" si="36"/>
        <v>2659200</v>
      </c>
    </row>
    <row r="2218" spans="1:6" ht="14.5">
      <c r="A2218" s="33">
        <v>22170</v>
      </c>
      <c r="B2218" s="34">
        <v>2670400</v>
      </c>
      <c r="C2218" s="35">
        <v>2690400</v>
      </c>
      <c r="D2218" s="35">
        <v>2700400</v>
      </c>
      <c r="F2218" s="32">
        <f t="shared" si="36"/>
        <v>2660400</v>
      </c>
    </row>
    <row r="2219" spans="1:6" ht="14.5">
      <c r="A2219" s="33">
        <v>22180</v>
      </c>
      <c r="B2219" s="34">
        <v>2671600</v>
      </c>
      <c r="C2219" s="35">
        <v>2691600</v>
      </c>
      <c r="D2219" s="35">
        <v>2701600</v>
      </c>
      <c r="F2219" s="32">
        <f t="shared" si="36"/>
        <v>2661600</v>
      </c>
    </row>
    <row r="2220" spans="1:6" ht="14.5">
      <c r="A2220" s="33">
        <v>22190</v>
      </c>
      <c r="B2220" s="34">
        <v>2672800</v>
      </c>
      <c r="C2220" s="35">
        <v>2692800</v>
      </c>
      <c r="D2220" s="35">
        <v>2702800</v>
      </c>
      <c r="F2220" s="32">
        <f t="shared" si="36"/>
        <v>2662800</v>
      </c>
    </row>
    <row r="2221" spans="1:6" ht="14.5">
      <c r="A2221" s="33">
        <v>22200</v>
      </c>
      <c r="B2221" s="34">
        <v>2674000</v>
      </c>
      <c r="C2221" s="35">
        <v>2694000</v>
      </c>
      <c r="D2221" s="35">
        <v>2704000</v>
      </c>
      <c r="F2221" s="32">
        <f t="shared" si="36"/>
        <v>2664000</v>
      </c>
    </row>
    <row r="2222" spans="1:6" ht="14.5">
      <c r="A2222" s="33">
        <v>22210</v>
      </c>
      <c r="B2222" s="34">
        <v>2675200</v>
      </c>
      <c r="C2222" s="35">
        <v>2695200</v>
      </c>
      <c r="D2222" s="35">
        <v>2705200</v>
      </c>
      <c r="F2222" s="32">
        <f t="shared" si="36"/>
        <v>2665200</v>
      </c>
    </row>
    <row r="2223" spans="1:6" ht="14.5">
      <c r="A2223" s="33">
        <v>22220</v>
      </c>
      <c r="B2223" s="34">
        <v>2676400</v>
      </c>
      <c r="C2223" s="35">
        <v>2696400</v>
      </c>
      <c r="D2223" s="35">
        <v>2706400</v>
      </c>
      <c r="F2223" s="32">
        <f t="shared" si="36"/>
        <v>2666400</v>
      </c>
    </row>
    <row r="2224" spans="1:6" ht="14.5">
      <c r="A2224" s="33">
        <v>22230</v>
      </c>
      <c r="B2224" s="34">
        <v>2677600</v>
      </c>
      <c r="C2224" s="35">
        <v>2697600</v>
      </c>
      <c r="D2224" s="35">
        <v>2707600</v>
      </c>
      <c r="F2224" s="32">
        <f t="shared" si="36"/>
        <v>2667600</v>
      </c>
    </row>
    <row r="2225" spans="1:6" ht="14.5">
      <c r="A2225" s="33">
        <v>22240</v>
      </c>
      <c r="B2225" s="34">
        <v>2678800</v>
      </c>
      <c r="C2225" s="35">
        <v>2698800</v>
      </c>
      <c r="D2225" s="35">
        <v>2708800</v>
      </c>
      <c r="F2225" s="32">
        <f t="shared" si="36"/>
        <v>2668800</v>
      </c>
    </row>
    <row r="2226" spans="1:6" ht="14.5">
      <c r="A2226" s="33">
        <v>22250</v>
      </c>
      <c r="B2226" s="34">
        <v>2680000</v>
      </c>
      <c r="C2226" s="35">
        <v>2700000</v>
      </c>
      <c r="D2226" s="35">
        <v>2710000</v>
      </c>
      <c r="F2226" s="32">
        <f t="shared" si="36"/>
        <v>2670000</v>
      </c>
    </row>
    <row r="2227" spans="1:6" ht="14.5">
      <c r="A2227" s="33">
        <v>22260</v>
      </c>
      <c r="B2227" s="34">
        <v>2681200</v>
      </c>
      <c r="C2227" s="35">
        <v>2701200</v>
      </c>
      <c r="D2227" s="35">
        <v>2711200</v>
      </c>
      <c r="F2227" s="32">
        <f t="shared" si="36"/>
        <v>2671200</v>
      </c>
    </row>
    <row r="2228" spans="1:6" ht="14.5">
      <c r="A2228" s="33">
        <v>22270</v>
      </c>
      <c r="B2228" s="34">
        <v>2682400</v>
      </c>
      <c r="C2228" s="35">
        <v>2702400</v>
      </c>
      <c r="D2228" s="35">
        <v>2712400</v>
      </c>
      <c r="F2228" s="32">
        <f t="shared" si="36"/>
        <v>2672400</v>
      </c>
    </row>
    <row r="2229" spans="1:6" ht="14.5">
      <c r="A2229" s="33">
        <v>22280</v>
      </c>
      <c r="B2229" s="34">
        <v>2683600</v>
      </c>
      <c r="C2229" s="35">
        <v>2703600</v>
      </c>
      <c r="D2229" s="35">
        <v>2713600</v>
      </c>
      <c r="F2229" s="32">
        <f t="shared" si="36"/>
        <v>2673600</v>
      </c>
    </row>
    <row r="2230" spans="1:6" ht="14.5">
      <c r="A2230" s="33">
        <v>22290</v>
      </c>
      <c r="B2230" s="34">
        <v>2684800</v>
      </c>
      <c r="C2230" s="35">
        <v>2704800</v>
      </c>
      <c r="D2230" s="35">
        <v>2714800</v>
      </c>
      <c r="F2230" s="32">
        <f t="shared" si="36"/>
        <v>2674800</v>
      </c>
    </row>
    <row r="2231" spans="1:6" ht="14.5">
      <c r="A2231" s="33">
        <v>22300</v>
      </c>
      <c r="B2231" s="34">
        <v>2686000</v>
      </c>
      <c r="C2231" s="35">
        <v>2706000</v>
      </c>
      <c r="D2231" s="35">
        <v>2716000</v>
      </c>
      <c r="F2231" s="32">
        <f t="shared" si="36"/>
        <v>2676000</v>
      </c>
    </row>
    <row r="2232" spans="1:6" ht="14.5">
      <c r="A2232" s="33">
        <v>22310</v>
      </c>
      <c r="B2232" s="34">
        <v>2687200</v>
      </c>
      <c r="C2232" s="35">
        <v>2707200</v>
      </c>
      <c r="D2232" s="35">
        <v>2717200</v>
      </c>
      <c r="F2232" s="32">
        <f t="shared" si="36"/>
        <v>2677200</v>
      </c>
    </row>
    <row r="2233" spans="1:6" ht="14.5">
      <c r="A2233" s="33">
        <v>22320</v>
      </c>
      <c r="B2233" s="34">
        <v>2688400</v>
      </c>
      <c r="C2233" s="35">
        <v>2708400</v>
      </c>
      <c r="D2233" s="35">
        <v>2718400</v>
      </c>
      <c r="F2233" s="32">
        <f t="shared" si="36"/>
        <v>2678400</v>
      </c>
    </row>
    <row r="2234" spans="1:6" ht="14.5">
      <c r="A2234" s="33">
        <v>22330</v>
      </c>
      <c r="B2234" s="34">
        <v>2689600</v>
      </c>
      <c r="C2234" s="35">
        <v>2709600</v>
      </c>
      <c r="D2234" s="35">
        <v>2719600</v>
      </c>
      <c r="F2234" s="32">
        <f t="shared" si="36"/>
        <v>2679600</v>
      </c>
    </row>
    <row r="2235" spans="1:6" ht="14.5">
      <c r="A2235" s="33">
        <v>22340</v>
      </c>
      <c r="B2235" s="34">
        <v>2690800</v>
      </c>
      <c r="C2235" s="35">
        <v>2710800</v>
      </c>
      <c r="D2235" s="35">
        <v>2720800</v>
      </c>
      <c r="F2235" s="32">
        <f t="shared" si="36"/>
        <v>2680800</v>
      </c>
    </row>
    <row r="2236" spans="1:6" ht="14.5">
      <c r="A2236" s="33">
        <v>22350</v>
      </c>
      <c r="B2236" s="34">
        <v>2692000</v>
      </c>
      <c r="C2236" s="35">
        <v>2712000</v>
      </c>
      <c r="D2236" s="35">
        <v>2722000</v>
      </c>
      <c r="F2236" s="32">
        <f t="shared" si="36"/>
        <v>2682000</v>
      </c>
    </row>
    <row r="2237" spans="1:6" ht="14.5">
      <c r="A2237" s="33">
        <v>22360</v>
      </c>
      <c r="B2237" s="34">
        <v>2693200</v>
      </c>
      <c r="C2237" s="35">
        <v>2713200</v>
      </c>
      <c r="D2237" s="35">
        <v>2723200</v>
      </c>
      <c r="F2237" s="32">
        <f t="shared" si="36"/>
        <v>2683200</v>
      </c>
    </row>
    <row r="2238" spans="1:6" ht="14.5">
      <c r="A2238" s="33">
        <v>22370</v>
      </c>
      <c r="B2238" s="34">
        <v>2694400</v>
      </c>
      <c r="C2238" s="35">
        <v>2714400</v>
      </c>
      <c r="D2238" s="35">
        <v>2724400</v>
      </c>
      <c r="F2238" s="32">
        <f t="shared" si="36"/>
        <v>2684400</v>
      </c>
    </row>
    <row r="2239" spans="1:6" ht="14.5">
      <c r="A2239" s="33">
        <v>22380</v>
      </c>
      <c r="B2239" s="34">
        <v>2695600</v>
      </c>
      <c r="C2239" s="35">
        <v>2715600</v>
      </c>
      <c r="D2239" s="35">
        <v>2725600</v>
      </c>
      <c r="F2239" s="32">
        <f t="shared" si="36"/>
        <v>2685600</v>
      </c>
    </row>
    <row r="2240" spans="1:6" ht="14.5">
      <c r="A2240" s="33">
        <v>22390</v>
      </c>
      <c r="B2240" s="34">
        <v>2696800</v>
      </c>
      <c r="C2240" s="35">
        <v>2716800</v>
      </c>
      <c r="D2240" s="35">
        <v>2726800</v>
      </c>
      <c r="F2240" s="32">
        <f t="shared" si="36"/>
        <v>2686800</v>
      </c>
    </row>
    <row r="2241" spans="1:6" ht="14.5">
      <c r="A2241" s="33">
        <v>22400</v>
      </c>
      <c r="B2241" s="34">
        <v>2698000</v>
      </c>
      <c r="C2241" s="35">
        <v>2718000</v>
      </c>
      <c r="D2241" s="35">
        <v>2728000</v>
      </c>
      <c r="F2241" s="32">
        <f t="shared" si="36"/>
        <v>2688000</v>
      </c>
    </row>
    <row r="2242" spans="1:6" ht="14.5">
      <c r="A2242" s="33">
        <v>22410</v>
      </c>
      <c r="B2242" s="34">
        <v>2699200</v>
      </c>
      <c r="C2242" s="35">
        <v>2719200</v>
      </c>
      <c r="D2242" s="35">
        <v>2729200</v>
      </c>
      <c r="F2242" s="32">
        <f t="shared" si="36"/>
        <v>2689200</v>
      </c>
    </row>
    <row r="2243" spans="1:6" ht="14.5">
      <c r="A2243" s="33">
        <v>22420</v>
      </c>
      <c r="B2243" s="34">
        <v>2700400</v>
      </c>
      <c r="C2243" s="35">
        <v>2720400</v>
      </c>
      <c r="D2243" s="35">
        <v>2730400</v>
      </c>
      <c r="F2243" s="32">
        <f t="shared" ref="F2243:F2306" si="37">1200+1200*(A2243-$A$2)/10</f>
        <v>2690400</v>
      </c>
    </row>
    <row r="2244" spans="1:6" ht="14.5">
      <c r="A2244" s="33">
        <v>22430</v>
      </c>
      <c r="B2244" s="34">
        <v>2701600</v>
      </c>
      <c r="C2244" s="35">
        <v>2721600</v>
      </c>
      <c r="D2244" s="35">
        <v>2731600</v>
      </c>
      <c r="F2244" s="32">
        <f t="shared" si="37"/>
        <v>2691600</v>
      </c>
    </row>
    <row r="2245" spans="1:6" ht="14.5">
      <c r="A2245" s="33">
        <v>22440</v>
      </c>
      <c r="B2245" s="34">
        <v>2702800</v>
      </c>
      <c r="C2245" s="35">
        <v>2722800</v>
      </c>
      <c r="D2245" s="35">
        <v>2732800</v>
      </c>
      <c r="F2245" s="32">
        <f t="shared" si="37"/>
        <v>2692800</v>
      </c>
    </row>
    <row r="2246" spans="1:6" ht="14.5">
      <c r="A2246" s="33">
        <v>22450</v>
      </c>
      <c r="B2246" s="34">
        <v>2704000</v>
      </c>
      <c r="C2246" s="35">
        <v>2724000</v>
      </c>
      <c r="D2246" s="35">
        <v>2734000</v>
      </c>
      <c r="F2246" s="32">
        <f t="shared" si="37"/>
        <v>2694000</v>
      </c>
    </row>
    <row r="2247" spans="1:6" ht="14.5">
      <c r="A2247" s="33">
        <v>22460</v>
      </c>
      <c r="B2247" s="34">
        <v>2705200</v>
      </c>
      <c r="C2247" s="35">
        <v>2725200</v>
      </c>
      <c r="D2247" s="35">
        <v>2735200</v>
      </c>
      <c r="F2247" s="32">
        <f t="shared" si="37"/>
        <v>2695200</v>
      </c>
    </row>
    <row r="2248" spans="1:6" ht="14.5">
      <c r="A2248" s="33">
        <v>22470</v>
      </c>
      <c r="B2248" s="34">
        <v>2706400</v>
      </c>
      <c r="C2248" s="35">
        <v>2726400</v>
      </c>
      <c r="D2248" s="35">
        <v>2736400</v>
      </c>
      <c r="F2248" s="32">
        <f t="shared" si="37"/>
        <v>2696400</v>
      </c>
    </row>
    <row r="2249" spans="1:6" ht="14.5">
      <c r="A2249" s="33">
        <v>22480</v>
      </c>
      <c r="B2249" s="34">
        <v>2707600</v>
      </c>
      <c r="C2249" s="35">
        <v>2727600</v>
      </c>
      <c r="D2249" s="35">
        <v>2737600</v>
      </c>
      <c r="F2249" s="32">
        <f t="shared" si="37"/>
        <v>2697600</v>
      </c>
    </row>
    <row r="2250" spans="1:6" ht="14.5">
      <c r="A2250" s="33">
        <v>22490</v>
      </c>
      <c r="B2250" s="34">
        <v>2708800</v>
      </c>
      <c r="C2250" s="35">
        <v>2728800</v>
      </c>
      <c r="D2250" s="35">
        <v>2738800</v>
      </c>
      <c r="F2250" s="32">
        <f t="shared" si="37"/>
        <v>2698800</v>
      </c>
    </row>
    <row r="2251" spans="1:6" ht="14.5">
      <c r="A2251" s="33">
        <v>22500</v>
      </c>
      <c r="B2251" s="34">
        <v>2710000</v>
      </c>
      <c r="C2251" s="35">
        <v>2730000</v>
      </c>
      <c r="D2251" s="35">
        <v>2740000</v>
      </c>
      <c r="F2251" s="32">
        <f t="shared" si="37"/>
        <v>2700000</v>
      </c>
    </row>
    <row r="2252" spans="1:6" ht="14.5">
      <c r="A2252" s="33">
        <v>22510</v>
      </c>
      <c r="B2252" s="34">
        <v>2711200</v>
      </c>
      <c r="C2252" s="35">
        <v>2731200</v>
      </c>
      <c r="D2252" s="35">
        <v>2741200</v>
      </c>
      <c r="F2252" s="32">
        <f t="shared" si="37"/>
        <v>2701200</v>
      </c>
    </row>
    <row r="2253" spans="1:6" ht="14.5">
      <c r="A2253" s="33">
        <v>22520</v>
      </c>
      <c r="B2253" s="34">
        <v>2712400</v>
      </c>
      <c r="C2253" s="35">
        <v>2732400</v>
      </c>
      <c r="D2253" s="35">
        <v>2742400</v>
      </c>
      <c r="F2253" s="32">
        <f t="shared" si="37"/>
        <v>2702400</v>
      </c>
    </row>
    <row r="2254" spans="1:6" ht="14.5">
      <c r="A2254" s="33">
        <v>22530</v>
      </c>
      <c r="B2254" s="34">
        <v>2713600</v>
      </c>
      <c r="C2254" s="35">
        <v>2733600</v>
      </c>
      <c r="D2254" s="35">
        <v>2743600</v>
      </c>
      <c r="F2254" s="32">
        <f t="shared" si="37"/>
        <v>2703600</v>
      </c>
    </row>
    <row r="2255" spans="1:6" ht="14.5">
      <c r="A2255" s="33">
        <v>22540</v>
      </c>
      <c r="B2255" s="34">
        <v>2714800</v>
      </c>
      <c r="C2255" s="35">
        <v>2734800</v>
      </c>
      <c r="D2255" s="35">
        <v>2744800</v>
      </c>
      <c r="F2255" s="32">
        <f t="shared" si="37"/>
        <v>2704800</v>
      </c>
    </row>
    <row r="2256" spans="1:6" ht="14.5">
      <c r="A2256" s="33">
        <v>22550</v>
      </c>
      <c r="B2256" s="34">
        <v>2716000</v>
      </c>
      <c r="C2256" s="35">
        <v>2736000</v>
      </c>
      <c r="D2256" s="35">
        <v>2746000</v>
      </c>
      <c r="F2256" s="32">
        <f t="shared" si="37"/>
        <v>2706000</v>
      </c>
    </row>
    <row r="2257" spans="1:6" ht="14.5">
      <c r="A2257" s="33">
        <v>22560</v>
      </c>
      <c r="B2257" s="34">
        <v>2717200</v>
      </c>
      <c r="C2257" s="35">
        <v>2737200</v>
      </c>
      <c r="D2257" s="35">
        <v>2747200</v>
      </c>
      <c r="F2257" s="32">
        <f t="shared" si="37"/>
        <v>2707200</v>
      </c>
    </row>
    <row r="2258" spans="1:6" ht="14.5">
      <c r="A2258" s="33">
        <v>22570</v>
      </c>
      <c r="B2258" s="34">
        <v>2718400</v>
      </c>
      <c r="C2258" s="35">
        <v>2738400</v>
      </c>
      <c r="D2258" s="35">
        <v>2748400</v>
      </c>
      <c r="F2258" s="32">
        <f t="shared" si="37"/>
        <v>2708400</v>
      </c>
    </row>
    <row r="2259" spans="1:6" ht="14.5">
      <c r="A2259" s="33">
        <v>22580</v>
      </c>
      <c r="B2259" s="34">
        <v>2719600</v>
      </c>
      <c r="C2259" s="35">
        <v>2739600</v>
      </c>
      <c r="D2259" s="35">
        <v>2749600</v>
      </c>
      <c r="F2259" s="32">
        <f t="shared" si="37"/>
        <v>2709600</v>
      </c>
    </row>
    <row r="2260" spans="1:6" ht="14.5">
      <c r="A2260" s="33">
        <v>22590</v>
      </c>
      <c r="B2260" s="34">
        <v>2720800</v>
      </c>
      <c r="C2260" s="35">
        <v>2740800</v>
      </c>
      <c r="D2260" s="35">
        <v>2750800</v>
      </c>
      <c r="F2260" s="32">
        <f t="shared" si="37"/>
        <v>2710800</v>
      </c>
    </row>
    <row r="2261" spans="1:6" ht="14.5">
      <c r="A2261" s="33">
        <v>22600</v>
      </c>
      <c r="B2261" s="34">
        <v>2722000</v>
      </c>
      <c r="C2261" s="35">
        <v>2742000</v>
      </c>
      <c r="D2261" s="35">
        <v>2752000</v>
      </c>
      <c r="F2261" s="32">
        <f t="shared" si="37"/>
        <v>2712000</v>
      </c>
    </row>
    <row r="2262" spans="1:6" ht="14.5">
      <c r="A2262" s="33">
        <v>22610</v>
      </c>
      <c r="B2262" s="34">
        <v>2723200</v>
      </c>
      <c r="C2262" s="35">
        <v>2743200</v>
      </c>
      <c r="D2262" s="35">
        <v>2753200</v>
      </c>
      <c r="F2262" s="32">
        <f t="shared" si="37"/>
        <v>2713200</v>
      </c>
    </row>
    <row r="2263" spans="1:6" ht="14.5">
      <c r="A2263" s="33">
        <v>22620</v>
      </c>
      <c r="B2263" s="34">
        <v>2724400</v>
      </c>
      <c r="C2263" s="35">
        <v>2744400</v>
      </c>
      <c r="D2263" s="35">
        <v>2754400</v>
      </c>
      <c r="F2263" s="32">
        <f t="shared" si="37"/>
        <v>2714400</v>
      </c>
    </row>
    <row r="2264" spans="1:6" ht="14.5">
      <c r="A2264" s="33">
        <v>22630</v>
      </c>
      <c r="B2264" s="34">
        <v>2725600</v>
      </c>
      <c r="C2264" s="35">
        <v>2745600</v>
      </c>
      <c r="D2264" s="35">
        <v>2755600</v>
      </c>
      <c r="F2264" s="32">
        <f t="shared" si="37"/>
        <v>2715600</v>
      </c>
    </row>
    <row r="2265" spans="1:6" ht="14.5">
      <c r="A2265" s="33">
        <v>22640</v>
      </c>
      <c r="B2265" s="34">
        <v>2726800</v>
      </c>
      <c r="C2265" s="35">
        <v>2746800</v>
      </c>
      <c r="D2265" s="35">
        <v>2756800</v>
      </c>
      <c r="F2265" s="32">
        <f t="shared" si="37"/>
        <v>2716800</v>
      </c>
    </row>
    <row r="2266" spans="1:6" ht="14.5">
      <c r="A2266" s="33">
        <v>22650</v>
      </c>
      <c r="B2266" s="34">
        <v>2728000</v>
      </c>
      <c r="C2266" s="35">
        <v>2748000</v>
      </c>
      <c r="D2266" s="35">
        <v>2758000</v>
      </c>
      <c r="F2266" s="32">
        <f t="shared" si="37"/>
        <v>2718000</v>
      </c>
    </row>
    <row r="2267" spans="1:6" ht="14.5">
      <c r="A2267" s="33">
        <v>22660</v>
      </c>
      <c r="B2267" s="34">
        <v>2729200</v>
      </c>
      <c r="C2267" s="35">
        <v>2749200</v>
      </c>
      <c r="D2267" s="35">
        <v>2759200</v>
      </c>
      <c r="F2267" s="32">
        <f t="shared" si="37"/>
        <v>2719200</v>
      </c>
    </row>
    <row r="2268" spans="1:6" ht="14.5">
      <c r="A2268" s="33">
        <v>22670</v>
      </c>
      <c r="B2268" s="34">
        <v>2730400</v>
      </c>
      <c r="C2268" s="35">
        <v>2750400</v>
      </c>
      <c r="D2268" s="35">
        <v>2760400</v>
      </c>
      <c r="F2268" s="32">
        <f t="shared" si="37"/>
        <v>2720400</v>
      </c>
    </row>
    <row r="2269" spans="1:6" ht="14.5">
      <c r="A2269" s="33">
        <v>22680</v>
      </c>
      <c r="B2269" s="34">
        <v>2731600</v>
      </c>
      <c r="C2269" s="35">
        <v>2751600</v>
      </c>
      <c r="D2269" s="35">
        <v>2761600</v>
      </c>
      <c r="F2269" s="32">
        <f t="shared" si="37"/>
        <v>2721600</v>
      </c>
    </row>
    <row r="2270" spans="1:6" ht="14.5">
      <c r="A2270" s="33">
        <v>22690</v>
      </c>
      <c r="B2270" s="34">
        <v>2732800</v>
      </c>
      <c r="C2270" s="35">
        <v>2752800</v>
      </c>
      <c r="D2270" s="35">
        <v>2762800</v>
      </c>
      <c r="F2270" s="32">
        <f t="shared" si="37"/>
        <v>2722800</v>
      </c>
    </row>
    <row r="2271" spans="1:6" ht="14.5">
      <c r="A2271" s="33">
        <v>22700</v>
      </c>
      <c r="B2271" s="34">
        <v>2734000</v>
      </c>
      <c r="C2271" s="35">
        <v>2754000</v>
      </c>
      <c r="D2271" s="35">
        <v>2764000</v>
      </c>
      <c r="F2271" s="32">
        <f t="shared" si="37"/>
        <v>2724000</v>
      </c>
    </row>
    <row r="2272" spans="1:6" ht="14.5">
      <c r="A2272" s="33">
        <v>22710</v>
      </c>
      <c r="B2272" s="34">
        <v>2735200</v>
      </c>
      <c r="C2272" s="35">
        <v>2755200</v>
      </c>
      <c r="D2272" s="35">
        <v>2765200</v>
      </c>
      <c r="F2272" s="32">
        <f t="shared" si="37"/>
        <v>2725200</v>
      </c>
    </row>
    <row r="2273" spans="1:6" ht="14.5">
      <c r="A2273" s="33">
        <v>22720</v>
      </c>
      <c r="B2273" s="34">
        <v>2736400</v>
      </c>
      <c r="C2273" s="35">
        <v>2756400</v>
      </c>
      <c r="D2273" s="35">
        <v>2766400</v>
      </c>
      <c r="F2273" s="32">
        <f t="shared" si="37"/>
        <v>2726400</v>
      </c>
    </row>
    <row r="2274" spans="1:6" ht="14.5">
      <c r="A2274" s="33">
        <v>22730</v>
      </c>
      <c r="B2274" s="34">
        <v>2737600</v>
      </c>
      <c r="C2274" s="35">
        <v>2757600</v>
      </c>
      <c r="D2274" s="35">
        <v>2767600</v>
      </c>
      <c r="F2274" s="32">
        <f t="shared" si="37"/>
        <v>2727600</v>
      </c>
    </row>
    <row r="2275" spans="1:6" ht="14.5">
      <c r="A2275" s="33">
        <v>22740</v>
      </c>
      <c r="B2275" s="34">
        <v>2738800</v>
      </c>
      <c r="C2275" s="35">
        <v>2758800</v>
      </c>
      <c r="D2275" s="35">
        <v>2768800</v>
      </c>
      <c r="F2275" s="32">
        <f t="shared" si="37"/>
        <v>2728800</v>
      </c>
    </row>
    <row r="2276" spans="1:6" ht="14.5">
      <c r="A2276" s="33">
        <v>22750</v>
      </c>
      <c r="B2276" s="34">
        <v>2740000</v>
      </c>
      <c r="C2276" s="35">
        <v>2760000</v>
      </c>
      <c r="D2276" s="35">
        <v>2770000</v>
      </c>
      <c r="F2276" s="32">
        <f t="shared" si="37"/>
        <v>2730000</v>
      </c>
    </row>
    <row r="2277" spans="1:6" ht="14.5">
      <c r="A2277" s="33">
        <v>22760</v>
      </c>
      <c r="B2277" s="34">
        <v>2741200</v>
      </c>
      <c r="C2277" s="35">
        <v>2761200</v>
      </c>
      <c r="D2277" s="35">
        <v>2771200</v>
      </c>
      <c r="F2277" s="32">
        <f t="shared" si="37"/>
        <v>2731200</v>
      </c>
    </row>
    <row r="2278" spans="1:6" ht="14.5">
      <c r="A2278" s="33">
        <v>22770</v>
      </c>
      <c r="B2278" s="34">
        <v>2742400</v>
      </c>
      <c r="C2278" s="35">
        <v>2762400</v>
      </c>
      <c r="D2278" s="35">
        <v>2772400</v>
      </c>
      <c r="F2278" s="32">
        <f t="shared" si="37"/>
        <v>2732400</v>
      </c>
    </row>
    <row r="2279" spans="1:6" ht="14.5">
      <c r="A2279" s="33">
        <v>22780</v>
      </c>
      <c r="B2279" s="34">
        <v>2743600</v>
      </c>
      <c r="C2279" s="35">
        <v>2763600</v>
      </c>
      <c r="D2279" s="35">
        <v>2773600</v>
      </c>
      <c r="F2279" s="32">
        <f t="shared" si="37"/>
        <v>2733600</v>
      </c>
    </row>
    <row r="2280" spans="1:6" ht="14.5">
      <c r="A2280" s="33">
        <v>22790</v>
      </c>
      <c r="B2280" s="34">
        <v>2744800</v>
      </c>
      <c r="C2280" s="35">
        <v>2764800</v>
      </c>
      <c r="D2280" s="35">
        <v>2774800</v>
      </c>
      <c r="F2280" s="32">
        <f t="shared" si="37"/>
        <v>2734800</v>
      </c>
    </row>
    <row r="2281" spans="1:6" ht="14.5">
      <c r="A2281" s="33">
        <v>22800</v>
      </c>
      <c r="B2281" s="34">
        <v>2746000</v>
      </c>
      <c r="C2281" s="35">
        <v>2766000</v>
      </c>
      <c r="D2281" s="35">
        <v>2776000</v>
      </c>
      <c r="F2281" s="32">
        <f t="shared" si="37"/>
        <v>2736000</v>
      </c>
    </row>
    <row r="2282" spans="1:6" ht="14.5">
      <c r="A2282" s="33">
        <v>22810</v>
      </c>
      <c r="B2282" s="34">
        <v>2747200</v>
      </c>
      <c r="C2282" s="35">
        <v>2767200</v>
      </c>
      <c r="D2282" s="35">
        <v>2777200</v>
      </c>
      <c r="F2282" s="32">
        <f t="shared" si="37"/>
        <v>2737200</v>
      </c>
    </row>
    <row r="2283" spans="1:6" ht="14.5">
      <c r="A2283" s="33">
        <v>22820</v>
      </c>
      <c r="B2283" s="34">
        <v>2748400</v>
      </c>
      <c r="C2283" s="35">
        <v>2768400</v>
      </c>
      <c r="D2283" s="35">
        <v>2778400</v>
      </c>
      <c r="F2283" s="32">
        <f t="shared" si="37"/>
        <v>2738400</v>
      </c>
    </row>
    <row r="2284" spans="1:6" ht="14.5">
      <c r="A2284" s="33">
        <v>22830</v>
      </c>
      <c r="B2284" s="34">
        <v>2749600</v>
      </c>
      <c r="C2284" s="35">
        <v>2769600</v>
      </c>
      <c r="D2284" s="35">
        <v>2779600</v>
      </c>
      <c r="F2284" s="32">
        <f t="shared" si="37"/>
        <v>2739600</v>
      </c>
    </row>
    <row r="2285" spans="1:6" ht="14.5">
      <c r="A2285" s="33">
        <v>22840</v>
      </c>
      <c r="B2285" s="34">
        <v>2750800</v>
      </c>
      <c r="C2285" s="35">
        <v>2770800</v>
      </c>
      <c r="D2285" s="35">
        <v>2780800</v>
      </c>
      <c r="F2285" s="32">
        <f t="shared" si="37"/>
        <v>2740800</v>
      </c>
    </row>
    <row r="2286" spans="1:6" ht="14.5">
      <c r="A2286" s="33">
        <v>22850</v>
      </c>
      <c r="B2286" s="34">
        <v>2752000</v>
      </c>
      <c r="C2286" s="35">
        <v>2772000</v>
      </c>
      <c r="D2286" s="35">
        <v>2782000</v>
      </c>
      <c r="F2286" s="32">
        <f t="shared" si="37"/>
        <v>2742000</v>
      </c>
    </row>
    <row r="2287" spans="1:6" ht="14.5">
      <c r="A2287" s="33">
        <v>22860</v>
      </c>
      <c r="B2287" s="34">
        <v>2753200</v>
      </c>
      <c r="C2287" s="35">
        <v>2773200</v>
      </c>
      <c r="D2287" s="35">
        <v>2783200</v>
      </c>
      <c r="F2287" s="32">
        <f t="shared" si="37"/>
        <v>2743200</v>
      </c>
    </row>
    <row r="2288" spans="1:6" ht="14.5">
      <c r="A2288" s="33">
        <v>22870</v>
      </c>
      <c r="B2288" s="34">
        <v>2754400</v>
      </c>
      <c r="C2288" s="35">
        <v>2774400</v>
      </c>
      <c r="D2288" s="35">
        <v>2784400</v>
      </c>
      <c r="F2288" s="32">
        <f t="shared" si="37"/>
        <v>2744400</v>
      </c>
    </row>
    <row r="2289" spans="1:6" ht="14.5">
      <c r="A2289" s="33">
        <v>22880</v>
      </c>
      <c r="B2289" s="34">
        <v>2755600</v>
      </c>
      <c r="C2289" s="35">
        <v>2775600</v>
      </c>
      <c r="D2289" s="35">
        <v>2785600</v>
      </c>
      <c r="F2289" s="32">
        <f t="shared" si="37"/>
        <v>2745600</v>
      </c>
    </row>
    <row r="2290" spans="1:6" ht="14.5">
      <c r="A2290" s="33">
        <v>22890</v>
      </c>
      <c r="B2290" s="34">
        <v>2756800</v>
      </c>
      <c r="C2290" s="35">
        <v>2776800</v>
      </c>
      <c r="D2290" s="35">
        <v>2786800</v>
      </c>
      <c r="F2290" s="32">
        <f t="shared" si="37"/>
        <v>2746800</v>
      </c>
    </row>
    <row r="2291" spans="1:6" ht="14.5">
      <c r="A2291" s="33">
        <v>22900</v>
      </c>
      <c r="B2291" s="34">
        <v>2758000</v>
      </c>
      <c r="C2291" s="35">
        <v>2778000</v>
      </c>
      <c r="D2291" s="35">
        <v>2788000</v>
      </c>
      <c r="F2291" s="32">
        <f t="shared" si="37"/>
        <v>2748000</v>
      </c>
    </row>
    <row r="2292" spans="1:6" ht="14.5">
      <c r="A2292" s="33">
        <v>22910</v>
      </c>
      <c r="B2292" s="34">
        <v>2759200</v>
      </c>
      <c r="C2292" s="35">
        <v>2779200</v>
      </c>
      <c r="D2292" s="35">
        <v>2789200</v>
      </c>
      <c r="F2292" s="32">
        <f t="shared" si="37"/>
        <v>2749200</v>
      </c>
    </row>
    <row r="2293" spans="1:6" ht="14.5">
      <c r="A2293" s="33">
        <v>22920</v>
      </c>
      <c r="B2293" s="34">
        <v>2760400</v>
      </c>
      <c r="C2293" s="35">
        <v>2780400</v>
      </c>
      <c r="D2293" s="35">
        <v>2790400</v>
      </c>
      <c r="F2293" s="32">
        <f t="shared" si="37"/>
        <v>2750400</v>
      </c>
    </row>
    <row r="2294" spans="1:6" ht="14.5">
      <c r="A2294" s="33">
        <v>22930</v>
      </c>
      <c r="B2294" s="34">
        <v>2761600</v>
      </c>
      <c r="C2294" s="35">
        <v>2781600</v>
      </c>
      <c r="D2294" s="35">
        <v>2791600</v>
      </c>
      <c r="F2294" s="32">
        <f t="shared" si="37"/>
        <v>2751600</v>
      </c>
    </row>
    <row r="2295" spans="1:6" ht="14.5">
      <c r="A2295" s="33">
        <v>22940</v>
      </c>
      <c r="B2295" s="34">
        <v>2762800</v>
      </c>
      <c r="C2295" s="35">
        <v>2782800</v>
      </c>
      <c r="D2295" s="35">
        <v>2792800</v>
      </c>
      <c r="F2295" s="32">
        <f t="shared" si="37"/>
        <v>2752800</v>
      </c>
    </row>
    <row r="2296" spans="1:6" ht="14.5">
      <c r="A2296" s="33">
        <v>22950</v>
      </c>
      <c r="B2296" s="34">
        <v>2764000</v>
      </c>
      <c r="C2296" s="35">
        <v>2784000</v>
      </c>
      <c r="D2296" s="35">
        <v>2794000</v>
      </c>
      <c r="F2296" s="32">
        <f t="shared" si="37"/>
        <v>2754000</v>
      </c>
    </row>
    <row r="2297" spans="1:6" ht="14.5">
      <c r="A2297" s="33">
        <v>22960</v>
      </c>
      <c r="B2297" s="34">
        <v>2765200</v>
      </c>
      <c r="C2297" s="35">
        <v>2785200</v>
      </c>
      <c r="D2297" s="35">
        <v>2795200</v>
      </c>
      <c r="F2297" s="32">
        <f t="shared" si="37"/>
        <v>2755200</v>
      </c>
    </row>
    <row r="2298" spans="1:6" ht="14.5">
      <c r="A2298" s="33">
        <v>22970</v>
      </c>
      <c r="B2298" s="34">
        <v>2766400</v>
      </c>
      <c r="C2298" s="35">
        <v>2786400</v>
      </c>
      <c r="D2298" s="35">
        <v>2796400</v>
      </c>
      <c r="F2298" s="32">
        <f t="shared" si="37"/>
        <v>2756400</v>
      </c>
    </row>
    <row r="2299" spans="1:6" ht="14.5">
      <c r="A2299" s="33">
        <v>22980</v>
      </c>
      <c r="B2299" s="34">
        <v>2767600</v>
      </c>
      <c r="C2299" s="35">
        <v>2787600</v>
      </c>
      <c r="D2299" s="35">
        <v>2797600</v>
      </c>
      <c r="F2299" s="32">
        <f t="shared" si="37"/>
        <v>2757600</v>
      </c>
    </row>
    <row r="2300" spans="1:6" ht="14.5">
      <c r="A2300" s="33">
        <v>22990</v>
      </c>
      <c r="B2300" s="34">
        <v>2768800</v>
      </c>
      <c r="C2300" s="35">
        <v>2788800</v>
      </c>
      <c r="D2300" s="35">
        <v>2798800</v>
      </c>
      <c r="F2300" s="32">
        <f t="shared" si="37"/>
        <v>2758800</v>
      </c>
    </row>
    <row r="2301" spans="1:6" ht="14.5">
      <c r="A2301" s="33">
        <v>23000</v>
      </c>
      <c r="B2301" s="34">
        <v>2770000</v>
      </c>
      <c r="C2301" s="35">
        <v>2790000</v>
      </c>
      <c r="D2301" s="35">
        <v>2800000</v>
      </c>
      <c r="F2301" s="32">
        <f t="shared" si="37"/>
        <v>2760000</v>
      </c>
    </row>
    <row r="2302" spans="1:6" ht="14.5">
      <c r="A2302" s="33">
        <v>23010</v>
      </c>
      <c r="B2302" s="34">
        <v>2771200</v>
      </c>
      <c r="C2302" s="35">
        <v>2791200</v>
      </c>
      <c r="D2302" s="35">
        <v>2801200</v>
      </c>
      <c r="F2302" s="32">
        <f t="shared" si="37"/>
        <v>2761200</v>
      </c>
    </row>
    <row r="2303" spans="1:6" ht="14.5">
      <c r="A2303" s="33">
        <v>23020</v>
      </c>
      <c r="B2303" s="34">
        <v>2772400</v>
      </c>
      <c r="C2303" s="35">
        <v>2792400</v>
      </c>
      <c r="D2303" s="35">
        <v>2802400</v>
      </c>
      <c r="F2303" s="32">
        <f t="shared" si="37"/>
        <v>2762400</v>
      </c>
    </row>
    <row r="2304" spans="1:6" ht="14.5">
      <c r="A2304" s="33">
        <v>23030</v>
      </c>
      <c r="B2304" s="34">
        <v>2773600</v>
      </c>
      <c r="C2304" s="35">
        <v>2793600</v>
      </c>
      <c r="D2304" s="35">
        <v>2803600</v>
      </c>
      <c r="F2304" s="32">
        <f t="shared" si="37"/>
        <v>2763600</v>
      </c>
    </row>
    <row r="2305" spans="1:6" ht="14.5">
      <c r="A2305" s="33">
        <v>23040</v>
      </c>
      <c r="B2305" s="34">
        <v>2774800</v>
      </c>
      <c r="C2305" s="35">
        <v>2794800</v>
      </c>
      <c r="D2305" s="35">
        <v>2804800</v>
      </c>
      <c r="F2305" s="32">
        <f t="shared" si="37"/>
        <v>2764800</v>
      </c>
    </row>
    <row r="2306" spans="1:6" ht="14.5">
      <c r="A2306" s="33">
        <v>23050</v>
      </c>
      <c r="B2306" s="34">
        <v>2776000</v>
      </c>
      <c r="C2306" s="35">
        <v>2796000</v>
      </c>
      <c r="D2306" s="35">
        <v>2806000</v>
      </c>
      <c r="F2306" s="32">
        <f t="shared" si="37"/>
        <v>2766000</v>
      </c>
    </row>
    <row r="2307" spans="1:6" ht="14.5">
      <c r="A2307" s="33">
        <v>23060</v>
      </c>
      <c r="B2307" s="34">
        <v>2777200</v>
      </c>
      <c r="C2307" s="35">
        <v>2797200</v>
      </c>
      <c r="D2307" s="35">
        <v>2807200</v>
      </c>
      <c r="F2307" s="32">
        <f t="shared" ref="F2307:F2370" si="38">1200+1200*(A2307-$A$2)/10</f>
        <v>2767200</v>
      </c>
    </row>
    <row r="2308" spans="1:6" ht="14.5">
      <c r="A2308" s="33">
        <v>23070</v>
      </c>
      <c r="B2308" s="34">
        <v>2778400</v>
      </c>
      <c r="C2308" s="35">
        <v>2798400</v>
      </c>
      <c r="D2308" s="35">
        <v>2808400</v>
      </c>
      <c r="F2308" s="32">
        <f t="shared" si="38"/>
        <v>2768400</v>
      </c>
    </row>
    <row r="2309" spans="1:6" ht="14.5">
      <c r="A2309" s="33">
        <v>23080</v>
      </c>
      <c r="B2309" s="34">
        <v>2779600</v>
      </c>
      <c r="C2309" s="35">
        <v>2799600</v>
      </c>
      <c r="D2309" s="35">
        <v>2809600</v>
      </c>
      <c r="F2309" s="32">
        <f t="shared" si="38"/>
        <v>2769600</v>
      </c>
    </row>
    <row r="2310" spans="1:6" ht="14.5">
      <c r="A2310" s="33">
        <v>23090</v>
      </c>
      <c r="B2310" s="34">
        <v>2780800</v>
      </c>
      <c r="C2310" s="35">
        <v>2800800</v>
      </c>
      <c r="D2310" s="35">
        <v>2810800</v>
      </c>
      <c r="F2310" s="32">
        <f t="shared" si="38"/>
        <v>2770800</v>
      </c>
    </row>
    <row r="2311" spans="1:6" ht="14.5">
      <c r="A2311" s="33">
        <v>23100</v>
      </c>
      <c r="B2311" s="34">
        <v>2782000</v>
      </c>
      <c r="C2311" s="35">
        <v>2802000</v>
      </c>
      <c r="D2311" s="35">
        <v>2812000</v>
      </c>
      <c r="F2311" s="32">
        <f t="shared" si="38"/>
        <v>2772000</v>
      </c>
    </row>
    <row r="2312" spans="1:6" ht="14.5">
      <c r="A2312" s="33">
        <v>23110</v>
      </c>
      <c r="B2312" s="34">
        <v>2783200</v>
      </c>
      <c r="C2312" s="35">
        <v>2803200</v>
      </c>
      <c r="D2312" s="35">
        <v>2813200</v>
      </c>
      <c r="F2312" s="32">
        <f t="shared" si="38"/>
        <v>2773200</v>
      </c>
    </row>
    <row r="2313" spans="1:6" ht="14.5">
      <c r="A2313" s="33">
        <v>23120</v>
      </c>
      <c r="B2313" s="34">
        <v>2784400</v>
      </c>
      <c r="C2313" s="35">
        <v>2804400</v>
      </c>
      <c r="D2313" s="35">
        <v>2814400</v>
      </c>
      <c r="F2313" s="32">
        <f t="shared" si="38"/>
        <v>2774400</v>
      </c>
    </row>
    <row r="2314" spans="1:6" ht="14.5">
      <c r="A2314" s="33">
        <v>23130</v>
      </c>
      <c r="B2314" s="34">
        <v>2785600</v>
      </c>
      <c r="C2314" s="35">
        <v>2805600</v>
      </c>
      <c r="D2314" s="35">
        <v>2815600</v>
      </c>
      <c r="F2314" s="32">
        <f t="shared" si="38"/>
        <v>2775600</v>
      </c>
    </row>
    <row r="2315" spans="1:6" ht="14.5">
      <c r="A2315" s="33">
        <v>23140</v>
      </c>
      <c r="B2315" s="34">
        <v>2786800</v>
      </c>
      <c r="C2315" s="35">
        <v>2806800</v>
      </c>
      <c r="D2315" s="35">
        <v>2816800</v>
      </c>
      <c r="F2315" s="32">
        <f t="shared" si="38"/>
        <v>2776800</v>
      </c>
    </row>
    <row r="2316" spans="1:6" ht="14.5">
      <c r="A2316" s="33">
        <v>23150</v>
      </c>
      <c r="B2316" s="34">
        <v>2788000</v>
      </c>
      <c r="C2316" s="35">
        <v>2808000</v>
      </c>
      <c r="D2316" s="35">
        <v>2818000</v>
      </c>
      <c r="F2316" s="32">
        <f t="shared" si="38"/>
        <v>2778000</v>
      </c>
    </row>
    <row r="2317" spans="1:6" ht="14.5">
      <c r="A2317" s="33">
        <v>23160</v>
      </c>
      <c r="B2317" s="34">
        <v>2789200</v>
      </c>
      <c r="C2317" s="35">
        <v>2809200</v>
      </c>
      <c r="D2317" s="35">
        <v>2819200</v>
      </c>
      <c r="F2317" s="32">
        <f t="shared" si="38"/>
        <v>2779200</v>
      </c>
    </row>
    <row r="2318" spans="1:6" ht="14.5">
      <c r="A2318" s="33">
        <v>23170</v>
      </c>
      <c r="B2318" s="34">
        <v>2790400</v>
      </c>
      <c r="C2318" s="35">
        <v>2810400</v>
      </c>
      <c r="D2318" s="35">
        <v>2820400</v>
      </c>
      <c r="F2318" s="32">
        <f t="shared" si="38"/>
        <v>2780400</v>
      </c>
    </row>
    <row r="2319" spans="1:6" ht="14.5">
      <c r="A2319" s="33">
        <v>23180</v>
      </c>
      <c r="B2319" s="34">
        <v>2791600</v>
      </c>
      <c r="C2319" s="35">
        <v>2811600</v>
      </c>
      <c r="D2319" s="35">
        <v>2821600</v>
      </c>
      <c r="F2319" s="32">
        <f t="shared" si="38"/>
        <v>2781600</v>
      </c>
    </row>
    <row r="2320" spans="1:6" ht="14.5">
      <c r="A2320" s="33">
        <v>23190</v>
      </c>
      <c r="B2320" s="34">
        <v>2792800</v>
      </c>
      <c r="C2320" s="35">
        <v>2812800</v>
      </c>
      <c r="D2320" s="35">
        <v>2822800</v>
      </c>
      <c r="F2320" s="32">
        <f t="shared" si="38"/>
        <v>2782800</v>
      </c>
    </row>
    <row r="2321" spans="1:6" ht="14.5">
      <c r="A2321" s="33">
        <v>23200</v>
      </c>
      <c r="B2321" s="34">
        <v>2794000</v>
      </c>
      <c r="C2321" s="35">
        <v>2814000</v>
      </c>
      <c r="D2321" s="35">
        <v>2824000</v>
      </c>
      <c r="F2321" s="32">
        <f t="shared" si="38"/>
        <v>2784000</v>
      </c>
    </row>
    <row r="2322" spans="1:6" ht="14.5">
      <c r="A2322" s="33">
        <v>23210</v>
      </c>
      <c r="B2322" s="34">
        <v>2795200</v>
      </c>
      <c r="C2322" s="35">
        <v>2815200</v>
      </c>
      <c r="D2322" s="35">
        <v>2825200</v>
      </c>
      <c r="F2322" s="32">
        <f t="shared" si="38"/>
        <v>2785200</v>
      </c>
    </row>
    <row r="2323" spans="1:6" ht="14.5">
      <c r="A2323" s="33">
        <v>23220</v>
      </c>
      <c r="B2323" s="34">
        <v>2796400</v>
      </c>
      <c r="C2323" s="35">
        <v>2816400</v>
      </c>
      <c r="D2323" s="35">
        <v>2826400</v>
      </c>
      <c r="F2323" s="32">
        <f t="shared" si="38"/>
        <v>2786400</v>
      </c>
    </row>
    <row r="2324" spans="1:6" ht="14.5">
      <c r="A2324" s="33">
        <v>23230</v>
      </c>
      <c r="B2324" s="34">
        <v>2797600</v>
      </c>
      <c r="C2324" s="35">
        <v>2817600</v>
      </c>
      <c r="D2324" s="35">
        <v>2827600</v>
      </c>
      <c r="F2324" s="32">
        <f t="shared" si="38"/>
        <v>2787600</v>
      </c>
    </row>
    <row r="2325" spans="1:6" ht="14.5">
      <c r="A2325" s="33">
        <v>23240</v>
      </c>
      <c r="B2325" s="34">
        <v>2798800</v>
      </c>
      <c r="C2325" s="35">
        <v>2818800</v>
      </c>
      <c r="D2325" s="35">
        <v>2828800</v>
      </c>
      <c r="F2325" s="32">
        <f t="shared" si="38"/>
        <v>2788800</v>
      </c>
    </row>
    <row r="2326" spans="1:6" ht="14.5">
      <c r="A2326" s="33">
        <v>23250</v>
      </c>
      <c r="B2326" s="34">
        <v>2800000</v>
      </c>
      <c r="C2326" s="35">
        <v>2820000</v>
      </c>
      <c r="D2326" s="35">
        <v>2830000</v>
      </c>
      <c r="F2326" s="32">
        <f t="shared" si="38"/>
        <v>2790000</v>
      </c>
    </row>
    <row r="2327" spans="1:6" ht="14.5">
      <c r="A2327" s="33">
        <v>23260</v>
      </c>
      <c r="B2327" s="34">
        <v>2801200</v>
      </c>
      <c r="C2327" s="35">
        <v>2821200</v>
      </c>
      <c r="D2327" s="35">
        <v>2831200</v>
      </c>
      <c r="F2327" s="32">
        <f t="shared" si="38"/>
        <v>2791200</v>
      </c>
    </row>
    <row r="2328" spans="1:6" ht="14.5">
      <c r="A2328" s="33">
        <v>23270</v>
      </c>
      <c r="B2328" s="34">
        <v>2802400</v>
      </c>
      <c r="C2328" s="35">
        <v>2822400</v>
      </c>
      <c r="D2328" s="35">
        <v>2832400</v>
      </c>
      <c r="F2328" s="32">
        <f t="shared" si="38"/>
        <v>2792400</v>
      </c>
    </row>
    <row r="2329" spans="1:6" ht="14.5">
      <c r="A2329" s="33">
        <v>23280</v>
      </c>
      <c r="B2329" s="34">
        <v>2803600</v>
      </c>
      <c r="C2329" s="35">
        <v>2823600</v>
      </c>
      <c r="D2329" s="35">
        <v>2833600</v>
      </c>
      <c r="F2329" s="32">
        <f t="shared" si="38"/>
        <v>2793600</v>
      </c>
    </row>
    <row r="2330" spans="1:6" ht="14.5">
      <c r="A2330" s="33">
        <v>23290</v>
      </c>
      <c r="B2330" s="34">
        <v>2804800</v>
      </c>
      <c r="C2330" s="35">
        <v>2824800</v>
      </c>
      <c r="D2330" s="35">
        <v>2834800</v>
      </c>
      <c r="F2330" s="32">
        <f t="shared" si="38"/>
        <v>2794800</v>
      </c>
    </row>
    <row r="2331" spans="1:6" ht="14.5">
      <c r="A2331" s="33">
        <v>23300</v>
      </c>
      <c r="B2331" s="34">
        <v>2806000</v>
      </c>
      <c r="C2331" s="35">
        <v>2826000</v>
      </c>
      <c r="D2331" s="35">
        <v>2836000</v>
      </c>
      <c r="F2331" s="32">
        <f t="shared" si="38"/>
        <v>2796000</v>
      </c>
    </row>
    <row r="2332" spans="1:6" ht="14.5">
      <c r="A2332" s="33">
        <v>23310</v>
      </c>
      <c r="B2332" s="34">
        <v>2807200</v>
      </c>
      <c r="C2332" s="35">
        <v>2827200</v>
      </c>
      <c r="D2332" s="35">
        <v>2837200</v>
      </c>
      <c r="F2332" s="32">
        <f t="shared" si="38"/>
        <v>2797200</v>
      </c>
    </row>
    <row r="2333" spans="1:6" ht="14.5">
      <c r="A2333" s="33">
        <v>23320</v>
      </c>
      <c r="B2333" s="34">
        <v>2808400</v>
      </c>
      <c r="C2333" s="35">
        <v>2828400</v>
      </c>
      <c r="D2333" s="35">
        <v>2838400</v>
      </c>
      <c r="F2333" s="32">
        <f t="shared" si="38"/>
        <v>2798400</v>
      </c>
    </row>
    <row r="2334" spans="1:6" ht="14.5">
      <c r="A2334" s="33">
        <v>23330</v>
      </c>
      <c r="B2334" s="34">
        <v>2809600</v>
      </c>
      <c r="C2334" s="35">
        <v>2829600</v>
      </c>
      <c r="D2334" s="35">
        <v>2839600</v>
      </c>
      <c r="F2334" s="32">
        <f t="shared" si="38"/>
        <v>2799600</v>
      </c>
    </row>
    <row r="2335" spans="1:6" ht="14.5">
      <c r="A2335" s="33">
        <v>23340</v>
      </c>
      <c r="B2335" s="34">
        <v>2810800</v>
      </c>
      <c r="C2335" s="35">
        <v>2830800</v>
      </c>
      <c r="D2335" s="35">
        <v>2840800</v>
      </c>
      <c r="F2335" s="32">
        <f t="shared" si="38"/>
        <v>2800800</v>
      </c>
    </row>
    <row r="2336" spans="1:6" ht="14.5">
      <c r="A2336" s="33">
        <v>23350</v>
      </c>
      <c r="B2336" s="34">
        <v>2812000</v>
      </c>
      <c r="C2336" s="35">
        <v>2832000</v>
      </c>
      <c r="D2336" s="35">
        <v>2842000</v>
      </c>
      <c r="F2336" s="32">
        <f t="shared" si="38"/>
        <v>2802000</v>
      </c>
    </row>
    <row r="2337" spans="1:6" ht="14.5">
      <c r="A2337" s="33">
        <v>23360</v>
      </c>
      <c r="B2337" s="34">
        <v>2813200</v>
      </c>
      <c r="C2337" s="35">
        <v>2833200</v>
      </c>
      <c r="D2337" s="35">
        <v>2843200</v>
      </c>
      <c r="F2337" s="32">
        <f t="shared" si="38"/>
        <v>2803200</v>
      </c>
    </row>
    <row r="2338" spans="1:6" ht="14.5">
      <c r="A2338" s="33">
        <v>23370</v>
      </c>
      <c r="B2338" s="34">
        <v>2814400</v>
      </c>
      <c r="C2338" s="35">
        <v>2834400</v>
      </c>
      <c r="D2338" s="35">
        <v>2844400</v>
      </c>
      <c r="F2338" s="32">
        <f t="shared" si="38"/>
        <v>2804400</v>
      </c>
    </row>
    <row r="2339" spans="1:6" ht="14.5">
      <c r="A2339" s="33">
        <v>23380</v>
      </c>
      <c r="B2339" s="34">
        <v>2815600</v>
      </c>
      <c r="C2339" s="35">
        <v>2835600</v>
      </c>
      <c r="D2339" s="35">
        <v>2845600</v>
      </c>
      <c r="F2339" s="32">
        <f t="shared" si="38"/>
        <v>2805600</v>
      </c>
    </row>
    <row r="2340" spans="1:6" ht="14.5">
      <c r="A2340" s="33">
        <v>23390</v>
      </c>
      <c r="B2340" s="34">
        <v>2816800</v>
      </c>
      <c r="C2340" s="35">
        <v>2836800</v>
      </c>
      <c r="D2340" s="35">
        <v>2846800</v>
      </c>
      <c r="F2340" s="32">
        <f t="shared" si="38"/>
        <v>2806800</v>
      </c>
    </row>
    <row r="2341" spans="1:6" ht="14.5">
      <c r="A2341" s="33">
        <v>23400</v>
      </c>
      <c r="B2341" s="34">
        <v>2818000</v>
      </c>
      <c r="C2341" s="35">
        <v>2838000</v>
      </c>
      <c r="D2341" s="35">
        <v>2848000</v>
      </c>
      <c r="F2341" s="32">
        <f t="shared" si="38"/>
        <v>2808000</v>
      </c>
    </row>
    <row r="2342" spans="1:6" ht="14.5">
      <c r="A2342" s="33">
        <v>23410</v>
      </c>
      <c r="B2342" s="34">
        <v>2819200</v>
      </c>
      <c r="C2342" s="35">
        <v>2839200</v>
      </c>
      <c r="D2342" s="35">
        <v>2849200</v>
      </c>
      <c r="F2342" s="32">
        <f t="shared" si="38"/>
        <v>2809200</v>
      </c>
    </row>
    <row r="2343" spans="1:6" ht="14.5">
      <c r="A2343" s="33">
        <v>23420</v>
      </c>
      <c r="B2343" s="34">
        <v>2820400</v>
      </c>
      <c r="C2343" s="35">
        <v>2840400</v>
      </c>
      <c r="D2343" s="35">
        <v>2850400</v>
      </c>
      <c r="F2343" s="32">
        <f t="shared" si="38"/>
        <v>2810400</v>
      </c>
    </row>
    <row r="2344" spans="1:6" ht="14.5">
      <c r="A2344" s="33">
        <v>23430</v>
      </c>
      <c r="B2344" s="34">
        <v>2821600</v>
      </c>
      <c r="C2344" s="35">
        <v>2841600</v>
      </c>
      <c r="D2344" s="35">
        <v>2851600</v>
      </c>
      <c r="F2344" s="32">
        <f t="shared" si="38"/>
        <v>2811600</v>
      </c>
    </row>
    <row r="2345" spans="1:6" ht="14.5">
      <c r="A2345" s="33">
        <v>23440</v>
      </c>
      <c r="B2345" s="34">
        <v>2822800</v>
      </c>
      <c r="C2345" s="35">
        <v>2842800</v>
      </c>
      <c r="D2345" s="35">
        <v>2852800</v>
      </c>
      <c r="F2345" s="32">
        <f t="shared" si="38"/>
        <v>2812800</v>
      </c>
    </row>
    <row r="2346" spans="1:6" ht="14.5">
      <c r="A2346" s="33">
        <v>23450</v>
      </c>
      <c r="B2346" s="34">
        <v>2824000</v>
      </c>
      <c r="C2346" s="35">
        <v>2844000</v>
      </c>
      <c r="D2346" s="35">
        <v>2854000</v>
      </c>
      <c r="F2346" s="32">
        <f t="shared" si="38"/>
        <v>2814000</v>
      </c>
    </row>
    <row r="2347" spans="1:6" ht="14.5">
      <c r="A2347" s="33">
        <v>23460</v>
      </c>
      <c r="B2347" s="34">
        <v>2825200</v>
      </c>
      <c r="C2347" s="35">
        <v>2845200</v>
      </c>
      <c r="D2347" s="35">
        <v>2855200</v>
      </c>
      <c r="F2347" s="32">
        <f t="shared" si="38"/>
        <v>2815200</v>
      </c>
    </row>
    <row r="2348" spans="1:6" ht="14.5">
      <c r="A2348" s="33">
        <v>23470</v>
      </c>
      <c r="B2348" s="34">
        <v>2826400</v>
      </c>
      <c r="C2348" s="35">
        <v>2846400</v>
      </c>
      <c r="D2348" s="35">
        <v>2856400</v>
      </c>
      <c r="F2348" s="32">
        <f t="shared" si="38"/>
        <v>2816400</v>
      </c>
    </row>
    <row r="2349" spans="1:6" ht="14.5">
      <c r="A2349" s="33">
        <v>23480</v>
      </c>
      <c r="B2349" s="34">
        <v>2827600</v>
      </c>
      <c r="C2349" s="35">
        <v>2847600</v>
      </c>
      <c r="D2349" s="35">
        <v>2857600</v>
      </c>
      <c r="F2349" s="32">
        <f t="shared" si="38"/>
        <v>2817600</v>
      </c>
    </row>
    <row r="2350" spans="1:6" ht="14.5">
      <c r="A2350" s="33">
        <v>23490</v>
      </c>
      <c r="B2350" s="34">
        <v>2828800</v>
      </c>
      <c r="C2350" s="35">
        <v>2848800</v>
      </c>
      <c r="D2350" s="35">
        <v>2858800</v>
      </c>
      <c r="F2350" s="32">
        <f t="shared" si="38"/>
        <v>2818800</v>
      </c>
    </row>
    <row r="2351" spans="1:6" ht="14.5">
      <c r="A2351" s="33">
        <v>23500</v>
      </c>
      <c r="B2351" s="34">
        <v>2830000</v>
      </c>
      <c r="C2351" s="35">
        <v>2850000</v>
      </c>
      <c r="D2351" s="35">
        <v>2860000</v>
      </c>
      <c r="F2351" s="32">
        <f t="shared" si="38"/>
        <v>2820000</v>
      </c>
    </row>
    <row r="2352" spans="1:6" ht="14.5">
      <c r="A2352" s="33">
        <v>23510</v>
      </c>
      <c r="B2352" s="34">
        <v>2831200</v>
      </c>
      <c r="C2352" s="35">
        <v>2851200</v>
      </c>
      <c r="D2352" s="35">
        <v>2861200</v>
      </c>
      <c r="F2352" s="32">
        <f t="shared" si="38"/>
        <v>2821200</v>
      </c>
    </row>
    <row r="2353" spans="1:6" ht="14.5">
      <c r="A2353" s="33">
        <v>23520</v>
      </c>
      <c r="B2353" s="34">
        <v>2832400</v>
      </c>
      <c r="C2353" s="35">
        <v>2852400</v>
      </c>
      <c r="D2353" s="35">
        <v>2862400</v>
      </c>
      <c r="F2353" s="32">
        <f t="shared" si="38"/>
        <v>2822400</v>
      </c>
    </row>
    <row r="2354" spans="1:6" ht="14.5">
      <c r="A2354" s="33">
        <v>23530</v>
      </c>
      <c r="B2354" s="34">
        <v>2833600</v>
      </c>
      <c r="C2354" s="35">
        <v>2853600</v>
      </c>
      <c r="D2354" s="35">
        <v>2863600</v>
      </c>
      <c r="F2354" s="32">
        <f t="shared" si="38"/>
        <v>2823600</v>
      </c>
    </row>
    <row r="2355" spans="1:6" ht="14.5">
      <c r="A2355" s="33">
        <v>23540</v>
      </c>
      <c r="B2355" s="34">
        <v>2834800</v>
      </c>
      <c r="C2355" s="35">
        <v>2854800</v>
      </c>
      <c r="D2355" s="35">
        <v>2864800</v>
      </c>
      <c r="F2355" s="32">
        <f t="shared" si="38"/>
        <v>2824800</v>
      </c>
    </row>
    <row r="2356" spans="1:6" ht="14.5">
      <c r="A2356" s="33">
        <v>23550</v>
      </c>
      <c r="B2356" s="34">
        <v>2836000</v>
      </c>
      <c r="C2356" s="35">
        <v>2856000</v>
      </c>
      <c r="D2356" s="35">
        <v>2866000</v>
      </c>
      <c r="F2356" s="32">
        <f t="shared" si="38"/>
        <v>2826000</v>
      </c>
    </row>
    <row r="2357" spans="1:6" ht="14.5">
      <c r="A2357" s="33">
        <v>23560</v>
      </c>
      <c r="B2357" s="34">
        <v>2837200</v>
      </c>
      <c r="C2357" s="35">
        <v>2857200</v>
      </c>
      <c r="D2357" s="35">
        <v>2867200</v>
      </c>
      <c r="F2357" s="32">
        <f t="shared" si="38"/>
        <v>2827200</v>
      </c>
    </row>
    <row r="2358" spans="1:6" ht="14.5">
      <c r="A2358" s="33">
        <v>23570</v>
      </c>
      <c r="B2358" s="34">
        <v>2838400</v>
      </c>
      <c r="C2358" s="35">
        <v>2858400</v>
      </c>
      <c r="D2358" s="35">
        <v>2868400</v>
      </c>
      <c r="F2358" s="32">
        <f t="shared" si="38"/>
        <v>2828400</v>
      </c>
    </row>
    <row r="2359" spans="1:6" ht="14.5">
      <c r="A2359" s="33">
        <v>23580</v>
      </c>
      <c r="B2359" s="34">
        <v>2839600</v>
      </c>
      <c r="C2359" s="35">
        <v>2859600</v>
      </c>
      <c r="D2359" s="35">
        <v>2869600</v>
      </c>
      <c r="F2359" s="32">
        <f t="shared" si="38"/>
        <v>2829600</v>
      </c>
    </row>
    <row r="2360" spans="1:6" ht="14.5">
      <c r="A2360" s="33">
        <v>23590</v>
      </c>
      <c r="B2360" s="34">
        <v>2840800</v>
      </c>
      <c r="C2360" s="35">
        <v>2860800</v>
      </c>
      <c r="D2360" s="35">
        <v>2870800</v>
      </c>
      <c r="F2360" s="32">
        <f t="shared" si="38"/>
        <v>2830800</v>
      </c>
    </row>
    <row r="2361" spans="1:6" ht="14.5">
      <c r="A2361" s="33">
        <v>23600</v>
      </c>
      <c r="B2361" s="34">
        <v>2842000</v>
      </c>
      <c r="C2361" s="35">
        <v>2862000</v>
      </c>
      <c r="D2361" s="35">
        <v>2872000</v>
      </c>
      <c r="F2361" s="32">
        <f t="shared" si="38"/>
        <v>2832000</v>
      </c>
    </row>
    <row r="2362" spans="1:6" ht="14.5">
      <c r="A2362" s="33">
        <v>23610</v>
      </c>
      <c r="B2362" s="34">
        <v>2843200</v>
      </c>
      <c r="C2362" s="35">
        <v>2863200</v>
      </c>
      <c r="D2362" s="35">
        <v>2873200</v>
      </c>
      <c r="F2362" s="32">
        <f t="shared" si="38"/>
        <v>2833200</v>
      </c>
    </row>
    <row r="2363" spans="1:6" ht="14.5">
      <c r="A2363" s="33">
        <v>23620</v>
      </c>
      <c r="B2363" s="34">
        <v>2844400</v>
      </c>
      <c r="C2363" s="35">
        <v>2864400</v>
      </c>
      <c r="D2363" s="35">
        <v>2874400</v>
      </c>
      <c r="F2363" s="32">
        <f t="shared" si="38"/>
        <v>2834400</v>
      </c>
    </row>
    <row r="2364" spans="1:6" ht="14.5">
      <c r="A2364" s="33">
        <v>23630</v>
      </c>
      <c r="B2364" s="34">
        <v>2845600</v>
      </c>
      <c r="C2364" s="35">
        <v>2865600</v>
      </c>
      <c r="D2364" s="35">
        <v>2875600</v>
      </c>
      <c r="F2364" s="32">
        <f t="shared" si="38"/>
        <v>2835600</v>
      </c>
    </row>
    <row r="2365" spans="1:6" ht="14.5">
      <c r="A2365" s="33">
        <v>23640</v>
      </c>
      <c r="B2365" s="34">
        <v>2846800</v>
      </c>
      <c r="C2365" s="35">
        <v>2866800</v>
      </c>
      <c r="D2365" s="35">
        <v>2876800</v>
      </c>
      <c r="F2365" s="32">
        <f t="shared" si="38"/>
        <v>2836800</v>
      </c>
    </row>
    <row r="2366" spans="1:6" ht="14.5">
      <c r="A2366" s="33">
        <v>23650</v>
      </c>
      <c r="B2366" s="34">
        <v>2848000</v>
      </c>
      <c r="C2366" s="35">
        <v>2868000</v>
      </c>
      <c r="D2366" s="35">
        <v>2878000</v>
      </c>
      <c r="F2366" s="32">
        <f t="shared" si="38"/>
        <v>2838000</v>
      </c>
    </row>
    <row r="2367" spans="1:6" ht="14.5">
      <c r="A2367" s="33">
        <v>23660</v>
      </c>
      <c r="B2367" s="34">
        <v>2849200</v>
      </c>
      <c r="C2367" s="35">
        <v>2869200</v>
      </c>
      <c r="D2367" s="35">
        <v>2879200</v>
      </c>
      <c r="F2367" s="32">
        <f t="shared" si="38"/>
        <v>2839200</v>
      </c>
    </row>
    <row r="2368" spans="1:6" ht="14.5">
      <c r="A2368" s="33">
        <v>23670</v>
      </c>
      <c r="B2368" s="34">
        <v>2850400</v>
      </c>
      <c r="C2368" s="35">
        <v>2870400</v>
      </c>
      <c r="D2368" s="35">
        <v>2880400</v>
      </c>
      <c r="F2368" s="32">
        <f t="shared" si="38"/>
        <v>2840400</v>
      </c>
    </row>
    <row r="2369" spans="1:6" ht="14.5">
      <c r="A2369" s="33">
        <v>23680</v>
      </c>
      <c r="B2369" s="34">
        <v>2851600</v>
      </c>
      <c r="C2369" s="35">
        <v>2871600</v>
      </c>
      <c r="D2369" s="35">
        <v>2881600</v>
      </c>
      <c r="F2369" s="32">
        <f t="shared" si="38"/>
        <v>2841600</v>
      </c>
    </row>
    <row r="2370" spans="1:6" ht="14.5">
      <c r="A2370" s="33">
        <v>23690</v>
      </c>
      <c r="B2370" s="34">
        <v>2852800</v>
      </c>
      <c r="C2370" s="35">
        <v>2872800</v>
      </c>
      <c r="D2370" s="35">
        <v>2882800</v>
      </c>
      <c r="F2370" s="32">
        <f t="shared" si="38"/>
        <v>2842800</v>
      </c>
    </row>
    <row r="2371" spans="1:6" ht="14.5">
      <c r="A2371" s="33">
        <v>23700</v>
      </c>
      <c r="B2371" s="34">
        <v>2854000</v>
      </c>
      <c r="C2371" s="35">
        <v>2874000</v>
      </c>
      <c r="D2371" s="35">
        <v>2884000</v>
      </c>
      <c r="F2371" s="32">
        <f t="shared" ref="F2371:F2434" si="39">1200+1200*(A2371-$A$2)/10</f>
        <v>2844000</v>
      </c>
    </row>
    <row r="2372" spans="1:6" ht="14.5">
      <c r="A2372" s="33">
        <v>23710</v>
      </c>
      <c r="B2372" s="34">
        <v>2855200</v>
      </c>
      <c r="C2372" s="35">
        <v>2875200</v>
      </c>
      <c r="D2372" s="35">
        <v>2885200</v>
      </c>
      <c r="F2372" s="32">
        <f t="shared" si="39"/>
        <v>2845200</v>
      </c>
    </row>
    <row r="2373" spans="1:6" ht="14.5">
      <c r="A2373" s="33">
        <v>23720</v>
      </c>
      <c r="B2373" s="34">
        <v>2856400</v>
      </c>
      <c r="C2373" s="35">
        <v>2876400</v>
      </c>
      <c r="D2373" s="35">
        <v>2886400</v>
      </c>
      <c r="F2373" s="32">
        <f t="shared" si="39"/>
        <v>2846400</v>
      </c>
    </row>
    <row r="2374" spans="1:6" ht="14.5">
      <c r="A2374" s="33">
        <v>23730</v>
      </c>
      <c r="B2374" s="34">
        <v>2857600</v>
      </c>
      <c r="C2374" s="35">
        <v>2877600</v>
      </c>
      <c r="D2374" s="35">
        <v>2887600</v>
      </c>
      <c r="F2374" s="32">
        <f t="shared" si="39"/>
        <v>2847600</v>
      </c>
    </row>
    <row r="2375" spans="1:6" ht="14.5">
      <c r="A2375" s="33">
        <v>23740</v>
      </c>
      <c r="B2375" s="34">
        <v>2858800</v>
      </c>
      <c r="C2375" s="35">
        <v>2878800</v>
      </c>
      <c r="D2375" s="35">
        <v>2888800</v>
      </c>
      <c r="F2375" s="32">
        <f t="shared" si="39"/>
        <v>2848800</v>
      </c>
    </row>
    <row r="2376" spans="1:6" ht="14.5">
      <c r="A2376" s="33">
        <v>23750</v>
      </c>
      <c r="B2376" s="34">
        <v>2860000</v>
      </c>
      <c r="C2376" s="35">
        <v>2880000</v>
      </c>
      <c r="D2376" s="35">
        <v>2890000</v>
      </c>
      <c r="F2376" s="32">
        <f t="shared" si="39"/>
        <v>2850000</v>
      </c>
    </row>
    <row r="2377" spans="1:6" ht="14.5">
      <c r="A2377" s="33">
        <v>23760</v>
      </c>
      <c r="B2377" s="34">
        <v>2861200</v>
      </c>
      <c r="C2377" s="35">
        <v>2881200</v>
      </c>
      <c r="D2377" s="35">
        <v>2891200</v>
      </c>
      <c r="F2377" s="32">
        <f t="shared" si="39"/>
        <v>2851200</v>
      </c>
    </row>
    <row r="2378" spans="1:6" ht="14.5">
      <c r="A2378" s="33">
        <v>23770</v>
      </c>
      <c r="B2378" s="34">
        <v>2862400</v>
      </c>
      <c r="C2378" s="35">
        <v>2882400</v>
      </c>
      <c r="D2378" s="35">
        <v>2892400</v>
      </c>
      <c r="F2378" s="32">
        <f t="shared" si="39"/>
        <v>2852400</v>
      </c>
    </row>
    <row r="2379" spans="1:6" ht="14.5">
      <c r="A2379" s="33">
        <v>23780</v>
      </c>
      <c r="B2379" s="34">
        <v>2863600</v>
      </c>
      <c r="C2379" s="35">
        <v>2883600</v>
      </c>
      <c r="D2379" s="35">
        <v>2893600</v>
      </c>
      <c r="F2379" s="32">
        <f t="shared" si="39"/>
        <v>2853600</v>
      </c>
    </row>
    <row r="2380" spans="1:6" ht="14.5">
      <c r="A2380" s="33">
        <v>23790</v>
      </c>
      <c r="B2380" s="34">
        <v>2864800</v>
      </c>
      <c r="C2380" s="35">
        <v>2884800</v>
      </c>
      <c r="D2380" s="35">
        <v>2894800</v>
      </c>
      <c r="F2380" s="32">
        <f t="shared" si="39"/>
        <v>2854800</v>
      </c>
    </row>
    <row r="2381" spans="1:6" ht="14.5">
      <c r="A2381" s="33">
        <v>23800</v>
      </c>
      <c r="B2381" s="34">
        <v>2866000</v>
      </c>
      <c r="C2381" s="35">
        <v>2886000</v>
      </c>
      <c r="D2381" s="35">
        <v>2896000</v>
      </c>
      <c r="F2381" s="32">
        <f t="shared" si="39"/>
        <v>2856000</v>
      </c>
    </row>
    <row r="2382" spans="1:6" ht="14.5">
      <c r="A2382" s="33">
        <v>23810</v>
      </c>
      <c r="B2382" s="34">
        <v>2867200</v>
      </c>
      <c r="C2382" s="35">
        <v>2887200</v>
      </c>
      <c r="D2382" s="35">
        <v>2897200</v>
      </c>
      <c r="F2382" s="32">
        <f t="shared" si="39"/>
        <v>2857200</v>
      </c>
    </row>
    <row r="2383" spans="1:6" ht="14.5">
      <c r="A2383" s="33">
        <v>23820</v>
      </c>
      <c r="B2383" s="34">
        <v>2868400</v>
      </c>
      <c r="C2383" s="35">
        <v>2888400</v>
      </c>
      <c r="D2383" s="35">
        <v>2898400</v>
      </c>
      <c r="F2383" s="32">
        <f t="shared" si="39"/>
        <v>2858400</v>
      </c>
    </row>
    <row r="2384" spans="1:6" ht="14.5">
      <c r="A2384" s="33">
        <v>23830</v>
      </c>
      <c r="B2384" s="34">
        <v>2869600</v>
      </c>
      <c r="C2384" s="35">
        <v>2889600</v>
      </c>
      <c r="D2384" s="35">
        <v>2899600</v>
      </c>
      <c r="F2384" s="32">
        <f t="shared" si="39"/>
        <v>2859600</v>
      </c>
    </row>
    <row r="2385" spans="1:6" ht="14.5">
      <c r="A2385" s="33">
        <v>23840</v>
      </c>
      <c r="B2385" s="34">
        <v>2870800</v>
      </c>
      <c r="C2385" s="35">
        <v>2890800</v>
      </c>
      <c r="D2385" s="35">
        <v>2900800</v>
      </c>
      <c r="F2385" s="32">
        <f t="shared" si="39"/>
        <v>2860800</v>
      </c>
    </row>
    <row r="2386" spans="1:6" ht="14.5">
      <c r="A2386" s="33">
        <v>23850</v>
      </c>
      <c r="B2386" s="34">
        <v>2872000</v>
      </c>
      <c r="C2386" s="35">
        <v>2892000</v>
      </c>
      <c r="D2386" s="35">
        <v>2902000</v>
      </c>
      <c r="F2386" s="32">
        <f t="shared" si="39"/>
        <v>2862000</v>
      </c>
    </row>
    <row r="2387" spans="1:6" ht="14.5">
      <c r="A2387" s="33">
        <v>23860</v>
      </c>
      <c r="B2387" s="34">
        <v>2873200</v>
      </c>
      <c r="C2387" s="35">
        <v>2893200</v>
      </c>
      <c r="D2387" s="35">
        <v>2903200</v>
      </c>
      <c r="F2387" s="32">
        <f t="shared" si="39"/>
        <v>2863200</v>
      </c>
    </row>
    <row r="2388" spans="1:6" ht="14.5">
      <c r="A2388" s="33">
        <v>23870</v>
      </c>
      <c r="B2388" s="34">
        <v>2874400</v>
      </c>
      <c r="C2388" s="35">
        <v>2894400</v>
      </c>
      <c r="D2388" s="35">
        <v>2904400</v>
      </c>
      <c r="F2388" s="32">
        <f t="shared" si="39"/>
        <v>2864400</v>
      </c>
    </row>
    <row r="2389" spans="1:6" ht="14.5">
      <c r="A2389" s="33">
        <v>23880</v>
      </c>
      <c r="B2389" s="34">
        <v>2875600</v>
      </c>
      <c r="C2389" s="35">
        <v>2895600</v>
      </c>
      <c r="D2389" s="35">
        <v>2905600</v>
      </c>
      <c r="F2389" s="32">
        <f t="shared" si="39"/>
        <v>2865600</v>
      </c>
    </row>
    <row r="2390" spans="1:6" ht="14.5">
      <c r="A2390" s="33">
        <v>23890</v>
      </c>
      <c r="B2390" s="34">
        <v>2876800</v>
      </c>
      <c r="C2390" s="35">
        <v>2896800</v>
      </c>
      <c r="D2390" s="35">
        <v>2906800</v>
      </c>
      <c r="F2390" s="32">
        <f t="shared" si="39"/>
        <v>2866800</v>
      </c>
    </row>
    <row r="2391" spans="1:6" ht="14.5">
      <c r="A2391" s="33">
        <v>23900</v>
      </c>
      <c r="B2391" s="34">
        <v>2878000</v>
      </c>
      <c r="C2391" s="35">
        <v>2898000</v>
      </c>
      <c r="D2391" s="35">
        <v>2908000</v>
      </c>
      <c r="F2391" s="32">
        <f t="shared" si="39"/>
        <v>2868000</v>
      </c>
    </row>
    <row r="2392" spans="1:6" ht="14.5">
      <c r="A2392" s="33">
        <v>23910</v>
      </c>
      <c r="B2392" s="34">
        <v>2879200</v>
      </c>
      <c r="C2392" s="35">
        <v>2899200</v>
      </c>
      <c r="D2392" s="35">
        <v>2909200</v>
      </c>
      <c r="F2392" s="32">
        <f t="shared" si="39"/>
        <v>2869200</v>
      </c>
    </row>
    <row r="2393" spans="1:6" ht="14.5">
      <c r="A2393" s="33">
        <v>23920</v>
      </c>
      <c r="B2393" s="34">
        <v>2880400</v>
      </c>
      <c r="C2393" s="35">
        <v>2900400</v>
      </c>
      <c r="D2393" s="35">
        <v>2910400</v>
      </c>
      <c r="F2393" s="32">
        <f t="shared" si="39"/>
        <v>2870400</v>
      </c>
    </row>
    <row r="2394" spans="1:6" ht="14.5">
      <c r="A2394" s="33">
        <v>23930</v>
      </c>
      <c r="B2394" s="34">
        <v>2881600</v>
      </c>
      <c r="C2394" s="35">
        <v>2901600</v>
      </c>
      <c r="D2394" s="35">
        <v>2911600</v>
      </c>
      <c r="F2394" s="32">
        <f t="shared" si="39"/>
        <v>2871600</v>
      </c>
    </row>
    <row r="2395" spans="1:6" ht="14.5">
      <c r="A2395" s="33">
        <v>23940</v>
      </c>
      <c r="B2395" s="34">
        <v>2882800</v>
      </c>
      <c r="C2395" s="35">
        <v>2902800</v>
      </c>
      <c r="D2395" s="35">
        <v>2912800</v>
      </c>
      <c r="F2395" s="32">
        <f t="shared" si="39"/>
        <v>2872800</v>
      </c>
    </row>
    <row r="2396" spans="1:6" ht="14.5">
      <c r="A2396" s="33">
        <v>23950</v>
      </c>
      <c r="B2396" s="34">
        <v>2884000</v>
      </c>
      <c r="C2396" s="35">
        <v>2904000</v>
      </c>
      <c r="D2396" s="35">
        <v>2914000</v>
      </c>
      <c r="F2396" s="32">
        <f t="shared" si="39"/>
        <v>2874000</v>
      </c>
    </row>
    <row r="2397" spans="1:6" ht="14.5">
      <c r="A2397" s="33">
        <v>23960</v>
      </c>
      <c r="B2397" s="34">
        <v>2885200</v>
      </c>
      <c r="C2397" s="35">
        <v>2905200</v>
      </c>
      <c r="D2397" s="35">
        <v>2915200</v>
      </c>
      <c r="F2397" s="32">
        <f t="shared" si="39"/>
        <v>2875200</v>
      </c>
    </row>
    <row r="2398" spans="1:6" ht="14.5">
      <c r="A2398" s="33">
        <v>23970</v>
      </c>
      <c r="B2398" s="34">
        <v>2886400</v>
      </c>
      <c r="C2398" s="35">
        <v>2906400</v>
      </c>
      <c r="D2398" s="35">
        <v>2916400</v>
      </c>
      <c r="F2398" s="32">
        <f t="shared" si="39"/>
        <v>2876400</v>
      </c>
    </row>
    <row r="2399" spans="1:6" ht="14.5">
      <c r="A2399" s="33">
        <v>23980</v>
      </c>
      <c r="B2399" s="34">
        <v>2887600</v>
      </c>
      <c r="C2399" s="35">
        <v>2907600</v>
      </c>
      <c r="D2399" s="35">
        <v>2917600</v>
      </c>
      <c r="F2399" s="32">
        <f t="shared" si="39"/>
        <v>2877600</v>
      </c>
    </row>
    <row r="2400" spans="1:6" ht="14.5">
      <c r="A2400" s="33">
        <v>23990</v>
      </c>
      <c r="B2400" s="34">
        <v>2888800</v>
      </c>
      <c r="C2400" s="35">
        <v>2908800</v>
      </c>
      <c r="D2400" s="35">
        <v>2918800</v>
      </c>
      <c r="F2400" s="32">
        <f t="shared" si="39"/>
        <v>2878800</v>
      </c>
    </row>
    <row r="2401" spans="1:6" ht="14.5">
      <c r="A2401" s="33">
        <v>24000</v>
      </c>
      <c r="B2401" s="34">
        <v>2890000</v>
      </c>
      <c r="C2401" s="35">
        <v>2910000</v>
      </c>
      <c r="D2401" s="35">
        <v>2920000</v>
      </c>
      <c r="F2401" s="32">
        <f t="shared" si="39"/>
        <v>2880000</v>
      </c>
    </row>
    <row r="2402" spans="1:6" ht="14.5">
      <c r="A2402" s="33">
        <v>24010</v>
      </c>
      <c r="B2402" s="34">
        <v>2891200</v>
      </c>
      <c r="C2402" s="35">
        <v>2911200</v>
      </c>
      <c r="D2402" s="35">
        <v>2921200</v>
      </c>
      <c r="F2402" s="32">
        <f t="shared" si="39"/>
        <v>2881200</v>
      </c>
    </row>
    <row r="2403" spans="1:6" ht="14.5">
      <c r="A2403" s="33">
        <v>24020</v>
      </c>
      <c r="B2403" s="34">
        <v>2892400</v>
      </c>
      <c r="C2403" s="35">
        <v>2912400</v>
      </c>
      <c r="D2403" s="35">
        <v>2922400</v>
      </c>
      <c r="F2403" s="32">
        <f t="shared" si="39"/>
        <v>2882400</v>
      </c>
    </row>
    <row r="2404" spans="1:6" ht="14.5">
      <c r="A2404" s="33">
        <v>24030</v>
      </c>
      <c r="B2404" s="34">
        <v>2893600</v>
      </c>
      <c r="C2404" s="35">
        <v>2913600</v>
      </c>
      <c r="D2404" s="35">
        <v>2923600</v>
      </c>
      <c r="F2404" s="32">
        <f t="shared" si="39"/>
        <v>2883600</v>
      </c>
    </row>
    <row r="2405" spans="1:6" ht="14.5">
      <c r="A2405" s="33">
        <v>24040</v>
      </c>
      <c r="B2405" s="34">
        <v>2894800</v>
      </c>
      <c r="C2405" s="35">
        <v>2914800</v>
      </c>
      <c r="D2405" s="35">
        <v>2924800</v>
      </c>
      <c r="F2405" s="32">
        <f t="shared" si="39"/>
        <v>2884800</v>
      </c>
    </row>
    <row r="2406" spans="1:6" ht="14.5">
      <c r="A2406" s="33">
        <v>24050</v>
      </c>
      <c r="B2406" s="34">
        <v>2896000</v>
      </c>
      <c r="C2406" s="35">
        <v>2916000</v>
      </c>
      <c r="D2406" s="35">
        <v>2926000</v>
      </c>
      <c r="F2406" s="32">
        <f t="shared" si="39"/>
        <v>2886000</v>
      </c>
    </row>
    <row r="2407" spans="1:6" ht="14.5">
      <c r="A2407" s="33">
        <v>24060</v>
      </c>
      <c r="B2407" s="34">
        <v>2897200</v>
      </c>
      <c r="C2407" s="35">
        <v>2917200</v>
      </c>
      <c r="D2407" s="35">
        <v>2927200</v>
      </c>
      <c r="F2407" s="32">
        <f t="shared" si="39"/>
        <v>2887200</v>
      </c>
    </row>
    <row r="2408" spans="1:6" ht="14.5">
      <c r="A2408" s="33">
        <v>24070</v>
      </c>
      <c r="B2408" s="34">
        <v>2898400</v>
      </c>
      <c r="C2408" s="35">
        <v>2918400</v>
      </c>
      <c r="D2408" s="35">
        <v>2928400</v>
      </c>
      <c r="F2408" s="32">
        <f t="shared" si="39"/>
        <v>2888400</v>
      </c>
    </row>
    <row r="2409" spans="1:6" ht="14.5">
      <c r="A2409" s="33">
        <v>24080</v>
      </c>
      <c r="B2409" s="34">
        <v>2899600</v>
      </c>
      <c r="C2409" s="35">
        <v>2919600</v>
      </c>
      <c r="D2409" s="35">
        <v>2929600</v>
      </c>
      <c r="F2409" s="32">
        <f t="shared" si="39"/>
        <v>2889600</v>
      </c>
    </row>
    <row r="2410" spans="1:6" ht="14.5">
      <c r="A2410" s="33">
        <v>24090</v>
      </c>
      <c r="B2410" s="34">
        <v>2900800</v>
      </c>
      <c r="C2410" s="35">
        <v>2920800</v>
      </c>
      <c r="D2410" s="35">
        <v>2930800</v>
      </c>
      <c r="F2410" s="32">
        <f t="shared" si="39"/>
        <v>2890800</v>
      </c>
    </row>
    <row r="2411" spans="1:6" ht="14.5">
      <c r="A2411" s="33">
        <v>24100</v>
      </c>
      <c r="B2411" s="34">
        <v>2902000</v>
      </c>
      <c r="C2411" s="35">
        <v>2922000</v>
      </c>
      <c r="D2411" s="35">
        <v>2932000</v>
      </c>
      <c r="F2411" s="32">
        <f t="shared" si="39"/>
        <v>2892000</v>
      </c>
    </row>
    <row r="2412" spans="1:6" ht="14.5">
      <c r="A2412" s="33">
        <v>24110</v>
      </c>
      <c r="B2412" s="34">
        <v>2903200</v>
      </c>
      <c r="C2412" s="35">
        <v>2923200</v>
      </c>
      <c r="D2412" s="35">
        <v>2933200</v>
      </c>
      <c r="F2412" s="32">
        <f t="shared" si="39"/>
        <v>2893200</v>
      </c>
    </row>
    <row r="2413" spans="1:6" ht="14.5">
      <c r="A2413" s="33">
        <v>24120</v>
      </c>
      <c r="B2413" s="34">
        <v>2904400</v>
      </c>
      <c r="C2413" s="35">
        <v>2924400</v>
      </c>
      <c r="D2413" s="35">
        <v>2934400</v>
      </c>
      <c r="F2413" s="32">
        <f t="shared" si="39"/>
        <v>2894400</v>
      </c>
    </row>
    <row r="2414" spans="1:6" ht="14.5">
      <c r="A2414" s="33">
        <v>24130</v>
      </c>
      <c r="B2414" s="34">
        <v>2905600</v>
      </c>
      <c r="C2414" s="35">
        <v>2925600</v>
      </c>
      <c r="D2414" s="35">
        <v>2935600</v>
      </c>
      <c r="F2414" s="32">
        <f t="shared" si="39"/>
        <v>2895600</v>
      </c>
    </row>
    <row r="2415" spans="1:6" ht="14.5">
      <c r="A2415" s="33">
        <v>24140</v>
      </c>
      <c r="B2415" s="34">
        <v>2906800</v>
      </c>
      <c r="C2415" s="35">
        <v>2926800</v>
      </c>
      <c r="D2415" s="35">
        <v>2936800</v>
      </c>
      <c r="F2415" s="32">
        <f t="shared" si="39"/>
        <v>2896800</v>
      </c>
    </row>
    <row r="2416" spans="1:6" ht="14.5">
      <c r="A2416" s="33">
        <v>24150</v>
      </c>
      <c r="B2416" s="34">
        <v>2908000</v>
      </c>
      <c r="C2416" s="35">
        <v>2928000</v>
      </c>
      <c r="D2416" s="35">
        <v>2938000</v>
      </c>
      <c r="F2416" s="32">
        <f t="shared" si="39"/>
        <v>2898000</v>
      </c>
    </row>
    <row r="2417" spans="1:6" ht="14.5">
      <c r="A2417" s="33">
        <v>24160</v>
      </c>
      <c r="B2417" s="34">
        <v>2909200</v>
      </c>
      <c r="C2417" s="35">
        <v>2929200</v>
      </c>
      <c r="D2417" s="35">
        <v>2939200</v>
      </c>
      <c r="F2417" s="32">
        <f t="shared" si="39"/>
        <v>2899200</v>
      </c>
    </row>
    <row r="2418" spans="1:6" ht="14.5">
      <c r="A2418" s="33">
        <v>24170</v>
      </c>
      <c r="B2418" s="34">
        <v>2910400</v>
      </c>
      <c r="C2418" s="35">
        <v>2930400</v>
      </c>
      <c r="D2418" s="35">
        <v>2940400</v>
      </c>
      <c r="F2418" s="32">
        <f t="shared" si="39"/>
        <v>2900400</v>
      </c>
    </row>
    <row r="2419" spans="1:6" ht="14.5">
      <c r="A2419" s="33">
        <v>24180</v>
      </c>
      <c r="B2419" s="34">
        <v>2911600</v>
      </c>
      <c r="C2419" s="35">
        <v>2931600</v>
      </c>
      <c r="D2419" s="35">
        <v>2941600</v>
      </c>
      <c r="F2419" s="32">
        <f t="shared" si="39"/>
        <v>2901600</v>
      </c>
    </row>
    <row r="2420" spans="1:6" ht="14.5">
      <c r="A2420" s="33">
        <v>24190</v>
      </c>
      <c r="B2420" s="34">
        <v>2912800</v>
      </c>
      <c r="C2420" s="35">
        <v>2932800</v>
      </c>
      <c r="D2420" s="35">
        <v>2942800</v>
      </c>
      <c r="F2420" s="32">
        <f t="shared" si="39"/>
        <v>2902800</v>
      </c>
    </row>
    <row r="2421" spans="1:6" ht="14.5">
      <c r="A2421" s="33">
        <v>24200</v>
      </c>
      <c r="B2421" s="34">
        <v>2914000</v>
      </c>
      <c r="C2421" s="35">
        <v>2934000</v>
      </c>
      <c r="D2421" s="35">
        <v>2944000</v>
      </c>
      <c r="F2421" s="32">
        <f t="shared" si="39"/>
        <v>2904000</v>
      </c>
    </row>
    <row r="2422" spans="1:6" ht="14.5">
      <c r="A2422" s="33">
        <v>24210</v>
      </c>
      <c r="B2422" s="34">
        <v>2915200</v>
      </c>
      <c r="C2422" s="35">
        <v>2935200</v>
      </c>
      <c r="D2422" s="35">
        <v>2945200</v>
      </c>
      <c r="F2422" s="32">
        <f t="shared" si="39"/>
        <v>2905200</v>
      </c>
    </row>
    <row r="2423" spans="1:6" ht="14.5">
      <c r="A2423" s="33">
        <v>24220</v>
      </c>
      <c r="B2423" s="34">
        <v>2916400</v>
      </c>
      <c r="C2423" s="35">
        <v>2936400</v>
      </c>
      <c r="D2423" s="35">
        <v>2946400</v>
      </c>
      <c r="F2423" s="32">
        <f t="shared" si="39"/>
        <v>2906400</v>
      </c>
    </row>
    <row r="2424" spans="1:6" ht="14.5">
      <c r="A2424" s="33">
        <v>24230</v>
      </c>
      <c r="B2424" s="34">
        <v>2917600</v>
      </c>
      <c r="C2424" s="35">
        <v>2937600</v>
      </c>
      <c r="D2424" s="35">
        <v>2947600</v>
      </c>
      <c r="F2424" s="32">
        <f t="shared" si="39"/>
        <v>2907600</v>
      </c>
    </row>
    <row r="2425" spans="1:6" ht="14.5">
      <c r="A2425" s="33">
        <v>24240</v>
      </c>
      <c r="B2425" s="34">
        <v>2918800</v>
      </c>
      <c r="C2425" s="35">
        <v>2938800</v>
      </c>
      <c r="D2425" s="35">
        <v>2948800</v>
      </c>
      <c r="F2425" s="32">
        <f t="shared" si="39"/>
        <v>2908800</v>
      </c>
    </row>
    <row r="2426" spans="1:6" ht="14.5">
      <c r="A2426" s="33">
        <v>24250</v>
      </c>
      <c r="B2426" s="34">
        <v>2920000</v>
      </c>
      <c r="C2426" s="35">
        <v>2940000</v>
      </c>
      <c r="D2426" s="35">
        <v>2950000</v>
      </c>
      <c r="F2426" s="32">
        <f t="shared" si="39"/>
        <v>2910000</v>
      </c>
    </row>
    <row r="2427" spans="1:6" ht="14.5">
      <c r="A2427" s="33">
        <v>24260</v>
      </c>
      <c r="B2427" s="34">
        <v>2921200</v>
      </c>
      <c r="C2427" s="35">
        <v>2941200</v>
      </c>
      <c r="D2427" s="35">
        <v>2951200</v>
      </c>
      <c r="F2427" s="32">
        <f t="shared" si="39"/>
        <v>2911200</v>
      </c>
    </row>
    <row r="2428" spans="1:6" ht="14.5">
      <c r="A2428" s="33">
        <v>24270</v>
      </c>
      <c r="B2428" s="34">
        <v>2922400</v>
      </c>
      <c r="C2428" s="35">
        <v>2942400</v>
      </c>
      <c r="D2428" s="35">
        <v>2952400</v>
      </c>
      <c r="F2428" s="32">
        <f t="shared" si="39"/>
        <v>2912400</v>
      </c>
    </row>
    <row r="2429" spans="1:6" ht="14.5">
      <c r="A2429" s="33">
        <v>24280</v>
      </c>
      <c r="B2429" s="34">
        <v>2923600</v>
      </c>
      <c r="C2429" s="35">
        <v>2943600</v>
      </c>
      <c r="D2429" s="35">
        <v>2953600</v>
      </c>
      <c r="F2429" s="32">
        <f t="shared" si="39"/>
        <v>2913600</v>
      </c>
    </row>
    <row r="2430" spans="1:6" ht="14.5">
      <c r="A2430" s="33">
        <v>24290</v>
      </c>
      <c r="B2430" s="34">
        <v>2924800</v>
      </c>
      <c r="C2430" s="35">
        <v>2944800</v>
      </c>
      <c r="D2430" s="35">
        <v>2954800</v>
      </c>
      <c r="F2430" s="32">
        <f t="shared" si="39"/>
        <v>2914800</v>
      </c>
    </row>
    <row r="2431" spans="1:6" ht="14.5">
      <c r="A2431" s="33">
        <v>24300</v>
      </c>
      <c r="B2431" s="34">
        <v>2926000</v>
      </c>
      <c r="C2431" s="35">
        <v>2946000</v>
      </c>
      <c r="D2431" s="35">
        <v>2956000</v>
      </c>
      <c r="F2431" s="32">
        <f t="shared" si="39"/>
        <v>2916000</v>
      </c>
    </row>
    <row r="2432" spans="1:6" ht="14.5">
      <c r="A2432" s="33">
        <v>24310</v>
      </c>
      <c r="B2432" s="34">
        <v>2927200</v>
      </c>
      <c r="C2432" s="35">
        <v>2947200</v>
      </c>
      <c r="D2432" s="35">
        <v>2957200</v>
      </c>
      <c r="F2432" s="32">
        <f t="shared" si="39"/>
        <v>2917200</v>
      </c>
    </row>
    <row r="2433" spans="1:6" ht="14.5">
      <c r="A2433" s="33">
        <v>24320</v>
      </c>
      <c r="B2433" s="34">
        <v>2928400</v>
      </c>
      <c r="C2433" s="35">
        <v>2948400</v>
      </c>
      <c r="D2433" s="35">
        <v>2958400</v>
      </c>
      <c r="F2433" s="32">
        <f t="shared" si="39"/>
        <v>2918400</v>
      </c>
    </row>
    <row r="2434" spans="1:6" ht="14.5">
      <c r="A2434" s="33">
        <v>24330</v>
      </c>
      <c r="B2434" s="34">
        <v>2929600</v>
      </c>
      <c r="C2434" s="35">
        <v>2949600</v>
      </c>
      <c r="D2434" s="35">
        <v>2959600</v>
      </c>
      <c r="F2434" s="32">
        <f t="shared" si="39"/>
        <v>2919600</v>
      </c>
    </row>
    <row r="2435" spans="1:6" ht="14.5">
      <c r="A2435" s="33">
        <v>24340</v>
      </c>
      <c r="B2435" s="34">
        <v>2930800</v>
      </c>
      <c r="C2435" s="35">
        <v>2950800</v>
      </c>
      <c r="D2435" s="35">
        <v>2960800</v>
      </c>
      <c r="F2435" s="32">
        <f t="shared" ref="F2435:F2498" si="40">1200+1200*(A2435-$A$2)/10</f>
        <v>2920800</v>
      </c>
    </row>
    <row r="2436" spans="1:6" ht="14.5">
      <c r="A2436" s="33">
        <v>24350</v>
      </c>
      <c r="B2436" s="34">
        <v>2932000</v>
      </c>
      <c r="C2436" s="35">
        <v>2952000</v>
      </c>
      <c r="D2436" s="35">
        <v>2962000</v>
      </c>
      <c r="F2436" s="32">
        <f t="shared" si="40"/>
        <v>2922000</v>
      </c>
    </row>
    <row r="2437" spans="1:6" ht="14.5">
      <c r="A2437" s="33">
        <v>24360</v>
      </c>
      <c r="B2437" s="34">
        <v>2933200</v>
      </c>
      <c r="C2437" s="35">
        <v>2953200</v>
      </c>
      <c r="D2437" s="35">
        <v>2963200</v>
      </c>
      <c r="F2437" s="32">
        <f t="shared" si="40"/>
        <v>2923200</v>
      </c>
    </row>
    <row r="2438" spans="1:6" ht="14.5">
      <c r="A2438" s="33">
        <v>24370</v>
      </c>
      <c r="B2438" s="34">
        <v>2934400</v>
      </c>
      <c r="C2438" s="35">
        <v>2954400</v>
      </c>
      <c r="D2438" s="35">
        <v>2964400</v>
      </c>
      <c r="F2438" s="32">
        <f t="shared" si="40"/>
        <v>2924400</v>
      </c>
    </row>
    <row r="2439" spans="1:6" ht="14.5">
      <c r="A2439" s="33">
        <v>24380</v>
      </c>
      <c r="B2439" s="34">
        <v>2935600</v>
      </c>
      <c r="C2439" s="35">
        <v>2955600</v>
      </c>
      <c r="D2439" s="35">
        <v>2965600</v>
      </c>
      <c r="F2439" s="32">
        <f t="shared" si="40"/>
        <v>2925600</v>
      </c>
    </row>
    <row r="2440" spans="1:6" ht="14.5">
      <c r="A2440" s="33">
        <v>24390</v>
      </c>
      <c r="B2440" s="34">
        <v>2936800</v>
      </c>
      <c r="C2440" s="35">
        <v>2956800</v>
      </c>
      <c r="D2440" s="35">
        <v>2966800</v>
      </c>
      <c r="F2440" s="32">
        <f t="shared" si="40"/>
        <v>2926800</v>
      </c>
    </row>
    <row r="2441" spans="1:6" ht="14.5">
      <c r="A2441" s="33">
        <v>24400</v>
      </c>
      <c r="B2441" s="34">
        <v>2938000</v>
      </c>
      <c r="C2441" s="35">
        <v>2958000</v>
      </c>
      <c r="D2441" s="35">
        <v>2968000</v>
      </c>
      <c r="F2441" s="32">
        <f t="shared" si="40"/>
        <v>2928000</v>
      </c>
    </row>
    <row r="2442" spans="1:6" ht="14.5">
      <c r="A2442" s="33">
        <v>24410</v>
      </c>
      <c r="B2442" s="34">
        <v>2939200</v>
      </c>
      <c r="C2442" s="35">
        <v>2959200</v>
      </c>
      <c r="D2442" s="35">
        <v>2969200</v>
      </c>
      <c r="F2442" s="32">
        <f t="shared" si="40"/>
        <v>2929200</v>
      </c>
    </row>
    <row r="2443" spans="1:6" ht="14.5">
      <c r="A2443" s="33">
        <v>24420</v>
      </c>
      <c r="B2443" s="34">
        <v>2940400</v>
      </c>
      <c r="C2443" s="35">
        <v>2960400</v>
      </c>
      <c r="D2443" s="35">
        <v>2970400</v>
      </c>
      <c r="F2443" s="32">
        <f t="shared" si="40"/>
        <v>2930400</v>
      </c>
    </row>
    <row r="2444" spans="1:6" ht="14.5">
      <c r="A2444" s="33">
        <v>24430</v>
      </c>
      <c r="B2444" s="34">
        <v>2941600</v>
      </c>
      <c r="C2444" s="35">
        <v>2961600</v>
      </c>
      <c r="D2444" s="35">
        <v>2971600</v>
      </c>
      <c r="F2444" s="32">
        <f t="shared" si="40"/>
        <v>2931600</v>
      </c>
    </row>
    <row r="2445" spans="1:6" ht="14.5">
      <c r="A2445" s="33">
        <v>24440</v>
      </c>
      <c r="B2445" s="34">
        <v>2942800</v>
      </c>
      <c r="C2445" s="35">
        <v>2962800</v>
      </c>
      <c r="D2445" s="35">
        <v>2972800</v>
      </c>
      <c r="F2445" s="32">
        <f t="shared" si="40"/>
        <v>2932800</v>
      </c>
    </row>
    <row r="2446" spans="1:6" ht="14.5">
      <c r="A2446" s="33">
        <v>24450</v>
      </c>
      <c r="B2446" s="34">
        <v>2944000</v>
      </c>
      <c r="C2446" s="35">
        <v>2964000</v>
      </c>
      <c r="D2446" s="35">
        <v>2974000</v>
      </c>
      <c r="F2446" s="32">
        <f t="shared" si="40"/>
        <v>2934000</v>
      </c>
    </row>
    <row r="2447" spans="1:6" ht="14.5">
      <c r="A2447" s="33">
        <v>24460</v>
      </c>
      <c r="B2447" s="34">
        <v>2945200</v>
      </c>
      <c r="C2447" s="35">
        <v>2965200</v>
      </c>
      <c r="D2447" s="35">
        <v>2975200</v>
      </c>
      <c r="F2447" s="32">
        <f t="shared" si="40"/>
        <v>2935200</v>
      </c>
    </row>
    <row r="2448" spans="1:6" ht="14.5">
      <c r="A2448" s="33">
        <v>24470</v>
      </c>
      <c r="B2448" s="34">
        <v>2946400</v>
      </c>
      <c r="C2448" s="35">
        <v>2966400</v>
      </c>
      <c r="D2448" s="35">
        <v>2976400</v>
      </c>
      <c r="F2448" s="32">
        <f t="shared" si="40"/>
        <v>2936400</v>
      </c>
    </row>
    <row r="2449" spans="1:6" ht="14.5">
      <c r="A2449" s="33">
        <v>24480</v>
      </c>
      <c r="B2449" s="34">
        <v>2947600</v>
      </c>
      <c r="C2449" s="35">
        <v>2967600</v>
      </c>
      <c r="D2449" s="35">
        <v>2977600</v>
      </c>
      <c r="F2449" s="32">
        <f t="shared" si="40"/>
        <v>2937600</v>
      </c>
    </row>
    <row r="2450" spans="1:6" ht="14.5">
      <c r="A2450" s="33">
        <v>24490</v>
      </c>
      <c r="B2450" s="34">
        <v>2948800</v>
      </c>
      <c r="C2450" s="35">
        <v>2968800</v>
      </c>
      <c r="D2450" s="35">
        <v>2978800</v>
      </c>
      <c r="F2450" s="32">
        <f t="shared" si="40"/>
        <v>2938800</v>
      </c>
    </row>
    <row r="2451" spans="1:6" ht="14.5">
      <c r="A2451" s="33">
        <v>24500</v>
      </c>
      <c r="B2451" s="34">
        <v>2950000</v>
      </c>
      <c r="C2451" s="35">
        <v>2970000</v>
      </c>
      <c r="D2451" s="35">
        <v>2980000</v>
      </c>
      <c r="F2451" s="32">
        <f t="shared" si="40"/>
        <v>2940000</v>
      </c>
    </row>
    <row r="2452" spans="1:6" ht="14.5">
      <c r="A2452" s="33">
        <v>24510</v>
      </c>
      <c r="B2452" s="34">
        <v>2951200</v>
      </c>
      <c r="C2452" s="35">
        <v>2971200</v>
      </c>
      <c r="D2452" s="35">
        <v>2981200</v>
      </c>
      <c r="F2452" s="32">
        <f t="shared" si="40"/>
        <v>2941200</v>
      </c>
    </row>
    <row r="2453" spans="1:6" ht="14.5">
      <c r="A2453" s="33">
        <v>24520</v>
      </c>
      <c r="B2453" s="34">
        <v>2952400</v>
      </c>
      <c r="C2453" s="35">
        <v>2972400</v>
      </c>
      <c r="D2453" s="35">
        <v>2982400</v>
      </c>
      <c r="F2453" s="32">
        <f t="shared" si="40"/>
        <v>2942400</v>
      </c>
    </row>
    <row r="2454" spans="1:6" ht="14.5">
      <c r="A2454" s="33">
        <v>24530</v>
      </c>
      <c r="B2454" s="34">
        <v>2953600</v>
      </c>
      <c r="C2454" s="35">
        <v>2973600</v>
      </c>
      <c r="D2454" s="35">
        <v>2983600</v>
      </c>
      <c r="F2454" s="32">
        <f t="shared" si="40"/>
        <v>2943600</v>
      </c>
    </row>
    <row r="2455" spans="1:6" ht="14.5">
      <c r="A2455" s="33">
        <v>24540</v>
      </c>
      <c r="B2455" s="34">
        <v>2954800</v>
      </c>
      <c r="C2455" s="35">
        <v>2974800</v>
      </c>
      <c r="D2455" s="35">
        <v>2984800</v>
      </c>
      <c r="F2455" s="32">
        <f t="shared" si="40"/>
        <v>2944800</v>
      </c>
    </row>
    <row r="2456" spans="1:6" ht="14.5">
      <c r="A2456" s="33">
        <v>24550</v>
      </c>
      <c r="B2456" s="34">
        <v>2956000</v>
      </c>
      <c r="C2456" s="35">
        <v>2976000</v>
      </c>
      <c r="D2456" s="35">
        <v>2986000</v>
      </c>
      <c r="F2456" s="32">
        <f t="shared" si="40"/>
        <v>2946000</v>
      </c>
    </row>
    <row r="2457" spans="1:6" ht="14.5">
      <c r="A2457" s="33">
        <v>24560</v>
      </c>
      <c r="B2457" s="34">
        <v>2957200</v>
      </c>
      <c r="C2457" s="35">
        <v>2977200</v>
      </c>
      <c r="D2457" s="35">
        <v>2987200</v>
      </c>
      <c r="F2457" s="32">
        <f t="shared" si="40"/>
        <v>2947200</v>
      </c>
    </row>
    <row r="2458" spans="1:6" ht="14.5">
      <c r="A2458" s="33">
        <v>24570</v>
      </c>
      <c r="B2458" s="34">
        <v>2958400</v>
      </c>
      <c r="C2458" s="35">
        <v>2978400</v>
      </c>
      <c r="D2458" s="35">
        <v>2988400</v>
      </c>
      <c r="F2458" s="32">
        <f t="shared" si="40"/>
        <v>2948400</v>
      </c>
    </row>
    <row r="2459" spans="1:6" ht="14.5">
      <c r="A2459" s="33">
        <v>24580</v>
      </c>
      <c r="B2459" s="34">
        <v>2959600</v>
      </c>
      <c r="C2459" s="35">
        <v>2979600</v>
      </c>
      <c r="D2459" s="35">
        <v>2989600</v>
      </c>
      <c r="F2459" s="32">
        <f t="shared" si="40"/>
        <v>2949600</v>
      </c>
    </row>
    <row r="2460" spans="1:6" ht="14.5">
      <c r="A2460" s="33">
        <v>24590</v>
      </c>
      <c r="B2460" s="34">
        <v>2960800</v>
      </c>
      <c r="C2460" s="35">
        <v>2980800</v>
      </c>
      <c r="D2460" s="35">
        <v>2990800</v>
      </c>
      <c r="F2460" s="32">
        <f t="shared" si="40"/>
        <v>2950800</v>
      </c>
    </row>
    <row r="2461" spans="1:6" ht="14.5">
      <c r="A2461" s="33">
        <v>24600</v>
      </c>
      <c r="B2461" s="34">
        <v>2962000</v>
      </c>
      <c r="C2461" s="35">
        <v>2982000</v>
      </c>
      <c r="D2461" s="35">
        <v>2992000</v>
      </c>
      <c r="F2461" s="32">
        <f t="shared" si="40"/>
        <v>2952000</v>
      </c>
    </row>
    <row r="2462" spans="1:6" ht="14.5">
      <c r="A2462" s="33">
        <v>24610</v>
      </c>
      <c r="B2462" s="34">
        <v>2963200</v>
      </c>
      <c r="C2462" s="35">
        <v>2983200</v>
      </c>
      <c r="D2462" s="35">
        <v>2993200</v>
      </c>
      <c r="F2462" s="32">
        <f t="shared" si="40"/>
        <v>2953200</v>
      </c>
    </row>
    <row r="2463" spans="1:6" ht="14.5">
      <c r="A2463" s="33">
        <v>24620</v>
      </c>
      <c r="B2463" s="34">
        <v>2964400</v>
      </c>
      <c r="C2463" s="35">
        <v>2984400</v>
      </c>
      <c r="D2463" s="35">
        <v>2994400</v>
      </c>
      <c r="F2463" s="32">
        <f t="shared" si="40"/>
        <v>2954400</v>
      </c>
    </row>
    <row r="2464" spans="1:6" ht="14.5">
      <c r="A2464" s="33">
        <v>24630</v>
      </c>
      <c r="B2464" s="34">
        <v>2965600</v>
      </c>
      <c r="C2464" s="35">
        <v>2985600</v>
      </c>
      <c r="D2464" s="35">
        <v>2995600</v>
      </c>
      <c r="F2464" s="32">
        <f t="shared" si="40"/>
        <v>2955600</v>
      </c>
    </row>
    <row r="2465" spans="1:6" ht="14.5">
      <c r="A2465" s="33">
        <v>24640</v>
      </c>
      <c r="B2465" s="34">
        <v>2966800</v>
      </c>
      <c r="C2465" s="35">
        <v>2986800</v>
      </c>
      <c r="D2465" s="35">
        <v>2996800</v>
      </c>
      <c r="F2465" s="32">
        <f t="shared" si="40"/>
        <v>2956800</v>
      </c>
    </row>
    <row r="2466" spans="1:6" ht="14.5">
      <c r="A2466" s="33">
        <v>24650</v>
      </c>
      <c r="B2466" s="34">
        <v>2968000</v>
      </c>
      <c r="C2466" s="35">
        <v>2988000</v>
      </c>
      <c r="D2466" s="35">
        <v>2998000</v>
      </c>
      <c r="F2466" s="32">
        <f t="shared" si="40"/>
        <v>2958000</v>
      </c>
    </row>
    <row r="2467" spans="1:6" ht="14.5">
      <c r="A2467" s="33">
        <v>24660</v>
      </c>
      <c r="B2467" s="34">
        <v>2969200</v>
      </c>
      <c r="C2467" s="35">
        <v>2989200</v>
      </c>
      <c r="D2467" s="35">
        <v>2999200</v>
      </c>
      <c r="F2467" s="32">
        <f t="shared" si="40"/>
        <v>2959200</v>
      </c>
    </row>
    <row r="2468" spans="1:6" ht="14.5">
      <c r="A2468" s="33">
        <v>24670</v>
      </c>
      <c r="B2468" s="34">
        <v>2970400</v>
      </c>
      <c r="C2468" s="35">
        <v>2990400</v>
      </c>
      <c r="D2468" s="35">
        <v>3000400</v>
      </c>
      <c r="F2468" s="32">
        <f t="shared" si="40"/>
        <v>2960400</v>
      </c>
    </row>
    <row r="2469" spans="1:6" ht="14.5">
      <c r="A2469" s="33">
        <v>24680</v>
      </c>
      <c r="B2469" s="34">
        <v>2971600</v>
      </c>
      <c r="C2469" s="35">
        <v>2991600</v>
      </c>
      <c r="D2469" s="35">
        <v>3001600</v>
      </c>
      <c r="F2469" s="32">
        <f t="shared" si="40"/>
        <v>2961600</v>
      </c>
    </row>
    <row r="2470" spans="1:6" ht="14.5">
      <c r="A2470" s="33">
        <v>24690</v>
      </c>
      <c r="B2470" s="34">
        <v>2972800</v>
      </c>
      <c r="C2470" s="35">
        <v>2992800</v>
      </c>
      <c r="D2470" s="35">
        <v>3002800</v>
      </c>
      <c r="F2470" s="32">
        <f t="shared" si="40"/>
        <v>2962800</v>
      </c>
    </row>
    <row r="2471" spans="1:6" ht="14.5">
      <c r="A2471" s="33">
        <v>24700</v>
      </c>
      <c r="B2471" s="34">
        <v>2974000</v>
      </c>
      <c r="C2471" s="35">
        <v>2994000</v>
      </c>
      <c r="D2471" s="35">
        <v>3004000</v>
      </c>
      <c r="F2471" s="32">
        <f t="shared" si="40"/>
        <v>2964000</v>
      </c>
    </row>
    <row r="2472" spans="1:6" ht="14.5">
      <c r="A2472" s="33">
        <v>24710</v>
      </c>
      <c r="B2472" s="34">
        <v>2975200</v>
      </c>
      <c r="C2472" s="35">
        <v>2995200</v>
      </c>
      <c r="D2472" s="35">
        <v>3005200</v>
      </c>
      <c r="F2472" s="32">
        <f t="shared" si="40"/>
        <v>2965200</v>
      </c>
    </row>
    <row r="2473" spans="1:6" ht="14.5">
      <c r="A2473" s="33">
        <v>24720</v>
      </c>
      <c r="B2473" s="34">
        <v>2976400</v>
      </c>
      <c r="C2473" s="35">
        <v>2996400</v>
      </c>
      <c r="D2473" s="35">
        <v>3006400</v>
      </c>
      <c r="F2473" s="32">
        <f t="shared" si="40"/>
        <v>2966400</v>
      </c>
    </row>
    <row r="2474" spans="1:6" ht="14.5">
      <c r="A2474" s="33">
        <v>24730</v>
      </c>
      <c r="B2474" s="34">
        <v>2977600</v>
      </c>
      <c r="C2474" s="35">
        <v>2997600</v>
      </c>
      <c r="D2474" s="35">
        <v>3007600</v>
      </c>
      <c r="F2474" s="32">
        <f t="shared" si="40"/>
        <v>2967600</v>
      </c>
    </row>
    <row r="2475" spans="1:6" ht="14.5">
      <c r="A2475" s="33">
        <v>24740</v>
      </c>
      <c r="B2475" s="34">
        <v>2978800</v>
      </c>
      <c r="C2475" s="35">
        <v>2998800</v>
      </c>
      <c r="D2475" s="35">
        <v>3008800</v>
      </c>
      <c r="F2475" s="32">
        <f t="shared" si="40"/>
        <v>2968800</v>
      </c>
    </row>
    <row r="2476" spans="1:6" ht="14.5">
      <c r="A2476" s="33">
        <v>24750</v>
      </c>
      <c r="B2476" s="34">
        <v>2980000</v>
      </c>
      <c r="C2476" s="35">
        <v>3000000</v>
      </c>
      <c r="D2476" s="35">
        <v>3010000</v>
      </c>
      <c r="F2476" s="32">
        <f t="shared" si="40"/>
        <v>2970000</v>
      </c>
    </row>
    <row r="2477" spans="1:6" ht="14.5">
      <c r="A2477" s="33">
        <v>24760</v>
      </c>
      <c r="B2477" s="34">
        <v>2981200</v>
      </c>
      <c r="C2477" s="35">
        <v>3001200</v>
      </c>
      <c r="D2477" s="35">
        <v>3011200</v>
      </c>
      <c r="F2477" s="32">
        <f t="shared" si="40"/>
        <v>2971200</v>
      </c>
    </row>
    <row r="2478" spans="1:6" ht="14.5">
      <c r="A2478" s="33">
        <v>24770</v>
      </c>
      <c r="B2478" s="34">
        <v>2982400</v>
      </c>
      <c r="C2478" s="35">
        <v>3002400</v>
      </c>
      <c r="D2478" s="35">
        <v>3012400</v>
      </c>
      <c r="F2478" s="32">
        <f t="shared" si="40"/>
        <v>2972400</v>
      </c>
    </row>
    <row r="2479" spans="1:6" ht="14.5">
      <c r="A2479" s="33">
        <v>24780</v>
      </c>
      <c r="B2479" s="34">
        <v>2983600</v>
      </c>
      <c r="C2479" s="35">
        <v>3003600</v>
      </c>
      <c r="D2479" s="35">
        <v>3013600</v>
      </c>
      <c r="F2479" s="32">
        <f t="shared" si="40"/>
        <v>2973600</v>
      </c>
    </row>
    <row r="2480" spans="1:6" ht="14.5">
      <c r="A2480" s="33">
        <v>24790</v>
      </c>
      <c r="B2480" s="34">
        <v>2984800</v>
      </c>
      <c r="C2480" s="35">
        <v>3004800</v>
      </c>
      <c r="D2480" s="35">
        <v>3014800</v>
      </c>
      <c r="F2480" s="32">
        <f t="shared" si="40"/>
        <v>2974800</v>
      </c>
    </row>
    <row r="2481" spans="1:6" ht="14.5">
      <c r="A2481" s="33">
        <v>24800</v>
      </c>
      <c r="B2481" s="34">
        <v>2986000</v>
      </c>
      <c r="C2481" s="35">
        <v>3006000</v>
      </c>
      <c r="D2481" s="35">
        <v>3016000</v>
      </c>
      <c r="F2481" s="32">
        <f t="shared" si="40"/>
        <v>2976000</v>
      </c>
    </row>
    <row r="2482" spans="1:6" ht="14.5">
      <c r="A2482" s="33">
        <v>24810</v>
      </c>
      <c r="B2482" s="34">
        <v>2987200</v>
      </c>
      <c r="C2482" s="35">
        <v>3007200</v>
      </c>
      <c r="D2482" s="35">
        <v>3017200</v>
      </c>
      <c r="F2482" s="32">
        <f t="shared" si="40"/>
        <v>2977200</v>
      </c>
    </row>
    <row r="2483" spans="1:6" ht="14.5">
      <c r="A2483" s="33">
        <v>24820</v>
      </c>
      <c r="B2483" s="34">
        <v>2988400</v>
      </c>
      <c r="C2483" s="35">
        <v>3008400</v>
      </c>
      <c r="D2483" s="35">
        <v>3018400</v>
      </c>
      <c r="F2483" s="32">
        <f t="shared" si="40"/>
        <v>2978400</v>
      </c>
    </row>
    <row r="2484" spans="1:6" ht="14.5">
      <c r="A2484" s="33">
        <v>24830</v>
      </c>
      <c r="B2484" s="34">
        <v>2989600</v>
      </c>
      <c r="C2484" s="35">
        <v>3009600</v>
      </c>
      <c r="D2484" s="35">
        <v>3019600</v>
      </c>
      <c r="F2484" s="32">
        <f t="shared" si="40"/>
        <v>2979600</v>
      </c>
    </row>
    <row r="2485" spans="1:6" ht="14.5">
      <c r="A2485" s="33">
        <v>24840</v>
      </c>
      <c r="B2485" s="34">
        <v>2990800</v>
      </c>
      <c r="C2485" s="35">
        <v>3010800</v>
      </c>
      <c r="D2485" s="35">
        <v>3020800</v>
      </c>
      <c r="F2485" s="32">
        <f t="shared" si="40"/>
        <v>2980800</v>
      </c>
    </row>
    <row r="2486" spans="1:6" ht="14.5">
      <c r="A2486" s="33">
        <v>24850</v>
      </c>
      <c r="B2486" s="34">
        <v>2992000</v>
      </c>
      <c r="C2486" s="35">
        <v>3012000</v>
      </c>
      <c r="D2486" s="35">
        <v>3022000</v>
      </c>
      <c r="F2486" s="32">
        <f t="shared" si="40"/>
        <v>2982000</v>
      </c>
    </row>
    <row r="2487" spans="1:6" ht="14.5">
      <c r="A2487" s="33">
        <v>24860</v>
      </c>
      <c r="B2487" s="34">
        <v>2993200</v>
      </c>
      <c r="C2487" s="35">
        <v>3013200</v>
      </c>
      <c r="D2487" s="35">
        <v>3023200</v>
      </c>
      <c r="F2487" s="32">
        <f t="shared" si="40"/>
        <v>2983200</v>
      </c>
    </row>
    <row r="2488" spans="1:6" ht="14.5">
      <c r="A2488" s="33">
        <v>24870</v>
      </c>
      <c r="B2488" s="34">
        <v>2994400</v>
      </c>
      <c r="C2488" s="35">
        <v>3014400</v>
      </c>
      <c r="D2488" s="35">
        <v>3024400</v>
      </c>
      <c r="F2488" s="32">
        <f t="shared" si="40"/>
        <v>2984400</v>
      </c>
    </row>
    <row r="2489" spans="1:6" ht="14.5">
      <c r="A2489" s="33">
        <v>24880</v>
      </c>
      <c r="B2489" s="34">
        <v>2995600</v>
      </c>
      <c r="C2489" s="35">
        <v>3015600</v>
      </c>
      <c r="D2489" s="35">
        <v>3025600</v>
      </c>
      <c r="F2489" s="32">
        <f t="shared" si="40"/>
        <v>2985600</v>
      </c>
    </row>
    <row r="2490" spans="1:6" ht="14.5">
      <c r="A2490" s="33">
        <v>24890</v>
      </c>
      <c r="B2490" s="34">
        <v>2996800</v>
      </c>
      <c r="C2490" s="35">
        <v>3016800</v>
      </c>
      <c r="D2490" s="35">
        <v>3026800</v>
      </c>
      <c r="F2490" s="32">
        <f t="shared" si="40"/>
        <v>2986800</v>
      </c>
    </row>
    <row r="2491" spans="1:6" ht="14.5">
      <c r="A2491" s="33">
        <v>24900</v>
      </c>
      <c r="B2491" s="34">
        <v>2998000</v>
      </c>
      <c r="C2491" s="35">
        <v>3018000</v>
      </c>
      <c r="D2491" s="35">
        <v>3028000</v>
      </c>
      <c r="F2491" s="32">
        <f t="shared" si="40"/>
        <v>2988000</v>
      </c>
    </row>
    <row r="2492" spans="1:6" ht="14.5">
      <c r="A2492" s="33">
        <v>24910</v>
      </c>
      <c r="B2492" s="34">
        <v>2999200</v>
      </c>
      <c r="C2492" s="35">
        <v>3019200</v>
      </c>
      <c r="D2492" s="35">
        <v>3029200</v>
      </c>
      <c r="F2492" s="32">
        <f t="shared" si="40"/>
        <v>2989200</v>
      </c>
    </row>
    <row r="2493" spans="1:6" ht="14.5">
      <c r="A2493" s="33">
        <v>24920</v>
      </c>
      <c r="B2493" s="34">
        <v>3000400</v>
      </c>
      <c r="C2493" s="35">
        <v>3020400</v>
      </c>
      <c r="D2493" s="35">
        <v>3030400</v>
      </c>
      <c r="F2493" s="32">
        <f t="shared" si="40"/>
        <v>2990400</v>
      </c>
    </row>
    <row r="2494" spans="1:6" ht="14.5">
      <c r="A2494" s="33">
        <v>24930</v>
      </c>
      <c r="B2494" s="34">
        <v>3001600</v>
      </c>
      <c r="C2494" s="35">
        <v>3021600</v>
      </c>
      <c r="D2494" s="35">
        <v>3031600</v>
      </c>
      <c r="F2494" s="32">
        <f t="shared" si="40"/>
        <v>2991600</v>
      </c>
    </row>
    <row r="2495" spans="1:6" ht="14.5">
      <c r="A2495" s="33">
        <v>24940</v>
      </c>
      <c r="B2495" s="34">
        <v>3002800</v>
      </c>
      <c r="C2495" s="35">
        <v>3022800</v>
      </c>
      <c r="D2495" s="35">
        <v>3032800</v>
      </c>
      <c r="F2495" s="32">
        <f t="shared" si="40"/>
        <v>2992800</v>
      </c>
    </row>
    <row r="2496" spans="1:6" ht="14.5">
      <c r="A2496" s="33">
        <v>24950</v>
      </c>
      <c r="B2496" s="34">
        <v>3004000</v>
      </c>
      <c r="C2496" s="35">
        <v>3024000</v>
      </c>
      <c r="D2496" s="35">
        <v>3034000</v>
      </c>
      <c r="F2496" s="32">
        <f t="shared" si="40"/>
        <v>2994000</v>
      </c>
    </row>
    <row r="2497" spans="1:6" ht="14.5">
      <c r="A2497" s="33">
        <v>24960</v>
      </c>
      <c r="B2497" s="34">
        <v>3005200</v>
      </c>
      <c r="C2497" s="35">
        <v>3025200</v>
      </c>
      <c r="D2497" s="35">
        <v>3035200</v>
      </c>
      <c r="F2497" s="32">
        <f t="shared" si="40"/>
        <v>2995200</v>
      </c>
    </row>
    <row r="2498" spans="1:6" ht="14.5">
      <c r="A2498" s="33">
        <v>24970</v>
      </c>
      <c r="B2498" s="34">
        <v>3006400</v>
      </c>
      <c r="C2498" s="35">
        <v>3026400</v>
      </c>
      <c r="D2498" s="35">
        <v>3036400</v>
      </c>
      <c r="F2498" s="32">
        <f t="shared" si="40"/>
        <v>2996400</v>
      </c>
    </row>
    <row r="2499" spans="1:6" ht="14.5">
      <c r="A2499" s="33">
        <v>24980</v>
      </c>
      <c r="B2499" s="34">
        <v>3007600</v>
      </c>
      <c r="C2499" s="35">
        <v>3027600</v>
      </c>
      <c r="D2499" s="35">
        <v>3037600</v>
      </c>
      <c r="F2499" s="32">
        <f t="shared" ref="F2499:F2562" si="41">1200+1200*(A2499-$A$2)/10</f>
        <v>2997600</v>
      </c>
    </row>
    <row r="2500" spans="1:6" ht="14.5">
      <c r="A2500" s="33">
        <v>24990</v>
      </c>
      <c r="B2500" s="34">
        <v>3008800</v>
      </c>
      <c r="C2500" s="35">
        <v>3028800</v>
      </c>
      <c r="D2500" s="35">
        <v>3038800</v>
      </c>
      <c r="F2500" s="32">
        <f t="shared" si="41"/>
        <v>2998800</v>
      </c>
    </row>
    <row r="2501" spans="1:6" ht="14.5">
      <c r="A2501" s="33">
        <v>25000</v>
      </c>
      <c r="B2501" s="34">
        <v>3010000</v>
      </c>
      <c r="C2501" s="35">
        <v>3030000</v>
      </c>
      <c r="D2501" s="35">
        <v>3040000</v>
      </c>
      <c r="F2501" s="32">
        <f t="shared" si="41"/>
        <v>3000000</v>
      </c>
    </row>
    <row r="2502" spans="1:6" ht="14.5">
      <c r="A2502" s="33">
        <v>25010</v>
      </c>
      <c r="B2502" s="34">
        <v>3011200</v>
      </c>
      <c r="C2502" s="35">
        <v>3031200</v>
      </c>
      <c r="D2502" s="35">
        <v>3041200</v>
      </c>
      <c r="F2502" s="32">
        <f t="shared" si="41"/>
        <v>3001200</v>
      </c>
    </row>
    <row r="2503" spans="1:6" ht="14.5">
      <c r="A2503" s="33">
        <v>25020</v>
      </c>
      <c r="B2503" s="34">
        <v>3012400</v>
      </c>
      <c r="C2503" s="35">
        <v>3032400</v>
      </c>
      <c r="D2503" s="35">
        <v>3042400</v>
      </c>
      <c r="F2503" s="32">
        <f t="shared" si="41"/>
        <v>3002400</v>
      </c>
    </row>
    <row r="2504" spans="1:6" ht="14.5">
      <c r="A2504" s="33">
        <v>25030</v>
      </c>
      <c r="B2504" s="34">
        <v>3013600</v>
      </c>
      <c r="C2504" s="35">
        <v>3033600</v>
      </c>
      <c r="D2504" s="35">
        <v>3043600</v>
      </c>
      <c r="F2504" s="32">
        <f t="shared" si="41"/>
        <v>3003600</v>
      </c>
    </row>
    <row r="2505" spans="1:6" ht="14.5">
      <c r="A2505" s="33">
        <v>25040</v>
      </c>
      <c r="B2505" s="34">
        <v>3014800</v>
      </c>
      <c r="C2505" s="35">
        <v>3034800</v>
      </c>
      <c r="D2505" s="35">
        <v>3044800</v>
      </c>
      <c r="F2505" s="32">
        <f t="shared" si="41"/>
        <v>3004800</v>
      </c>
    </row>
    <row r="2506" spans="1:6" ht="14.5">
      <c r="A2506" s="33">
        <v>25050</v>
      </c>
      <c r="B2506" s="34">
        <v>3016000</v>
      </c>
      <c r="C2506" s="35">
        <v>3036000</v>
      </c>
      <c r="D2506" s="35">
        <v>3046000</v>
      </c>
      <c r="F2506" s="32">
        <f t="shared" si="41"/>
        <v>3006000</v>
      </c>
    </row>
    <row r="2507" spans="1:6" ht="14.5">
      <c r="A2507" s="33">
        <v>25060</v>
      </c>
      <c r="B2507" s="34">
        <v>3017200</v>
      </c>
      <c r="C2507" s="35">
        <v>3037200</v>
      </c>
      <c r="D2507" s="35">
        <v>3047200</v>
      </c>
      <c r="F2507" s="32">
        <f t="shared" si="41"/>
        <v>3007200</v>
      </c>
    </row>
    <row r="2508" spans="1:6" ht="14.5">
      <c r="A2508" s="33">
        <v>25070</v>
      </c>
      <c r="B2508" s="34">
        <v>3018400</v>
      </c>
      <c r="C2508" s="35">
        <v>3038400</v>
      </c>
      <c r="D2508" s="35">
        <v>3048400</v>
      </c>
      <c r="F2508" s="32">
        <f t="shared" si="41"/>
        <v>3008400</v>
      </c>
    </row>
    <row r="2509" spans="1:6" ht="14.5">
      <c r="A2509" s="33">
        <v>25080</v>
      </c>
      <c r="B2509" s="34">
        <v>3019600</v>
      </c>
      <c r="C2509" s="35">
        <v>3039600</v>
      </c>
      <c r="D2509" s="35">
        <v>3049600</v>
      </c>
      <c r="F2509" s="32">
        <f t="shared" si="41"/>
        <v>3009600</v>
      </c>
    </row>
    <row r="2510" spans="1:6" ht="14.5">
      <c r="A2510" s="33">
        <v>25090</v>
      </c>
      <c r="B2510" s="34">
        <v>3020800</v>
      </c>
      <c r="C2510" s="35">
        <v>3040800</v>
      </c>
      <c r="D2510" s="35">
        <v>3050800</v>
      </c>
      <c r="F2510" s="32">
        <f t="shared" si="41"/>
        <v>3010800</v>
      </c>
    </row>
    <row r="2511" spans="1:6" ht="14.5">
      <c r="A2511" s="33">
        <v>25100</v>
      </c>
      <c r="B2511" s="34">
        <v>3022000</v>
      </c>
      <c r="C2511" s="35">
        <v>3042000</v>
      </c>
      <c r="D2511" s="35">
        <v>3052000</v>
      </c>
      <c r="F2511" s="32">
        <f t="shared" si="41"/>
        <v>3012000</v>
      </c>
    </row>
    <row r="2512" spans="1:6" ht="14.5">
      <c r="A2512" s="33">
        <v>25110</v>
      </c>
      <c r="B2512" s="34">
        <v>3023200</v>
      </c>
      <c r="C2512" s="35">
        <v>3043200</v>
      </c>
      <c r="D2512" s="35">
        <v>3053200</v>
      </c>
      <c r="F2512" s="32">
        <f t="shared" si="41"/>
        <v>3013200</v>
      </c>
    </row>
    <row r="2513" spans="1:6" ht="14.5">
      <c r="A2513" s="33">
        <v>25120</v>
      </c>
      <c r="B2513" s="34">
        <v>3024400</v>
      </c>
      <c r="C2513" s="35">
        <v>3044400</v>
      </c>
      <c r="D2513" s="35">
        <v>3054400</v>
      </c>
      <c r="F2513" s="32">
        <f t="shared" si="41"/>
        <v>3014400</v>
      </c>
    </row>
    <row r="2514" spans="1:6" ht="14.5">
      <c r="A2514" s="33">
        <v>25130</v>
      </c>
      <c r="B2514" s="34">
        <v>3025600</v>
      </c>
      <c r="C2514" s="35">
        <v>3045600</v>
      </c>
      <c r="D2514" s="35">
        <v>3055600</v>
      </c>
      <c r="F2514" s="32">
        <f t="shared" si="41"/>
        <v>3015600</v>
      </c>
    </row>
    <row r="2515" spans="1:6" ht="14.5">
      <c r="A2515" s="33">
        <v>25140</v>
      </c>
      <c r="B2515" s="34">
        <v>3026800</v>
      </c>
      <c r="C2515" s="35">
        <v>3046800</v>
      </c>
      <c r="D2515" s="35">
        <v>3056800</v>
      </c>
      <c r="F2515" s="32">
        <f t="shared" si="41"/>
        <v>3016800</v>
      </c>
    </row>
    <row r="2516" spans="1:6" ht="14.5">
      <c r="A2516" s="33">
        <v>25150</v>
      </c>
      <c r="B2516" s="34">
        <v>3028000</v>
      </c>
      <c r="C2516" s="35">
        <v>3048000</v>
      </c>
      <c r="D2516" s="35">
        <v>3058000</v>
      </c>
      <c r="F2516" s="32">
        <f t="shared" si="41"/>
        <v>3018000</v>
      </c>
    </row>
    <row r="2517" spans="1:6" ht="14.5">
      <c r="A2517" s="33">
        <v>25160</v>
      </c>
      <c r="B2517" s="34">
        <v>3029200</v>
      </c>
      <c r="C2517" s="35">
        <v>3049200</v>
      </c>
      <c r="D2517" s="35">
        <v>3059200</v>
      </c>
      <c r="F2517" s="32">
        <f t="shared" si="41"/>
        <v>3019200</v>
      </c>
    </row>
    <row r="2518" spans="1:6" ht="14.5">
      <c r="A2518" s="33">
        <v>25170</v>
      </c>
      <c r="B2518" s="34">
        <v>3030400</v>
      </c>
      <c r="C2518" s="35">
        <v>3050400</v>
      </c>
      <c r="D2518" s="35">
        <v>3060400</v>
      </c>
      <c r="F2518" s="32">
        <f t="shared" si="41"/>
        <v>3020400</v>
      </c>
    </row>
    <row r="2519" spans="1:6" ht="14.5">
      <c r="A2519" s="33">
        <v>25180</v>
      </c>
      <c r="B2519" s="34">
        <v>3031600</v>
      </c>
      <c r="C2519" s="35">
        <v>3051600</v>
      </c>
      <c r="D2519" s="35">
        <v>3061600</v>
      </c>
      <c r="F2519" s="32">
        <f t="shared" si="41"/>
        <v>3021600</v>
      </c>
    </row>
    <row r="2520" spans="1:6" ht="14.5">
      <c r="A2520" s="33">
        <v>25190</v>
      </c>
      <c r="B2520" s="34">
        <v>3032800</v>
      </c>
      <c r="C2520" s="35">
        <v>3052800</v>
      </c>
      <c r="D2520" s="35">
        <v>3062800</v>
      </c>
      <c r="F2520" s="32">
        <f t="shared" si="41"/>
        <v>3022800</v>
      </c>
    </row>
    <row r="2521" spans="1:6" ht="14.5">
      <c r="A2521" s="33">
        <v>25200</v>
      </c>
      <c r="B2521" s="34">
        <v>3034000</v>
      </c>
      <c r="C2521" s="35">
        <v>3054000</v>
      </c>
      <c r="D2521" s="35">
        <v>3064000</v>
      </c>
      <c r="F2521" s="32">
        <f t="shared" si="41"/>
        <v>3024000</v>
      </c>
    </row>
    <row r="2522" spans="1:6" ht="14.5">
      <c r="A2522" s="33">
        <v>25210</v>
      </c>
      <c r="B2522" s="34">
        <v>3035200</v>
      </c>
      <c r="C2522" s="35">
        <v>3055200</v>
      </c>
      <c r="D2522" s="35">
        <v>3065200</v>
      </c>
      <c r="F2522" s="32">
        <f t="shared" si="41"/>
        <v>3025200</v>
      </c>
    </row>
    <row r="2523" spans="1:6" ht="14.5">
      <c r="A2523" s="33">
        <v>25220</v>
      </c>
      <c r="B2523" s="34">
        <v>3036400</v>
      </c>
      <c r="C2523" s="35">
        <v>3056400</v>
      </c>
      <c r="D2523" s="35">
        <v>3066400</v>
      </c>
      <c r="F2523" s="32">
        <f t="shared" si="41"/>
        <v>3026400</v>
      </c>
    </row>
    <row r="2524" spans="1:6" ht="14.5">
      <c r="A2524" s="33">
        <v>25230</v>
      </c>
      <c r="B2524" s="34">
        <v>3037600</v>
      </c>
      <c r="C2524" s="35">
        <v>3057600</v>
      </c>
      <c r="D2524" s="35">
        <v>3067600</v>
      </c>
      <c r="F2524" s="32">
        <f t="shared" si="41"/>
        <v>3027600</v>
      </c>
    </row>
    <row r="2525" spans="1:6" ht="14.5">
      <c r="A2525" s="33">
        <v>25240</v>
      </c>
      <c r="B2525" s="34">
        <v>3038800</v>
      </c>
      <c r="C2525" s="35">
        <v>3058800</v>
      </c>
      <c r="D2525" s="35">
        <v>3068800</v>
      </c>
      <c r="F2525" s="32">
        <f t="shared" si="41"/>
        <v>3028800</v>
      </c>
    </row>
    <row r="2526" spans="1:6" ht="14.5">
      <c r="A2526" s="33">
        <v>25250</v>
      </c>
      <c r="B2526" s="34">
        <v>3040000</v>
      </c>
      <c r="C2526" s="35">
        <v>3060000</v>
      </c>
      <c r="D2526" s="35">
        <v>3070000</v>
      </c>
      <c r="F2526" s="32">
        <f t="shared" si="41"/>
        <v>3030000</v>
      </c>
    </row>
    <row r="2527" spans="1:6" ht="14.5">
      <c r="A2527" s="33">
        <v>25260</v>
      </c>
      <c r="B2527" s="34">
        <v>3041200</v>
      </c>
      <c r="C2527" s="35">
        <v>3061200</v>
      </c>
      <c r="D2527" s="35">
        <v>3071200</v>
      </c>
      <c r="F2527" s="32">
        <f t="shared" si="41"/>
        <v>3031200</v>
      </c>
    </row>
    <row r="2528" spans="1:6" ht="14.5">
      <c r="A2528" s="33">
        <v>25270</v>
      </c>
      <c r="B2528" s="34">
        <v>3042400</v>
      </c>
      <c r="C2528" s="35">
        <v>3062400</v>
      </c>
      <c r="D2528" s="35">
        <v>3072400</v>
      </c>
      <c r="F2528" s="32">
        <f t="shared" si="41"/>
        <v>3032400</v>
      </c>
    </row>
    <row r="2529" spans="1:6" ht="14.5">
      <c r="A2529" s="33">
        <v>25280</v>
      </c>
      <c r="B2529" s="34">
        <v>3043600</v>
      </c>
      <c r="C2529" s="35">
        <v>3063600</v>
      </c>
      <c r="D2529" s="35">
        <v>3073600</v>
      </c>
      <c r="F2529" s="32">
        <f t="shared" si="41"/>
        <v>3033600</v>
      </c>
    </row>
    <row r="2530" spans="1:6" ht="14.5">
      <c r="A2530" s="33">
        <v>25290</v>
      </c>
      <c r="B2530" s="34">
        <v>3044800</v>
      </c>
      <c r="C2530" s="35">
        <v>3064800</v>
      </c>
      <c r="D2530" s="35">
        <v>3074800</v>
      </c>
      <c r="F2530" s="32">
        <f t="shared" si="41"/>
        <v>3034800</v>
      </c>
    </row>
    <row r="2531" spans="1:6" ht="14.5">
      <c r="A2531" s="33">
        <v>25300</v>
      </c>
      <c r="B2531" s="34">
        <v>3046000</v>
      </c>
      <c r="C2531" s="35">
        <v>3066000</v>
      </c>
      <c r="D2531" s="35">
        <v>3076000</v>
      </c>
      <c r="F2531" s="32">
        <f t="shared" si="41"/>
        <v>3036000</v>
      </c>
    </row>
    <row r="2532" spans="1:6" ht="14.5">
      <c r="A2532" s="33">
        <v>25310</v>
      </c>
      <c r="B2532" s="34">
        <v>3047200</v>
      </c>
      <c r="C2532" s="35">
        <v>3067200</v>
      </c>
      <c r="D2532" s="35">
        <v>3077200</v>
      </c>
      <c r="F2532" s="32">
        <f t="shared" si="41"/>
        <v>3037200</v>
      </c>
    </row>
    <row r="2533" spans="1:6" ht="14.5">
      <c r="A2533" s="33">
        <v>25320</v>
      </c>
      <c r="B2533" s="34">
        <v>3048400</v>
      </c>
      <c r="C2533" s="35">
        <v>3068400</v>
      </c>
      <c r="D2533" s="35">
        <v>3078400</v>
      </c>
      <c r="F2533" s="32">
        <f t="shared" si="41"/>
        <v>3038400</v>
      </c>
    </row>
    <row r="2534" spans="1:6" ht="14.5">
      <c r="A2534" s="33">
        <v>25330</v>
      </c>
      <c r="B2534" s="34">
        <v>3049600</v>
      </c>
      <c r="C2534" s="35">
        <v>3069600</v>
      </c>
      <c r="D2534" s="35">
        <v>3079600</v>
      </c>
      <c r="F2534" s="32">
        <f t="shared" si="41"/>
        <v>3039600</v>
      </c>
    </row>
    <row r="2535" spans="1:6" ht="14.5">
      <c r="A2535" s="33">
        <v>25340</v>
      </c>
      <c r="B2535" s="34">
        <v>3050800</v>
      </c>
      <c r="C2535" s="35">
        <v>3070800</v>
      </c>
      <c r="D2535" s="35">
        <v>3080800</v>
      </c>
      <c r="F2535" s="32">
        <f t="shared" si="41"/>
        <v>3040800</v>
      </c>
    </row>
    <row r="2536" spans="1:6" ht="14.5">
      <c r="A2536" s="33">
        <v>25350</v>
      </c>
      <c r="B2536" s="34">
        <v>3052000</v>
      </c>
      <c r="C2536" s="35">
        <v>3072000</v>
      </c>
      <c r="D2536" s="35">
        <v>3082000</v>
      </c>
      <c r="F2536" s="32">
        <f t="shared" si="41"/>
        <v>3042000</v>
      </c>
    </row>
    <row r="2537" spans="1:6" ht="14.5">
      <c r="A2537" s="33">
        <v>25360</v>
      </c>
      <c r="B2537" s="34">
        <v>3053200</v>
      </c>
      <c r="C2537" s="35">
        <v>3073200</v>
      </c>
      <c r="D2537" s="35">
        <v>3083200</v>
      </c>
      <c r="F2537" s="32">
        <f t="shared" si="41"/>
        <v>3043200</v>
      </c>
    </row>
    <row r="2538" spans="1:6" ht="14.5">
      <c r="A2538" s="33">
        <v>25370</v>
      </c>
      <c r="B2538" s="34">
        <v>3054400</v>
      </c>
      <c r="C2538" s="35">
        <v>3074400</v>
      </c>
      <c r="D2538" s="35">
        <v>3084400</v>
      </c>
      <c r="F2538" s="32">
        <f t="shared" si="41"/>
        <v>3044400</v>
      </c>
    </row>
    <row r="2539" spans="1:6" ht="14.5">
      <c r="A2539" s="33">
        <v>25380</v>
      </c>
      <c r="B2539" s="34">
        <v>3055600</v>
      </c>
      <c r="C2539" s="35">
        <v>3075600</v>
      </c>
      <c r="D2539" s="35">
        <v>3085600</v>
      </c>
      <c r="F2539" s="32">
        <f t="shared" si="41"/>
        <v>3045600</v>
      </c>
    </row>
    <row r="2540" spans="1:6" ht="14.5">
      <c r="A2540" s="33">
        <v>25390</v>
      </c>
      <c r="B2540" s="34">
        <v>3056800</v>
      </c>
      <c r="C2540" s="35">
        <v>3076800</v>
      </c>
      <c r="D2540" s="35">
        <v>3086800</v>
      </c>
      <c r="F2540" s="32">
        <f t="shared" si="41"/>
        <v>3046800</v>
      </c>
    </row>
    <row r="2541" spans="1:6" ht="14.5">
      <c r="A2541" s="33">
        <v>25400</v>
      </c>
      <c r="B2541" s="34">
        <v>3058000</v>
      </c>
      <c r="C2541" s="35">
        <v>3078000</v>
      </c>
      <c r="D2541" s="35">
        <v>3088000</v>
      </c>
      <c r="F2541" s="32">
        <f t="shared" si="41"/>
        <v>3048000</v>
      </c>
    </row>
    <row r="2542" spans="1:6" ht="14.5">
      <c r="A2542" s="33">
        <v>25410</v>
      </c>
      <c r="B2542" s="34">
        <v>3059200</v>
      </c>
      <c r="C2542" s="35">
        <v>3079200</v>
      </c>
      <c r="D2542" s="35">
        <v>3089200</v>
      </c>
      <c r="F2542" s="32">
        <f t="shared" si="41"/>
        <v>3049200</v>
      </c>
    </row>
    <row r="2543" spans="1:6" ht="14.5">
      <c r="A2543" s="33">
        <v>25420</v>
      </c>
      <c r="B2543" s="34">
        <v>3060400</v>
      </c>
      <c r="C2543" s="35">
        <v>3080400</v>
      </c>
      <c r="D2543" s="35">
        <v>3090400</v>
      </c>
      <c r="F2543" s="32">
        <f t="shared" si="41"/>
        <v>3050400</v>
      </c>
    </row>
    <row r="2544" spans="1:6" ht="14.5">
      <c r="A2544" s="33">
        <v>25430</v>
      </c>
      <c r="B2544" s="34">
        <v>3061600</v>
      </c>
      <c r="C2544" s="35">
        <v>3081600</v>
      </c>
      <c r="D2544" s="35">
        <v>3091600</v>
      </c>
      <c r="F2544" s="32">
        <f t="shared" si="41"/>
        <v>3051600</v>
      </c>
    </row>
    <row r="2545" spans="1:6" ht="14.5">
      <c r="A2545" s="33">
        <v>25440</v>
      </c>
      <c r="B2545" s="34">
        <v>3062800</v>
      </c>
      <c r="C2545" s="35">
        <v>3082800</v>
      </c>
      <c r="D2545" s="35">
        <v>3092800</v>
      </c>
      <c r="F2545" s="32">
        <f t="shared" si="41"/>
        <v>3052800</v>
      </c>
    </row>
    <row r="2546" spans="1:6" ht="14.5">
      <c r="A2546" s="33">
        <v>25450</v>
      </c>
      <c r="B2546" s="34">
        <v>3064000</v>
      </c>
      <c r="C2546" s="35">
        <v>3084000</v>
      </c>
      <c r="D2546" s="35">
        <v>3094000</v>
      </c>
      <c r="F2546" s="32">
        <f t="shared" si="41"/>
        <v>3054000</v>
      </c>
    </row>
    <row r="2547" spans="1:6" ht="14.5">
      <c r="A2547" s="33">
        <v>25460</v>
      </c>
      <c r="B2547" s="34">
        <v>3065200</v>
      </c>
      <c r="C2547" s="35">
        <v>3085200</v>
      </c>
      <c r="D2547" s="35">
        <v>3095200</v>
      </c>
      <c r="F2547" s="32">
        <f t="shared" si="41"/>
        <v>3055200</v>
      </c>
    </row>
    <row r="2548" spans="1:6" ht="14.5">
      <c r="A2548" s="33">
        <v>25470</v>
      </c>
      <c r="B2548" s="34">
        <v>3066400</v>
      </c>
      <c r="C2548" s="35">
        <v>3086400</v>
      </c>
      <c r="D2548" s="35">
        <v>3096400</v>
      </c>
      <c r="F2548" s="32">
        <f t="shared" si="41"/>
        <v>3056400</v>
      </c>
    </row>
    <row r="2549" spans="1:6" ht="14.5">
      <c r="A2549" s="33">
        <v>25480</v>
      </c>
      <c r="B2549" s="34">
        <v>3067600</v>
      </c>
      <c r="C2549" s="35">
        <v>3087600</v>
      </c>
      <c r="D2549" s="35">
        <v>3097600</v>
      </c>
      <c r="F2549" s="32">
        <f t="shared" si="41"/>
        <v>3057600</v>
      </c>
    </row>
    <row r="2550" spans="1:6" ht="14.5">
      <c r="A2550" s="33">
        <v>25490</v>
      </c>
      <c r="B2550" s="34">
        <v>3068800</v>
      </c>
      <c r="C2550" s="35">
        <v>3088800</v>
      </c>
      <c r="D2550" s="35">
        <v>3098800</v>
      </c>
      <c r="F2550" s="32">
        <f t="shared" si="41"/>
        <v>3058800</v>
      </c>
    </row>
    <row r="2551" spans="1:6" ht="14.5">
      <c r="A2551" s="33">
        <v>25500</v>
      </c>
      <c r="B2551" s="34">
        <v>3070000</v>
      </c>
      <c r="C2551" s="35">
        <v>3090000</v>
      </c>
      <c r="D2551" s="35">
        <v>3100000</v>
      </c>
      <c r="F2551" s="32">
        <f t="shared" si="41"/>
        <v>3060000</v>
      </c>
    </row>
    <row r="2552" spans="1:6" ht="14.5">
      <c r="A2552" s="33">
        <v>25510</v>
      </c>
      <c r="B2552" s="34">
        <v>3071200</v>
      </c>
      <c r="C2552" s="35">
        <v>3091200</v>
      </c>
      <c r="D2552" s="35">
        <v>3101200</v>
      </c>
      <c r="F2552" s="32">
        <f t="shared" si="41"/>
        <v>3061200</v>
      </c>
    </row>
    <row r="2553" spans="1:6" ht="14.5">
      <c r="A2553" s="33">
        <v>25520</v>
      </c>
      <c r="B2553" s="34">
        <v>3072400</v>
      </c>
      <c r="C2553" s="35">
        <v>3092400</v>
      </c>
      <c r="D2553" s="35">
        <v>3102400</v>
      </c>
      <c r="F2553" s="32">
        <f t="shared" si="41"/>
        <v>3062400</v>
      </c>
    </row>
    <row r="2554" spans="1:6" ht="14.5">
      <c r="A2554" s="33">
        <v>25530</v>
      </c>
      <c r="B2554" s="34">
        <v>3073600</v>
      </c>
      <c r="C2554" s="35">
        <v>3093600</v>
      </c>
      <c r="D2554" s="35">
        <v>3103600</v>
      </c>
      <c r="F2554" s="32">
        <f t="shared" si="41"/>
        <v>3063600</v>
      </c>
    </row>
    <row r="2555" spans="1:6" ht="14.5">
      <c r="A2555" s="33">
        <v>25540</v>
      </c>
      <c r="B2555" s="34">
        <v>3074800</v>
      </c>
      <c r="C2555" s="35">
        <v>3094800</v>
      </c>
      <c r="D2555" s="35">
        <v>3104800</v>
      </c>
      <c r="F2555" s="32">
        <f t="shared" si="41"/>
        <v>3064800</v>
      </c>
    </row>
    <row r="2556" spans="1:6" ht="14.5">
      <c r="A2556" s="33">
        <v>25550</v>
      </c>
      <c r="B2556" s="34">
        <v>3076000</v>
      </c>
      <c r="C2556" s="35">
        <v>3096000</v>
      </c>
      <c r="D2556" s="35">
        <v>3106000</v>
      </c>
      <c r="F2556" s="32">
        <f t="shared" si="41"/>
        <v>3066000</v>
      </c>
    </row>
    <row r="2557" spans="1:6" ht="14.5">
      <c r="A2557" s="33">
        <v>25560</v>
      </c>
      <c r="B2557" s="34">
        <v>3077200</v>
      </c>
      <c r="C2557" s="35">
        <v>3097200</v>
      </c>
      <c r="D2557" s="35">
        <v>3107200</v>
      </c>
      <c r="F2557" s="32">
        <f t="shared" si="41"/>
        <v>3067200</v>
      </c>
    </row>
    <row r="2558" spans="1:6" ht="14.5">
      <c r="A2558" s="33">
        <v>25570</v>
      </c>
      <c r="B2558" s="34">
        <v>3078400</v>
      </c>
      <c r="C2558" s="35">
        <v>3098400</v>
      </c>
      <c r="D2558" s="35">
        <v>3108400</v>
      </c>
      <c r="F2558" s="32">
        <f t="shared" si="41"/>
        <v>3068400</v>
      </c>
    </row>
    <row r="2559" spans="1:6" ht="14.5">
      <c r="A2559" s="33">
        <v>25580</v>
      </c>
      <c r="B2559" s="34">
        <v>3079600</v>
      </c>
      <c r="C2559" s="35">
        <v>3099600</v>
      </c>
      <c r="D2559" s="35">
        <v>3109600</v>
      </c>
      <c r="F2559" s="32">
        <f t="shared" si="41"/>
        <v>3069600</v>
      </c>
    </row>
    <row r="2560" spans="1:6" ht="14.5">
      <c r="A2560" s="33">
        <v>25590</v>
      </c>
      <c r="B2560" s="34">
        <v>3080800</v>
      </c>
      <c r="C2560" s="35">
        <v>3100800</v>
      </c>
      <c r="D2560" s="35">
        <v>3110800</v>
      </c>
      <c r="F2560" s="32">
        <f t="shared" si="41"/>
        <v>3070800</v>
      </c>
    </row>
    <row r="2561" spans="1:6" ht="14.5">
      <c r="A2561" s="33">
        <v>25600</v>
      </c>
      <c r="B2561" s="34">
        <v>3082000</v>
      </c>
      <c r="C2561" s="35">
        <v>3102000</v>
      </c>
      <c r="D2561" s="35">
        <v>3112000</v>
      </c>
      <c r="F2561" s="32">
        <f t="shared" si="41"/>
        <v>3072000</v>
      </c>
    </row>
    <row r="2562" spans="1:6" ht="14.5">
      <c r="A2562" s="33">
        <v>25610</v>
      </c>
      <c r="B2562" s="34">
        <v>3083200</v>
      </c>
      <c r="C2562" s="35">
        <v>3103200</v>
      </c>
      <c r="D2562" s="35">
        <v>3113200</v>
      </c>
      <c r="F2562" s="32">
        <f t="shared" si="41"/>
        <v>3073200</v>
      </c>
    </row>
    <row r="2563" spans="1:6" ht="14.5">
      <c r="A2563" s="33">
        <v>25620</v>
      </c>
      <c r="B2563" s="34">
        <v>3084400</v>
      </c>
      <c r="C2563" s="35">
        <v>3104400</v>
      </c>
      <c r="D2563" s="35">
        <v>3114400</v>
      </c>
      <c r="F2563" s="32">
        <f t="shared" ref="F2563:F2626" si="42">1200+1200*(A2563-$A$2)/10</f>
        <v>3074400</v>
      </c>
    </row>
    <row r="2564" spans="1:6" ht="14.5">
      <c r="A2564" s="33">
        <v>25630</v>
      </c>
      <c r="B2564" s="34">
        <v>3085600</v>
      </c>
      <c r="C2564" s="35">
        <v>3105600</v>
      </c>
      <c r="D2564" s="35">
        <v>3115600</v>
      </c>
      <c r="F2564" s="32">
        <f t="shared" si="42"/>
        <v>3075600</v>
      </c>
    </row>
    <row r="2565" spans="1:6" ht="14.5">
      <c r="A2565" s="33">
        <v>25640</v>
      </c>
      <c r="B2565" s="34">
        <v>3086800</v>
      </c>
      <c r="C2565" s="35">
        <v>3106800</v>
      </c>
      <c r="D2565" s="35">
        <v>3116800</v>
      </c>
      <c r="F2565" s="32">
        <f t="shared" si="42"/>
        <v>3076800</v>
      </c>
    </row>
    <row r="2566" spans="1:6" ht="14.5">
      <c r="A2566" s="33">
        <v>25650</v>
      </c>
      <c r="B2566" s="34">
        <v>3088000</v>
      </c>
      <c r="C2566" s="35">
        <v>3108000</v>
      </c>
      <c r="D2566" s="35">
        <v>3118000</v>
      </c>
      <c r="F2566" s="32">
        <f t="shared" si="42"/>
        <v>3078000</v>
      </c>
    </row>
    <row r="2567" spans="1:6" ht="14.5">
      <c r="A2567" s="33">
        <v>25660</v>
      </c>
      <c r="B2567" s="34">
        <v>3089200</v>
      </c>
      <c r="C2567" s="35">
        <v>3109200</v>
      </c>
      <c r="D2567" s="35">
        <v>3119200</v>
      </c>
      <c r="F2567" s="32">
        <f t="shared" si="42"/>
        <v>3079200</v>
      </c>
    </row>
    <row r="2568" spans="1:6" ht="14.5">
      <c r="A2568" s="33">
        <v>25670</v>
      </c>
      <c r="B2568" s="34">
        <v>3090400</v>
      </c>
      <c r="C2568" s="35">
        <v>3110400</v>
      </c>
      <c r="D2568" s="35">
        <v>3120400</v>
      </c>
      <c r="F2568" s="32">
        <f t="shared" si="42"/>
        <v>3080400</v>
      </c>
    </row>
    <row r="2569" spans="1:6" ht="14.5">
      <c r="A2569" s="33">
        <v>25680</v>
      </c>
      <c r="B2569" s="34">
        <v>3091600</v>
      </c>
      <c r="C2569" s="35">
        <v>3111600</v>
      </c>
      <c r="D2569" s="35">
        <v>3121600</v>
      </c>
      <c r="F2569" s="32">
        <f t="shared" si="42"/>
        <v>3081600</v>
      </c>
    </row>
    <row r="2570" spans="1:6" ht="14.5">
      <c r="A2570" s="33">
        <v>25690</v>
      </c>
      <c r="B2570" s="34">
        <v>3092800</v>
      </c>
      <c r="C2570" s="35">
        <v>3112800</v>
      </c>
      <c r="D2570" s="35">
        <v>3122800</v>
      </c>
      <c r="F2570" s="32">
        <f t="shared" si="42"/>
        <v>3082800</v>
      </c>
    </row>
    <row r="2571" spans="1:6" ht="14.5">
      <c r="A2571" s="33">
        <v>25700</v>
      </c>
      <c r="B2571" s="34">
        <v>3094000</v>
      </c>
      <c r="C2571" s="35">
        <v>3114000</v>
      </c>
      <c r="D2571" s="35">
        <v>3124000</v>
      </c>
      <c r="F2571" s="32">
        <f t="shared" si="42"/>
        <v>3084000</v>
      </c>
    </row>
    <row r="2572" spans="1:6" ht="14.5">
      <c r="A2572" s="33">
        <v>25710</v>
      </c>
      <c r="B2572" s="34">
        <v>3095200</v>
      </c>
      <c r="C2572" s="35">
        <v>3115200</v>
      </c>
      <c r="D2572" s="35">
        <v>3125200</v>
      </c>
      <c r="F2572" s="32">
        <f t="shared" si="42"/>
        <v>3085200</v>
      </c>
    </row>
    <row r="2573" spans="1:6" ht="14.5">
      <c r="A2573" s="33">
        <v>25720</v>
      </c>
      <c r="B2573" s="34">
        <v>3096400</v>
      </c>
      <c r="C2573" s="35">
        <v>3116400</v>
      </c>
      <c r="D2573" s="35">
        <v>3126400</v>
      </c>
      <c r="F2573" s="32">
        <f t="shared" si="42"/>
        <v>3086400</v>
      </c>
    </row>
    <row r="2574" spans="1:6" ht="14.5">
      <c r="A2574" s="33">
        <v>25730</v>
      </c>
      <c r="B2574" s="34">
        <v>3097600</v>
      </c>
      <c r="C2574" s="35">
        <v>3117600</v>
      </c>
      <c r="D2574" s="35">
        <v>3127600</v>
      </c>
      <c r="F2574" s="32">
        <f t="shared" si="42"/>
        <v>3087600</v>
      </c>
    </row>
    <row r="2575" spans="1:6" ht="14.5">
      <c r="A2575" s="33">
        <v>25740</v>
      </c>
      <c r="B2575" s="34">
        <v>3098800</v>
      </c>
      <c r="C2575" s="35">
        <v>3118800</v>
      </c>
      <c r="D2575" s="35">
        <v>3128800</v>
      </c>
      <c r="F2575" s="32">
        <f t="shared" si="42"/>
        <v>3088800</v>
      </c>
    </row>
    <row r="2576" spans="1:6" ht="14.5">
      <c r="A2576" s="33">
        <v>25750</v>
      </c>
      <c r="B2576" s="34">
        <v>3100000</v>
      </c>
      <c r="C2576" s="35">
        <v>3120000</v>
      </c>
      <c r="D2576" s="35">
        <v>3130000</v>
      </c>
      <c r="F2576" s="32">
        <f t="shared" si="42"/>
        <v>3090000</v>
      </c>
    </row>
    <row r="2577" spans="1:6" ht="14.5">
      <c r="A2577" s="33">
        <v>25760</v>
      </c>
      <c r="B2577" s="34">
        <v>3101200</v>
      </c>
      <c r="C2577" s="35">
        <v>3121200</v>
      </c>
      <c r="D2577" s="35">
        <v>3131200</v>
      </c>
      <c r="F2577" s="32">
        <f t="shared" si="42"/>
        <v>3091200</v>
      </c>
    </row>
    <row r="2578" spans="1:6" ht="14.5">
      <c r="A2578" s="33">
        <v>25770</v>
      </c>
      <c r="B2578" s="34">
        <v>3102400</v>
      </c>
      <c r="C2578" s="35">
        <v>3122400</v>
      </c>
      <c r="D2578" s="35">
        <v>3132400</v>
      </c>
      <c r="F2578" s="32">
        <f t="shared" si="42"/>
        <v>3092400</v>
      </c>
    </row>
    <row r="2579" spans="1:6" ht="14.5">
      <c r="A2579" s="33">
        <v>25780</v>
      </c>
      <c r="B2579" s="34">
        <v>3103600</v>
      </c>
      <c r="C2579" s="35">
        <v>3123600</v>
      </c>
      <c r="D2579" s="35">
        <v>3133600</v>
      </c>
      <c r="F2579" s="32">
        <f t="shared" si="42"/>
        <v>3093600</v>
      </c>
    </row>
    <row r="2580" spans="1:6" ht="14.5">
      <c r="A2580" s="33">
        <v>25790</v>
      </c>
      <c r="B2580" s="34">
        <v>3104800</v>
      </c>
      <c r="C2580" s="35">
        <v>3124800</v>
      </c>
      <c r="D2580" s="35">
        <v>3134800</v>
      </c>
      <c r="F2580" s="32">
        <f t="shared" si="42"/>
        <v>3094800</v>
      </c>
    </row>
    <row r="2581" spans="1:6" ht="14.5">
      <c r="A2581" s="33">
        <v>25800</v>
      </c>
      <c r="B2581" s="34">
        <v>3106000</v>
      </c>
      <c r="C2581" s="35">
        <v>3126000</v>
      </c>
      <c r="D2581" s="35">
        <v>3136000</v>
      </c>
      <c r="F2581" s="32">
        <f t="shared" si="42"/>
        <v>3096000</v>
      </c>
    </row>
    <row r="2582" spans="1:6" ht="14.5">
      <c r="A2582" s="33">
        <v>25810</v>
      </c>
      <c r="B2582" s="34">
        <v>3107200</v>
      </c>
      <c r="C2582" s="35">
        <v>3127200</v>
      </c>
      <c r="D2582" s="35">
        <v>3137200</v>
      </c>
      <c r="F2582" s="32">
        <f t="shared" si="42"/>
        <v>3097200</v>
      </c>
    </row>
    <row r="2583" spans="1:6" ht="14.5">
      <c r="A2583" s="33">
        <v>25820</v>
      </c>
      <c r="B2583" s="34">
        <v>3108400</v>
      </c>
      <c r="C2583" s="35">
        <v>3128400</v>
      </c>
      <c r="D2583" s="35">
        <v>3138400</v>
      </c>
      <c r="F2583" s="32">
        <f t="shared" si="42"/>
        <v>3098400</v>
      </c>
    </row>
    <row r="2584" spans="1:6" ht="14.5">
      <c r="A2584" s="33">
        <v>25830</v>
      </c>
      <c r="B2584" s="34">
        <v>3109600</v>
      </c>
      <c r="C2584" s="35">
        <v>3129600</v>
      </c>
      <c r="D2584" s="35">
        <v>3139600</v>
      </c>
      <c r="F2584" s="32">
        <f t="shared" si="42"/>
        <v>3099600</v>
      </c>
    </row>
    <row r="2585" spans="1:6" ht="14.5">
      <c r="A2585" s="33">
        <v>25840</v>
      </c>
      <c r="B2585" s="34">
        <v>3110800</v>
      </c>
      <c r="C2585" s="35">
        <v>3130800</v>
      </c>
      <c r="D2585" s="35">
        <v>3140800</v>
      </c>
      <c r="F2585" s="32">
        <f t="shared" si="42"/>
        <v>3100800</v>
      </c>
    </row>
    <row r="2586" spans="1:6" ht="14.5">
      <c r="A2586" s="33">
        <v>25850</v>
      </c>
      <c r="B2586" s="34">
        <v>3112000</v>
      </c>
      <c r="C2586" s="35">
        <v>3132000</v>
      </c>
      <c r="D2586" s="35">
        <v>3142000</v>
      </c>
      <c r="F2586" s="32">
        <f t="shared" si="42"/>
        <v>3102000</v>
      </c>
    </row>
    <row r="2587" spans="1:6" ht="14.5">
      <c r="A2587" s="33">
        <v>25860</v>
      </c>
      <c r="B2587" s="34">
        <v>3113200</v>
      </c>
      <c r="C2587" s="35">
        <v>3133200</v>
      </c>
      <c r="D2587" s="35">
        <v>3143200</v>
      </c>
      <c r="F2587" s="32">
        <f t="shared" si="42"/>
        <v>3103200</v>
      </c>
    </row>
    <row r="2588" spans="1:6" ht="14.5">
      <c r="A2588" s="33">
        <v>25870</v>
      </c>
      <c r="B2588" s="34">
        <v>3114400</v>
      </c>
      <c r="C2588" s="35">
        <v>3134400</v>
      </c>
      <c r="D2588" s="35">
        <v>3144400</v>
      </c>
      <c r="F2588" s="32">
        <f t="shared" si="42"/>
        <v>3104400</v>
      </c>
    </row>
    <row r="2589" spans="1:6" ht="14.5">
      <c r="A2589" s="33">
        <v>25880</v>
      </c>
      <c r="B2589" s="34">
        <v>3115600</v>
      </c>
      <c r="C2589" s="35">
        <v>3135600</v>
      </c>
      <c r="D2589" s="35">
        <v>3145600</v>
      </c>
      <c r="F2589" s="32">
        <f t="shared" si="42"/>
        <v>3105600</v>
      </c>
    </row>
    <row r="2590" spans="1:6" ht="14.5">
      <c r="A2590" s="33">
        <v>25890</v>
      </c>
      <c r="B2590" s="34">
        <v>3116800</v>
      </c>
      <c r="C2590" s="35">
        <v>3136800</v>
      </c>
      <c r="D2590" s="35">
        <v>3146800</v>
      </c>
      <c r="F2590" s="32">
        <f t="shared" si="42"/>
        <v>3106800</v>
      </c>
    </row>
    <row r="2591" spans="1:6" ht="14.5">
      <c r="A2591" s="33">
        <v>25900</v>
      </c>
      <c r="B2591" s="34">
        <v>3118000</v>
      </c>
      <c r="C2591" s="35">
        <v>3138000</v>
      </c>
      <c r="D2591" s="35">
        <v>3148000</v>
      </c>
      <c r="F2591" s="32">
        <f t="shared" si="42"/>
        <v>3108000</v>
      </c>
    </row>
    <row r="2592" spans="1:6" ht="14.5">
      <c r="A2592" s="33">
        <v>25910</v>
      </c>
      <c r="B2592" s="34">
        <v>3119200</v>
      </c>
      <c r="C2592" s="35">
        <v>3139200</v>
      </c>
      <c r="D2592" s="35">
        <v>3149200</v>
      </c>
      <c r="F2592" s="32">
        <f t="shared" si="42"/>
        <v>3109200</v>
      </c>
    </row>
    <row r="2593" spans="1:6" ht="14.5">
      <c r="A2593" s="33">
        <v>25920</v>
      </c>
      <c r="B2593" s="34">
        <v>3120400</v>
      </c>
      <c r="C2593" s="35">
        <v>3140400</v>
      </c>
      <c r="D2593" s="35">
        <v>3150400</v>
      </c>
      <c r="F2593" s="32">
        <f t="shared" si="42"/>
        <v>3110400</v>
      </c>
    </row>
    <row r="2594" spans="1:6" ht="14.5">
      <c r="A2594" s="33">
        <v>25930</v>
      </c>
      <c r="B2594" s="34">
        <v>3121600</v>
      </c>
      <c r="C2594" s="35">
        <v>3141600</v>
      </c>
      <c r="D2594" s="35">
        <v>3151600</v>
      </c>
      <c r="F2594" s="32">
        <f t="shared" si="42"/>
        <v>3111600</v>
      </c>
    </row>
    <row r="2595" spans="1:6" ht="14.5">
      <c r="A2595" s="33">
        <v>25940</v>
      </c>
      <c r="B2595" s="34">
        <v>3122800</v>
      </c>
      <c r="C2595" s="35">
        <v>3142800</v>
      </c>
      <c r="D2595" s="35">
        <v>3152800</v>
      </c>
      <c r="F2595" s="32">
        <f t="shared" si="42"/>
        <v>3112800</v>
      </c>
    </row>
    <row r="2596" spans="1:6" ht="14.5">
      <c r="A2596" s="33">
        <v>25950</v>
      </c>
      <c r="B2596" s="34">
        <v>3124000</v>
      </c>
      <c r="C2596" s="35">
        <v>3144000</v>
      </c>
      <c r="D2596" s="35">
        <v>3154000</v>
      </c>
      <c r="F2596" s="32">
        <f t="shared" si="42"/>
        <v>3114000</v>
      </c>
    </row>
    <row r="2597" spans="1:6" ht="14.5">
      <c r="A2597" s="33">
        <v>25960</v>
      </c>
      <c r="B2597" s="34">
        <v>3125200</v>
      </c>
      <c r="C2597" s="35">
        <v>3145200</v>
      </c>
      <c r="D2597" s="35">
        <v>3155200</v>
      </c>
      <c r="F2597" s="32">
        <f t="shared" si="42"/>
        <v>3115200</v>
      </c>
    </row>
    <row r="2598" spans="1:6" ht="14.5">
      <c r="A2598" s="33">
        <v>25970</v>
      </c>
      <c r="B2598" s="34">
        <v>3126400</v>
      </c>
      <c r="C2598" s="35">
        <v>3146400</v>
      </c>
      <c r="D2598" s="35">
        <v>3156400</v>
      </c>
      <c r="F2598" s="32">
        <f t="shared" si="42"/>
        <v>3116400</v>
      </c>
    </row>
    <row r="2599" spans="1:6" ht="14.5">
      <c r="A2599" s="33">
        <v>25980</v>
      </c>
      <c r="B2599" s="34">
        <v>3127600</v>
      </c>
      <c r="C2599" s="35">
        <v>3147600</v>
      </c>
      <c r="D2599" s="35">
        <v>3157600</v>
      </c>
      <c r="F2599" s="32">
        <f t="shared" si="42"/>
        <v>3117600</v>
      </c>
    </row>
    <row r="2600" spans="1:6" ht="14.5">
      <c r="A2600" s="33">
        <v>25990</v>
      </c>
      <c r="B2600" s="34">
        <v>3128800</v>
      </c>
      <c r="C2600" s="35">
        <v>3148800</v>
      </c>
      <c r="D2600" s="35">
        <v>3158800</v>
      </c>
      <c r="F2600" s="32">
        <f t="shared" si="42"/>
        <v>3118800</v>
      </c>
    </row>
    <row r="2601" spans="1:6" ht="14.5">
      <c r="A2601" s="33">
        <v>26000</v>
      </c>
      <c r="B2601" s="34">
        <v>3130000</v>
      </c>
      <c r="C2601" s="35">
        <v>3150000</v>
      </c>
      <c r="D2601" s="35">
        <v>3160000</v>
      </c>
      <c r="F2601" s="32">
        <f t="shared" si="42"/>
        <v>3120000</v>
      </c>
    </row>
    <row r="2602" spans="1:6" ht="14.5">
      <c r="A2602" s="33">
        <v>26010</v>
      </c>
      <c r="B2602" s="34">
        <v>3131200</v>
      </c>
      <c r="C2602" s="35">
        <v>3151200</v>
      </c>
      <c r="D2602" s="35">
        <v>3161200</v>
      </c>
      <c r="F2602" s="32">
        <f t="shared" si="42"/>
        <v>3121200</v>
      </c>
    </row>
    <row r="2603" spans="1:6" ht="14.5">
      <c r="A2603" s="33">
        <v>26020</v>
      </c>
      <c r="B2603" s="34">
        <v>3132400</v>
      </c>
      <c r="C2603" s="35">
        <v>3152400</v>
      </c>
      <c r="D2603" s="35">
        <v>3162400</v>
      </c>
      <c r="F2603" s="32">
        <f t="shared" si="42"/>
        <v>3122400</v>
      </c>
    </row>
    <row r="2604" spans="1:6" ht="14.5">
      <c r="A2604" s="33">
        <v>26030</v>
      </c>
      <c r="B2604" s="34">
        <v>3133600</v>
      </c>
      <c r="C2604" s="35">
        <v>3153600</v>
      </c>
      <c r="D2604" s="35">
        <v>3163600</v>
      </c>
      <c r="F2604" s="32">
        <f t="shared" si="42"/>
        <v>3123600</v>
      </c>
    </row>
    <row r="2605" spans="1:6" ht="14.5">
      <c r="A2605" s="33">
        <v>26040</v>
      </c>
      <c r="B2605" s="34">
        <v>3134800</v>
      </c>
      <c r="C2605" s="35">
        <v>3154800</v>
      </c>
      <c r="D2605" s="35">
        <v>3164800</v>
      </c>
      <c r="F2605" s="32">
        <f t="shared" si="42"/>
        <v>3124800</v>
      </c>
    </row>
    <row r="2606" spans="1:6" ht="14.5">
      <c r="A2606" s="33">
        <v>26050</v>
      </c>
      <c r="B2606" s="34">
        <v>3136000</v>
      </c>
      <c r="C2606" s="35">
        <v>3156000</v>
      </c>
      <c r="D2606" s="35">
        <v>3166000</v>
      </c>
      <c r="F2606" s="32">
        <f t="shared" si="42"/>
        <v>3126000</v>
      </c>
    </row>
    <row r="2607" spans="1:6" ht="14.5">
      <c r="A2607" s="33">
        <v>26060</v>
      </c>
      <c r="B2607" s="34">
        <v>3137200</v>
      </c>
      <c r="C2607" s="35">
        <v>3157200</v>
      </c>
      <c r="D2607" s="35">
        <v>3167200</v>
      </c>
      <c r="F2607" s="32">
        <f t="shared" si="42"/>
        <v>3127200</v>
      </c>
    </row>
    <row r="2608" spans="1:6" ht="14.5">
      <c r="A2608" s="33">
        <v>26070</v>
      </c>
      <c r="B2608" s="34">
        <v>3138400</v>
      </c>
      <c r="C2608" s="35">
        <v>3158400</v>
      </c>
      <c r="D2608" s="35">
        <v>3168400</v>
      </c>
      <c r="F2608" s="32">
        <f t="shared" si="42"/>
        <v>3128400</v>
      </c>
    </row>
    <row r="2609" spans="1:6" ht="14.5">
      <c r="A2609" s="33">
        <v>26080</v>
      </c>
      <c r="B2609" s="34">
        <v>3139600</v>
      </c>
      <c r="C2609" s="35">
        <v>3159600</v>
      </c>
      <c r="D2609" s="35">
        <v>3169600</v>
      </c>
      <c r="F2609" s="32">
        <f t="shared" si="42"/>
        <v>3129600</v>
      </c>
    </row>
    <row r="2610" spans="1:6" ht="14.5">
      <c r="A2610" s="33">
        <v>26090</v>
      </c>
      <c r="B2610" s="34">
        <v>3140800</v>
      </c>
      <c r="C2610" s="35">
        <v>3160800</v>
      </c>
      <c r="D2610" s="35">
        <v>3170800</v>
      </c>
      <c r="F2610" s="32">
        <f t="shared" si="42"/>
        <v>3130800</v>
      </c>
    </row>
    <row r="2611" spans="1:6" ht="14.5">
      <c r="A2611" s="33">
        <v>26100</v>
      </c>
      <c r="B2611" s="34">
        <v>3142000</v>
      </c>
      <c r="C2611" s="35">
        <v>3162000</v>
      </c>
      <c r="D2611" s="35">
        <v>3172000</v>
      </c>
      <c r="F2611" s="32">
        <f t="shared" si="42"/>
        <v>3132000</v>
      </c>
    </row>
    <row r="2612" spans="1:6" ht="14.5">
      <c r="A2612" s="33">
        <v>26110</v>
      </c>
      <c r="B2612" s="34">
        <v>3143200</v>
      </c>
      <c r="C2612" s="35">
        <v>3163200</v>
      </c>
      <c r="D2612" s="35">
        <v>3173200</v>
      </c>
      <c r="F2612" s="32">
        <f t="shared" si="42"/>
        <v>3133200</v>
      </c>
    </row>
    <row r="2613" spans="1:6" ht="14.5">
      <c r="A2613" s="33">
        <v>26120</v>
      </c>
      <c r="B2613" s="34">
        <v>3144400</v>
      </c>
      <c r="C2613" s="35">
        <v>3164400</v>
      </c>
      <c r="D2613" s="35">
        <v>3174400</v>
      </c>
      <c r="F2613" s="32">
        <f t="shared" si="42"/>
        <v>3134400</v>
      </c>
    </row>
    <row r="2614" spans="1:6" ht="14.5">
      <c r="A2614" s="33">
        <v>26130</v>
      </c>
      <c r="B2614" s="34">
        <v>3145600</v>
      </c>
      <c r="C2614" s="35">
        <v>3165600</v>
      </c>
      <c r="D2614" s="35">
        <v>3175600</v>
      </c>
      <c r="F2614" s="32">
        <f t="shared" si="42"/>
        <v>3135600</v>
      </c>
    </row>
    <row r="2615" spans="1:6" ht="14.5">
      <c r="A2615" s="33">
        <v>26140</v>
      </c>
      <c r="B2615" s="34">
        <v>3146800</v>
      </c>
      <c r="C2615" s="35">
        <v>3166800</v>
      </c>
      <c r="D2615" s="35">
        <v>3176800</v>
      </c>
      <c r="F2615" s="32">
        <f t="shared" si="42"/>
        <v>3136800</v>
      </c>
    </row>
    <row r="2616" spans="1:6" ht="14.5">
      <c r="A2616" s="33">
        <v>26150</v>
      </c>
      <c r="B2616" s="34">
        <v>3148000</v>
      </c>
      <c r="C2616" s="35">
        <v>3168000</v>
      </c>
      <c r="D2616" s="35">
        <v>3178000</v>
      </c>
      <c r="F2616" s="32">
        <f t="shared" si="42"/>
        <v>3138000</v>
      </c>
    </row>
    <row r="2617" spans="1:6" ht="14.5">
      <c r="A2617" s="33">
        <v>26160</v>
      </c>
      <c r="B2617" s="34">
        <v>3149200</v>
      </c>
      <c r="C2617" s="35">
        <v>3169200</v>
      </c>
      <c r="D2617" s="35">
        <v>3179200</v>
      </c>
      <c r="F2617" s="32">
        <f t="shared" si="42"/>
        <v>3139200</v>
      </c>
    </row>
    <row r="2618" spans="1:6" ht="14.5">
      <c r="A2618" s="33">
        <v>26170</v>
      </c>
      <c r="B2618" s="34">
        <v>3150400</v>
      </c>
      <c r="C2618" s="35">
        <v>3170400</v>
      </c>
      <c r="D2618" s="35">
        <v>3180400</v>
      </c>
      <c r="F2618" s="32">
        <f t="shared" si="42"/>
        <v>3140400</v>
      </c>
    </row>
    <row r="2619" spans="1:6" ht="14.5">
      <c r="A2619" s="33">
        <v>26180</v>
      </c>
      <c r="B2619" s="34">
        <v>3151600</v>
      </c>
      <c r="C2619" s="35">
        <v>3171600</v>
      </c>
      <c r="D2619" s="35">
        <v>3181600</v>
      </c>
      <c r="F2619" s="32">
        <f t="shared" si="42"/>
        <v>3141600</v>
      </c>
    </row>
    <row r="2620" spans="1:6" ht="14.5">
      <c r="A2620" s="33">
        <v>26190</v>
      </c>
      <c r="B2620" s="34">
        <v>3152800</v>
      </c>
      <c r="C2620" s="35">
        <v>3172800</v>
      </c>
      <c r="D2620" s="35">
        <v>3182800</v>
      </c>
      <c r="F2620" s="32">
        <f t="shared" si="42"/>
        <v>3142800</v>
      </c>
    </row>
    <row r="2621" spans="1:6" ht="14.5">
      <c r="A2621" s="33">
        <v>26200</v>
      </c>
      <c r="B2621" s="34">
        <v>3154000</v>
      </c>
      <c r="C2621" s="35">
        <v>3174000</v>
      </c>
      <c r="D2621" s="35">
        <v>3184000</v>
      </c>
      <c r="F2621" s="32">
        <f t="shared" si="42"/>
        <v>3144000</v>
      </c>
    </row>
    <row r="2622" spans="1:6" ht="14.5">
      <c r="A2622" s="33">
        <v>26210</v>
      </c>
      <c r="B2622" s="34">
        <v>3155200</v>
      </c>
      <c r="C2622" s="35">
        <v>3175200</v>
      </c>
      <c r="D2622" s="35">
        <v>3185200</v>
      </c>
      <c r="F2622" s="32">
        <f t="shared" si="42"/>
        <v>3145200</v>
      </c>
    </row>
    <row r="2623" spans="1:6" ht="14.5">
      <c r="A2623" s="33">
        <v>26220</v>
      </c>
      <c r="B2623" s="34">
        <v>3156400</v>
      </c>
      <c r="C2623" s="35">
        <v>3176400</v>
      </c>
      <c r="D2623" s="35">
        <v>3186400</v>
      </c>
      <c r="F2623" s="32">
        <f t="shared" si="42"/>
        <v>3146400</v>
      </c>
    </row>
    <row r="2624" spans="1:6" ht="14.5">
      <c r="A2624" s="33">
        <v>26230</v>
      </c>
      <c r="B2624" s="34">
        <v>3157600</v>
      </c>
      <c r="C2624" s="35">
        <v>3177600</v>
      </c>
      <c r="D2624" s="35">
        <v>3187600</v>
      </c>
      <c r="F2624" s="32">
        <f t="shared" si="42"/>
        <v>3147600</v>
      </c>
    </row>
    <row r="2625" spans="1:6" ht="14.5">
      <c r="A2625" s="33">
        <v>26240</v>
      </c>
      <c r="B2625" s="34">
        <v>3158800</v>
      </c>
      <c r="C2625" s="35">
        <v>3178800</v>
      </c>
      <c r="D2625" s="35">
        <v>3188800</v>
      </c>
      <c r="F2625" s="32">
        <f t="shared" si="42"/>
        <v>3148800</v>
      </c>
    </row>
    <row r="2626" spans="1:6" ht="14.5">
      <c r="A2626" s="33">
        <v>26250</v>
      </c>
      <c r="B2626" s="34">
        <v>3160000</v>
      </c>
      <c r="C2626" s="35">
        <v>3180000</v>
      </c>
      <c r="D2626" s="35">
        <v>3190000</v>
      </c>
      <c r="F2626" s="32">
        <f t="shared" si="42"/>
        <v>3150000</v>
      </c>
    </row>
    <row r="2627" spans="1:6" ht="14.5">
      <c r="A2627" s="33">
        <v>26260</v>
      </c>
      <c r="B2627" s="34">
        <v>3161200</v>
      </c>
      <c r="C2627" s="35">
        <v>3181200</v>
      </c>
      <c r="D2627" s="35">
        <v>3191200</v>
      </c>
      <c r="F2627" s="32">
        <f t="shared" ref="F2627:F2690" si="43">1200+1200*(A2627-$A$2)/10</f>
        <v>3151200</v>
      </c>
    </row>
    <row r="2628" spans="1:6" ht="14.5">
      <c r="A2628" s="33">
        <v>26270</v>
      </c>
      <c r="B2628" s="34">
        <v>3162400</v>
      </c>
      <c r="C2628" s="35">
        <v>3182400</v>
      </c>
      <c r="D2628" s="35">
        <v>3192400</v>
      </c>
      <c r="F2628" s="32">
        <f t="shared" si="43"/>
        <v>3152400</v>
      </c>
    </row>
    <row r="2629" spans="1:6" ht="14.5">
      <c r="A2629" s="33">
        <v>26280</v>
      </c>
      <c r="B2629" s="34">
        <v>3163600</v>
      </c>
      <c r="C2629" s="35">
        <v>3183600</v>
      </c>
      <c r="D2629" s="35">
        <v>3193600</v>
      </c>
      <c r="F2629" s="32">
        <f t="shared" si="43"/>
        <v>3153600</v>
      </c>
    </row>
    <row r="2630" spans="1:6" ht="14.5">
      <c r="A2630" s="33">
        <v>26290</v>
      </c>
      <c r="B2630" s="34">
        <v>3164800</v>
      </c>
      <c r="C2630" s="35">
        <v>3184800</v>
      </c>
      <c r="D2630" s="35">
        <v>3194800</v>
      </c>
      <c r="F2630" s="32">
        <f t="shared" si="43"/>
        <v>3154800</v>
      </c>
    </row>
    <row r="2631" spans="1:6" ht="14.5">
      <c r="A2631" s="33">
        <v>26300</v>
      </c>
      <c r="B2631" s="34">
        <v>3166000</v>
      </c>
      <c r="C2631" s="35">
        <v>3186000</v>
      </c>
      <c r="D2631" s="35">
        <v>3196000</v>
      </c>
      <c r="F2631" s="32">
        <f t="shared" si="43"/>
        <v>3156000</v>
      </c>
    </row>
    <row r="2632" spans="1:6" ht="14.5">
      <c r="A2632" s="33">
        <v>26310</v>
      </c>
      <c r="B2632" s="34">
        <v>3167200</v>
      </c>
      <c r="C2632" s="35">
        <v>3187200</v>
      </c>
      <c r="D2632" s="35">
        <v>3197200</v>
      </c>
      <c r="F2632" s="32">
        <f t="shared" si="43"/>
        <v>3157200</v>
      </c>
    </row>
    <row r="2633" spans="1:6" ht="14.5">
      <c r="A2633" s="33">
        <v>26320</v>
      </c>
      <c r="B2633" s="34">
        <v>3168400</v>
      </c>
      <c r="C2633" s="35">
        <v>3188400</v>
      </c>
      <c r="D2633" s="35">
        <v>3198400</v>
      </c>
      <c r="F2633" s="32">
        <f t="shared" si="43"/>
        <v>3158400</v>
      </c>
    </row>
    <row r="2634" spans="1:6" ht="14.5">
      <c r="A2634" s="33">
        <v>26330</v>
      </c>
      <c r="B2634" s="34">
        <v>3169600</v>
      </c>
      <c r="C2634" s="35">
        <v>3189600</v>
      </c>
      <c r="D2634" s="35">
        <v>3199600</v>
      </c>
      <c r="F2634" s="32">
        <f t="shared" si="43"/>
        <v>3159600</v>
      </c>
    </row>
    <row r="2635" spans="1:6" ht="14.5">
      <c r="A2635" s="33">
        <v>26340</v>
      </c>
      <c r="B2635" s="34">
        <v>3170800</v>
      </c>
      <c r="C2635" s="35">
        <v>3190800</v>
      </c>
      <c r="D2635" s="35">
        <v>3200800</v>
      </c>
      <c r="F2635" s="32">
        <f t="shared" si="43"/>
        <v>3160800</v>
      </c>
    </row>
    <row r="2636" spans="1:6" ht="14.5">
      <c r="A2636" s="33">
        <v>26350</v>
      </c>
      <c r="B2636" s="34">
        <v>3172000</v>
      </c>
      <c r="C2636" s="35">
        <v>3192000</v>
      </c>
      <c r="D2636" s="35">
        <v>3202000</v>
      </c>
      <c r="F2636" s="32">
        <f t="shared" si="43"/>
        <v>3162000</v>
      </c>
    </row>
    <row r="2637" spans="1:6" ht="14.5">
      <c r="A2637" s="33">
        <v>26360</v>
      </c>
      <c r="B2637" s="34">
        <v>3173200</v>
      </c>
      <c r="C2637" s="35">
        <v>3193200</v>
      </c>
      <c r="D2637" s="35">
        <v>3203200</v>
      </c>
      <c r="F2637" s="32">
        <f t="shared" si="43"/>
        <v>3163200</v>
      </c>
    </row>
    <row r="2638" spans="1:6" ht="14.5">
      <c r="A2638" s="33">
        <v>26370</v>
      </c>
      <c r="B2638" s="34">
        <v>3174400</v>
      </c>
      <c r="C2638" s="35">
        <v>3194400</v>
      </c>
      <c r="D2638" s="35">
        <v>3204400</v>
      </c>
      <c r="F2638" s="32">
        <f t="shared" si="43"/>
        <v>3164400</v>
      </c>
    </row>
    <row r="2639" spans="1:6" ht="14.5">
      <c r="A2639" s="33">
        <v>26380</v>
      </c>
      <c r="B2639" s="34">
        <v>3175600</v>
      </c>
      <c r="C2639" s="35">
        <v>3195600</v>
      </c>
      <c r="D2639" s="35">
        <v>3205600</v>
      </c>
      <c r="F2639" s="32">
        <f t="shared" si="43"/>
        <v>3165600</v>
      </c>
    </row>
    <row r="2640" spans="1:6" ht="14.5">
      <c r="A2640" s="33">
        <v>26390</v>
      </c>
      <c r="B2640" s="34">
        <v>3176800</v>
      </c>
      <c r="C2640" s="35">
        <v>3196800</v>
      </c>
      <c r="D2640" s="35">
        <v>3206800</v>
      </c>
      <c r="F2640" s="32">
        <f t="shared" si="43"/>
        <v>3166800</v>
      </c>
    </row>
    <row r="2641" spans="1:6" ht="14.5">
      <c r="A2641" s="33">
        <v>26400</v>
      </c>
      <c r="B2641" s="34">
        <v>3178000</v>
      </c>
      <c r="C2641" s="35">
        <v>3198000</v>
      </c>
      <c r="D2641" s="35">
        <v>3208000</v>
      </c>
      <c r="F2641" s="32">
        <f t="shared" si="43"/>
        <v>3168000</v>
      </c>
    </row>
    <row r="2642" spans="1:6" ht="14.5">
      <c r="A2642" s="33">
        <v>26410</v>
      </c>
      <c r="B2642" s="34">
        <v>3179200</v>
      </c>
      <c r="C2642" s="35">
        <v>3199200</v>
      </c>
      <c r="D2642" s="35">
        <v>3209200</v>
      </c>
      <c r="F2642" s="32">
        <f t="shared" si="43"/>
        <v>3169200</v>
      </c>
    </row>
    <row r="2643" spans="1:6" ht="14.5">
      <c r="A2643" s="33">
        <v>26420</v>
      </c>
      <c r="B2643" s="34">
        <v>3180400</v>
      </c>
      <c r="C2643" s="35">
        <v>3200400</v>
      </c>
      <c r="D2643" s="35">
        <v>3210400</v>
      </c>
      <c r="F2643" s="32">
        <f t="shared" si="43"/>
        <v>3170400</v>
      </c>
    </row>
    <row r="2644" spans="1:6" ht="14.5">
      <c r="A2644" s="33">
        <v>26430</v>
      </c>
      <c r="B2644" s="34">
        <v>3181600</v>
      </c>
      <c r="C2644" s="35">
        <v>3201600</v>
      </c>
      <c r="D2644" s="35">
        <v>3211600</v>
      </c>
      <c r="F2644" s="32">
        <f t="shared" si="43"/>
        <v>3171600</v>
      </c>
    </row>
    <row r="2645" spans="1:6" ht="14.5">
      <c r="A2645" s="33">
        <v>26440</v>
      </c>
      <c r="B2645" s="34">
        <v>3182800</v>
      </c>
      <c r="C2645" s="35">
        <v>3202800</v>
      </c>
      <c r="D2645" s="35">
        <v>3212800</v>
      </c>
      <c r="F2645" s="32">
        <f t="shared" si="43"/>
        <v>3172800</v>
      </c>
    </row>
    <row r="2646" spans="1:6" ht="14.5">
      <c r="A2646" s="33">
        <v>26450</v>
      </c>
      <c r="B2646" s="34">
        <v>3184000</v>
      </c>
      <c r="C2646" s="35">
        <v>3204000</v>
      </c>
      <c r="D2646" s="35">
        <v>3214000</v>
      </c>
      <c r="F2646" s="32">
        <f t="shared" si="43"/>
        <v>3174000</v>
      </c>
    </row>
    <row r="2647" spans="1:6" ht="14.5">
      <c r="A2647" s="33">
        <v>26460</v>
      </c>
      <c r="B2647" s="34">
        <v>3185200</v>
      </c>
      <c r="C2647" s="35">
        <v>3205200</v>
      </c>
      <c r="D2647" s="35">
        <v>3215200</v>
      </c>
      <c r="F2647" s="32">
        <f t="shared" si="43"/>
        <v>3175200</v>
      </c>
    </row>
    <row r="2648" spans="1:6" ht="14.5">
      <c r="A2648" s="33">
        <v>26470</v>
      </c>
      <c r="B2648" s="34">
        <v>3186400</v>
      </c>
      <c r="C2648" s="35">
        <v>3206400</v>
      </c>
      <c r="D2648" s="35">
        <v>3216400</v>
      </c>
      <c r="F2648" s="32">
        <f t="shared" si="43"/>
        <v>3176400</v>
      </c>
    </row>
    <row r="2649" spans="1:6" ht="14.5">
      <c r="A2649" s="33">
        <v>26480</v>
      </c>
      <c r="B2649" s="34">
        <v>3187600</v>
      </c>
      <c r="C2649" s="35">
        <v>3207600</v>
      </c>
      <c r="D2649" s="35">
        <v>3217600</v>
      </c>
      <c r="F2649" s="32">
        <f t="shared" si="43"/>
        <v>3177600</v>
      </c>
    </row>
    <row r="2650" spans="1:6" ht="14.5">
      <c r="A2650" s="33">
        <v>26490</v>
      </c>
      <c r="B2650" s="34">
        <v>3188800</v>
      </c>
      <c r="C2650" s="35">
        <v>3208800</v>
      </c>
      <c r="D2650" s="35">
        <v>3218800</v>
      </c>
      <c r="F2650" s="32">
        <f t="shared" si="43"/>
        <v>3178800</v>
      </c>
    </row>
    <row r="2651" spans="1:6" ht="14.5">
      <c r="A2651" s="33">
        <v>26500</v>
      </c>
      <c r="B2651" s="34">
        <v>3190000</v>
      </c>
      <c r="C2651" s="35">
        <v>3210000</v>
      </c>
      <c r="D2651" s="35">
        <v>3220000</v>
      </c>
      <c r="F2651" s="32">
        <f t="shared" si="43"/>
        <v>3180000</v>
      </c>
    </row>
    <row r="2652" spans="1:6" ht="14.5">
      <c r="A2652" s="33">
        <v>26510</v>
      </c>
      <c r="B2652" s="34">
        <v>3191200</v>
      </c>
      <c r="C2652" s="35">
        <v>3211200</v>
      </c>
      <c r="D2652" s="35">
        <v>3221200</v>
      </c>
      <c r="F2652" s="32">
        <f t="shared" si="43"/>
        <v>3181200</v>
      </c>
    </row>
    <row r="2653" spans="1:6" ht="14.5">
      <c r="A2653" s="33">
        <v>26520</v>
      </c>
      <c r="B2653" s="34">
        <v>3192400</v>
      </c>
      <c r="C2653" s="35">
        <v>3212400</v>
      </c>
      <c r="D2653" s="35">
        <v>3222400</v>
      </c>
      <c r="F2653" s="32">
        <f t="shared" si="43"/>
        <v>3182400</v>
      </c>
    </row>
    <row r="2654" spans="1:6" ht="14.5">
      <c r="A2654" s="33">
        <v>26530</v>
      </c>
      <c r="B2654" s="34">
        <v>3193600</v>
      </c>
      <c r="C2654" s="35">
        <v>3213600</v>
      </c>
      <c r="D2654" s="35">
        <v>3223600</v>
      </c>
      <c r="F2654" s="32">
        <f t="shared" si="43"/>
        <v>3183600</v>
      </c>
    </row>
    <row r="2655" spans="1:6" ht="14.5">
      <c r="A2655" s="33">
        <v>26540</v>
      </c>
      <c r="B2655" s="34">
        <v>3194800</v>
      </c>
      <c r="C2655" s="35">
        <v>3214800</v>
      </c>
      <c r="D2655" s="35">
        <v>3224800</v>
      </c>
      <c r="F2655" s="32">
        <f t="shared" si="43"/>
        <v>3184800</v>
      </c>
    </row>
    <row r="2656" spans="1:6" ht="14.5">
      <c r="A2656" s="33">
        <v>26550</v>
      </c>
      <c r="B2656" s="34">
        <v>3196000</v>
      </c>
      <c r="C2656" s="35">
        <v>3216000</v>
      </c>
      <c r="D2656" s="35">
        <v>3226000</v>
      </c>
      <c r="F2656" s="32">
        <f t="shared" si="43"/>
        <v>3186000</v>
      </c>
    </row>
    <row r="2657" spans="1:6" ht="14.5">
      <c r="A2657" s="33">
        <v>26560</v>
      </c>
      <c r="B2657" s="34">
        <v>3197200</v>
      </c>
      <c r="C2657" s="35">
        <v>3217200</v>
      </c>
      <c r="D2657" s="35">
        <v>3227200</v>
      </c>
      <c r="F2657" s="32">
        <f t="shared" si="43"/>
        <v>3187200</v>
      </c>
    </row>
    <row r="2658" spans="1:6" ht="14.5">
      <c r="A2658" s="33">
        <v>26570</v>
      </c>
      <c r="B2658" s="34">
        <v>3198400</v>
      </c>
      <c r="C2658" s="35">
        <v>3218400</v>
      </c>
      <c r="D2658" s="35">
        <v>3228400</v>
      </c>
      <c r="F2658" s="32">
        <f t="shared" si="43"/>
        <v>3188400</v>
      </c>
    </row>
    <row r="2659" spans="1:6" ht="14.5">
      <c r="A2659" s="33">
        <v>26580</v>
      </c>
      <c r="B2659" s="34">
        <v>3199600</v>
      </c>
      <c r="C2659" s="35">
        <v>3219600</v>
      </c>
      <c r="D2659" s="35">
        <v>3229600</v>
      </c>
      <c r="F2659" s="32">
        <f t="shared" si="43"/>
        <v>3189600</v>
      </c>
    </row>
    <row r="2660" spans="1:6" ht="14.5">
      <c r="A2660" s="33">
        <v>26590</v>
      </c>
      <c r="B2660" s="34">
        <v>3200800</v>
      </c>
      <c r="C2660" s="35">
        <v>3220800</v>
      </c>
      <c r="D2660" s="35">
        <v>3230800</v>
      </c>
      <c r="F2660" s="32">
        <f t="shared" si="43"/>
        <v>3190800</v>
      </c>
    </row>
    <row r="2661" spans="1:6" ht="14.5">
      <c r="A2661" s="33">
        <v>26600</v>
      </c>
      <c r="B2661" s="34">
        <v>3202000</v>
      </c>
      <c r="C2661" s="35">
        <v>3222000</v>
      </c>
      <c r="D2661" s="35">
        <v>3232000</v>
      </c>
      <c r="F2661" s="32">
        <f t="shared" si="43"/>
        <v>3192000</v>
      </c>
    </row>
    <row r="2662" spans="1:6" ht="14.5">
      <c r="A2662" s="33">
        <v>26610</v>
      </c>
      <c r="B2662" s="34">
        <v>3203200</v>
      </c>
      <c r="C2662" s="35">
        <v>3223200</v>
      </c>
      <c r="D2662" s="35">
        <v>3233200</v>
      </c>
      <c r="F2662" s="32">
        <f t="shared" si="43"/>
        <v>3193200</v>
      </c>
    </row>
    <row r="2663" spans="1:6" ht="14.5">
      <c r="A2663" s="33">
        <v>26620</v>
      </c>
      <c r="B2663" s="34">
        <v>3204400</v>
      </c>
      <c r="C2663" s="35">
        <v>3224400</v>
      </c>
      <c r="D2663" s="35">
        <v>3234400</v>
      </c>
      <c r="F2663" s="32">
        <f t="shared" si="43"/>
        <v>3194400</v>
      </c>
    </row>
    <row r="2664" spans="1:6" ht="14.5">
      <c r="A2664" s="33">
        <v>26630</v>
      </c>
      <c r="B2664" s="34">
        <v>3205600</v>
      </c>
      <c r="C2664" s="35">
        <v>3225600</v>
      </c>
      <c r="D2664" s="35">
        <v>3235600</v>
      </c>
      <c r="F2664" s="32">
        <f t="shared" si="43"/>
        <v>3195600</v>
      </c>
    </row>
    <row r="2665" spans="1:6" ht="14.5">
      <c r="A2665" s="33">
        <v>26640</v>
      </c>
      <c r="B2665" s="34">
        <v>3206800</v>
      </c>
      <c r="C2665" s="35">
        <v>3226800</v>
      </c>
      <c r="D2665" s="35">
        <v>3236800</v>
      </c>
      <c r="F2665" s="32">
        <f t="shared" si="43"/>
        <v>3196800</v>
      </c>
    </row>
    <row r="2666" spans="1:6" ht="14.5">
      <c r="A2666" s="33">
        <v>26650</v>
      </c>
      <c r="B2666" s="34">
        <v>3208000</v>
      </c>
      <c r="C2666" s="35">
        <v>3228000</v>
      </c>
      <c r="D2666" s="35">
        <v>3238000</v>
      </c>
      <c r="F2666" s="32">
        <f t="shared" si="43"/>
        <v>3198000</v>
      </c>
    </row>
    <row r="2667" spans="1:6" ht="14.5">
      <c r="A2667" s="33">
        <v>26660</v>
      </c>
      <c r="B2667" s="34">
        <v>3209200</v>
      </c>
      <c r="C2667" s="35">
        <v>3229200</v>
      </c>
      <c r="D2667" s="35">
        <v>3239200</v>
      </c>
      <c r="F2667" s="32">
        <f t="shared" si="43"/>
        <v>3199200</v>
      </c>
    </row>
    <row r="2668" spans="1:6" ht="14.5">
      <c r="A2668" s="33">
        <v>26670</v>
      </c>
      <c r="B2668" s="34">
        <v>3210400</v>
      </c>
      <c r="C2668" s="35">
        <v>3230400</v>
      </c>
      <c r="D2668" s="35">
        <v>3240400</v>
      </c>
      <c r="F2668" s="32">
        <f t="shared" si="43"/>
        <v>3200400</v>
      </c>
    </row>
    <row r="2669" spans="1:6" ht="14.5">
      <c r="A2669" s="33">
        <v>26680</v>
      </c>
      <c r="B2669" s="34">
        <v>3211600</v>
      </c>
      <c r="C2669" s="35">
        <v>3231600</v>
      </c>
      <c r="D2669" s="35">
        <v>3241600</v>
      </c>
      <c r="F2669" s="32">
        <f t="shared" si="43"/>
        <v>3201600</v>
      </c>
    </row>
    <row r="2670" spans="1:6" ht="14.5">
      <c r="A2670" s="33">
        <v>26690</v>
      </c>
      <c r="B2670" s="34">
        <v>3212800</v>
      </c>
      <c r="C2670" s="35">
        <v>3232800</v>
      </c>
      <c r="D2670" s="35">
        <v>3242800</v>
      </c>
      <c r="F2670" s="32">
        <f t="shared" si="43"/>
        <v>3202800</v>
      </c>
    </row>
    <row r="2671" spans="1:6" ht="14.5">
      <c r="A2671" s="33">
        <v>26700</v>
      </c>
      <c r="B2671" s="34">
        <v>3214000</v>
      </c>
      <c r="C2671" s="35">
        <v>3234000</v>
      </c>
      <c r="D2671" s="35">
        <v>3244000</v>
      </c>
      <c r="F2671" s="32">
        <f t="shared" si="43"/>
        <v>3204000</v>
      </c>
    </row>
    <row r="2672" spans="1:6" ht="14.5">
      <c r="A2672" s="33">
        <v>26710</v>
      </c>
      <c r="B2672" s="34">
        <v>3215200</v>
      </c>
      <c r="C2672" s="35">
        <v>3235200</v>
      </c>
      <c r="D2672" s="35">
        <v>3245200</v>
      </c>
      <c r="F2672" s="32">
        <f t="shared" si="43"/>
        <v>3205200</v>
      </c>
    </row>
    <row r="2673" spans="1:6" ht="14.5">
      <c r="A2673" s="33">
        <v>26720</v>
      </c>
      <c r="B2673" s="34">
        <v>3216400</v>
      </c>
      <c r="C2673" s="35">
        <v>3236400</v>
      </c>
      <c r="D2673" s="35">
        <v>3246400</v>
      </c>
      <c r="F2673" s="32">
        <f t="shared" si="43"/>
        <v>3206400</v>
      </c>
    </row>
    <row r="2674" spans="1:6" ht="14.5">
      <c r="A2674" s="33">
        <v>26730</v>
      </c>
      <c r="B2674" s="34">
        <v>3217600</v>
      </c>
      <c r="C2674" s="35">
        <v>3237600</v>
      </c>
      <c r="D2674" s="35">
        <v>3247600</v>
      </c>
      <c r="F2674" s="32">
        <f t="shared" si="43"/>
        <v>3207600</v>
      </c>
    </row>
    <row r="2675" spans="1:6" ht="14.5">
      <c r="A2675" s="33">
        <v>26740</v>
      </c>
      <c r="B2675" s="34">
        <v>3218800</v>
      </c>
      <c r="C2675" s="35">
        <v>3238800</v>
      </c>
      <c r="D2675" s="35">
        <v>3248800</v>
      </c>
      <c r="F2675" s="32">
        <f t="shared" si="43"/>
        <v>3208800</v>
      </c>
    </row>
    <row r="2676" spans="1:6" ht="14.5">
      <c r="A2676" s="33">
        <v>26750</v>
      </c>
      <c r="B2676" s="34">
        <v>3220000</v>
      </c>
      <c r="C2676" s="35">
        <v>3240000</v>
      </c>
      <c r="D2676" s="35">
        <v>3250000</v>
      </c>
      <c r="F2676" s="32">
        <f t="shared" si="43"/>
        <v>3210000</v>
      </c>
    </row>
    <row r="2677" spans="1:6" ht="14.5">
      <c r="A2677" s="33">
        <v>26760</v>
      </c>
      <c r="B2677" s="34">
        <v>3221200</v>
      </c>
      <c r="C2677" s="35">
        <v>3241200</v>
      </c>
      <c r="D2677" s="35">
        <v>3251200</v>
      </c>
      <c r="F2677" s="32">
        <f t="shared" si="43"/>
        <v>3211200</v>
      </c>
    </row>
    <row r="2678" spans="1:6" ht="14.5">
      <c r="A2678" s="33">
        <v>26770</v>
      </c>
      <c r="B2678" s="34">
        <v>3222400</v>
      </c>
      <c r="C2678" s="35">
        <v>3242400</v>
      </c>
      <c r="D2678" s="35">
        <v>3252400</v>
      </c>
      <c r="F2678" s="32">
        <f t="shared" si="43"/>
        <v>3212400</v>
      </c>
    </row>
    <row r="2679" spans="1:6" ht="14.5">
      <c r="A2679" s="33">
        <v>26780</v>
      </c>
      <c r="B2679" s="34">
        <v>3223600</v>
      </c>
      <c r="C2679" s="35">
        <v>3243600</v>
      </c>
      <c r="D2679" s="35">
        <v>3253600</v>
      </c>
      <c r="F2679" s="32">
        <f t="shared" si="43"/>
        <v>3213600</v>
      </c>
    </row>
    <row r="2680" spans="1:6" ht="14.5">
      <c r="A2680" s="33">
        <v>26790</v>
      </c>
      <c r="B2680" s="34">
        <v>3224800</v>
      </c>
      <c r="C2680" s="35">
        <v>3244800</v>
      </c>
      <c r="D2680" s="35">
        <v>3254800</v>
      </c>
      <c r="F2680" s="32">
        <f t="shared" si="43"/>
        <v>3214800</v>
      </c>
    </row>
    <row r="2681" spans="1:6" ht="14.5">
      <c r="A2681" s="33">
        <v>26800</v>
      </c>
      <c r="B2681" s="34">
        <v>3226000</v>
      </c>
      <c r="C2681" s="35">
        <v>3246000</v>
      </c>
      <c r="D2681" s="35">
        <v>3256000</v>
      </c>
      <c r="F2681" s="32">
        <f t="shared" si="43"/>
        <v>3216000</v>
      </c>
    </row>
    <row r="2682" spans="1:6" ht="14.5">
      <c r="A2682" s="33">
        <v>26810</v>
      </c>
      <c r="B2682" s="34">
        <v>3227200</v>
      </c>
      <c r="C2682" s="35">
        <v>3247200</v>
      </c>
      <c r="D2682" s="35">
        <v>3257200</v>
      </c>
      <c r="F2682" s="32">
        <f t="shared" si="43"/>
        <v>3217200</v>
      </c>
    </row>
    <row r="2683" spans="1:6" ht="14.5">
      <c r="A2683" s="33">
        <v>26820</v>
      </c>
      <c r="B2683" s="34">
        <v>3228400</v>
      </c>
      <c r="C2683" s="35">
        <v>3248400</v>
      </c>
      <c r="D2683" s="35">
        <v>3258400</v>
      </c>
      <c r="F2683" s="32">
        <f t="shared" si="43"/>
        <v>3218400</v>
      </c>
    </row>
    <row r="2684" spans="1:6" ht="14.5">
      <c r="A2684" s="33">
        <v>26830</v>
      </c>
      <c r="B2684" s="34">
        <v>3229600</v>
      </c>
      <c r="C2684" s="35">
        <v>3249600</v>
      </c>
      <c r="D2684" s="35">
        <v>3259600</v>
      </c>
      <c r="F2684" s="32">
        <f t="shared" si="43"/>
        <v>3219600</v>
      </c>
    </row>
    <row r="2685" spans="1:6" ht="14.5">
      <c r="A2685" s="33">
        <v>26840</v>
      </c>
      <c r="B2685" s="34">
        <v>3230800</v>
      </c>
      <c r="C2685" s="35">
        <v>3250800</v>
      </c>
      <c r="D2685" s="35">
        <v>3260800</v>
      </c>
      <c r="F2685" s="32">
        <f t="shared" si="43"/>
        <v>3220800</v>
      </c>
    </row>
    <row r="2686" spans="1:6" ht="14.5">
      <c r="A2686" s="33">
        <v>26850</v>
      </c>
      <c r="B2686" s="34">
        <v>3232000</v>
      </c>
      <c r="C2686" s="35">
        <v>3252000</v>
      </c>
      <c r="D2686" s="35">
        <v>3262000</v>
      </c>
      <c r="F2686" s="32">
        <f t="shared" si="43"/>
        <v>3222000</v>
      </c>
    </row>
    <row r="2687" spans="1:6" ht="14.5">
      <c r="A2687" s="33">
        <v>26860</v>
      </c>
      <c r="B2687" s="34">
        <v>3233200</v>
      </c>
      <c r="C2687" s="35">
        <v>3253200</v>
      </c>
      <c r="D2687" s="35">
        <v>3263200</v>
      </c>
      <c r="F2687" s="32">
        <f t="shared" si="43"/>
        <v>3223200</v>
      </c>
    </row>
    <row r="2688" spans="1:6" ht="14.5">
      <c r="A2688" s="33">
        <v>26870</v>
      </c>
      <c r="B2688" s="34">
        <v>3234400</v>
      </c>
      <c r="C2688" s="35">
        <v>3254400</v>
      </c>
      <c r="D2688" s="35">
        <v>3264400</v>
      </c>
      <c r="F2688" s="32">
        <f t="shared" si="43"/>
        <v>3224400</v>
      </c>
    </row>
    <row r="2689" spans="1:6" ht="14.5">
      <c r="A2689" s="33">
        <v>26880</v>
      </c>
      <c r="B2689" s="34">
        <v>3235600</v>
      </c>
      <c r="C2689" s="35">
        <v>3255600</v>
      </c>
      <c r="D2689" s="35">
        <v>3265600</v>
      </c>
      <c r="F2689" s="32">
        <f t="shared" si="43"/>
        <v>3225600</v>
      </c>
    </row>
    <row r="2690" spans="1:6" ht="14.5">
      <c r="A2690" s="33">
        <v>26890</v>
      </c>
      <c r="B2690" s="34">
        <v>3236800</v>
      </c>
      <c r="C2690" s="35">
        <v>3256800</v>
      </c>
      <c r="D2690" s="35">
        <v>3266800</v>
      </c>
      <c r="F2690" s="32">
        <f t="shared" si="43"/>
        <v>3226800</v>
      </c>
    </row>
    <row r="2691" spans="1:6" ht="14.5">
      <c r="A2691" s="33">
        <v>26900</v>
      </c>
      <c r="B2691" s="34">
        <v>3238000</v>
      </c>
      <c r="C2691" s="35">
        <v>3258000</v>
      </c>
      <c r="D2691" s="35">
        <v>3268000</v>
      </c>
      <c r="F2691" s="32">
        <f t="shared" ref="F2691:F2754" si="44">1200+1200*(A2691-$A$2)/10</f>
        <v>3228000</v>
      </c>
    </row>
    <row r="2692" spans="1:6" ht="14.5">
      <c r="A2692" s="33">
        <v>26910</v>
      </c>
      <c r="B2692" s="34">
        <v>3239200</v>
      </c>
      <c r="C2692" s="35">
        <v>3259200</v>
      </c>
      <c r="D2692" s="35">
        <v>3269200</v>
      </c>
      <c r="F2692" s="32">
        <f t="shared" si="44"/>
        <v>3229200</v>
      </c>
    </row>
    <row r="2693" spans="1:6" ht="14.5">
      <c r="A2693" s="33">
        <v>26920</v>
      </c>
      <c r="B2693" s="34">
        <v>3240400</v>
      </c>
      <c r="C2693" s="35">
        <v>3260400</v>
      </c>
      <c r="D2693" s="35">
        <v>3270400</v>
      </c>
      <c r="F2693" s="32">
        <f t="shared" si="44"/>
        <v>3230400</v>
      </c>
    </row>
    <row r="2694" spans="1:6" ht="14.5">
      <c r="A2694" s="33">
        <v>26930</v>
      </c>
      <c r="B2694" s="34">
        <v>3241600</v>
      </c>
      <c r="C2694" s="35">
        <v>3261600</v>
      </c>
      <c r="D2694" s="35">
        <v>3271600</v>
      </c>
      <c r="F2694" s="32">
        <f t="shared" si="44"/>
        <v>3231600</v>
      </c>
    </row>
    <row r="2695" spans="1:6" ht="14.5">
      <c r="A2695" s="33">
        <v>26940</v>
      </c>
      <c r="B2695" s="34">
        <v>3242800</v>
      </c>
      <c r="C2695" s="35">
        <v>3262800</v>
      </c>
      <c r="D2695" s="35">
        <v>3272800</v>
      </c>
      <c r="F2695" s="32">
        <f t="shared" si="44"/>
        <v>3232800</v>
      </c>
    </row>
    <row r="2696" spans="1:6" ht="14.5">
      <c r="A2696" s="33">
        <v>26950</v>
      </c>
      <c r="B2696" s="34">
        <v>3244000</v>
      </c>
      <c r="C2696" s="35">
        <v>3264000</v>
      </c>
      <c r="D2696" s="35">
        <v>3274000</v>
      </c>
      <c r="F2696" s="32">
        <f t="shared" si="44"/>
        <v>3234000</v>
      </c>
    </row>
    <row r="2697" spans="1:6" ht="14.5">
      <c r="A2697" s="33">
        <v>26960</v>
      </c>
      <c r="B2697" s="34">
        <v>3245200</v>
      </c>
      <c r="C2697" s="35">
        <v>3265200</v>
      </c>
      <c r="D2697" s="35">
        <v>3275200</v>
      </c>
      <c r="F2697" s="32">
        <f t="shared" si="44"/>
        <v>3235200</v>
      </c>
    </row>
    <row r="2698" spans="1:6" ht="14.5">
      <c r="A2698" s="33">
        <v>26970</v>
      </c>
      <c r="B2698" s="34">
        <v>3246400</v>
      </c>
      <c r="C2698" s="35">
        <v>3266400</v>
      </c>
      <c r="D2698" s="35">
        <v>3276400</v>
      </c>
      <c r="F2698" s="32">
        <f t="shared" si="44"/>
        <v>3236400</v>
      </c>
    </row>
    <row r="2699" spans="1:6" ht="14.5">
      <c r="A2699" s="33">
        <v>26980</v>
      </c>
      <c r="B2699" s="34">
        <v>3247600</v>
      </c>
      <c r="C2699" s="35">
        <v>3267600</v>
      </c>
      <c r="D2699" s="35">
        <v>3277600</v>
      </c>
      <c r="F2699" s="32">
        <f t="shared" si="44"/>
        <v>3237600</v>
      </c>
    </row>
    <row r="2700" spans="1:6" ht="14.5">
      <c r="A2700" s="33">
        <v>26990</v>
      </c>
      <c r="B2700" s="34">
        <v>3248800</v>
      </c>
      <c r="C2700" s="35">
        <v>3268800</v>
      </c>
      <c r="D2700" s="35">
        <v>3278800</v>
      </c>
      <c r="F2700" s="32">
        <f t="shared" si="44"/>
        <v>3238800</v>
      </c>
    </row>
    <row r="2701" spans="1:6" ht="14.5">
      <c r="A2701" s="33">
        <v>27000</v>
      </c>
      <c r="B2701" s="34">
        <v>3250000</v>
      </c>
      <c r="C2701" s="35">
        <v>3270000</v>
      </c>
      <c r="D2701" s="35">
        <v>3280000</v>
      </c>
      <c r="F2701" s="32">
        <f t="shared" si="44"/>
        <v>3240000</v>
      </c>
    </row>
    <row r="2702" spans="1:6" ht="14.5">
      <c r="A2702" s="33">
        <v>27010</v>
      </c>
      <c r="B2702" s="34">
        <v>3251200</v>
      </c>
      <c r="C2702" s="35">
        <v>3271200</v>
      </c>
      <c r="D2702" s="35">
        <v>3281200</v>
      </c>
      <c r="F2702" s="32">
        <f t="shared" si="44"/>
        <v>3241200</v>
      </c>
    </row>
    <row r="2703" spans="1:6" ht="14.5">
      <c r="A2703" s="33">
        <v>27020</v>
      </c>
      <c r="B2703" s="34">
        <v>3252400</v>
      </c>
      <c r="C2703" s="35">
        <v>3272400</v>
      </c>
      <c r="D2703" s="35">
        <v>3282400</v>
      </c>
      <c r="F2703" s="32">
        <f t="shared" si="44"/>
        <v>3242400</v>
      </c>
    </row>
    <row r="2704" spans="1:6" ht="14.5">
      <c r="A2704" s="33">
        <v>27030</v>
      </c>
      <c r="B2704" s="34">
        <v>3253600</v>
      </c>
      <c r="C2704" s="35">
        <v>3273600</v>
      </c>
      <c r="D2704" s="35">
        <v>3283600</v>
      </c>
      <c r="F2704" s="32">
        <f t="shared" si="44"/>
        <v>3243600</v>
      </c>
    </row>
    <row r="2705" spans="1:6" ht="14.5">
      <c r="A2705" s="33">
        <v>27040</v>
      </c>
      <c r="B2705" s="34">
        <v>3254800</v>
      </c>
      <c r="C2705" s="35">
        <v>3274800</v>
      </c>
      <c r="D2705" s="35">
        <v>3284800</v>
      </c>
      <c r="F2705" s="32">
        <f t="shared" si="44"/>
        <v>3244800</v>
      </c>
    </row>
    <row r="2706" spans="1:6" ht="14.5">
      <c r="A2706" s="33">
        <v>27050</v>
      </c>
      <c r="B2706" s="34">
        <v>3256000</v>
      </c>
      <c r="C2706" s="35">
        <v>3276000</v>
      </c>
      <c r="D2706" s="35">
        <v>3286000</v>
      </c>
      <c r="F2706" s="32">
        <f t="shared" si="44"/>
        <v>3246000</v>
      </c>
    </row>
    <row r="2707" spans="1:6" ht="14.5">
      <c r="A2707" s="33">
        <v>27060</v>
      </c>
      <c r="B2707" s="34">
        <v>3257200</v>
      </c>
      <c r="C2707" s="35">
        <v>3277200</v>
      </c>
      <c r="D2707" s="35">
        <v>3287200</v>
      </c>
      <c r="F2707" s="32">
        <f t="shared" si="44"/>
        <v>3247200</v>
      </c>
    </row>
    <row r="2708" spans="1:6" ht="14.5">
      <c r="A2708" s="33">
        <v>27070</v>
      </c>
      <c r="B2708" s="34">
        <v>3258400</v>
      </c>
      <c r="C2708" s="35">
        <v>3278400</v>
      </c>
      <c r="D2708" s="35">
        <v>3288400</v>
      </c>
      <c r="F2708" s="32">
        <f t="shared" si="44"/>
        <v>3248400</v>
      </c>
    </row>
    <row r="2709" spans="1:6" ht="14.5">
      <c r="A2709" s="33">
        <v>27080</v>
      </c>
      <c r="B2709" s="34">
        <v>3259600</v>
      </c>
      <c r="C2709" s="35">
        <v>3279600</v>
      </c>
      <c r="D2709" s="35">
        <v>3289600</v>
      </c>
      <c r="F2709" s="32">
        <f t="shared" si="44"/>
        <v>3249600</v>
      </c>
    </row>
    <row r="2710" spans="1:6" ht="14.5">
      <c r="A2710" s="33">
        <v>27090</v>
      </c>
      <c r="B2710" s="34">
        <v>3260800</v>
      </c>
      <c r="C2710" s="35">
        <v>3280800</v>
      </c>
      <c r="D2710" s="35">
        <v>3290800</v>
      </c>
      <c r="F2710" s="32">
        <f t="shared" si="44"/>
        <v>3250800</v>
      </c>
    </row>
    <row r="2711" spans="1:6" ht="14.5">
      <c r="A2711" s="33">
        <v>27100</v>
      </c>
      <c r="B2711" s="34">
        <v>3262000</v>
      </c>
      <c r="C2711" s="35">
        <v>3282000</v>
      </c>
      <c r="D2711" s="35">
        <v>3292000</v>
      </c>
      <c r="F2711" s="32">
        <f t="shared" si="44"/>
        <v>3252000</v>
      </c>
    </row>
    <row r="2712" spans="1:6" ht="14.5">
      <c r="A2712" s="33">
        <v>27110</v>
      </c>
      <c r="B2712" s="34">
        <v>3263200</v>
      </c>
      <c r="C2712" s="35">
        <v>3283200</v>
      </c>
      <c r="D2712" s="35">
        <v>3293200</v>
      </c>
      <c r="F2712" s="32">
        <f t="shared" si="44"/>
        <v>3253200</v>
      </c>
    </row>
    <row r="2713" spans="1:6" ht="14.5">
      <c r="A2713" s="33">
        <v>27120</v>
      </c>
      <c r="B2713" s="34">
        <v>3264400</v>
      </c>
      <c r="C2713" s="35">
        <v>3284400</v>
      </c>
      <c r="D2713" s="35">
        <v>3294400</v>
      </c>
      <c r="F2713" s="32">
        <f t="shared" si="44"/>
        <v>3254400</v>
      </c>
    </row>
    <row r="2714" spans="1:6" ht="14.5">
      <c r="A2714" s="33">
        <v>27130</v>
      </c>
      <c r="B2714" s="34">
        <v>3265600</v>
      </c>
      <c r="C2714" s="35">
        <v>3285600</v>
      </c>
      <c r="D2714" s="35">
        <v>3295600</v>
      </c>
      <c r="F2714" s="32">
        <f t="shared" si="44"/>
        <v>3255600</v>
      </c>
    </row>
    <row r="2715" spans="1:6" ht="14.5">
      <c r="A2715" s="33">
        <v>27140</v>
      </c>
      <c r="B2715" s="34">
        <v>3266800</v>
      </c>
      <c r="C2715" s="35">
        <v>3286800</v>
      </c>
      <c r="D2715" s="35">
        <v>3296800</v>
      </c>
      <c r="F2715" s="32">
        <f t="shared" si="44"/>
        <v>3256800</v>
      </c>
    </row>
    <row r="2716" spans="1:6" ht="14.5">
      <c r="A2716" s="33">
        <v>27150</v>
      </c>
      <c r="B2716" s="34">
        <v>3268000</v>
      </c>
      <c r="C2716" s="35">
        <v>3288000</v>
      </c>
      <c r="D2716" s="35">
        <v>3298000</v>
      </c>
      <c r="F2716" s="32">
        <f t="shared" si="44"/>
        <v>3258000</v>
      </c>
    </row>
    <row r="2717" spans="1:6" ht="14.5">
      <c r="A2717" s="33">
        <v>27160</v>
      </c>
      <c r="B2717" s="34">
        <v>3269200</v>
      </c>
      <c r="C2717" s="35">
        <v>3289200</v>
      </c>
      <c r="D2717" s="35">
        <v>3299200</v>
      </c>
      <c r="F2717" s="32">
        <f t="shared" si="44"/>
        <v>3259200</v>
      </c>
    </row>
    <row r="2718" spans="1:6" ht="14.5">
      <c r="A2718" s="33">
        <v>27170</v>
      </c>
      <c r="B2718" s="34">
        <v>3270400</v>
      </c>
      <c r="C2718" s="35">
        <v>3290400</v>
      </c>
      <c r="D2718" s="35">
        <v>3300400</v>
      </c>
      <c r="F2718" s="32">
        <f t="shared" si="44"/>
        <v>3260400</v>
      </c>
    </row>
    <row r="2719" spans="1:6" ht="14.5">
      <c r="A2719" s="33">
        <v>27180</v>
      </c>
      <c r="B2719" s="34">
        <v>3271600</v>
      </c>
      <c r="C2719" s="35">
        <v>3291600</v>
      </c>
      <c r="D2719" s="35">
        <v>3301600</v>
      </c>
      <c r="F2719" s="32">
        <f t="shared" si="44"/>
        <v>3261600</v>
      </c>
    </row>
    <row r="2720" spans="1:6" ht="14.5">
      <c r="A2720" s="33">
        <v>27190</v>
      </c>
      <c r="B2720" s="34">
        <v>3272800</v>
      </c>
      <c r="C2720" s="35">
        <v>3292800</v>
      </c>
      <c r="D2720" s="35">
        <v>3302800</v>
      </c>
      <c r="F2720" s="32">
        <f t="shared" si="44"/>
        <v>3262800</v>
      </c>
    </row>
    <row r="2721" spans="1:6" ht="14.5">
      <c r="A2721" s="33">
        <v>27200</v>
      </c>
      <c r="B2721" s="34">
        <v>3274000</v>
      </c>
      <c r="C2721" s="35">
        <v>3294000</v>
      </c>
      <c r="D2721" s="35">
        <v>3304000</v>
      </c>
      <c r="F2721" s="32">
        <f t="shared" si="44"/>
        <v>3264000</v>
      </c>
    </row>
    <row r="2722" spans="1:6" ht="14.5">
      <c r="A2722" s="33">
        <v>27210</v>
      </c>
      <c r="B2722" s="34">
        <v>3275200</v>
      </c>
      <c r="C2722" s="35">
        <v>3295200</v>
      </c>
      <c r="D2722" s="35">
        <v>3305200</v>
      </c>
      <c r="F2722" s="32">
        <f t="shared" si="44"/>
        <v>3265200</v>
      </c>
    </row>
    <row r="2723" spans="1:6" ht="14.5">
      <c r="A2723" s="33">
        <v>27220</v>
      </c>
      <c r="B2723" s="34">
        <v>3276400</v>
      </c>
      <c r="C2723" s="35">
        <v>3296400</v>
      </c>
      <c r="D2723" s="35">
        <v>3306400</v>
      </c>
      <c r="F2723" s="32">
        <f t="shared" si="44"/>
        <v>3266400</v>
      </c>
    </row>
    <row r="2724" spans="1:6" ht="14.5">
      <c r="A2724" s="33">
        <v>27230</v>
      </c>
      <c r="B2724" s="34">
        <v>3277600</v>
      </c>
      <c r="C2724" s="35">
        <v>3297600</v>
      </c>
      <c r="D2724" s="35">
        <v>3307600</v>
      </c>
      <c r="F2724" s="32">
        <f t="shared" si="44"/>
        <v>3267600</v>
      </c>
    </row>
    <row r="2725" spans="1:6" ht="14.5">
      <c r="A2725" s="33">
        <v>27240</v>
      </c>
      <c r="B2725" s="34">
        <v>3278800</v>
      </c>
      <c r="C2725" s="35">
        <v>3298800</v>
      </c>
      <c r="D2725" s="35">
        <v>3308800</v>
      </c>
      <c r="F2725" s="32">
        <f t="shared" si="44"/>
        <v>3268800</v>
      </c>
    </row>
    <row r="2726" spans="1:6" ht="14.5">
      <c r="A2726" s="33">
        <v>27250</v>
      </c>
      <c r="B2726" s="34">
        <v>3280000</v>
      </c>
      <c r="C2726" s="35">
        <v>3300000</v>
      </c>
      <c r="D2726" s="35">
        <v>3310000</v>
      </c>
      <c r="F2726" s="32">
        <f t="shared" si="44"/>
        <v>3270000</v>
      </c>
    </row>
    <row r="2727" spans="1:6" ht="14.5">
      <c r="A2727" s="33">
        <v>27260</v>
      </c>
      <c r="B2727" s="34">
        <v>3281200</v>
      </c>
      <c r="C2727" s="35">
        <v>3301200</v>
      </c>
      <c r="D2727" s="35">
        <v>3311200</v>
      </c>
      <c r="F2727" s="32">
        <f t="shared" si="44"/>
        <v>3271200</v>
      </c>
    </row>
    <row r="2728" spans="1:6" ht="14.5">
      <c r="A2728" s="33">
        <v>27270</v>
      </c>
      <c r="B2728" s="34">
        <v>3282400</v>
      </c>
      <c r="C2728" s="35">
        <v>3302400</v>
      </c>
      <c r="D2728" s="35">
        <v>3312400</v>
      </c>
      <c r="F2728" s="32">
        <f t="shared" si="44"/>
        <v>3272400</v>
      </c>
    </row>
    <row r="2729" spans="1:6" ht="14.5">
      <c r="A2729" s="33">
        <v>27280</v>
      </c>
      <c r="B2729" s="34">
        <v>3283600</v>
      </c>
      <c r="C2729" s="35">
        <v>3303600</v>
      </c>
      <c r="D2729" s="35">
        <v>3313600</v>
      </c>
      <c r="F2729" s="32">
        <f t="shared" si="44"/>
        <v>3273600</v>
      </c>
    </row>
    <row r="2730" spans="1:6" ht="14.5">
      <c r="A2730" s="33">
        <v>27290</v>
      </c>
      <c r="B2730" s="34">
        <v>3284800</v>
      </c>
      <c r="C2730" s="35">
        <v>3304800</v>
      </c>
      <c r="D2730" s="35">
        <v>3314800</v>
      </c>
      <c r="F2730" s="32">
        <f t="shared" si="44"/>
        <v>3274800</v>
      </c>
    </row>
    <row r="2731" spans="1:6" ht="14.5">
      <c r="A2731" s="33">
        <v>27300</v>
      </c>
      <c r="B2731" s="34">
        <v>3286000</v>
      </c>
      <c r="C2731" s="35">
        <v>3306000</v>
      </c>
      <c r="D2731" s="35">
        <v>3316000</v>
      </c>
      <c r="F2731" s="32">
        <f t="shared" si="44"/>
        <v>3276000</v>
      </c>
    </row>
    <row r="2732" spans="1:6" ht="14.5">
      <c r="A2732" s="33">
        <v>27310</v>
      </c>
      <c r="B2732" s="34">
        <v>3287200</v>
      </c>
      <c r="C2732" s="35">
        <v>3307200</v>
      </c>
      <c r="D2732" s="35">
        <v>3317200</v>
      </c>
      <c r="F2732" s="32">
        <f t="shared" si="44"/>
        <v>3277200</v>
      </c>
    </row>
    <row r="2733" spans="1:6" ht="14.5">
      <c r="A2733" s="33">
        <v>27320</v>
      </c>
      <c r="B2733" s="34">
        <v>3288400</v>
      </c>
      <c r="C2733" s="35">
        <v>3308400</v>
      </c>
      <c r="D2733" s="35">
        <v>3318400</v>
      </c>
      <c r="F2733" s="32">
        <f t="shared" si="44"/>
        <v>3278400</v>
      </c>
    </row>
    <row r="2734" spans="1:6" ht="14.5">
      <c r="A2734" s="33">
        <v>27330</v>
      </c>
      <c r="B2734" s="34">
        <v>3289600</v>
      </c>
      <c r="C2734" s="35">
        <v>3309600</v>
      </c>
      <c r="D2734" s="35">
        <v>3319600</v>
      </c>
      <c r="F2734" s="32">
        <f t="shared" si="44"/>
        <v>3279600</v>
      </c>
    </row>
    <row r="2735" spans="1:6" ht="14.5">
      <c r="A2735" s="33">
        <v>27340</v>
      </c>
      <c r="B2735" s="34">
        <v>3290800</v>
      </c>
      <c r="C2735" s="35">
        <v>3310800</v>
      </c>
      <c r="D2735" s="35">
        <v>3320800</v>
      </c>
      <c r="F2735" s="32">
        <f t="shared" si="44"/>
        <v>3280800</v>
      </c>
    </row>
    <row r="2736" spans="1:6" ht="14.5">
      <c r="A2736" s="33">
        <v>27350</v>
      </c>
      <c r="B2736" s="34">
        <v>3292000</v>
      </c>
      <c r="C2736" s="35">
        <v>3312000</v>
      </c>
      <c r="D2736" s="35">
        <v>3322000</v>
      </c>
      <c r="F2736" s="32">
        <f t="shared" si="44"/>
        <v>3282000</v>
      </c>
    </row>
    <row r="2737" spans="1:6" ht="14.5">
      <c r="A2737" s="33">
        <v>27360</v>
      </c>
      <c r="B2737" s="34">
        <v>3293200</v>
      </c>
      <c r="C2737" s="35">
        <v>3313200</v>
      </c>
      <c r="D2737" s="35">
        <v>3323200</v>
      </c>
      <c r="F2737" s="32">
        <f t="shared" si="44"/>
        <v>3283200</v>
      </c>
    </row>
    <row r="2738" spans="1:6" ht="14.5">
      <c r="A2738" s="33">
        <v>27370</v>
      </c>
      <c r="B2738" s="34">
        <v>3294400</v>
      </c>
      <c r="C2738" s="35">
        <v>3314400</v>
      </c>
      <c r="D2738" s="35">
        <v>3324400</v>
      </c>
      <c r="F2738" s="32">
        <f t="shared" si="44"/>
        <v>3284400</v>
      </c>
    </row>
    <row r="2739" spans="1:6" ht="14.5">
      <c r="A2739" s="33">
        <v>27380</v>
      </c>
      <c r="B2739" s="34">
        <v>3295600</v>
      </c>
      <c r="C2739" s="35">
        <v>3315600</v>
      </c>
      <c r="D2739" s="35">
        <v>3325600</v>
      </c>
      <c r="F2739" s="32">
        <f t="shared" si="44"/>
        <v>3285600</v>
      </c>
    </row>
    <row r="2740" spans="1:6" ht="14.5">
      <c r="A2740" s="33">
        <v>27390</v>
      </c>
      <c r="B2740" s="34">
        <v>3296800</v>
      </c>
      <c r="C2740" s="35">
        <v>3316800</v>
      </c>
      <c r="D2740" s="35">
        <v>3326800</v>
      </c>
      <c r="F2740" s="32">
        <f t="shared" si="44"/>
        <v>3286800</v>
      </c>
    </row>
    <row r="2741" spans="1:6" ht="14.5">
      <c r="A2741" s="33">
        <v>27400</v>
      </c>
      <c r="B2741" s="34">
        <v>3298000</v>
      </c>
      <c r="C2741" s="35">
        <v>3318000</v>
      </c>
      <c r="D2741" s="35">
        <v>3328000</v>
      </c>
      <c r="F2741" s="32">
        <f t="shared" si="44"/>
        <v>3288000</v>
      </c>
    </row>
    <row r="2742" spans="1:6" ht="14.5">
      <c r="A2742" s="33">
        <v>27410</v>
      </c>
      <c r="B2742" s="34">
        <v>3299200</v>
      </c>
      <c r="C2742" s="35">
        <v>3319200</v>
      </c>
      <c r="D2742" s="35">
        <v>3329200</v>
      </c>
      <c r="F2742" s="32">
        <f t="shared" si="44"/>
        <v>3289200</v>
      </c>
    </row>
    <row r="2743" spans="1:6" ht="14.5">
      <c r="A2743" s="33">
        <v>27420</v>
      </c>
      <c r="B2743" s="34">
        <v>3300400</v>
      </c>
      <c r="C2743" s="35">
        <v>3320400</v>
      </c>
      <c r="D2743" s="35">
        <v>3330400</v>
      </c>
      <c r="F2743" s="32">
        <f t="shared" si="44"/>
        <v>3290400</v>
      </c>
    </row>
    <row r="2744" spans="1:6" ht="14.5">
      <c r="A2744" s="33">
        <v>27430</v>
      </c>
      <c r="B2744" s="34">
        <v>3301600</v>
      </c>
      <c r="C2744" s="35">
        <v>3321600</v>
      </c>
      <c r="D2744" s="35">
        <v>3331600</v>
      </c>
      <c r="F2744" s="32">
        <f t="shared" si="44"/>
        <v>3291600</v>
      </c>
    </row>
    <row r="2745" spans="1:6" ht="14.5">
      <c r="A2745" s="33">
        <v>27440</v>
      </c>
      <c r="B2745" s="34">
        <v>3302800</v>
      </c>
      <c r="C2745" s="35">
        <v>3322800</v>
      </c>
      <c r="D2745" s="35">
        <v>3332800</v>
      </c>
      <c r="F2745" s="32">
        <f t="shared" si="44"/>
        <v>3292800</v>
      </c>
    </row>
    <row r="2746" spans="1:6" ht="14.5">
      <c r="A2746" s="33">
        <v>27450</v>
      </c>
      <c r="B2746" s="34">
        <v>3304000</v>
      </c>
      <c r="C2746" s="35">
        <v>3324000</v>
      </c>
      <c r="D2746" s="35">
        <v>3334000</v>
      </c>
      <c r="F2746" s="32">
        <f t="shared" si="44"/>
        <v>3294000</v>
      </c>
    </row>
    <row r="2747" spans="1:6" ht="14.5">
      <c r="A2747" s="33">
        <v>27460</v>
      </c>
      <c r="B2747" s="34">
        <v>3305200</v>
      </c>
      <c r="C2747" s="35">
        <v>3325200</v>
      </c>
      <c r="D2747" s="35">
        <v>3335200</v>
      </c>
      <c r="F2747" s="32">
        <f t="shared" si="44"/>
        <v>3295200</v>
      </c>
    </row>
    <row r="2748" spans="1:6" ht="14.5">
      <c r="A2748" s="33">
        <v>27470</v>
      </c>
      <c r="B2748" s="34">
        <v>3306400</v>
      </c>
      <c r="C2748" s="35">
        <v>3326400</v>
      </c>
      <c r="D2748" s="35">
        <v>3336400</v>
      </c>
      <c r="F2748" s="32">
        <f t="shared" si="44"/>
        <v>3296400</v>
      </c>
    </row>
    <row r="2749" spans="1:6" ht="14.5">
      <c r="A2749" s="33">
        <v>27480</v>
      </c>
      <c r="B2749" s="34">
        <v>3307600</v>
      </c>
      <c r="C2749" s="35">
        <v>3327600</v>
      </c>
      <c r="D2749" s="35">
        <v>3337600</v>
      </c>
      <c r="F2749" s="32">
        <f t="shared" si="44"/>
        <v>3297600</v>
      </c>
    </row>
    <row r="2750" spans="1:6" ht="14.5">
      <c r="A2750" s="33">
        <v>27490</v>
      </c>
      <c r="B2750" s="34">
        <v>3308800</v>
      </c>
      <c r="C2750" s="35">
        <v>3328800</v>
      </c>
      <c r="D2750" s="35">
        <v>3338800</v>
      </c>
      <c r="F2750" s="32">
        <f t="shared" si="44"/>
        <v>3298800</v>
      </c>
    </row>
    <row r="2751" spans="1:6" ht="14.5">
      <c r="A2751" s="33">
        <v>27500</v>
      </c>
      <c r="B2751" s="34">
        <v>3310000</v>
      </c>
      <c r="C2751" s="35">
        <v>3330000</v>
      </c>
      <c r="D2751" s="35">
        <v>3340000</v>
      </c>
      <c r="F2751" s="32">
        <f t="shared" si="44"/>
        <v>3300000</v>
      </c>
    </row>
    <row r="2752" spans="1:6" ht="14.5">
      <c r="A2752" s="33">
        <v>27510</v>
      </c>
      <c r="B2752" s="34">
        <v>3311200</v>
      </c>
      <c r="C2752" s="35">
        <v>3331200</v>
      </c>
      <c r="D2752" s="35">
        <v>3341200</v>
      </c>
      <c r="F2752" s="32">
        <f t="shared" si="44"/>
        <v>3301200</v>
      </c>
    </row>
    <row r="2753" spans="1:6" ht="14.5">
      <c r="A2753" s="33">
        <v>27520</v>
      </c>
      <c r="B2753" s="34">
        <v>3312400</v>
      </c>
      <c r="C2753" s="35">
        <v>3332400</v>
      </c>
      <c r="D2753" s="35">
        <v>3342400</v>
      </c>
      <c r="F2753" s="32">
        <f t="shared" si="44"/>
        <v>3302400</v>
      </c>
    </row>
    <row r="2754" spans="1:6" ht="14.5">
      <c r="A2754" s="33">
        <v>27530</v>
      </c>
      <c r="B2754" s="34">
        <v>3313600</v>
      </c>
      <c r="C2754" s="35">
        <v>3333600</v>
      </c>
      <c r="D2754" s="35">
        <v>3343600</v>
      </c>
      <c r="F2754" s="32">
        <f t="shared" si="44"/>
        <v>3303600</v>
      </c>
    </row>
    <row r="2755" spans="1:6" ht="14.5">
      <c r="A2755" s="33">
        <v>27540</v>
      </c>
      <c r="B2755" s="34">
        <v>3314800</v>
      </c>
      <c r="C2755" s="35">
        <v>3334800</v>
      </c>
      <c r="D2755" s="35">
        <v>3344800</v>
      </c>
      <c r="F2755" s="32">
        <f t="shared" ref="F2755:F2818" si="45">1200+1200*(A2755-$A$2)/10</f>
        <v>3304800</v>
      </c>
    </row>
    <row r="2756" spans="1:6" ht="14.5">
      <c r="A2756" s="33">
        <v>27550</v>
      </c>
      <c r="B2756" s="34">
        <v>3316000</v>
      </c>
      <c r="C2756" s="35">
        <v>3336000</v>
      </c>
      <c r="D2756" s="35">
        <v>3346000</v>
      </c>
      <c r="F2756" s="32">
        <f t="shared" si="45"/>
        <v>3306000</v>
      </c>
    </row>
    <row r="2757" spans="1:6" ht="14.5">
      <c r="A2757" s="33">
        <v>27560</v>
      </c>
      <c r="B2757" s="34">
        <v>3317200</v>
      </c>
      <c r="C2757" s="35">
        <v>3337200</v>
      </c>
      <c r="D2757" s="35">
        <v>3347200</v>
      </c>
      <c r="F2757" s="32">
        <f t="shared" si="45"/>
        <v>3307200</v>
      </c>
    </row>
    <row r="2758" spans="1:6" ht="14.5">
      <c r="A2758" s="33">
        <v>27570</v>
      </c>
      <c r="B2758" s="34">
        <v>3318400</v>
      </c>
      <c r="C2758" s="35">
        <v>3338400</v>
      </c>
      <c r="D2758" s="35">
        <v>3348400</v>
      </c>
      <c r="F2758" s="32">
        <f t="shared" si="45"/>
        <v>3308400</v>
      </c>
    </row>
    <row r="2759" spans="1:6" ht="14.5">
      <c r="A2759" s="33">
        <v>27580</v>
      </c>
      <c r="B2759" s="34">
        <v>3319600</v>
      </c>
      <c r="C2759" s="35">
        <v>3339600</v>
      </c>
      <c r="D2759" s="35">
        <v>3349600</v>
      </c>
      <c r="F2759" s="32">
        <f t="shared" si="45"/>
        <v>3309600</v>
      </c>
    </row>
    <row r="2760" spans="1:6" ht="14.5">
      <c r="A2760" s="33">
        <v>27590</v>
      </c>
      <c r="B2760" s="34">
        <v>3320800</v>
      </c>
      <c r="C2760" s="35">
        <v>3340800</v>
      </c>
      <c r="D2760" s="35">
        <v>3350800</v>
      </c>
      <c r="F2760" s="32">
        <f t="shared" si="45"/>
        <v>3310800</v>
      </c>
    </row>
    <row r="2761" spans="1:6" ht="14.5">
      <c r="A2761" s="33">
        <v>27600</v>
      </c>
      <c r="B2761" s="34">
        <v>3322000</v>
      </c>
      <c r="C2761" s="35">
        <v>3342000</v>
      </c>
      <c r="D2761" s="35">
        <v>3352000</v>
      </c>
      <c r="F2761" s="32">
        <f t="shared" si="45"/>
        <v>3312000</v>
      </c>
    </row>
    <row r="2762" spans="1:6" ht="14.5">
      <c r="A2762" s="33">
        <v>27610</v>
      </c>
      <c r="B2762" s="34">
        <v>3323200</v>
      </c>
      <c r="C2762" s="35">
        <v>3343200</v>
      </c>
      <c r="D2762" s="35">
        <v>3353200</v>
      </c>
      <c r="F2762" s="32">
        <f t="shared" si="45"/>
        <v>3313200</v>
      </c>
    </row>
    <row r="2763" spans="1:6" ht="14.5">
      <c r="A2763" s="33">
        <v>27620</v>
      </c>
      <c r="B2763" s="34">
        <v>3324400</v>
      </c>
      <c r="C2763" s="35">
        <v>3344400</v>
      </c>
      <c r="D2763" s="35">
        <v>3354400</v>
      </c>
      <c r="F2763" s="32">
        <f t="shared" si="45"/>
        <v>3314400</v>
      </c>
    </row>
    <row r="2764" spans="1:6" ht="14.5">
      <c r="A2764" s="33">
        <v>27630</v>
      </c>
      <c r="B2764" s="34">
        <v>3325600</v>
      </c>
      <c r="C2764" s="35">
        <v>3345600</v>
      </c>
      <c r="D2764" s="35">
        <v>3355600</v>
      </c>
      <c r="F2764" s="32">
        <f t="shared" si="45"/>
        <v>3315600</v>
      </c>
    </row>
    <row r="2765" spans="1:6" ht="14.5">
      <c r="A2765" s="33">
        <v>27640</v>
      </c>
      <c r="B2765" s="34">
        <v>3326800</v>
      </c>
      <c r="C2765" s="35">
        <v>3346800</v>
      </c>
      <c r="D2765" s="35">
        <v>3356800</v>
      </c>
      <c r="F2765" s="32">
        <f t="shared" si="45"/>
        <v>3316800</v>
      </c>
    </row>
    <row r="2766" spans="1:6" ht="14.5">
      <c r="A2766" s="33">
        <v>27650</v>
      </c>
      <c r="B2766" s="34">
        <v>3328000</v>
      </c>
      <c r="C2766" s="35">
        <v>3348000</v>
      </c>
      <c r="D2766" s="35">
        <v>3358000</v>
      </c>
      <c r="F2766" s="32">
        <f t="shared" si="45"/>
        <v>3318000</v>
      </c>
    </row>
    <row r="2767" spans="1:6" ht="14.5">
      <c r="A2767" s="33">
        <v>27660</v>
      </c>
      <c r="B2767" s="34">
        <v>3329200</v>
      </c>
      <c r="C2767" s="35">
        <v>3349200</v>
      </c>
      <c r="D2767" s="35">
        <v>3359200</v>
      </c>
      <c r="F2767" s="32">
        <f t="shared" si="45"/>
        <v>3319200</v>
      </c>
    </row>
    <row r="2768" spans="1:6" ht="14.5">
      <c r="A2768" s="33">
        <v>27670</v>
      </c>
      <c r="B2768" s="34">
        <v>3330400</v>
      </c>
      <c r="C2768" s="35">
        <v>3350400</v>
      </c>
      <c r="D2768" s="35">
        <v>3360400</v>
      </c>
      <c r="F2768" s="32">
        <f t="shared" si="45"/>
        <v>3320400</v>
      </c>
    </row>
    <row r="2769" spans="1:6" ht="14.5">
      <c r="A2769" s="33">
        <v>27680</v>
      </c>
      <c r="B2769" s="34">
        <v>3331600</v>
      </c>
      <c r="C2769" s="35">
        <v>3351600</v>
      </c>
      <c r="D2769" s="35">
        <v>3361600</v>
      </c>
      <c r="F2769" s="32">
        <f t="shared" si="45"/>
        <v>3321600</v>
      </c>
    </row>
    <row r="2770" spans="1:6" ht="14.5">
      <c r="A2770" s="33">
        <v>27690</v>
      </c>
      <c r="B2770" s="34">
        <v>3332800</v>
      </c>
      <c r="C2770" s="35">
        <v>3352800</v>
      </c>
      <c r="D2770" s="35">
        <v>3362800</v>
      </c>
      <c r="F2770" s="32">
        <f t="shared" si="45"/>
        <v>3322800</v>
      </c>
    </row>
    <row r="2771" spans="1:6" ht="14.5">
      <c r="A2771" s="33">
        <v>27700</v>
      </c>
      <c r="B2771" s="34">
        <v>3334000</v>
      </c>
      <c r="C2771" s="35">
        <v>3354000</v>
      </c>
      <c r="D2771" s="35">
        <v>3364000</v>
      </c>
      <c r="F2771" s="32">
        <f t="shared" si="45"/>
        <v>3324000</v>
      </c>
    </row>
    <row r="2772" spans="1:6" ht="14.5">
      <c r="A2772" s="33">
        <v>27710</v>
      </c>
      <c r="B2772" s="34">
        <v>3335200</v>
      </c>
      <c r="C2772" s="35">
        <v>3355200</v>
      </c>
      <c r="D2772" s="35">
        <v>3365200</v>
      </c>
      <c r="F2772" s="32">
        <f t="shared" si="45"/>
        <v>3325200</v>
      </c>
    </row>
    <row r="2773" spans="1:6" ht="14.5">
      <c r="A2773" s="33">
        <v>27720</v>
      </c>
      <c r="B2773" s="34">
        <v>3336400</v>
      </c>
      <c r="C2773" s="35">
        <v>3356400</v>
      </c>
      <c r="D2773" s="35">
        <v>3366400</v>
      </c>
      <c r="F2773" s="32">
        <f t="shared" si="45"/>
        <v>3326400</v>
      </c>
    </row>
    <row r="2774" spans="1:6" ht="14.5">
      <c r="A2774" s="33">
        <v>27730</v>
      </c>
      <c r="B2774" s="34">
        <v>3337600</v>
      </c>
      <c r="C2774" s="35">
        <v>3357600</v>
      </c>
      <c r="D2774" s="35">
        <v>3367600</v>
      </c>
      <c r="F2774" s="32">
        <f t="shared" si="45"/>
        <v>3327600</v>
      </c>
    </row>
    <row r="2775" spans="1:6" ht="14.5">
      <c r="A2775" s="33">
        <v>27740</v>
      </c>
      <c r="B2775" s="34">
        <v>3338800</v>
      </c>
      <c r="C2775" s="35">
        <v>3358800</v>
      </c>
      <c r="D2775" s="35">
        <v>3368800</v>
      </c>
      <c r="F2775" s="32">
        <f t="shared" si="45"/>
        <v>3328800</v>
      </c>
    </row>
    <row r="2776" spans="1:6" ht="14.5">
      <c r="A2776" s="33">
        <v>27750</v>
      </c>
      <c r="B2776" s="34">
        <v>3340000</v>
      </c>
      <c r="C2776" s="35">
        <v>3360000</v>
      </c>
      <c r="D2776" s="35">
        <v>3370000</v>
      </c>
      <c r="F2776" s="32">
        <f t="shared" si="45"/>
        <v>3330000</v>
      </c>
    </row>
    <row r="2777" spans="1:6" ht="14.5">
      <c r="A2777" s="33">
        <v>27760</v>
      </c>
      <c r="B2777" s="34">
        <v>3341200</v>
      </c>
      <c r="C2777" s="35">
        <v>3361200</v>
      </c>
      <c r="D2777" s="35">
        <v>3371200</v>
      </c>
      <c r="F2777" s="32">
        <f t="shared" si="45"/>
        <v>3331200</v>
      </c>
    </row>
    <row r="2778" spans="1:6" ht="14.5">
      <c r="A2778" s="33">
        <v>27770</v>
      </c>
      <c r="B2778" s="34">
        <v>3342400</v>
      </c>
      <c r="C2778" s="35">
        <v>3362400</v>
      </c>
      <c r="D2778" s="35">
        <v>3372400</v>
      </c>
      <c r="F2778" s="32">
        <f t="shared" si="45"/>
        <v>3332400</v>
      </c>
    </row>
    <row r="2779" spans="1:6" ht="14.5">
      <c r="A2779" s="33">
        <v>27780</v>
      </c>
      <c r="B2779" s="34">
        <v>3343600</v>
      </c>
      <c r="C2779" s="35">
        <v>3363600</v>
      </c>
      <c r="D2779" s="35">
        <v>3373600</v>
      </c>
      <c r="F2779" s="32">
        <f t="shared" si="45"/>
        <v>3333600</v>
      </c>
    </row>
    <row r="2780" spans="1:6" ht="14.5">
      <c r="A2780" s="33">
        <v>27790</v>
      </c>
      <c r="B2780" s="34">
        <v>3344800</v>
      </c>
      <c r="C2780" s="35">
        <v>3364800</v>
      </c>
      <c r="D2780" s="35">
        <v>3374800</v>
      </c>
      <c r="F2780" s="32">
        <f t="shared" si="45"/>
        <v>3334800</v>
      </c>
    </row>
    <row r="2781" spans="1:6" ht="14.5">
      <c r="A2781" s="33">
        <v>27800</v>
      </c>
      <c r="B2781" s="34">
        <v>3346000</v>
      </c>
      <c r="C2781" s="35">
        <v>3366000</v>
      </c>
      <c r="D2781" s="35">
        <v>3376000</v>
      </c>
      <c r="F2781" s="32">
        <f t="shared" si="45"/>
        <v>3336000</v>
      </c>
    </row>
    <row r="2782" spans="1:6" ht="14.5">
      <c r="A2782" s="33">
        <v>27810</v>
      </c>
      <c r="B2782" s="34">
        <v>3347200</v>
      </c>
      <c r="C2782" s="35">
        <v>3367200</v>
      </c>
      <c r="D2782" s="35">
        <v>3377200</v>
      </c>
      <c r="F2782" s="32">
        <f t="shared" si="45"/>
        <v>3337200</v>
      </c>
    </row>
    <row r="2783" spans="1:6" ht="14.5">
      <c r="A2783" s="33">
        <v>27820</v>
      </c>
      <c r="B2783" s="34">
        <v>3348400</v>
      </c>
      <c r="C2783" s="35">
        <v>3368400</v>
      </c>
      <c r="D2783" s="35">
        <v>3378400</v>
      </c>
      <c r="F2783" s="32">
        <f t="shared" si="45"/>
        <v>3338400</v>
      </c>
    </row>
    <row r="2784" spans="1:6" ht="14.5">
      <c r="A2784" s="33">
        <v>27830</v>
      </c>
      <c r="B2784" s="34">
        <v>3349600</v>
      </c>
      <c r="C2784" s="35">
        <v>3369600</v>
      </c>
      <c r="D2784" s="35">
        <v>3379600</v>
      </c>
      <c r="F2784" s="32">
        <f t="shared" si="45"/>
        <v>3339600</v>
      </c>
    </row>
    <row r="2785" spans="1:6" ht="14.5">
      <c r="A2785" s="33">
        <v>27840</v>
      </c>
      <c r="B2785" s="34">
        <v>3350800</v>
      </c>
      <c r="C2785" s="35">
        <v>3370800</v>
      </c>
      <c r="D2785" s="35">
        <v>3380800</v>
      </c>
      <c r="F2785" s="32">
        <f t="shared" si="45"/>
        <v>3340800</v>
      </c>
    </row>
    <row r="2786" spans="1:6" ht="14.5">
      <c r="A2786" s="33">
        <v>27850</v>
      </c>
      <c r="B2786" s="34">
        <v>3352000</v>
      </c>
      <c r="C2786" s="35">
        <v>3372000</v>
      </c>
      <c r="D2786" s="35">
        <v>3382000</v>
      </c>
      <c r="F2786" s="32">
        <f t="shared" si="45"/>
        <v>3342000</v>
      </c>
    </row>
    <row r="2787" spans="1:6" ht="14.5">
      <c r="A2787" s="33">
        <v>27860</v>
      </c>
      <c r="B2787" s="34">
        <v>3353200</v>
      </c>
      <c r="C2787" s="35">
        <v>3373200</v>
      </c>
      <c r="D2787" s="35">
        <v>3383200</v>
      </c>
      <c r="F2787" s="32">
        <f t="shared" si="45"/>
        <v>3343200</v>
      </c>
    </row>
    <row r="2788" spans="1:6" ht="14.5">
      <c r="A2788" s="33">
        <v>27870</v>
      </c>
      <c r="B2788" s="34">
        <v>3354400</v>
      </c>
      <c r="C2788" s="35">
        <v>3374400</v>
      </c>
      <c r="D2788" s="35">
        <v>3384400</v>
      </c>
      <c r="F2788" s="32">
        <f t="shared" si="45"/>
        <v>3344400</v>
      </c>
    </row>
    <row r="2789" spans="1:6" ht="14.5">
      <c r="A2789" s="33">
        <v>27880</v>
      </c>
      <c r="B2789" s="34">
        <v>3355600</v>
      </c>
      <c r="C2789" s="35">
        <v>3375600</v>
      </c>
      <c r="D2789" s="35">
        <v>3385600</v>
      </c>
      <c r="F2789" s="32">
        <f t="shared" si="45"/>
        <v>3345600</v>
      </c>
    </row>
    <row r="2790" spans="1:6" ht="14.5">
      <c r="A2790" s="33">
        <v>27890</v>
      </c>
      <c r="B2790" s="34">
        <v>3356800</v>
      </c>
      <c r="C2790" s="35">
        <v>3376800</v>
      </c>
      <c r="D2790" s="35">
        <v>3386800</v>
      </c>
      <c r="F2790" s="32">
        <f t="shared" si="45"/>
        <v>3346800</v>
      </c>
    </row>
    <row r="2791" spans="1:6" ht="14.5">
      <c r="A2791" s="33">
        <v>27900</v>
      </c>
      <c r="B2791" s="34">
        <v>3358000</v>
      </c>
      <c r="C2791" s="35">
        <v>3378000</v>
      </c>
      <c r="D2791" s="35">
        <v>3388000</v>
      </c>
      <c r="F2791" s="32">
        <f t="shared" si="45"/>
        <v>3348000</v>
      </c>
    </row>
    <row r="2792" spans="1:6" ht="14.5">
      <c r="A2792" s="33">
        <v>27910</v>
      </c>
      <c r="B2792" s="34">
        <v>3359200</v>
      </c>
      <c r="C2792" s="35">
        <v>3379200</v>
      </c>
      <c r="D2792" s="35">
        <v>3389200</v>
      </c>
      <c r="F2792" s="32">
        <f t="shared" si="45"/>
        <v>3349200</v>
      </c>
    </row>
    <row r="2793" spans="1:6" ht="14.5">
      <c r="A2793" s="33">
        <v>27920</v>
      </c>
      <c r="B2793" s="34">
        <v>3360400</v>
      </c>
      <c r="C2793" s="35">
        <v>3380400</v>
      </c>
      <c r="D2793" s="35">
        <v>3390400</v>
      </c>
      <c r="F2793" s="32">
        <f t="shared" si="45"/>
        <v>3350400</v>
      </c>
    </row>
    <row r="2794" spans="1:6" ht="14.5">
      <c r="A2794" s="33">
        <v>27930</v>
      </c>
      <c r="B2794" s="34">
        <v>3361600</v>
      </c>
      <c r="C2794" s="35">
        <v>3381600</v>
      </c>
      <c r="D2794" s="35">
        <v>3391600</v>
      </c>
      <c r="F2794" s="32">
        <f t="shared" si="45"/>
        <v>3351600</v>
      </c>
    </row>
    <row r="2795" spans="1:6" ht="14.5">
      <c r="A2795" s="33">
        <v>27940</v>
      </c>
      <c r="B2795" s="34">
        <v>3362800</v>
      </c>
      <c r="C2795" s="35">
        <v>3382800</v>
      </c>
      <c r="D2795" s="35">
        <v>3392800</v>
      </c>
      <c r="F2795" s="32">
        <f t="shared" si="45"/>
        <v>3352800</v>
      </c>
    </row>
    <row r="2796" spans="1:6" ht="14.5">
      <c r="A2796" s="33">
        <v>27950</v>
      </c>
      <c r="B2796" s="34">
        <v>3364000</v>
      </c>
      <c r="C2796" s="35">
        <v>3384000</v>
      </c>
      <c r="D2796" s="35">
        <v>3394000</v>
      </c>
      <c r="F2796" s="32">
        <f t="shared" si="45"/>
        <v>3354000</v>
      </c>
    </row>
    <row r="2797" spans="1:6" ht="14.5">
      <c r="A2797" s="33">
        <v>27960</v>
      </c>
      <c r="B2797" s="34">
        <v>3365200</v>
      </c>
      <c r="C2797" s="35">
        <v>3385200</v>
      </c>
      <c r="D2797" s="35">
        <v>3395200</v>
      </c>
      <c r="F2797" s="32">
        <f t="shared" si="45"/>
        <v>3355200</v>
      </c>
    </row>
    <row r="2798" spans="1:6" ht="14.5">
      <c r="A2798" s="33">
        <v>27970</v>
      </c>
      <c r="B2798" s="34">
        <v>3366400</v>
      </c>
      <c r="C2798" s="35">
        <v>3386400</v>
      </c>
      <c r="D2798" s="35">
        <v>3396400</v>
      </c>
      <c r="F2798" s="32">
        <f t="shared" si="45"/>
        <v>3356400</v>
      </c>
    </row>
    <row r="2799" spans="1:6" ht="14.5">
      <c r="A2799" s="33">
        <v>27980</v>
      </c>
      <c r="B2799" s="34">
        <v>3367600</v>
      </c>
      <c r="C2799" s="35">
        <v>3387600</v>
      </c>
      <c r="D2799" s="35">
        <v>3397600</v>
      </c>
      <c r="F2799" s="32">
        <f t="shared" si="45"/>
        <v>3357600</v>
      </c>
    </row>
    <row r="2800" spans="1:6" ht="14.5">
      <c r="A2800" s="33">
        <v>27990</v>
      </c>
      <c r="B2800" s="34">
        <v>3368800</v>
      </c>
      <c r="C2800" s="35">
        <v>3388800</v>
      </c>
      <c r="D2800" s="35">
        <v>3398800</v>
      </c>
      <c r="F2800" s="32">
        <f t="shared" si="45"/>
        <v>3358800</v>
      </c>
    </row>
    <row r="2801" spans="1:6" ht="14.5">
      <c r="A2801" s="33">
        <v>28000</v>
      </c>
      <c r="B2801" s="34">
        <v>3370000</v>
      </c>
      <c r="C2801" s="35">
        <v>3390000</v>
      </c>
      <c r="D2801" s="35">
        <v>3400000</v>
      </c>
      <c r="F2801" s="32">
        <f t="shared" si="45"/>
        <v>3360000</v>
      </c>
    </row>
    <row r="2802" spans="1:6" ht="14.5">
      <c r="A2802" s="33">
        <v>28010</v>
      </c>
      <c r="B2802" s="34">
        <v>3371200</v>
      </c>
      <c r="C2802" s="35">
        <v>3391200</v>
      </c>
      <c r="D2802" s="35">
        <v>3401200</v>
      </c>
      <c r="F2802" s="32">
        <f t="shared" si="45"/>
        <v>3361200</v>
      </c>
    </row>
    <row r="2803" spans="1:6" ht="14.5">
      <c r="A2803" s="33">
        <v>28020</v>
      </c>
      <c r="B2803" s="34">
        <v>3372400</v>
      </c>
      <c r="C2803" s="35">
        <v>3392400</v>
      </c>
      <c r="D2803" s="35">
        <v>3402400</v>
      </c>
      <c r="F2803" s="32">
        <f t="shared" si="45"/>
        <v>3362400</v>
      </c>
    </row>
    <row r="2804" spans="1:6" ht="14.5">
      <c r="A2804" s="33">
        <v>28030</v>
      </c>
      <c r="B2804" s="34">
        <v>3373600</v>
      </c>
      <c r="C2804" s="35">
        <v>3393600</v>
      </c>
      <c r="D2804" s="35">
        <v>3403600</v>
      </c>
      <c r="F2804" s="32">
        <f t="shared" si="45"/>
        <v>3363600</v>
      </c>
    </row>
    <row r="2805" spans="1:6" ht="14.5">
      <c r="A2805" s="33">
        <v>28040</v>
      </c>
      <c r="B2805" s="34">
        <v>3374800</v>
      </c>
      <c r="C2805" s="35">
        <v>3394800</v>
      </c>
      <c r="D2805" s="35">
        <v>3404800</v>
      </c>
      <c r="F2805" s="32">
        <f t="shared" si="45"/>
        <v>3364800</v>
      </c>
    </row>
    <row r="2806" spans="1:6" ht="14.5">
      <c r="A2806" s="33">
        <v>28050</v>
      </c>
      <c r="B2806" s="34">
        <v>3376000</v>
      </c>
      <c r="C2806" s="35">
        <v>3396000</v>
      </c>
      <c r="D2806" s="35">
        <v>3406000</v>
      </c>
      <c r="F2806" s="32">
        <f t="shared" si="45"/>
        <v>3366000</v>
      </c>
    </row>
    <row r="2807" spans="1:6" ht="14.5">
      <c r="A2807" s="33">
        <v>28060</v>
      </c>
      <c r="B2807" s="34">
        <v>3377200</v>
      </c>
      <c r="C2807" s="35">
        <v>3397200</v>
      </c>
      <c r="D2807" s="35">
        <v>3407200</v>
      </c>
      <c r="F2807" s="32">
        <f t="shared" si="45"/>
        <v>3367200</v>
      </c>
    </row>
    <row r="2808" spans="1:6" ht="14.5">
      <c r="A2808" s="33">
        <v>28070</v>
      </c>
      <c r="B2808" s="34">
        <v>3378400</v>
      </c>
      <c r="C2808" s="35">
        <v>3398400</v>
      </c>
      <c r="D2808" s="35">
        <v>3408400</v>
      </c>
      <c r="F2808" s="32">
        <f t="shared" si="45"/>
        <v>3368400</v>
      </c>
    </row>
    <row r="2809" spans="1:6" ht="14.5">
      <c r="A2809" s="33">
        <v>28080</v>
      </c>
      <c r="B2809" s="34">
        <v>3379600</v>
      </c>
      <c r="C2809" s="35">
        <v>3399600</v>
      </c>
      <c r="D2809" s="35">
        <v>3409600</v>
      </c>
      <c r="F2809" s="32">
        <f t="shared" si="45"/>
        <v>3369600</v>
      </c>
    </row>
    <row r="2810" spans="1:6" ht="14.5">
      <c r="A2810" s="33">
        <v>28090</v>
      </c>
      <c r="B2810" s="34">
        <v>3380800</v>
      </c>
      <c r="C2810" s="35">
        <v>3400800</v>
      </c>
      <c r="D2810" s="35">
        <v>3410800</v>
      </c>
      <c r="F2810" s="32">
        <f t="shared" si="45"/>
        <v>3370800</v>
      </c>
    </row>
    <row r="2811" spans="1:6" ht="14.5">
      <c r="A2811" s="33">
        <v>28100</v>
      </c>
      <c r="B2811" s="34">
        <v>3382000</v>
      </c>
      <c r="C2811" s="35">
        <v>3402000</v>
      </c>
      <c r="D2811" s="35">
        <v>3412000</v>
      </c>
      <c r="F2811" s="32">
        <f t="shared" si="45"/>
        <v>3372000</v>
      </c>
    </row>
    <row r="2812" spans="1:6" ht="14.5">
      <c r="A2812" s="33">
        <v>28110</v>
      </c>
      <c r="B2812" s="34">
        <v>3383200</v>
      </c>
      <c r="C2812" s="35">
        <v>3403200</v>
      </c>
      <c r="D2812" s="35">
        <v>3413200</v>
      </c>
      <c r="F2812" s="32">
        <f t="shared" si="45"/>
        <v>3373200</v>
      </c>
    </row>
    <row r="2813" spans="1:6" ht="14.5">
      <c r="A2813" s="33">
        <v>28120</v>
      </c>
      <c r="B2813" s="34">
        <v>3384400</v>
      </c>
      <c r="C2813" s="35">
        <v>3404400</v>
      </c>
      <c r="D2813" s="35">
        <v>3414400</v>
      </c>
      <c r="F2813" s="32">
        <f t="shared" si="45"/>
        <v>3374400</v>
      </c>
    </row>
    <row r="2814" spans="1:6" ht="14.5">
      <c r="A2814" s="33">
        <v>28130</v>
      </c>
      <c r="B2814" s="34">
        <v>3385600</v>
      </c>
      <c r="C2814" s="35">
        <v>3405600</v>
      </c>
      <c r="D2814" s="35">
        <v>3415600</v>
      </c>
      <c r="F2814" s="32">
        <f t="shared" si="45"/>
        <v>3375600</v>
      </c>
    </row>
    <row r="2815" spans="1:6" ht="14.5">
      <c r="A2815" s="33">
        <v>28140</v>
      </c>
      <c r="B2815" s="34">
        <v>3386800</v>
      </c>
      <c r="C2815" s="35">
        <v>3406800</v>
      </c>
      <c r="D2815" s="35">
        <v>3416800</v>
      </c>
      <c r="F2815" s="32">
        <f t="shared" si="45"/>
        <v>3376800</v>
      </c>
    </row>
    <row r="2816" spans="1:6" ht="14.5">
      <c r="A2816" s="33">
        <v>28150</v>
      </c>
      <c r="B2816" s="34">
        <v>3388000</v>
      </c>
      <c r="C2816" s="35">
        <v>3408000</v>
      </c>
      <c r="D2816" s="35">
        <v>3418000</v>
      </c>
      <c r="F2816" s="32">
        <f t="shared" si="45"/>
        <v>3378000</v>
      </c>
    </row>
    <row r="2817" spans="1:6" ht="14.5">
      <c r="A2817" s="33">
        <v>28160</v>
      </c>
      <c r="B2817" s="34">
        <v>3389200</v>
      </c>
      <c r="C2817" s="35">
        <v>3409200</v>
      </c>
      <c r="D2817" s="35">
        <v>3419200</v>
      </c>
      <c r="F2817" s="32">
        <f t="shared" si="45"/>
        <v>3379200</v>
      </c>
    </row>
    <row r="2818" spans="1:6" ht="14.5">
      <c r="A2818" s="33">
        <v>28170</v>
      </c>
      <c r="B2818" s="34">
        <v>3390400</v>
      </c>
      <c r="C2818" s="35">
        <v>3410400</v>
      </c>
      <c r="D2818" s="35">
        <v>3420400</v>
      </c>
      <c r="F2818" s="32">
        <f t="shared" si="45"/>
        <v>3380400</v>
      </c>
    </row>
    <row r="2819" spans="1:6" ht="14.5">
      <c r="A2819" s="33">
        <v>28180</v>
      </c>
      <c r="B2819" s="34">
        <v>3391600</v>
      </c>
      <c r="C2819" s="35">
        <v>3411600</v>
      </c>
      <c r="D2819" s="35">
        <v>3421600</v>
      </c>
      <c r="F2819" s="32">
        <f t="shared" ref="F2819:F2882" si="46">1200+1200*(A2819-$A$2)/10</f>
        <v>3381600</v>
      </c>
    </row>
    <row r="2820" spans="1:6" ht="14.5">
      <c r="A2820" s="33">
        <v>28190</v>
      </c>
      <c r="B2820" s="34">
        <v>3392800</v>
      </c>
      <c r="C2820" s="35">
        <v>3412800</v>
      </c>
      <c r="D2820" s="35">
        <v>3422800</v>
      </c>
      <c r="F2820" s="32">
        <f t="shared" si="46"/>
        <v>3382800</v>
      </c>
    </row>
    <row r="2821" spans="1:6" ht="14.5">
      <c r="A2821" s="33">
        <v>28200</v>
      </c>
      <c r="B2821" s="34">
        <v>3394000</v>
      </c>
      <c r="C2821" s="35">
        <v>3414000</v>
      </c>
      <c r="D2821" s="35">
        <v>3424000</v>
      </c>
      <c r="F2821" s="32">
        <f t="shared" si="46"/>
        <v>3384000</v>
      </c>
    </row>
    <row r="2822" spans="1:6" ht="14.5">
      <c r="A2822" s="33">
        <v>28210</v>
      </c>
      <c r="B2822" s="34">
        <v>3395200</v>
      </c>
      <c r="C2822" s="35">
        <v>3415200</v>
      </c>
      <c r="D2822" s="35">
        <v>3425200</v>
      </c>
      <c r="F2822" s="32">
        <f t="shared" si="46"/>
        <v>3385200</v>
      </c>
    </row>
    <row r="2823" spans="1:6" ht="14.5">
      <c r="A2823" s="33">
        <v>28220</v>
      </c>
      <c r="B2823" s="34">
        <v>3396400</v>
      </c>
      <c r="C2823" s="35">
        <v>3416400</v>
      </c>
      <c r="D2823" s="35">
        <v>3426400</v>
      </c>
      <c r="F2823" s="32">
        <f t="shared" si="46"/>
        <v>3386400</v>
      </c>
    </row>
    <row r="2824" spans="1:6" ht="14.5">
      <c r="A2824" s="33">
        <v>28230</v>
      </c>
      <c r="B2824" s="34">
        <v>3397600</v>
      </c>
      <c r="C2824" s="35">
        <v>3417600</v>
      </c>
      <c r="D2824" s="35">
        <v>3427600</v>
      </c>
      <c r="F2824" s="32">
        <f t="shared" si="46"/>
        <v>3387600</v>
      </c>
    </row>
    <row r="2825" spans="1:6" ht="14.5">
      <c r="A2825" s="33">
        <v>28240</v>
      </c>
      <c r="B2825" s="34">
        <v>3398800</v>
      </c>
      <c r="C2825" s="35">
        <v>3418800</v>
      </c>
      <c r="D2825" s="35">
        <v>3428800</v>
      </c>
      <c r="F2825" s="32">
        <f t="shared" si="46"/>
        <v>3388800</v>
      </c>
    </row>
    <row r="2826" spans="1:6" ht="14.5">
      <c r="A2826" s="33">
        <v>28250</v>
      </c>
      <c r="B2826" s="34">
        <v>3400000</v>
      </c>
      <c r="C2826" s="35">
        <v>3420000</v>
      </c>
      <c r="D2826" s="35">
        <v>3430000</v>
      </c>
      <c r="F2826" s="32">
        <f t="shared" si="46"/>
        <v>3390000</v>
      </c>
    </row>
    <row r="2827" spans="1:6" ht="14.5">
      <c r="A2827" s="33">
        <v>28260</v>
      </c>
      <c r="B2827" s="34">
        <v>3401200</v>
      </c>
      <c r="C2827" s="35">
        <v>3421200</v>
      </c>
      <c r="D2827" s="35">
        <v>3431200</v>
      </c>
      <c r="F2827" s="32">
        <f t="shared" si="46"/>
        <v>3391200</v>
      </c>
    </row>
    <row r="2828" spans="1:6" ht="14.5">
      <c r="A2828" s="33">
        <v>28270</v>
      </c>
      <c r="B2828" s="34">
        <v>3402400</v>
      </c>
      <c r="C2828" s="35">
        <v>3422400</v>
      </c>
      <c r="D2828" s="35">
        <v>3432400</v>
      </c>
      <c r="F2828" s="32">
        <f t="shared" si="46"/>
        <v>3392400</v>
      </c>
    </row>
    <row r="2829" spans="1:6" ht="14.5">
      <c r="A2829" s="33">
        <v>28280</v>
      </c>
      <c r="B2829" s="34">
        <v>3403600</v>
      </c>
      <c r="C2829" s="35">
        <v>3423600</v>
      </c>
      <c r="D2829" s="35">
        <v>3433600</v>
      </c>
      <c r="F2829" s="32">
        <f t="shared" si="46"/>
        <v>3393600</v>
      </c>
    </row>
    <row r="2830" spans="1:6" ht="14.5">
      <c r="A2830" s="33">
        <v>28290</v>
      </c>
      <c r="B2830" s="34">
        <v>3404800</v>
      </c>
      <c r="C2830" s="35">
        <v>3424800</v>
      </c>
      <c r="D2830" s="35">
        <v>3434800</v>
      </c>
      <c r="F2830" s="32">
        <f t="shared" si="46"/>
        <v>3394800</v>
      </c>
    </row>
    <row r="2831" spans="1:6" ht="14.5">
      <c r="A2831" s="33">
        <v>28300</v>
      </c>
      <c r="B2831" s="34">
        <v>3406000</v>
      </c>
      <c r="C2831" s="35">
        <v>3426000</v>
      </c>
      <c r="D2831" s="35">
        <v>3436000</v>
      </c>
      <c r="F2831" s="32">
        <f t="shared" si="46"/>
        <v>3396000</v>
      </c>
    </row>
    <row r="2832" spans="1:6" ht="14.5">
      <c r="A2832" s="33">
        <v>28310</v>
      </c>
      <c r="B2832" s="34">
        <v>3407200</v>
      </c>
      <c r="C2832" s="35">
        <v>3427200</v>
      </c>
      <c r="D2832" s="35">
        <v>3437200</v>
      </c>
      <c r="F2832" s="32">
        <f t="shared" si="46"/>
        <v>3397200</v>
      </c>
    </row>
    <row r="2833" spans="1:6" ht="14.5">
      <c r="A2833" s="33">
        <v>28320</v>
      </c>
      <c r="B2833" s="34">
        <v>3408400</v>
      </c>
      <c r="C2833" s="35">
        <v>3428400</v>
      </c>
      <c r="D2833" s="35">
        <v>3438400</v>
      </c>
      <c r="F2833" s="32">
        <f t="shared" si="46"/>
        <v>3398400</v>
      </c>
    </row>
    <row r="2834" spans="1:6" ht="14.5">
      <c r="A2834" s="33">
        <v>28330</v>
      </c>
      <c r="B2834" s="34">
        <v>3409600</v>
      </c>
      <c r="C2834" s="35">
        <v>3429600</v>
      </c>
      <c r="D2834" s="35">
        <v>3439600</v>
      </c>
      <c r="F2834" s="32">
        <f t="shared" si="46"/>
        <v>3399600</v>
      </c>
    </row>
    <row r="2835" spans="1:6" ht="14.5">
      <c r="A2835" s="33">
        <v>28340</v>
      </c>
      <c r="B2835" s="34">
        <v>3410800</v>
      </c>
      <c r="C2835" s="35">
        <v>3430800</v>
      </c>
      <c r="D2835" s="35">
        <v>3440800</v>
      </c>
      <c r="F2835" s="32">
        <f t="shared" si="46"/>
        <v>3400800</v>
      </c>
    </row>
    <row r="2836" spans="1:6" ht="14.5">
      <c r="A2836" s="33">
        <v>28350</v>
      </c>
      <c r="B2836" s="34">
        <v>3412000</v>
      </c>
      <c r="C2836" s="35">
        <v>3432000</v>
      </c>
      <c r="D2836" s="35">
        <v>3442000</v>
      </c>
      <c r="F2836" s="32">
        <f t="shared" si="46"/>
        <v>3402000</v>
      </c>
    </row>
    <row r="2837" spans="1:6" ht="14.5">
      <c r="A2837" s="33">
        <v>28360</v>
      </c>
      <c r="B2837" s="34">
        <v>3413200</v>
      </c>
      <c r="C2837" s="35">
        <v>3433200</v>
      </c>
      <c r="D2837" s="35">
        <v>3443200</v>
      </c>
      <c r="F2837" s="32">
        <f t="shared" si="46"/>
        <v>3403200</v>
      </c>
    </row>
    <row r="2838" spans="1:6" ht="14.5">
      <c r="A2838" s="33">
        <v>28370</v>
      </c>
      <c r="B2838" s="34">
        <v>3414400</v>
      </c>
      <c r="C2838" s="35">
        <v>3434400</v>
      </c>
      <c r="D2838" s="35">
        <v>3444400</v>
      </c>
      <c r="F2838" s="32">
        <f t="shared" si="46"/>
        <v>3404400</v>
      </c>
    </row>
    <row r="2839" spans="1:6" ht="14.5">
      <c r="A2839" s="33">
        <v>28380</v>
      </c>
      <c r="B2839" s="34">
        <v>3415600</v>
      </c>
      <c r="C2839" s="35">
        <v>3435600</v>
      </c>
      <c r="D2839" s="35">
        <v>3445600</v>
      </c>
      <c r="F2839" s="32">
        <f t="shared" si="46"/>
        <v>3405600</v>
      </c>
    </row>
    <row r="2840" spans="1:6" ht="14.5">
      <c r="A2840" s="33">
        <v>28390</v>
      </c>
      <c r="B2840" s="34">
        <v>3416800</v>
      </c>
      <c r="C2840" s="35">
        <v>3436800</v>
      </c>
      <c r="D2840" s="35">
        <v>3446800</v>
      </c>
      <c r="F2840" s="32">
        <f t="shared" si="46"/>
        <v>3406800</v>
      </c>
    </row>
    <row r="2841" spans="1:6" ht="14.5">
      <c r="A2841" s="33">
        <v>28400</v>
      </c>
      <c r="B2841" s="34">
        <v>3418000</v>
      </c>
      <c r="C2841" s="35">
        <v>3438000</v>
      </c>
      <c r="D2841" s="35">
        <v>3448000</v>
      </c>
      <c r="F2841" s="32">
        <f t="shared" si="46"/>
        <v>3408000</v>
      </c>
    </row>
    <row r="2842" spans="1:6" ht="14.5">
      <c r="A2842" s="33">
        <v>28410</v>
      </c>
      <c r="B2842" s="34">
        <v>3419200</v>
      </c>
      <c r="C2842" s="35">
        <v>3439200</v>
      </c>
      <c r="D2842" s="35">
        <v>3449200</v>
      </c>
      <c r="F2842" s="32">
        <f t="shared" si="46"/>
        <v>3409200</v>
      </c>
    </row>
    <row r="2843" spans="1:6" ht="14.5">
      <c r="A2843" s="33">
        <v>28420</v>
      </c>
      <c r="B2843" s="34">
        <v>3420400</v>
      </c>
      <c r="C2843" s="35">
        <v>3440400</v>
      </c>
      <c r="D2843" s="35">
        <v>3450400</v>
      </c>
      <c r="F2843" s="32">
        <f t="shared" si="46"/>
        <v>3410400</v>
      </c>
    </row>
    <row r="2844" spans="1:6" ht="14.5">
      <c r="A2844" s="33">
        <v>28430</v>
      </c>
      <c r="B2844" s="34">
        <v>3421600</v>
      </c>
      <c r="C2844" s="35">
        <v>3441600</v>
      </c>
      <c r="D2844" s="35">
        <v>3451600</v>
      </c>
      <c r="F2844" s="32">
        <f t="shared" si="46"/>
        <v>3411600</v>
      </c>
    </row>
    <row r="2845" spans="1:6" ht="14.5">
      <c r="A2845" s="33">
        <v>28440</v>
      </c>
      <c r="B2845" s="34">
        <v>3422800</v>
      </c>
      <c r="C2845" s="35">
        <v>3442800</v>
      </c>
      <c r="D2845" s="35">
        <v>3452800</v>
      </c>
      <c r="F2845" s="32">
        <f t="shared" si="46"/>
        <v>3412800</v>
      </c>
    </row>
    <row r="2846" spans="1:6" ht="14.5">
      <c r="A2846" s="33">
        <v>28450</v>
      </c>
      <c r="B2846" s="34">
        <v>3424000</v>
      </c>
      <c r="C2846" s="35">
        <v>3444000</v>
      </c>
      <c r="D2846" s="35">
        <v>3454000</v>
      </c>
      <c r="F2846" s="32">
        <f t="shared" si="46"/>
        <v>3414000</v>
      </c>
    </row>
    <row r="2847" spans="1:6" ht="14.5">
      <c r="A2847" s="33">
        <v>28460</v>
      </c>
      <c r="B2847" s="34">
        <v>3425200</v>
      </c>
      <c r="C2847" s="35">
        <v>3445200</v>
      </c>
      <c r="D2847" s="35">
        <v>3455200</v>
      </c>
      <c r="F2847" s="32">
        <f t="shared" si="46"/>
        <v>3415200</v>
      </c>
    </row>
    <row r="2848" spans="1:6" ht="14.5">
      <c r="A2848" s="33">
        <v>28470</v>
      </c>
      <c r="B2848" s="34">
        <v>3426400</v>
      </c>
      <c r="C2848" s="35">
        <v>3446400</v>
      </c>
      <c r="D2848" s="35">
        <v>3456400</v>
      </c>
      <c r="F2848" s="32">
        <f t="shared" si="46"/>
        <v>3416400</v>
      </c>
    </row>
    <row r="2849" spans="1:6" ht="14.5">
      <c r="A2849" s="33">
        <v>28480</v>
      </c>
      <c r="B2849" s="34">
        <v>3427600</v>
      </c>
      <c r="C2849" s="35">
        <v>3447600</v>
      </c>
      <c r="D2849" s="35">
        <v>3457600</v>
      </c>
      <c r="F2849" s="32">
        <f t="shared" si="46"/>
        <v>3417600</v>
      </c>
    </row>
    <row r="2850" spans="1:6" ht="14.5">
      <c r="A2850" s="33">
        <v>28490</v>
      </c>
      <c r="B2850" s="34">
        <v>3428800</v>
      </c>
      <c r="C2850" s="35">
        <v>3448800</v>
      </c>
      <c r="D2850" s="35">
        <v>3458800</v>
      </c>
      <c r="F2850" s="32">
        <f t="shared" si="46"/>
        <v>3418800</v>
      </c>
    </row>
    <row r="2851" spans="1:6" ht="14.5">
      <c r="A2851" s="33">
        <v>28500</v>
      </c>
      <c r="B2851" s="34">
        <v>3430000</v>
      </c>
      <c r="C2851" s="35">
        <v>3450000</v>
      </c>
      <c r="D2851" s="35">
        <v>3460000</v>
      </c>
      <c r="F2851" s="32">
        <f t="shared" si="46"/>
        <v>3420000</v>
      </c>
    </row>
    <row r="2852" spans="1:6" ht="14.5">
      <c r="A2852" s="33">
        <v>28510</v>
      </c>
      <c r="B2852" s="34">
        <v>3431200</v>
      </c>
      <c r="C2852" s="35">
        <v>3451200</v>
      </c>
      <c r="D2852" s="35">
        <v>3461200</v>
      </c>
      <c r="F2852" s="32">
        <f t="shared" si="46"/>
        <v>3421200</v>
      </c>
    </row>
    <row r="2853" spans="1:6" ht="14.5">
      <c r="A2853" s="33">
        <v>28520</v>
      </c>
      <c r="B2853" s="34">
        <v>3432400</v>
      </c>
      <c r="C2853" s="35">
        <v>3452400</v>
      </c>
      <c r="D2853" s="35">
        <v>3462400</v>
      </c>
      <c r="F2853" s="32">
        <f t="shared" si="46"/>
        <v>3422400</v>
      </c>
    </row>
    <row r="2854" spans="1:6" ht="14.5">
      <c r="A2854" s="33">
        <v>28530</v>
      </c>
      <c r="B2854" s="34">
        <v>3433600</v>
      </c>
      <c r="C2854" s="35">
        <v>3453600</v>
      </c>
      <c r="D2854" s="35">
        <v>3463600</v>
      </c>
      <c r="F2854" s="32">
        <f t="shared" si="46"/>
        <v>3423600</v>
      </c>
    </row>
    <row r="2855" spans="1:6" ht="14.5">
      <c r="A2855" s="33">
        <v>28540</v>
      </c>
      <c r="B2855" s="34">
        <v>3434800</v>
      </c>
      <c r="C2855" s="35">
        <v>3454800</v>
      </c>
      <c r="D2855" s="35">
        <v>3464800</v>
      </c>
      <c r="F2855" s="32">
        <f t="shared" si="46"/>
        <v>3424800</v>
      </c>
    </row>
    <row r="2856" spans="1:6" ht="14.5">
      <c r="A2856" s="33">
        <v>28550</v>
      </c>
      <c r="B2856" s="34">
        <v>3436000</v>
      </c>
      <c r="C2856" s="35">
        <v>3456000</v>
      </c>
      <c r="D2856" s="35">
        <v>3466000</v>
      </c>
      <c r="F2856" s="32">
        <f t="shared" si="46"/>
        <v>3426000</v>
      </c>
    </row>
    <row r="2857" spans="1:6" ht="14.5">
      <c r="A2857" s="33">
        <v>28560</v>
      </c>
      <c r="B2857" s="34">
        <v>3437200</v>
      </c>
      <c r="C2857" s="35">
        <v>3457200</v>
      </c>
      <c r="D2857" s="35">
        <v>3467200</v>
      </c>
      <c r="F2857" s="32">
        <f t="shared" si="46"/>
        <v>3427200</v>
      </c>
    </row>
    <row r="2858" spans="1:6" ht="14.5">
      <c r="A2858" s="33">
        <v>28570</v>
      </c>
      <c r="B2858" s="34">
        <v>3438400</v>
      </c>
      <c r="C2858" s="35">
        <v>3458400</v>
      </c>
      <c r="D2858" s="35">
        <v>3468400</v>
      </c>
      <c r="F2858" s="32">
        <f t="shared" si="46"/>
        <v>3428400</v>
      </c>
    </row>
    <row r="2859" spans="1:6" ht="14.5">
      <c r="A2859" s="33">
        <v>28580</v>
      </c>
      <c r="B2859" s="34">
        <v>3439600</v>
      </c>
      <c r="C2859" s="35">
        <v>3459600</v>
      </c>
      <c r="D2859" s="35">
        <v>3469600</v>
      </c>
      <c r="F2859" s="32">
        <f t="shared" si="46"/>
        <v>3429600</v>
      </c>
    </row>
    <row r="2860" spans="1:6" ht="14.5">
      <c r="A2860" s="33">
        <v>28590</v>
      </c>
      <c r="B2860" s="34">
        <v>3440800</v>
      </c>
      <c r="C2860" s="35">
        <v>3460800</v>
      </c>
      <c r="D2860" s="35">
        <v>3470800</v>
      </c>
      <c r="F2860" s="32">
        <f t="shared" si="46"/>
        <v>3430800</v>
      </c>
    </row>
    <row r="2861" spans="1:6" ht="14.5">
      <c r="A2861" s="33">
        <v>28600</v>
      </c>
      <c r="B2861" s="34">
        <v>3442000</v>
      </c>
      <c r="C2861" s="35">
        <v>3462000</v>
      </c>
      <c r="D2861" s="35">
        <v>3472000</v>
      </c>
      <c r="F2861" s="32">
        <f t="shared" si="46"/>
        <v>3432000</v>
      </c>
    </row>
    <row r="2862" spans="1:6" ht="14.5">
      <c r="A2862" s="33">
        <v>28610</v>
      </c>
      <c r="B2862" s="34">
        <v>3443200</v>
      </c>
      <c r="C2862" s="35">
        <v>3463200</v>
      </c>
      <c r="D2862" s="35">
        <v>3473200</v>
      </c>
      <c r="F2862" s="32">
        <f t="shared" si="46"/>
        <v>3433200</v>
      </c>
    </row>
    <row r="2863" spans="1:6" ht="14.5">
      <c r="A2863" s="33">
        <v>28620</v>
      </c>
      <c r="B2863" s="34">
        <v>3444400</v>
      </c>
      <c r="C2863" s="35">
        <v>3464400</v>
      </c>
      <c r="D2863" s="35">
        <v>3474400</v>
      </c>
      <c r="F2863" s="32">
        <f t="shared" si="46"/>
        <v>3434400</v>
      </c>
    </row>
    <row r="2864" spans="1:6" ht="14.5">
      <c r="A2864" s="33">
        <v>28630</v>
      </c>
      <c r="B2864" s="34">
        <v>3445600</v>
      </c>
      <c r="C2864" s="35">
        <v>3465600</v>
      </c>
      <c r="D2864" s="35">
        <v>3475600</v>
      </c>
      <c r="F2864" s="32">
        <f t="shared" si="46"/>
        <v>3435600</v>
      </c>
    </row>
    <row r="2865" spans="1:6" ht="14.5">
      <c r="A2865" s="33">
        <v>28640</v>
      </c>
      <c r="B2865" s="34">
        <v>3446800</v>
      </c>
      <c r="C2865" s="35">
        <v>3466800</v>
      </c>
      <c r="D2865" s="35">
        <v>3476800</v>
      </c>
      <c r="F2865" s="32">
        <f t="shared" si="46"/>
        <v>3436800</v>
      </c>
    </row>
    <row r="2866" spans="1:6" ht="14.5">
      <c r="A2866" s="33">
        <v>28650</v>
      </c>
      <c r="B2866" s="34">
        <v>3448000</v>
      </c>
      <c r="C2866" s="35">
        <v>3468000</v>
      </c>
      <c r="D2866" s="35">
        <v>3478000</v>
      </c>
      <c r="F2866" s="32">
        <f t="shared" si="46"/>
        <v>3438000</v>
      </c>
    </row>
    <row r="2867" spans="1:6" ht="14.5">
      <c r="A2867" s="33">
        <v>28660</v>
      </c>
      <c r="B2867" s="34">
        <v>3449200</v>
      </c>
      <c r="C2867" s="35">
        <v>3469200</v>
      </c>
      <c r="D2867" s="35">
        <v>3479200</v>
      </c>
      <c r="F2867" s="32">
        <f t="shared" si="46"/>
        <v>3439200</v>
      </c>
    </row>
    <row r="2868" spans="1:6" ht="14.5">
      <c r="A2868" s="33">
        <v>28670</v>
      </c>
      <c r="B2868" s="34">
        <v>3450400</v>
      </c>
      <c r="C2868" s="35">
        <v>3470400</v>
      </c>
      <c r="D2868" s="35">
        <v>3480400</v>
      </c>
      <c r="F2868" s="32">
        <f t="shared" si="46"/>
        <v>3440400</v>
      </c>
    </row>
    <row r="2869" spans="1:6" ht="14.5">
      <c r="A2869" s="33">
        <v>28680</v>
      </c>
      <c r="B2869" s="34">
        <v>3451600</v>
      </c>
      <c r="C2869" s="35">
        <v>3471600</v>
      </c>
      <c r="D2869" s="35">
        <v>3481600</v>
      </c>
      <c r="F2869" s="32">
        <f t="shared" si="46"/>
        <v>3441600</v>
      </c>
    </row>
    <row r="2870" spans="1:6" ht="14.5">
      <c r="A2870" s="33">
        <v>28690</v>
      </c>
      <c r="B2870" s="34">
        <v>3452800</v>
      </c>
      <c r="C2870" s="35">
        <v>3472800</v>
      </c>
      <c r="D2870" s="35">
        <v>3482800</v>
      </c>
      <c r="F2870" s="32">
        <f t="shared" si="46"/>
        <v>3442800</v>
      </c>
    </row>
    <row r="2871" spans="1:6" ht="14.5">
      <c r="A2871" s="33">
        <v>28700</v>
      </c>
      <c r="B2871" s="34">
        <v>3454000</v>
      </c>
      <c r="C2871" s="35">
        <v>3474000</v>
      </c>
      <c r="D2871" s="35">
        <v>3484000</v>
      </c>
      <c r="F2871" s="32">
        <f t="shared" si="46"/>
        <v>3444000</v>
      </c>
    </row>
    <row r="2872" spans="1:6" ht="14.5">
      <c r="A2872" s="33">
        <v>28710</v>
      </c>
      <c r="B2872" s="34">
        <v>3455200</v>
      </c>
      <c r="C2872" s="35">
        <v>3475200</v>
      </c>
      <c r="D2872" s="35">
        <v>3485200</v>
      </c>
      <c r="F2872" s="32">
        <f t="shared" si="46"/>
        <v>3445200</v>
      </c>
    </row>
    <row r="2873" spans="1:6" ht="14.5">
      <c r="A2873" s="33">
        <v>28720</v>
      </c>
      <c r="B2873" s="34">
        <v>3456400</v>
      </c>
      <c r="C2873" s="35">
        <v>3476400</v>
      </c>
      <c r="D2873" s="35">
        <v>3486400</v>
      </c>
      <c r="F2873" s="32">
        <f t="shared" si="46"/>
        <v>3446400</v>
      </c>
    </row>
    <row r="2874" spans="1:6" ht="14.5">
      <c r="A2874" s="33">
        <v>28730</v>
      </c>
      <c r="B2874" s="34">
        <v>3457600</v>
      </c>
      <c r="C2874" s="35">
        <v>3477600</v>
      </c>
      <c r="D2874" s="35">
        <v>3487600</v>
      </c>
      <c r="F2874" s="32">
        <f t="shared" si="46"/>
        <v>3447600</v>
      </c>
    </row>
    <row r="2875" spans="1:6" ht="14.5">
      <c r="A2875" s="33">
        <v>28740</v>
      </c>
      <c r="B2875" s="34">
        <v>3458800</v>
      </c>
      <c r="C2875" s="35">
        <v>3478800</v>
      </c>
      <c r="D2875" s="35">
        <v>3488800</v>
      </c>
      <c r="F2875" s="32">
        <f t="shared" si="46"/>
        <v>3448800</v>
      </c>
    </row>
    <row r="2876" spans="1:6" ht="14.5">
      <c r="A2876" s="33">
        <v>28750</v>
      </c>
      <c r="B2876" s="34">
        <v>3460000</v>
      </c>
      <c r="C2876" s="35">
        <v>3480000</v>
      </c>
      <c r="D2876" s="35">
        <v>3490000</v>
      </c>
      <c r="F2876" s="32">
        <f t="shared" si="46"/>
        <v>3450000</v>
      </c>
    </row>
    <row r="2877" spans="1:6" ht="14.5">
      <c r="A2877" s="33">
        <v>28760</v>
      </c>
      <c r="B2877" s="34">
        <v>3461200</v>
      </c>
      <c r="C2877" s="35">
        <v>3481200</v>
      </c>
      <c r="D2877" s="35">
        <v>3491200</v>
      </c>
      <c r="F2877" s="32">
        <f t="shared" si="46"/>
        <v>3451200</v>
      </c>
    </row>
    <row r="2878" spans="1:6" ht="14.5">
      <c r="A2878" s="33">
        <v>28770</v>
      </c>
      <c r="B2878" s="34">
        <v>3462400</v>
      </c>
      <c r="C2878" s="35">
        <v>3482400</v>
      </c>
      <c r="D2878" s="35">
        <v>3492400</v>
      </c>
      <c r="F2878" s="32">
        <f t="shared" si="46"/>
        <v>3452400</v>
      </c>
    </row>
    <row r="2879" spans="1:6" ht="14.5">
      <c r="A2879" s="33">
        <v>28780</v>
      </c>
      <c r="B2879" s="34">
        <v>3463600</v>
      </c>
      <c r="C2879" s="35">
        <v>3483600</v>
      </c>
      <c r="D2879" s="35">
        <v>3493600</v>
      </c>
      <c r="F2879" s="32">
        <f t="shared" si="46"/>
        <v>3453600</v>
      </c>
    </row>
    <row r="2880" spans="1:6" ht="14.5">
      <c r="A2880" s="33">
        <v>28790</v>
      </c>
      <c r="B2880" s="34">
        <v>3464800</v>
      </c>
      <c r="C2880" s="35">
        <v>3484800</v>
      </c>
      <c r="D2880" s="35">
        <v>3494800</v>
      </c>
      <c r="F2880" s="32">
        <f t="shared" si="46"/>
        <v>3454800</v>
      </c>
    </row>
    <row r="2881" spans="1:6" ht="14.5">
      <c r="A2881" s="33">
        <v>28800</v>
      </c>
      <c r="B2881" s="34">
        <v>3466000</v>
      </c>
      <c r="C2881" s="35">
        <v>3486000</v>
      </c>
      <c r="D2881" s="35">
        <v>3496000</v>
      </c>
      <c r="F2881" s="32">
        <f t="shared" si="46"/>
        <v>3456000</v>
      </c>
    </row>
    <row r="2882" spans="1:6" ht="14.5">
      <c r="A2882" s="33">
        <v>28810</v>
      </c>
      <c r="B2882" s="34">
        <v>3467200</v>
      </c>
      <c r="C2882" s="35">
        <v>3487200</v>
      </c>
      <c r="D2882" s="35">
        <v>3497200</v>
      </c>
      <c r="F2882" s="32">
        <f t="shared" si="46"/>
        <v>3457200</v>
      </c>
    </row>
    <row r="2883" spans="1:6" ht="14.5">
      <c r="A2883" s="33">
        <v>28820</v>
      </c>
      <c r="B2883" s="34">
        <v>3468400</v>
      </c>
      <c r="C2883" s="35">
        <v>3488400</v>
      </c>
      <c r="D2883" s="35">
        <v>3498400</v>
      </c>
      <c r="F2883" s="32">
        <f t="shared" ref="F2883:F2946" si="47">1200+1200*(A2883-$A$2)/10</f>
        <v>3458400</v>
      </c>
    </row>
    <row r="2884" spans="1:6" ht="14.5">
      <c r="A2884" s="33">
        <v>28830</v>
      </c>
      <c r="B2884" s="34">
        <v>3469600</v>
      </c>
      <c r="C2884" s="35">
        <v>3489600</v>
      </c>
      <c r="D2884" s="35">
        <v>3499600</v>
      </c>
      <c r="F2884" s="32">
        <f t="shared" si="47"/>
        <v>3459600</v>
      </c>
    </row>
    <row r="2885" spans="1:6" ht="14.5">
      <c r="A2885" s="33">
        <v>28840</v>
      </c>
      <c r="B2885" s="34">
        <v>3470800</v>
      </c>
      <c r="C2885" s="35">
        <v>3490800</v>
      </c>
      <c r="D2885" s="35">
        <v>3500800</v>
      </c>
      <c r="F2885" s="32">
        <f t="shared" si="47"/>
        <v>3460800</v>
      </c>
    </row>
    <row r="2886" spans="1:6" ht="14.5">
      <c r="A2886" s="33">
        <v>28850</v>
      </c>
      <c r="B2886" s="34">
        <v>3472000</v>
      </c>
      <c r="C2886" s="35">
        <v>3492000</v>
      </c>
      <c r="D2886" s="35">
        <v>3502000</v>
      </c>
      <c r="F2886" s="32">
        <f t="shared" si="47"/>
        <v>3462000</v>
      </c>
    </row>
    <row r="2887" spans="1:6" ht="14.5">
      <c r="A2887" s="33">
        <v>28860</v>
      </c>
      <c r="B2887" s="34">
        <v>3473200</v>
      </c>
      <c r="C2887" s="35">
        <v>3493200</v>
      </c>
      <c r="D2887" s="35">
        <v>3503200</v>
      </c>
      <c r="F2887" s="32">
        <f t="shared" si="47"/>
        <v>3463200</v>
      </c>
    </row>
    <row r="2888" spans="1:6" ht="14.5">
      <c r="A2888" s="33">
        <v>28870</v>
      </c>
      <c r="B2888" s="34">
        <v>3474400</v>
      </c>
      <c r="C2888" s="35">
        <v>3494400</v>
      </c>
      <c r="D2888" s="35">
        <v>3504400</v>
      </c>
      <c r="F2888" s="32">
        <f t="shared" si="47"/>
        <v>3464400</v>
      </c>
    </row>
    <row r="2889" spans="1:6" ht="14.5">
      <c r="A2889" s="33">
        <v>28880</v>
      </c>
      <c r="B2889" s="34">
        <v>3475600</v>
      </c>
      <c r="C2889" s="35">
        <v>3495600</v>
      </c>
      <c r="D2889" s="35">
        <v>3505600</v>
      </c>
      <c r="F2889" s="32">
        <f t="shared" si="47"/>
        <v>3465600</v>
      </c>
    </row>
    <row r="2890" spans="1:6" ht="14.5">
      <c r="A2890" s="33">
        <v>28890</v>
      </c>
      <c r="B2890" s="34">
        <v>3476800</v>
      </c>
      <c r="C2890" s="35">
        <v>3496800</v>
      </c>
      <c r="D2890" s="35">
        <v>3506800</v>
      </c>
      <c r="F2890" s="32">
        <f t="shared" si="47"/>
        <v>3466800</v>
      </c>
    </row>
    <row r="2891" spans="1:6" ht="14.5">
      <c r="A2891" s="33">
        <v>28900</v>
      </c>
      <c r="B2891" s="34">
        <v>3478000</v>
      </c>
      <c r="C2891" s="35">
        <v>3498000</v>
      </c>
      <c r="D2891" s="35">
        <v>3508000</v>
      </c>
      <c r="F2891" s="32">
        <f t="shared" si="47"/>
        <v>3468000</v>
      </c>
    </row>
    <row r="2892" spans="1:6" ht="14.5">
      <c r="A2892" s="33">
        <v>28910</v>
      </c>
      <c r="B2892" s="34">
        <v>3479200</v>
      </c>
      <c r="C2892" s="35">
        <v>3499200</v>
      </c>
      <c r="D2892" s="35">
        <v>3509200</v>
      </c>
      <c r="F2892" s="32">
        <f t="shared" si="47"/>
        <v>3469200</v>
      </c>
    </row>
    <row r="2893" spans="1:6" ht="14.5">
      <c r="A2893" s="33">
        <v>28920</v>
      </c>
      <c r="B2893" s="34">
        <v>3480400</v>
      </c>
      <c r="C2893" s="35">
        <v>3500400</v>
      </c>
      <c r="D2893" s="35">
        <v>3510400</v>
      </c>
      <c r="F2893" s="32">
        <f t="shared" si="47"/>
        <v>3470400</v>
      </c>
    </row>
    <row r="2894" spans="1:6" ht="14.5">
      <c r="A2894" s="33">
        <v>28930</v>
      </c>
      <c r="B2894" s="34">
        <v>3481600</v>
      </c>
      <c r="C2894" s="35">
        <v>3501600</v>
      </c>
      <c r="D2894" s="35">
        <v>3511600</v>
      </c>
      <c r="F2894" s="32">
        <f t="shared" si="47"/>
        <v>3471600</v>
      </c>
    </row>
    <row r="2895" spans="1:6" ht="14.5">
      <c r="A2895" s="33">
        <v>28940</v>
      </c>
      <c r="B2895" s="34">
        <v>3482800</v>
      </c>
      <c r="C2895" s="35">
        <v>3502800</v>
      </c>
      <c r="D2895" s="35">
        <v>3512800</v>
      </c>
      <c r="F2895" s="32">
        <f t="shared" si="47"/>
        <v>3472800</v>
      </c>
    </row>
    <row r="2896" spans="1:6" ht="14.5">
      <c r="A2896" s="33">
        <v>28950</v>
      </c>
      <c r="B2896" s="34">
        <v>3484000</v>
      </c>
      <c r="C2896" s="35">
        <v>3504000</v>
      </c>
      <c r="D2896" s="35">
        <v>3514000</v>
      </c>
      <c r="F2896" s="32">
        <f t="shared" si="47"/>
        <v>3474000</v>
      </c>
    </row>
    <row r="2897" spans="1:6" ht="14.5">
      <c r="A2897" s="33">
        <v>28960</v>
      </c>
      <c r="B2897" s="34">
        <v>3485200</v>
      </c>
      <c r="C2897" s="35">
        <v>3505200</v>
      </c>
      <c r="D2897" s="35">
        <v>3515200</v>
      </c>
      <c r="F2897" s="32">
        <f t="shared" si="47"/>
        <v>3475200</v>
      </c>
    </row>
    <row r="2898" spans="1:6" ht="14.5">
      <c r="A2898" s="33">
        <v>28970</v>
      </c>
      <c r="B2898" s="34">
        <v>3486400</v>
      </c>
      <c r="C2898" s="35">
        <v>3506400</v>
      </c>
      <c r="D2898" s="35">
        <v>3516400</v>
      </c>
      <c r="F2898" s="32">
        <f t="shared" si="47"/>
        <v>3476400</v>
      </c>
    </row>
    <row r="2899" spans="1:6" ht="14.5">
      <c r="A2899" s="33">
        <v>28980</v>
      </c>
      <c r="B2899" s="34">
        <v>3487600</v>
      </c>
      <c r="C2899" s="35">
        <v>3507600</v>
      </c>
      <c r="D2899" s="35">
        <v>3517600</v>
      </c>
      <c r="F2899" s="32">
        <f t="shared" si="47"/>
        <v>3477600</v>
      </c>
    </row>
    <row r="2900" spans="1:6" ht="14.5">
      <c r="A2900" s="33">
        <v>28990</v>
      </c>
      <c r="B2900" s="34">
        <v>3488800</v>
      </c>
      <c r="C2900" s="35">
        <v>3508800</v>
      </c>
      <c r="D2900" s="35">
        <v>3518800</v>
      </c>
      <c r="F2900" s="32">
        <f t="shared" si="47"/>
        <v>3478800</v>
      </c>
    </row>
    <row r="2901" spans="1:6" ht="14.5">
      <c r="A2901" s="33">
        <v>29000</v>
      </c>
      <c r="B2901" s="34">
        <v>3490000</v>
      </c>
      <c r="C2901" s="35">
        <v>3510000</v>
      </c>
      <c r="D2901" s="35">
        <v>3520000</v>
      </c>
      <c r="F2901" s="32">
        <f t="shared" si="47"/>
        <v>3480000</v>
      </c>
    </row>
    <row r="2902" spans="1:6" ht="14.5">
      <c r="A2902" s="33">
        <v>29010</v>
      </c>
      <c r="B2902" s="34">
        <v>3491200</v>
      </c>
      <c r="C2902" s="35">
        <v>3511200</v>
      </c>
      <c r="D2902" s="35">
        <v>3521200</v>
      </c>
      <c r="F2902" s="32">
        <f t="shared" si="47"/>
        <v>3481200</v>
      </c>
    </row>
    <row r="2903" spans="1:6" ht="14.5">
      <c r="A2903" s="33">
        <v>29020</v>
      </c>
      <c r="B2903" s="34">
        <v>3492400</v>
      </c>
      <c r="C2903" s="35">
        <v>3512400</v>
      </c>
      <c r="D2903" s="35">
        <v>3522400</v>
      </c>
      <c r="F2903" s="32">
        <f t="shared" si="47"/>
        <v>3482400</v>
      </c>
    </row>
    <row r="2904" spans="1:6" ht="14.5">
      <c r="A2904" s="33">
        <v>29030</v>
      </c>
      <c r="B2904" s="34">
        <v>3493600</v>
      </c>
      <c r="C2904" s="35">
        <v>3513600</v>
      </c>
      <c r="D2904" s="35">
        <v>3523600</v>
      </c>
      <c r="F2904" s="32">
        <f t="shared" si="47"/>
        <v>3483600</v>
      </c>
    </row>
    <row r="2905" spans="1:6" ht="14.5">
      <c r="A2905" s="33">
        <v>29040</v>
      </c>
      <c r="B2905" s="34">
        <v>3494800</v>
      </c>
      <c r="C2905" s="35">
        <v>3514800</v>
      </c>
      <c r="D2905" s="35">
        <v>3524800</v>
      </c>
      <c r="F2905" s="32">
        <f t="shared" si="47"/>
        <v>3484800</v>
      </c>
    </row>
    <row r="2906" spans="1:6" ht="14.5">
      <c r="A2906" s="33">
        <v>29050</v>
      </c>
      <c r="B2906" s="34">
        <v>3496000</v>
      </c>
      <c r="C2906" s="35">
        <v>3516000</v>
      </c>
      <c r="D2906" s="35">
        <v>3526000</v>
      </c>
      <c r="F2906" s="32">
        <f t="shared" si="47"/>
        <v>3486000</v>
      </c>
    </row>
    <row r="2907" spans="1:6" ht="14.5">
      <c r="A2907" s="33">
        <v>29060</v>
      </c>
      <c r="B2907" s="34">
        <v>3497200</v>
      </c>
      <c r="C2907" s="35">
        <v>3517200</v>
      </c>
      <c r="D2907" s="35">
        <v>3527200</v>
      </c>
      <c r="F2907" s="32">
        <f t="shared" si="47"/>
        <v>3487200</v>
      </c>
    </row>
    <row r="2908" spans="1:6" ht="14.5">
      <c r="A2908" s="33">
        <v>29070</v>
      </c>
      <c r="B2908" s="34">
        <v>3498400</v>
      </c>
      <c r="C2908" s="35">
        <v>3518400</v>
      </c>
      <c r="D2908" s="35">
        <v>3528400</v>
      </c>
      <c r="F2908" s="32">
        <f t="shared" si="47"/>
        <v>3488400</v>
      </c>
    </row>
    <row r="2909" spans="1:6" ht="14.5">
      <c r="A2909" s="33">
        <v>29080</v>
      </c>
      <c r="B2909" s="34">
        <v>3499600</v>
      </c>
      <c r="C2909" s="35">
        <v>3519600</v>
      </c>
      <c r="D2909" s="35">
        <v>3529600</v>
      </c>
      <c r="F2909" s="32">
        <f t="shared" si="47"/>
        <v>3489600</v>
      </c>
    </row>
    <row r="2910" spans="1:6" ht="14.5">
      <c r="A2910" s="33">
        <v>29090</v>
      </c>
      <c r="B2910" s="34">
        <v>3500800</v>
      </c>
      <c r="C2910" s="35">
        <v>3520800</v>
      </c>
      <c r="D2910" s="35">
        <v>3530800</v>
      </c>
      <c r="F2910" s="32">
        <f t="shared" si="47"/>
        <v>3490800</v>
      </c>
    </row>
    <row r="2911" spans="1:6" ht="14.5">
      <c r="A2911" s="33">
        <v>29100</v>
      </c>
      <c r="B2911" s="34">
        <v>3502000</v>
      </c>
      <c r="C2911" s="35">
        <v>3522000</v>
      </c>
      <c r="D2911" s="35">
        <v>3532000</v>
      </c>
      <c r="F2911" s="32">
        <f t="shared" si="47"/>
        <v>3492000</v>
      </c>
    </row>
    <row r="2912" spans="1:6" ht="14.5">
      <c r="A2912" s="33">
        <v>29110</v>
      </c>
      <c r="B2912" s="34">
        <v>3503200</v>
      </c>
      <c r="C2912" s="35">
        <v>3523200</v>
      </c>
      <c r="D2912" s="35">
        <v>3533200</v>
      </c>
      <c r="F2912" s="32">
        <f t="shared" si="47"/>
        <v>3493200</v>
      </c>
    </row>
    <row r="2913" spans="1:6" ht="14.5">
      <c r="A2913" s="33">
        <v>29120</v>
      </c>
      <c r="B2913" s="34">
        <v>3504400</v>
      </c>
      <c r="C2913" s="35">
        <v>3524400</v>
      </c>
      <c r="D2913" s="35">
        <v>3534400</v>
      </c>
      <c r="F2913" s="32">
        <f t="shared" si="47"/>
        <v>3494400</v>
      </c>
    </row>
    <row r="2914" spans="1:6" ht="14.5">
      <c r="A2914" s="33">
        <v>29130</v>
      </c>
      <c r="B2914" s="34">
        <v>3505600</v>
      </c>
      <c r="C2914" s="35">
        <v>3525600</v>
      </c>
      <c r="D2914" s="35">
        <v>3535600</v>
      </c>
      <c r="F2914" s="32">
        <f t="shared" si="47"/>
        <v>3495600</v>
      </c>
    </row>
    <row r="2915" spans="1:6" ht="14.5">
      <c r="A2915" s="33">
        <v>29140</v>
      </c>
      <c r="B2915" s="34">
        <v>3506800</v>
      </c>
      <c r="C2915" s="35">
        <v>3526800</v>
      </c>
      <c r="D2915" s="35">
        <v>3536800</v>
      </c>
      <c r="F2915" s="32">
        <f t="shared" si="47"/>
        <v>3496800</v>
      </c>
    </row>
    <row r="2916" spans="1:6" ht="14.5">
      <c r="A2916" s="33">
        <v>29150</v>
      </c>
      <c r="B2916" s="34">
        <v>3508000</v>
      </c>
      <c r="C2916" s="35">
        <v>3528000</v>
      </c>
      <c r="D2916" s="35">
        <v>3538000</v>
      </c>
      <c r="F2916" s="32">
        <f t="shared" si="47"/>
        <v>3498000</v>
      </c>
    </row>
    <row r="2917" spans="1:6" ht="14.5">
      <c r="A2917" s="33">
        <v>29160</v>
      </c>
      <c r="B2917" s="34">
        <v>3509200</v>
      </c>
      <c r="C2917" s="35">
        <v>3529200</v>
      </c>
      <c r="D2917" s="35">
        <v>3539200</v>
      </c>
      <c r="F2917" s="32">
        <f t="shared" si="47"/>
        <v>3499200</v>
      </c>
    </row>
    <row r="2918" spans="1:6" ht="14.5">
      <c r="A2918" s="33">
        <v>29170</v>
      </c>
      <c r="B2918" s="34">
        <v>3510400</v>
      </c>
      <c r="C2918" s="35">
        <v>3530400</v>
      </c>
      <c r="D2918" s="35">
        <v>3540400</v>
      </c>
      <c r="F2918" s="32">
        <f t="shared" si="47"/>
        <v>3500400</v>
      </c>
    </row>
    <row r="2919" spans="1:6" ht="14.5">
      <c r="A2919" s="33">
        <v>29180</v>
      </c>
      <c r="B2919" s="34">
        <v>3511600</v>
      </c>
      <c r="C2919" s="35">
        <v>3531600</v>
      </c>
      <c r="D2919" s="35">
        <v>3541600</v>
      </c>
      <c r="F2919" s="32">
        <f t="shared" si="47"/>
        <v>3501600</v>
      </c>
    </row>
    <row r="2920" spans="1:6" ht="14.5">
      <c r="A2920" s="33">
        <v>29190</v>
      </c>
      <c r="B2920" s="34">
        <v>3512800</v>
      </c>
      <c r="C2920" s="35">
        <v>3532800</v>
      </c>
      <c r="D2920" s="35">
        <v>3542800</v>
      </c>
      <c r="F2920" s="32">
        <f t="shared" si="47"/>
        <v>3502800</v>
      </c>
    </row>
    <row r="2921" spans="1:6" ht="14.5">
      <c r="A2921" s="33">
        <v>29200</v>
      </c>
      <c r="B2921" s="34">
        <v>3514000</v>
      </c>
      <c r="C2921" s="35">
        <v>3534000</v>
      </c>
      <c r="D2921" s="35">
        <v>3544000</v>
      </c>
      <c r="F2921" s="32">
        <f t="shared" si="47"/>
        <v>3504000</v>
      </c>
    </row>
    <row r="2922" spans="1:6" ht="14.5">
      <c r="A2922" s="33">
        <v>29210</v>
      </c>
      <c r="B2922" s="34">
        <v>3515200</v>
      </c>
      <c r="C2922" s="35">
        <v>3535200</v>
      </c>
      <c r="D2922" s="35">
        <v>3545200</v>
      </c>
      <c r="F2922" s="32">
        <f t="shared" si="47"/>
        <v>3505200</v>
      </c>
    </row>
    <row r="2923" spans="1:6" ht="14.5">
      <c r="A2923" s="33">
        <v>29220</v>
      </c>
      <c r="B2923" s="34">
        <v>3516400</v>
      </c>
      <c r="C2923" s="35">
        <v>3536400</v>
      </c>
      <c r="D2923" s="35">
        <v>3546400</v>
      </c>
      <c r="F2923" s="32">
        <f t="shared" si="47"/>
        <v>3506400</v>
      </c>
    </row>
    <row r="2924" spans="1:6" ht="14.5">
      <c r="A2924" s="33">
        <v>29230</v>
      </c>
      <c r="B2924" s="34">
        <v>3517600</v>
      </c>
      <c r="C2924" s="35">
        <v>3537600</v>
      </c>
      <c r="D2924" s="35">
        <v>3547600</v>
      </c>
      <c r="F2924" s="32">
        <f t="shared" si="47"/>
        <v>3507600</v>
      </c>
    </row>
    <row r="2925" spans="1:6" ht="14.5">
      <c r="A2925" s="33">
        <v>29240</v>
      </c>
      <c r="B2925" s="34">
        <v>3518800</v>
      </c>
      <c r="C2925" s="35">
        <v>3538800</v>
      </c>
      <c r="D2925" s="35">
        <v>3548800</v>
      </c>
      <c r="F2925" s="32">
        <f t="shared" si="47"/>
        <v>3508800</v>
      </c>
    </row>
    <row r="2926" spans="1:6" ht="14.5">
      <c r="A2926" s="33">
        <v>29250</v>
      </c>
      <c r="B2926" s="34">
        <v>3520000</v>
      </c>
      <c r="C2926" s="35">
        <v>3540000</v>
      </c>
      <c r="D2926" s="35">
        <v>3550000</v>
      </c>
      <c r="F2926" s="32">
        <f t="shared" si="47"/>
        <v>3510000</v>
      </c>
    </row>
    <row r="2927" spans="1:6" ht="14.5">
      <c r="A2927" s="33">
        <v>29260</v>
      </c>
      <c r="B2927" s="34">
        <v>3521200</v>
      </c>
      <c r="C2927" s="35">
        <v>3541200</v>
      </c>
      <c r="D2927" s="35">
        <v>3551200</v>
      </c>
      <c r="F2927" s="32">
        <f t="shared" si="47"/>
        <v>3511200</v>
      </c>
    </row>
    <row r="2928" spans="1:6" ht="14.5">
      <c r="A2928" s="33">
        <v>29270</v>
      </c>
      <c r="B2928" s="34">
        <v>3522400</v>
      </c>
      <c r="C2928" s="35">
        <v>3542400</v>
      </c>
      <c r="D2928" s="35">
        <v>3552400</v>
      </c>
      <c r="F2928" s="32">
        <f t="shared" si="47"/>
        <v>3512400</v>
      </c>
    </row>
    <row r="2929" spans="1:6" ht="14.5">
      <c r="A2929" s="33">
        <v>29280</v>
      </c>
      <c r="B2929" s="34">
        <v>3523600</v>
      </c>
      <c r="C2929" s="35">
        <v>3543600</v>
      </c>
      <c r="D2929" s="35">
        <v>3553600</v>
      </c>
      <c r="F2929" s="32">
        <f t="shared" si="47"/>
        <v>3513600</v>
      </c>
    </row>
    <row r="2930" spans="1:6" ht="14.5">
      <c r="A2930" s="33">
        <v>29290</v>
      </c>
      <c r="B2930" s="34">
        <v>3524800</v>
      </c>
      <c r="C2930" s="35">
        <v>3544800</v>
      </c>
      <c r="D2930" s="35">
        <v>3554800</v>
      </c>
      <c r="F2930" s="32">
        <f t="shared" si="47"/>
        <v>3514800</v>
      </c>
    </row>
    <row r="2931" spans="1:6" ht="14.5">
      <c r="A2931" s="33">
        <v>29300</v>
      </c>
      <c r="B2931" s="34">
        <v>3526000</v>
      </c>
      <c r="C2931" s="35">
        <v>3546000</v>
      </c>
      <c r="D2931" s="35">
        <v>3556000</v>
      </c>
      <c r="F2931" s="32">
        <f t="shared" si="47"/>
        <v>3516000</v>
      </c>
    </row>
    <row r="2932" spans="1:6" ht="14.5">
      <c r="A2932" s="33">
        <v>29310</v>
      </c>
      <c r="B2932" s="34">
        <v>3527200</v>
      </c>
      <c r="C2932" s="35">
        <v>3547200</v>
      </c>
      <c r="D2932" s="35">
        <v>3557200</v>
      </c>
      <c r="F2932" s="32">
        <f t="shared" si="47"/>
        <v>3517200</v>
      </c>
    </row>
    <row r="2933" spans="1:6" ht="14.5">
      <c r="A2933" s="33">
        <v>29320</v>
      </c>
      <c r="B2933" s="34">
        <v>3528400</v>
      </c>
      <c r="C2933" s="35">
        <v>3548400</v>
      </c>
      <c r="D2933" s="35">
        <v>3558400</v>
      </c>
      <c r="F2933" s="32">
        <f t="shared" si="47"/>
        <v>3518400</v>
      </c>
    </row>
    <row r="2934" spans="1:6" ht="14.5">
      <c r="A2934" s="33">
        <v>29330</v>
      </c>
      <c r="B2934" s="34">
        <v>3529600</v>
      </c>
      <c r="C2934" s="35">
        <v>3549600</v>
      </c>
      <c r="D2934" s="35">
        <v>3559600</v>
      </c>
      <c r="F2934" s="32">
        <f t="shared" si="47"/>
        <v>3519600</v>
      </c>
    </row>
    <row r="2935" spans="1:6" ht="14.5">
      <c r="A2935" s="33">
        <v>29340</v>
      </c>
      <c r="B2935" s="34">
        <v>3530800</v>
      </c>
      <c r="C2935" s="35">
        <v>3550800</v>
      </c>
      <c r="D2935" s="35">
        <v>3560800</v>
      </c>
      <c r="F2935" s="32">
        <f t="shared" si="47"/>
        <v>3520800</v>
      </c>
    </row>
    <row r="2936" spans="1:6" ht="14.5">
      <c r="A2936" s="33">
        <v>29350</v>
      </c>
      <c r="B2936" s="34">
        <v>3532000</v>
      </c>
      <c r="C2936" s="35">
        <v>3552000</v>
      </c>
      <c r="D2936" s="35">
        <v>3562000</v>
      </c>
      <c r="F2936" s="32">
        <f t="shared" si="47"/>
        <v>3522000</v>
      </c>
    </row>
    <row r="2937" spans="1:6" ht="14.5">
      <c r="A2937" s="33">
        <v>29360</v>
      </c>
      <c r="B2937" s="34">
        <v>3533200</v>
      </c>
      <c r="C2937" s="35">
        <v>3553200</v>
      </c>
      <c r="D2937" s="35">
        <v>3563200</v>
      </c>
      <c r="F2937" s="32">
        <f t="shared" si="47"/>
        <v>3523200</v>
      </c>
    </row>
    <row r="2938" spans="1:6" ht="14.5">
      <c r="A2938" s="33">
        <v>29370</v>
      </c>
      <c r="B2938" s="34">
        <v>3534400</v>
      </c>
      <c r="C2938" s="35">
        <v>3554400</v>
      </c>
      <c r="D2938" s="35">
        <v>3564400</v>
      </c>
      <c r="F2938" s="32">
        <f t="shared" si="47"/>
        <v>3524400</v>
      </c>
    </row>
    <row r="2939" spans="1:6" ht="14.5">
      <c r="A2939" s="33">
        <v>29380</v>
      </c>
      <c r="B2939" s="34">
        <v>3535600</v>
      </c>
      <c r="C2939" s="35">
        <v>3555600</v>
      </c>
      <c r="D2939" s="35">
        <v>3565600</v>
      </c>
      <c r="F2939" s="32">
        <f t="shared" si="47"/>
        <v>3525600</v>
      </c>
    </row>
    <row r="2940" spans="1:6" ht="14.5">
      <c r="A2940" s="33">
        <v>29390</v>
      </c>
      <c r="B2940" s="34">
        <v>3536800</v>
      </c>
      <c r="C2940" s="35">
        <v>3556800</v>
      </c>
      <c r="D2940" s="35">
        <v>3566800</v>
      </c>
      <c r="F2940" s="32">
        <f t="shared" si="47"/>
        <v>3526800</v>
      </c>
    </row>
    <row r="2941" spans="1:6" ht="14.5">
      <c r="A2941" s="33">
        <v>29400</v>
      </c>
      <c r="B2941" s="34">
        <v>3538000</v>
      </c>
      <c r="C2941" s="35">
        <v>3558000</v>
      </c>
      <c r="D2941" s="35">
        <v>3568000</v>
      </c>
      <c r="F2941" s="32">
        <f t="shared" si="47"/>
        <v>3528000</v>
      </c>
    </row>
    <row r="2942" spans="1:6" ht="14.5">
      <c r="A2942" s="33">
        <v>29410</v>
      </c>
      <c r="B2942" s="34">
        <v>3539200</v>
      </c>
      <c r="C2942" s="35">
        <v>3559200</v>
      </c>
      <c r="D2942" s="35">
        <v>3569200</v>
      </c>
      <c r="F2942" s="32">
        <f t="shared" si="47"/>
        <v>3529200</v>
      </c>
    </row>
    <row r="2943" spans="1:6" ht="14.5">
      <c r="A2943" s="33">
        <v>29420</v>
      </c>
      <c r="B2943" s="34">
        <v>3540400</v>
      </c>
      <c r="C2943" s="35">
        <v>3560400</v>
      </c>
      <c r="D2943" s="35">
        <v>3570400</v>
      </c>
      <c r="F2943" s="32">
        <f t="shared" si="47"/>
        <v>3530400</v>
      </c>
    </row>
    <row r="2944" spans="1:6" ht="14.5">
      <c r="A2944" s="33">
        <v>29430</v>
      </c>
      <c r="B2944" s="34">
        <v>3541600</v>
      </c>
      <c r="C2944" s="35">
        <v>3561600</v>
      </c>
      <c r="D2944" s="35">
        <v>3571600</v>
      </c>
      <c r="F2944" s="32">
        <f t="shared" si="47"/>
        <v>3531600</v>
      </c>
    </row>
    <row r="2945" spans="1:6" ht="14.5">
      <c r="A2945" s="33">
        <v>29440</v>
      </c>
      <c r="B2945" s="34">
        <v>3542800</v>
      </c>
      <c r="C2945" s="35">
        <v>3562800</v>
      </c>
      <c r="D2945" s="35">
        <v>3572800</v>
      </c>
      <c r="F2945" s="32">
        <f t="shared" si="47"/>
        <v>3532800</v>
      </c>
    </row>
    <row r="2946" spans="1:6" ht="14.5">
      <c r="A2946" s="33">
        <v>29450</v>
      </c>
      <c r="B2946" s="34">
        <v>3544000</v>
      </c>
      <c r="C2946" s="35">
        <v>3564000</v>
      </c>
      <c r="D2946" s="35">
        <v>3574000</v>
      </c>
      <c r="F2946" s="32">
        <f t="shared" si="47"/>
        <v>3534000</v>
      </c>
    </row>
    <row r="2947" spans="1:6" ht="14.5">
      <c r="A2947" s="33">
        <v>29460</v>
      </c>
      <c r="B2947" s="34">
        <v>3545200</v>
      </c>
      <c r="C2947" s="35">
        <v>3565200</v>
      </c>
      <c r="D2947" s="35">
        <v>3575200</v>
      </c>
      <c r="F2947" s="32">
        <f t="shared" ref="F2947:F3001" si="48">1200+1200*(A2947-$A$2)/10</f>
        <v>3535200</v>
      </c>
    </row>
    <row r="2948" spans="1:6" ht="14.5">
      <c r="A2948" s="33">
        <v>29470</v>
      </c>
      <c r="B2948" s="34">
        <v>3546400</v>
      </c>
      <c r="C2948" s="35">
        <v>3566400</v>
      </c>
      <c r="D2948" s="35">
        <v>3576400</v>
      </c>
      <c r="F2948" s="32">
        <f t="shared" si="48"/>
        <v>3536400</v>
      </c>
    </row>
    <row r="2949" spans="1:6" ht="14.5">
      <c r="A2949" s="33">
        <v>29480</v>
      </c>
      <c r="B2949" s="34">
        <v>3547600</v>
      </c>
      <c r="C2949" s="35">
        <v>3567600</v>
      </c>
      <c r="D2949" s="35">
        <v>3577600</v>
      </c>
      <c r="F2949" s="32">
        <f t="shared" si="48"/>
        <v>3537600</v>
      </c>
    </row>
    <row r="2950" spans="1:6" ht="14.5">
      <c r="A2950" s="33">
        <v>29490</v>
      </c>
      <c r="B2950" s="34">
        <v>3548800</v>
      </c>
      <c r="C2950" s="35">
        <v>3568800</v>
      </c>
      <c r="D2950" s="35">
        <v>3578800</v>
      </c>
      <c r="F2950" s="32">
        <f t="shared" si="48"/>
        <v>3538800</v>
      </c>
    </row>
    <row r="2951" spans="1:6" ht="14.5">
      <c r="A2951" s="33">
        <v>29500</v>
      </c>
      <c r="B2951" s="34">
        <v>3550000</v>
      </c>
      <c r="C2951" s="35">
        <v>3570000</v>
      </c>
      <c r="D2951" s="35">
        <v>3580000</v>
      </c>
      <c r="F2951" s="32">
        <f t="shared" si="48"/>
        <v>3540000</v>
      </c>
    </row>
    <row r="2952" spans="1:6" ht="14.5">
      <c r="A2952" s="33">
        <v>29510</v>
      </c>
      <c r="B2952" s="34">
        <v>3551200</v>
      </c>
      <c r="C2952" s="35">
        <v>3571200</v>
      </c>
      <c r="D2952" s="35">
        <v>3581200</v>
      </c>
      <c r="F2952" s="32">
        <f t="shared" si="48"/>
        <v>3541200</v>
      </c>
    </row>
    <row r="2953" spans="1:6" ht="14.5">
      <c r="A2953" s="33">
        <v>29520</v>
      </c>
      <c r="B2953" s="34">
        <v>3552400</v>
      </c>
      <c r="C2953" s="35">
        <v>3572400</v>
      </c>
      <c r="D2953" s="35">
        <v>3582400</v>
      </c>
      <c r="F2953" s="32">
        <f t="shared" si="48"/>
        <v>3542400</v>
      </c>
    </row>
    <row r="2954" spans="1:6" ht="14.5">
      <c r="A2954" s="33">
        <v>29530</v>
      </c>
      <c r="B2954" s="34">
        <v>3553600</v>
      </c>
      <c r="C2954" s="35">
        <v>3573600</v>
      </c>
      <c r="D2954" s="35">
        <v>3583600</v>
      </c>
      <c r="F2954" s="32">
        <f t="shared" si="48"/>
        <v>3543600</v>
      </c>
    </row>
    <row r="2955" spans="1:6" ht="14.5">
      <c r="A2955" s="33">
        <v>29540</v>
      </c>
      <c r="B2955" s="34">
        <v>3554800</v>
      </c>
      <c r="C2955" s="35">
        <v>3574800</v>
      </c>
      <c r="D2955" s="35">
        <v>3584800</v>
      </c>
      <c r="F2955" s="32">
        <f t="shared" si="48"/>
        <v>3544800</v>
      </c>
    </row>
    <row r="2956" spans="1:6" ht="14.5">
      <c r="A2956" s="33">
        <v>29550</v>
      </c>
      <c r="B2956" s="34">
        <v>3556000</v>
      </c>
      <c r="C2956" s="35">
        <v>3576000</v>
      </c>
      <c r="D2956" s="35">
        <v>3586000</v>
      </c>
      <c r="F2956" s="32">
        <f t="shared" si="48"/>
        <v>3546000</v>
      </c>
    </row>
    <row r="2957" spans="1:6" ht="14.5">
      <c r="A2957" s="33">
        <v>29560</v>
      </c>
      <c r="B2957" s="34">
        <v>3557200</v>
      </c>
      <c r="C2957" s="35">
        <v>3577200</v>
      </c>
      <c r="D2957" s="35">
        <v>3587200</v>
      </c>
      <c r="F2957" s="32">
        <f t="shared" si="48"/>
        <v>3547200</v>
      </c>
    </row>
    <row r="2958" spans="1:6" ht="14.5">
      <c r="A2958" s="33">
        <v>29570</v>
      </c>
      <c r="B2958" s="34">
        <v>3558400</v>
      </c>
      <c r="C2958" s="35">
        <v>3578400</v>
      </c>
      <c r="D2958" s="35">
        <v>3588400</v>
      </c>
      <c r="F2958" s="32">
        <f t="shared" si="48"/>
        <v>3548400</v>
      </c>
    </row>
    <row r="2959" spans="1:6" ht="14.5">
      <c r="A2959" s="33">
        <v>29580</v>
      </c>
      <c r="B2959" s="34">
        <v>3559600</v>
      </c>
      <c r="C2959" s="35">
        <v>3579600</v>
      </c>
      <c r="D2959" s="35">
        <v>3589600</v>
      </c>
      <c r="F2959" s="32">
        <f t="shared" si="48"/>
        <v>3549600</v>
      </c>
    </row>
    <row r="2960" spans="1:6" ht="14.5">
      <c r="A2960" s="33">
        <v>29590</v>
      </c>
      <c r="B2960" s="34">
        <v>3560800</v>
      </c>
      <c r="C2960" s="35">
        <v>3580800</v>
      </c>
      <c r="D2960" s="35">
        <v>3590800</v>
      </c>
      <c r="F2960" s="32">
        <f t="shared" si="48"/>
        <v>3550800</v>
      </c>
    </row>
    <row r="2961" spans="1:6" ht="14.5">
      <c r="A2961" s="33">
        <v>29600</v>
      </c>
      <c r="B2961" s="34">
        <v>3562000</v>
      </c>
      <c r="C2961" s="35">
        <v>3582000</v>
      </c>
      <c r="D2961" s="35">
        <v>3592000</v>
      </c>
      <c r="F2961" s="32">
        <f t="shared" si="48"/>
        <v>3552000</v>
      </c>
    </row>
    <row r="2962" spans="1:6" ht="14.5">
      <c r="A2962" s="33">
        <v>29610</v>
      </c>
      <c r="B2962" s="34">
        <v>3563200</v>
      </c>
      <c r="C2962" s="35">
        <v>3583200</v>
      </c>
      <c r="D2962" s="35">
        <v>3593200</v>
      </c>
      <c r="F2962" s="32">
        <f t="shared" si="48"/>
        <v>3553200</v>
      </c>
    </row>
    <row r="2963" spans="1:6" ht="14.5">
      <c r="A2963" s="33">
        <v>29620</v>
      </c>
      <c r="B2963" s="34">
        <v>3564400</v>
      </c>
      <c r="C2963" s="35">
        <v>3584400</v>
      </c>
      <c r="D2963" s="35">
        <v>3594400</v>
      </c>
      <c r="F2963" s="32">
        <f t="shared" si="48"/>
        <v>3554400</v>
      </c>
    </row>
    <row r="2964" spans="1:6" ht="14.5">
      <c r="A2964" s="33">
        <v>29630</v>
      </c>
      <c r="B2964" s="34">
        <v>3565600</v>
      </c>
      <c r="C2964" s="35">
        <v>3585600</v>
      </c>
      <c r="D2964" s="35">
        <v>3595600</v>
      </c>
      <c r="F2964" s="32">
        <f t="shared" si="48"/>
        <v>3555600</v>
      </c>
    </row>
    <row r="2965" spans="1:6" ht="14.5">
      <c r="A2965" s="33">
        <v>29640</v>
      </c>
      <c r="B2965" s="34">
        <v>3566800</v>
      </c>
      <c r="C2965" s="35">
        <v>3586800</v>
      </c>
      <c r="D2965" s="35">
        <v>3596800</v>
      </c>
      <c r="F2965" s="32">
        <f t="shared" si="48"/>
        <v>3556800</v>
      </c>
    </row>
    <row r="2966" spans="1:6" ht="14.5">
      <c r="A2966" s="33">
        <v>29650</v>
      </c>
      <c r="B2966" s="34">
        <v>3568000</v>
      </c>
      <c r="C2966" s="35">
        <v>3588000</v>
      </c>
      <c r="D2966" s="35">
        <v>3598000</v>
      </c>
      <c r="F2966" s="32">
        <f t="shared" si="48"/>
        <v>3558000</v>
      </c>
    </row>
    <row r="2967" spans="1:6" ht="14.5">
      <c r="A2967" s="33">
        <v>29660</v>
      </c>
      <c r="B2967" s="34">
        <v>3569200</v>
      </c>
      <c r="C2967" s="35">
        <v>3589200</v>
      </c>
      <c r="D2967" s="35">
        <v>3599200</v>
      </c>
      <c r="F2967" s="32">
        <f t="shared" si="48"/>
        <v>3559200</v>
      </c>
    </row>
    <row r="2968" spans="1:6" ht="14.5">
      <c r="A2968" s="33">
        <v>29670</v>
      </c>
      <c r="B2968" s="34">
        <v>3570400</v>
      </c>
      <c r="C2968" s="35">
        <v>3590400</v>
      </c>
      <c r="D2968" s="35">
        <v>3600400</v>
      </c>
      <c r="F2968" s="32">
        <f t="shared" si="48"/>
        <v>3560400</v>
      </c>
    </row>
    <row r="2969" spans="1:6" ht="14.5">
      <c r="A2969" s="33">
        <v>29680</v>
      </c>
      <c r="B2969" s="34">
        <v>3571600</v>
      </c>
      <c r="C2969" s="35">
        <v>3591600</v>
      </c>
      <c r="D2969" s="35">
        <v>3601600</v>
      </c>
      <c r="F2969" s="32">
        <f t="shared" si="48"/>
        <v>3561600</v>
      </c>
    </row>
    <row r="2970" spans="1:6" ht="14.5">
      <c r="A2970" s="33">
        <v>29690</v>
      </c>
      <c r="B2970" s="34">
        <v>3572800</v>
      </c>
      <c r="C2970" s="35">
        <v>3592800</v>
      </c>
      <c r="D2970" s="35">
        <v>3602800</v>
      </c>
      <c r="F2970" s="32">
        <f t="shared" si="48"/>
        <v>3562800</v>
      </c>
    </row>
    <row r="2971" spans="1:6" ht="14.5">
      <c r="A2971" s="33">
        <v>29700</v>
      </c>
      <c r="B2971" s="34">
        <v>3574000</v>
      </c>
      <c r="C2971" s="35">
        <v>3594000</v>
      </c>
      <c r="D2971" s="35">
        <v>3604000</v>
      </c>
      <c r="F2971" s="32">
        <f t="shared" si="48"/>
        <v>3564000</v>
      </c>
    </row>
    <row r="2972" spans="1:6" ht="14.5">
      <c r="A2972" s="33">
        <v>29710</v>
      </c>
      <c r="B2972" s="34">
        <v>3575200</v>
      </c>
      <c r="C2972" s="35">
        <v>3595200</v>
      </c>
      <c r="D2972" s="35">
        <v>3605200</v>
      </c>
      <c r="F2972" s="32">
        <f t="shared" si="48"/>
        <v>3565200</v>
      </c>
    </row>
    <row r="2973" spans="1:6" ht="14.5">
      <c r="A2973" s="33">
        <v>29720</v>
      </c>
      <c r="B2973" s="34">
        <v>3576400</v>
      </c>
      <c r="C2973" s="35">
        <v>3596400</v>
      </c>
      <c r="D2973" s="35">
        <v>3606400</v>
      </c>
      <c r="F2973" s="32">
        <f t="shared" si="48"/>
        <v>3566400</v>
      </c>
    </row>
    <row r="2974" spans="1:6" ht="14.5">
      <c r="A2974" s="33">
        <v>29730</v>
      </c>
      <c r="B2974" s="34">
        <v>3577600</v>
      </c>
      <c r="C2974" s="35">
        <v>3597600</v>
      </c>
      <c r="D2974" s="35">
        <v>3607600</v>
      </c>
      <c r="F2974" s="32">
        <f t="shared" si="48"/>
        <v>3567600</v>
      </c>
    </row>
    <row r="2975" spans="1:6" ht="14.5">
      <c r="A2975" s="33">
        <v>29740</v>
      </c>
      <c r="B2975" s="34">
        <v>3578800</v>
      </c>
      <c r="C2975" s="35">
        <v>3598800</v>
      </c>
      <c r="D2975" s="35">
        <v>3608800</v>
      </c>
      <c r="F2975" s="32">
        <f t="shared" si="48"/>
        <v>3568800</v>
      </c>
    </row>
    <row r="2976" spans="1:6" ht="14.5">
      <c r="A2976" s="33">
        <v>29750</v>
      </c>
      <c r="B2976" s="34">
        <v>3580000</v>
      </c>
      <c r="C2976" s="35">
        <v>3600000</v>
      </c>
      <c r="D2976" s="35">
        <v>3610000</v>
      </c>
      <c r="F2976" s="32">
        <f t="shared" si="48"/>
        <v>3570000</v>
      </c>
    </row>
    <row r="2977" spans="1:6" ht="14.5">
      <c r="A2977" s="33">
        <v>29760</v>
      </c>
      <c r="B2977" s="34">
        <v>3581200</v>
      </c>
      <c r="C2977" s="35">
        <v>3601200</v>
      </c>
      <c r="D2977" s="35">
        <v>3611200</v>
      </c>
      <c r="F2977" s="32">
        <f t="shared" si="48"/>
        <v>3571200</v>
      </c>
    </row>
    <row r="2978" spans="1:6" ht="14.5">
      <c r="A2978" s="33">
        <v>29770</v>
      </c>
      <c r="B2978" s="34">
        <v>3582400</v>
      </c>
      <c r="C2978" s="35">
        <v>3602400</v>
      </c>
      <c r="D2978" s="35">
        <v>3612400</v>
      </c>
      <c r="F2978" s="32">
        <f t="shared" si="48"/>
        <v>3572400</v>
      </c>
    </row>
    <row r="2979" spans="1:6" ht="14.5">
      <c r="A2979" s="33">
        <v>29780</v>
      </c>
      <c r="B2979" s="34">
        <v>3583600</v>
      </c>
      <c r="C2979" s="35">
        <v>3603600</v>
      </c>
      <c r="D2979" s="35">
        <v>3613600</v>
      </c>
      <c r="F2979" s="32">
        <f t="shared" si="48"/>
        <v>3573600</v>
      </c>
    </row>
    <row r="2980" spans="1:6" ht="14.5">
      <c r="A2980" s="33">
        <v>29790</v>
      </c>
      <c r="B2980" s="34">
        <v>3584800</v>
      </c>
      <c r="C2980" s="35">
        <v>3604800</v>
      </c>
      <c r="D2980" s="35">
        <v>3614800</v>
      </c>
      <c r="F2980" s="32">
        <f t="shared" si="48"/>
        <v>3574800</v>
      </c>
    </row>
    <row r="2981" spans="1:6" ht="14.5">
      <c r="A2981" s="33">
        <v>29800</v>
      </c>
      <c r="B2981" s="34">
        <v>3586000</v>
      </c>
      <c r="C2981" s="35">
        <v>3606000</v>
      </c>
      <c r="D2981" s="35">
        <v>3616000</v>
      </c>
      <c r="F2981" s="32">
        <f t="shared" si="48"/>
        <v>3576000</v>
      </c>
    </row>
    <row r="2982" spans="1:6" ht="14.5">
      <c r="A2982" s="33">
        <v>29810</v>
      </c>
      <c r="B2982" s="34">
        <v>3587200</v>
      </c>
      <c r="C2982" s="35">
        <v>3607200</v>
      </c>
      <c r="D2982" s="35">
        <v>3617200</v>
      </c>
      <c r="F2982" s="32">
        <f t="shared" si="48"/>
        <v>3577200</v>
      </c>
    </row>
    <row r="2983" spans="1:6" ht="14.5">
      <c r="A2983" s="33">
        <v>29820</v>
      </c>
      <c r="B2983" s="34">
        <v>3588400</v>
      </c>
      <c r="C2983" s="35">
        <v>3608400</v>
      </c>
      <c r="D2983" s="35">
        <v>3618400</v>
      </c>
      <c r="F2983" s="32">
        <f t="shared" si="48"/>
        <v>3578400</v>
      </c>
    </row>
    <row r="2984" spans="1:6" ht="14.5">
      <c r="A2984" s="33">
        <v>29830</v>
      </c>
      <c r="B2984" s="34">
        <v>3589600</v>
      </c>
      <c r="C2984" s="35">
        <v>3609600</v>
      </c>
      <c r="D2984" s="35">
        <v>3619600</v>
      </c>
      <c r="F2984" s="32">
        <f t="shared" si="48"/>
        <v>3579600</v>
      </c>
    </row>
    <row r="2985" spans="1:6" ht="14.5">
      <c r="A2985" s="33">
        <v>29840</v>
      </c>
      <c r="B2985" s="34">
        <v>3590800</v>
      </c>
      <c r="C2985" s="35">
        <v>3610800</v>
      </c>
      <c r="D2985" s="35">
        <v>3620800</v>
      </c>
      <c r="F2985" s="32">
        <f t="shared" si="48"/>
        <v>3580800</v>
      </c>
    </row>
    <row r="2986" spans="1:6" ht="14.5">
      <c r="A2986" s="33">
        <v>29850</v>
      </c>
      <c r="B2986" s="34">
        <v>3592000</v>
      </c>
      <c r="C2986" s="35">
        <v>3612000</v>
      </c>
      <c r="D2986" s="35">
        <v>3622000</v>
      </c>
      <c r="F2986" s="32">
        <f t="shared" si="48"/>
        <v>3582000</v>
      </c>
    </row>
    <row r="2987" spans="1:6" ht="14.5">
      <c r="A2987" s="33">
        <v>29860</v>
      </c>
      <c r="B2987" s="34">
        <v>3593200</v>
      </c>
      <c r="C2987" s="35">
        <v>3613200</v>
      </c>
      <c r="D2987" s="35">
        <v>3623200</v>
      </c>
      <c r="F2987" s="32">
        <f t="shared" si="48"/>
        <v>3583200</v>
      </c>
    </row>
    <row r="2988" spans="1:6" ht="14.5">
      <c r="A2988" s="33">
        <v>29870</v>
      </c>
      <c r="B2988" s="34">
        <v>3594400</v>
      </c>
      <c r="C2988" s="35">
        <v>3614400</v>
      </c>
      <c r="D2988" s="35">
        <v>3624400</v>
      </c>
      <c r="F2988" s="32">
        <f t="shared" si="48"/>
        <v>3584400</v>
      </c>
    </row>
    <row r="2989" spans="1:6" ht="14.5">
      <c r="A2989" s="33">
        <v>29880</v>
      </c>
      <c r="B2989" s="34">
        <v>3595600</v>
      </c>
      <c r="C2989" s="35">
        <v>3615600</v>
      </c>
      <c r="D2989" s="35">
        <v>3625600</v>
      </c>
      <c r="F2989" s="32">
        <f t="shared" si="48"/>
        <v>3585600</v>
      </c>
    </row>
    <row r="2990" spans="1:6" ht="14.5">
      <c r="A2990" s="33">
        <v>29890</v>
      </c>
      <c r="B2990" s="34">
        <v>3596800</v>
      </c>
      <c r="C2990" s="35">
        <v>3616800</v>
      </c>
      <c r="D2990" s="35">
        <v>3626800</v>
      </c>
      <c r="F2990" s="32">
        <f t="shared" si="48"/>
        <v>3586800</v>
      </c>
    </row>
    <row r="2991" spans="1:6" ht="14.5">
      <c r="A2991" s="33">
        <v>29900</v>
      </c>
      <c r="B2991" s="34">
        <v>3598000</v>
      </c>
      <c r="C2991" s="35">
        <v>3618000</v>
      </c>
      <c r="D2991" s="35">
        <v>3628000</v>
      </c>
      <c r="F2991" s="32">
        <f t="shared" si="48"/>
        <v>3588000</v>
      </c>
    </row>
    <row r="2992" spans="1:6" ht="14.5">
      <c r="A2992" s="33">
        <v>29910</v>
      </c>
      <c r="B2992" s="34">
        <v>3599200</v>
      </c>
      <c r="C2992" s="35">
        <v>3619200</v>
      </c>
      <c r="D2992" s="35">
        <v>3629200</v>
      </c>
      <c r="F2992" s="32">
        <f t="shared" si="48"/>
        <v>3589200</v>
      </c>
    </row>
    <row r="2993" spans="1:6" ht="14.5">
      <c r="A2993" s="33">
        <v>29920</v>
      </c>
      <c r="B2993" s="34">
        <v>3600400</v>
      </c>
      <c r="C2993" s="35">
        <v>3620400</v>
      </c>
      <c r="D2993" s="35">
        <v>3630400</v>
      </c>
      <c r="F2993" s="32">
        <f t="shared" si="48"/>
        <v>3590400</v>
      </c>
    </row>
    <row r="2994" spans="1:6" ht="14.5">
      <c r="A2994" s="33">
        <v>29930</v>
      </c>
      <c r="B2994" s="34">
        <v>3601600</v>
      </c>
      <c r="C2994" s="35">
        <v>3621600</v>
      </c>
      <c r="D2994" s="35">
        <v>3631600</v>
      </c>
      <c r="F2994" s="32">
        <f t="shared" si="48"/>
        <v>3591600</v>
      </c>
    </row>
    <row r="2995" spans="1:6" ht="14.5">
      <c r="A2995" s="33">
        <v>29940</v>
      </c>
      <c r="B2995" s="34">
        <v>3602800</v>
      </c>
      <c r="C2995" s="35">
        <v>3622800</v>
      </c>
      <c r="D2995" s="35">
        <v>3632800</v>
      </c>
      <c r="F2995" s="32">
        <f t="shared" si="48"/>
        <v>3592800</v>
      </c>
    </row>
    <row r="2996" spans="1:6" ht="14.5">
      <c r="A2996" s="33">
        <v>29950</v>
      </c>
      <c r="B2996" s="34">
        <v>3604000</v>
      </c>
      <c r="C2996" s="35">
        <v>3624000</v>
      </c>
      <c r="D2996" s="35">
        <v>3634000</v>
      </c>
      <c r="F2996" s="32">
        <f t="shared" si="48"/>
        <v>3594000</v>
      </c>
    </row>
    <row r="2997" spans="1:6" ht="14.5">
      <c r="A2997" s="33">
        <v>29960</v>
      </c>
      <c r="B2997" s="34">
        <v>3605200</v>
      </c>
      <c r="C2997" s="35">
        <v>3625200</v>
      </c>
      <c r="D2997" s="35">
        <v>3635200</v>
      </c>
      <c r="F2997" s="32">
        <f t="shared" si="48"/>
        <v>3595200</v>
      </c>
    </row>
    <row r="2998" spans="1:6" ht="14.5">
      <c r="A2998" s="33">
        <v>29970</v>
      </c>
      <c r="B2998" s="34">
        <v>3606400</v>
      </c>
      <c r="C2998" s="35">
        <v>3626400</v>
      </c>
      <c r="D2998" s="35">
        <v>3636400</v>
      </c>
      <c r="F2998" s="32">
        <f t="shared" si="48"/>
        <v>3596400</v>
      </c>
    </row>
    <row r="2999" spans="1:6" ht="14.5">
      <c r="A2999" s="33">
        <v>29980</v>
      </c>
      <c r="B2999" s="34">
        <v>3607600</v>
      </c>
      <c r="C2999" s="35">
        <v>3627600</v>
      </c>
      <c r="D2999" s="35">
        <v>3637600</v>
      </c>
      <c r="F2999" s="32">
        <f t="shared" si="48"/>
        <v>3597600</v>
      </c>
    </row>
    <row r="3000" spans="1:6" ht="14.5">
      <c r="A3000" s="33">
        <v>29990</v>
      </c>
      <c r="B3000" s="34">
        <v>3608800</v>
      </c>
      <c r="C3000" s="35">
        <v>3628800</v>
      </c>
      <c r="D3000" s="35">
        <v>3638800</v>
      </c>
      <c r="F3000" s="32">
        <f t="shared" si="48"/>
        <v>3598800</v>
      </c>
    </row>
    <row r="3001" spans="1:6" ht="14.5">
      <c r="A3001" s="33">
        <v>30000</v>
      </c>
      <c r="B3001" s="34">
        <v>3610000</v>
      </c>
      <c r="C3001" s="35">
        <v>3630000</v>
      </c>
      <c r="D3001" s="35">
        <v>3640000</v>
      </c>
      <c r="F3001" s="32">
        <f t="shared" si="48"/>
        <v>3600000</v>
      </c>
    </row>
  </sheetData>
  <mergeCells count="1">
    <mergeCell ref="H2:M11"/>
  </mergeCells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C944-247C-4078-B427-8181C641777D}">
  <dimension ref="A1:AB1999"/>
  <sheetViews>
    <sheetView topLeftCell="E1" workbookViewId="0">
      <selection activeCell="I15" sqref="I15"/>
    </sheetView>
  </sheetViews>
  <sheetFormatPr defaultColWidth="11.58203125" defaultRowHeight="14.5"/>
  <cols>
    <col min="1" max="1" width="9.33203125" style="17" bestFit="1" customWidth="1"/>
    <col min="2" max="2" width="10.25" style="17" bestFit="1" customWidth="1"/>
    <col min="3" max="4" width="8" style="17" bestFit="1" customWidth="1"/>
    <col min="5" max="5" width="7" style="135" customWidth="1"/>
    <col min="6" max="6" width="9.75" style="136" customWidth="1"/>
    <col min="7" max="7" width="7.75" style="135" customWidth="1"/>
    <col min="8" max="8" width="10.4140625" style="156" customWidth="1"/>
    <col min="9" max="9" width="9.58203125" style="140" customWidth="1"/>
    <col min="10" max="10" width="7" customWidth="1"/>
    <col min="11" max="11" width="14.1640625" customWidth="1"/>
    <col min="12" max="12" width="15.6640625" customWidth="1"/>
    <col min="13" max="13" width="13.6640625" customWidth="1"/>
    <col min="14" max="14" width="12.9140625" customWidth="1"/>
    <col min="15" max="15" width="13.4140625" customWidth="1"/>
    <col min="16" max="28" width="7" customWidth="1"/>
  </cols>
  <sheetData>
    <row r="1" spans="1:28" s="28" customFormat="1" ht="36" customHeight="1">
      <c r="A1" s="88"/>
      <c r="B1" s="88"/>
      <c r="C1" s="89" t="s">
        <v>405</v>
      </c>
      <c r="D1" s="89" t="s">
        <v>405</v>
      </c>
      <c r="E1" s="12" t="s">
        <v>4</v>
      </c>
      <c r="F1" s="148" t="s">
        <v>5</v>
      </c>
      <c r="G1" s="149" t="s">
        <v>6</v>
      </c>
      <c r="H1" s="12" t="s">
        <v>36</v>
      </c>
      <c r="I1" s="116" t="s">
        <v>419</v>
      </c>
      <c r="J1" s="87"/>
      <c r="K1" s="71" t="s">
        <v>498</v>
      </c>
    </row>
    <row r="2" spans="1:28" ht="15" customHeight="1">
      <c r="A2" s="90" t="s">
        <v>375</v>
      </c>
      <c r="B2" s="90" t="s">
        <v>404</v>
      </c>
      <c r="C2" s="91" t="s">
        <v>5</v>
      </c>
      <c r="D2" s="91" t="s">
        <v>6</v>
      </c>
      <c r="E2" s="150">
        <v>50</v>
      </c>
      <c r="F2" s="151">
        <f>[1]Home!G6</f>
        <v>80</v>
      </c>
      <c r="G2" s="151">
        <f>[1]Home!H6</f>
        <v>100</v>
      </c>
      <c r="H2" s="151">
        <f>[1]Home!I6</f>
        <v>0</v>
      </c>
      <c r="I2" s="152">
        <v>30</v>
      </c>
      <c r="J2" s="20"/>
      <c r="K2" s="213" t="s">
        <v>499</v>
      </c>
      <c r="L2" s="213"/>
      <c r="M2" s="213"/>
      <c r="N2" s="213"/>
      <c r="O2" s="213"/>
      <c r="P2" s="213"/>
      <c r="Q2" s="213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</row>
    <row r="3" spans="1:28" ht="15" customHeight="1">
      <c r="A3" s="88">
        <v>50</v>
      </c>
      <c r="B3" s="92">
        <f t="shared" ref="B3:B257" si="0">A3/1000</f>
        <v>0.05</v>
      </c>
      <c r="C3" s="92">
        <f>100+(A3-50)/10*6</f>
        <v>100</v>
      </c>
      <c r="D3" s="92">
        <f t="shared" ref="D3:D257" si="1">120+(A3-50)/10*6</f>
        <v>120</v>
      </c>
      <c r="E3" s="150">
        <v>60</v>
      </c>
      <c r="F3" s="151">
        <f>F2+[1]Home!$C$7</f>
        <v>86</v>
      </c>
      <c r="G3" s="151">
        <f>G2+[1]Home!$D$7</f>
        <v>106</v>
      </c>
      <c r="H3" s="151">
        <f>H2+[1]Home!$E$7</f>
        <v>6</v>
      </c>
      <c r="I3" s="152">
        <f>I2+[1]Home!$E$7</f>
        <v>36</v>
      </c>
      <c r="J3" s="20"/>
      <c r="K3" s="213"/>
      <c r="L3" s="213"/>
      <c r="M3" s="213"/>
      <c r="N3" s="213"/>
      <c r="O3" s="213"/>
      <c r="P3" s="213"/>
      <c r="Q3" s="213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 spans="1:28" ht="15" customHeight="1">
      <c r="A4" s="88">
        <v>60</v>
      </c>
      <c r="B4" s="92">
        <f t="shared" si="0"/>
        <v>0.06</v>
      </c>
      <c r="C4" s="92">
        <f t="shared" ref="C4:C67" si="2">C3+6</f>
        <v>106</v>
      </c>
      <c r="D4" s="92">
        <f t="shared" si="1"/>
        <v>126</v>
      </c>
      <c r="E4" s="150">
        <v>70</v>
      </c>
      <c r="F4" s="151">
        <f>F3+[1]Home!$C$7</f>
        <v>92</v>
      </c>
      <c r="G4" s="151">
        <f>G3+[1]Home!$D$7</f>
        <v>112</v>
      </c>
      <c r="H4" s="151">
        <f>H3+[1]Home!$E$7</f>
        <v>12</v>
      </c>
      <c r="I4" s="152">
        <f>I3+[1]Home!$E$7</f>
        <v>42</v>
      </c>
      <c r="J4" s="20"/>
      <c r="K4" s="213"/>
      <c r="L4" s="213"/>
      <c r="M4" s="213"/>
      <c r="N4" s="213"/>
      <c r="O4" s="213"/>
      <c r="P4" s="213"/>
      <c r="Q4" s="213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 spans="1:28" ht="14.25" customHeight="1">
      <c r="A5" s="88">
        <v>70</v>
      </c>
      <c r="B5" s="92">
        <f t="shared" si="0"/>
        <v>7.0000000000000007E-2</v>
      </c>
      <c r="C5" s="92">
        <f t="shared" si="2"/>
        <v>112</v>
      </c>
      <c r="D5" s="92">
        <f t="shared" si="1"/>
        <v>132</v>
      </c>
      <c r="E5" s="153">
        <v>80</v>
      </c>
      <c r="F5" s="151">
        <f>F4+[1]Home!$C$7</f>
        <v>98</v>
      </c>
      <c r="G5" s="151">
        <f>G4+[1]Home!$D$7</f>
        <v>118</v>
      </c>
      <c r="H5" s="151">
        <f>H4+[1]Home!$E$7</f>
        <v>18</v>
      </c>
      <c r="I5" s="152">
        <f>I4+[1]Home!$E$7</f>
        <v>48</v>
      </c>
      <c r="K5" s="213"/>
      <c r="L5" s="213"/>
      <c r="M5" s="213"/>
      <c r="N5" s="213"/>
      <c r="O5" s="213"/>
      <c r="P5" s="213"/>
      <c r="Q5" s="213"/>
    </row>
    <row r="6" spans="1:28" ht="14.25" customHeight="1">
      <c r="A6" s="88">
        <v>80</v>
      </c>
      <c r="B6" s="92">
        <f t="shared" si="0"/>
        <v>0.08</v>
      </c>
      <c r="C6" s="92">
        <f t="shared" si="2"/>
        <v>118</v>
      </c>
      <c r="D6" s="92">
        <f t="shared" si="1"/>
        <v>138</v>
      </c>
      <c r="E6" s="153">
        <v>90</v>
      </c>
      <c r="F6" s="151">
        <f>F5+[1]Home!$C$7</f>
        <v>104</v>
      </c>
      <c r="G6" s="151">
        <f>G5+[1]Home!$D$7</f>
        <v>124</v>
      </c>
      <c r="H6" s="151">
        <f>H5+[1]Home!$E$7</f>
        <v>24</v>
      </c>
      <c r="I6" s="152">
        <f>I5+[1]Home!$E$7</f>
        <v>54</v>
      </c>
      <c r="K6" s="213"/>
      <c r="L6" s="213"/>
      <c r="M6" s="213"/>
      <c r="N6" s="213"/>
      <c r="O6" s="213"/>
      <c r="P6" s="213"/>
      <c r="Q6" s="213"/>
    </row>
    <row r="7" spans="1:28" ht="14.25" customHeight="1">
      <c r="A7" s="88">
        <v>90</v>
      </c>
      <c r="B7" s="92">
        <f t="shared" si="0"/>
        <v>0.09</v>
      </c>
      <c r="C7" s="92">
        <f t="shared" si="2"/>
        <v>124</v>
      </c>
      <c r="D7" s="92">
        <f t="shared" si="1"/>
        <v>144</v>
      </c>
      <c r="E7" s="153">
        <v>100</v>
      </c>
      <c r="F7" s="151">
        <f>F6+[1]Home!$C$7</f>
        <v>110</v>
      </c>
      <c r="G7" s="151">
        <f>G6+[1]Home!$D$7</f>
        <v>130</v>
      </c>
      <c r="H7" s="151">
        <f>H6+[1]Home!$E$7</f>
        <v>30</v>
      </c>
      <c r="I7" s="152">
        <f>I6+[1]Home!$E$7</f>
        <v>60</v>
      </c>
      <c r="K7" s="213"/>
      <c r="L7" s="213"/>
      <c r="M7" s="213"/>
      <c r="N7" s="213"/>
      <c r="O7" s="213"/>
      <c r="P7" s="213"/>
      <c r="Q7" s="213"/>
    </row>
    <row r="8" spans="1:28" ht="14.25" customHeight="1">
      <c r="A8" s="88">
        <v>100</v>
      </c>
      <c r="B8" s="92">
        <f t="shared" si="0"/>
        <v>0.1</v>
      </c>
      <c r="C8" s="92">
        <f t="shared" si="2"/>
        <v>130</v>
      </c>
      <c r="D8" s="92">
        <f t="shared" si="1"/>
        <v>150</v>
      </c>
      <c r="E8" s="153">
        <v>110</v>
      </c>
      <c r="F8" s="151">
        <f>F7+[1]Home!$C$7</f>
        <v>116</v>
      </c>
      <c r="G8" s="151">
        <f>G7+[1]Home!$D$7</f>
        <v>136</v>
      </c>
      <c r="H8" s="151">
        <f>H7+[1]Home!$E$7</f>
        <v>36</v>
      </c>
      <c r="I8" s="152">
        <f>I7+[1]Home!$E$7</f>
        <v>66</v>
      </c>
      <c r="K8" s="213"/>
      <c r="L8" s="213"/>
      <c r="M8" s="213"/>
      <c r="N8" s="213"/>
      <c r="O8" s="213"/>
      <c r="P8" s="213"/>
      <c r="Q8" s="213"/>
    </row>
    <row r="9" spans="1:28" ht="14.25" customHeight="1">
      <c r="A9" s="88">
        <v>110</v>
      </c>
      <c r="B9" s="92">
        <f t="shared" si="0"/>
        <v>0.11</v>
      </c>
      <c r="C9" s="92">
        <f t="shared" si="2"/>
        <v>136</v>
      </c>
      <c r="D9" s="92">
        <f t="shared" si="1"/>
        <v>156</v>
      </c>
      <c r="E9" s="153">
        <v>120</v>
      </c>
      <c r="F9" s="151">
        <f>F8+[1]Home!$C$7</f>
        <v>122</v>
      </c>
      <c r="G9" s="151">
        <f>G8+[1]Home!$D$7</f>
        <v>142</v>
      </c>
      <c r="H9" s="151">
        <f>H8+[1]Home!$E$7</f>
        <v>42</v>
      </c>
      <c r="I9" s="152">
        <f>I8+[1]Home!$E$7</f>
        <v>72</v>
      </c>
      <c r="K9" s="213"/>
      <c r="L9" s="213"/>
      <c r="M9" s="213"/>
      <c r="N9" s="213"/>
      <c r="O9" s="213"/>
      <c r="P9" s="213"/>
      <c r="Q9" s="213"/>
    </row>
    <row r="10" spans="1:28" ht="14.25" customHeight="1">
      <c r="A10" s="88">
        <v>120</v>
      </c>
      <c r="B10" s="92">
        <f t="shared" si="0"/>
        <v>0.12</v>
      </c>
      <c r="C10" s="92">
        <f t="shared" si="2"/>
        <v>142</v>
      </c>
      <c r="D10" s="92">
        <f t="shared" si="1"/>
        <v>162</v>
      </c>
      <c r="E10" s="153">
        <v>130</v>
      </c>
      <c r="F10" s="151">
        <f>F9+[1]Home!$C$7</f>
        <v>128</v>
      </c>
      <c r="G10" s="151">
        <f>G9+[1]Home!$D$7</f>
        <v>148</v>
      </c>
      <c r="H10" s="151">
        <f>H9+[1]Home!$E$7</f>
        <v>48</v>
      </c>
      <c r="I10" s="152">
        <f>I9+[1]Home!$E$7</f>
        <v>78</v>
      </c>
      <c r="K10" s="213"/>
      <c r="L10" s="213"/>
      <c r="M10" s="213"/>
      <c r="N10" s="213"/>
      <c r="O10" s="213"/>
      <c r="P10" s="213"/>
      <c r="Q10" s="213"/>
    </row>
    <row r="11" spans="1:28" ht="14.25" customHeight="1">
      <c r="A11" s="88">
        <v>130</v>
      </c>
      <c r="B11" s="92">
        <f t="shared" si="0"/>
        <v>0.13</v>
      </c>
      <c r="C11" s="92">
        <f t="shared" si="2"/>
        <v>148</v>
      </c>
      <c r="D11" s="92">
        <f t="shared" si="1"/>
        <v>168</v>
      </c>
      <c r="E11" s="153">
        <v>140</v>
      </c>
      <c r="F11" s="151">
        <f>F10+[1]Home!$C$7</f>
        <v>134</v>
      </c>
      <c r="G11" s="151">
        <f>G10+[1]Home!$D$7</f>
        <v>154</v>
      </c>
      <c r="H11" s="151">
        <f>H10+[1]Home!$E$7</f>
        <v>54</v>
      </c>
      <c r="I11" s="152">
        <f>I10+[1]Home!$E$7</f>
        <v>84</v>
      </c>
    </row>
    <row r="12" spans="1:28" ht="14.25" customHeight="1">
      <c r="A12" s="88">
        <v>140</v>
      </c>
      <c r="B12" s="92">
        <f t="shared" si="0"/>
        <v>0.14000000000000001</v>
      </c>
      <c r="C12" s="92">
        <f t="shared" si="2"/>
        <v>154</v>
      </c>
      <c r="D12" s="92">
        <f t="shared" si="1"/>
        <v>174</v>
      </c>
      <c r="E12" s="153">
        <v>150</v>
      </c>
      <c r="F12" s="151">
        <f>F11+[1]Home!$C$7</f>
        <v>140</v>
      </c>
      <c r="G12" s="151">
        <f>G11+[1]Home!$D$7</f>
        <v>160</v>
      </c>
      <c r="H12" s="151">
        <f>H11+[1]Home!$E$7</f>
        <v>60</v>
      </c>
      <c r="I12" s="152">
        <f>I11+[1]Home!$E$7</f>
        <v>90</v>
      </c>
      <c r="K12" s="140"/>
      <c r="L12" s="209" t="s">
        <v>503</v>
      </c>
      <c r="M12" s="210"/>
      <c r="N12" s="211"/>
      <c r="O12" s="212" t="s">
        <v>504</v>
      </c>
      <c r="P12" s="212"/>
      <c r="Q12" s="212"/>
    </row>
    <row r="13" spans="1:28" ht="14.25" customHeight="1">
      <c r="A13" s="88">
        <v>150</v>
      </c>
      <c r="B13" s="92">
        <f t="shared" si="0"/>
        <v>0.15</v>
      </c>
      <c r="C13" s="92">
        <f t="shared" si="2"/>
        <v>160</v>
      </c>
      <c r="D13" s="92">
        <f t="shared" si="1"/>
        <v>180</v>
      </c>
      <c r="E13" s="153">
        <v>160</v>
      </c>
      <c r="F13" s="151">
        <f>F12+[1]Home!$C$7</f>
        <v>146</v>
      </c>
      <c r="G13" s="151">
        <f>G12+[1]Home!$D$7</f>
        <v>166</v>
      </c>
      <c r="H13" s="151">
        <f>H12+[1]Home!$E$7</f>
        <v>66</v>
      </c>
      <c r="I13" s="152">
        <f>I12+[1]Home!$E$7</f>
        <v>96</v>
      </c>
      <c r="K13" s="146" t="s">
        <v>38</v>
      </c>
      <c r="L13" s="145" t="s">
        <v>5</v>
      </c>
      <c r="M13" s="145" t="s">
        <v>6</v>
      </c>
      <c r="N13" s="145" t="s">
        <v>36</v>
      </c>
      <c r="O13" s="145" t="s">
        <v>5</v>
      </c>
      <c r="P13" s="145" t="s">
        <v>6</v>
      </c>
      <c r="Q13" s="145" t="s">
        <v>36</v>
      </c>
    </row>
    <row r="14" spans="1:28" ht="14.25" customHeight="1">
      <c r="A14" s="88">
        <v>160</v>
      </c>
      <c r="B14" s="92">
        <f t="shared" si="0"/>
        <v>0.16</v>
      </c>
      <c r="C14" s="92">
        <f t="shared" si="2"/>
        <v>166</v>
      </c>
      <c r="D14" s="92">
        <f t="shared" si="1"/>
        <v>186</v>
      </c>
      <c r="E14" s="153">
        <v>170</v>
      </c>
      <c r="F14" s="151">
        <f>F13+[1]Home!$C$7</f>
        <v>152</v>
      </c>
      <c r="G14" s="151">
        <f>G13+[1]Home!$D$7</f>
        <v>172</v>
      </c>
      <c r="H14" s="151">
        <f>H13+[1]Home!$E$7</f>
        <v>72</v>
      </c>
      <c r="I14" s="152">
        <f>I13+[1]Home!$E$7</f>
        <v>102</v>
      </c>
      <c r="K14" s="146" t="s">
        <v>39</v>
      </c>
      <c r="L14" s="145">
        <f>O14+5*L15</f>
        <v>80</v>
      </c>
      <c r="M14" s="145">
        <f t="shared" ref="M14:N14" si="3">P14+5*M15</f>
        <v>110</v>
      </c>
      <c r="N14" s="145">
        <f t="shared" si="3"/>
        <v>130</v>
      </c>
      <c r="O14" s="145">
        <v>50</v>
      </c>
      <c r="P14" s="145">
        <v>80</v>
      </c>
      <c r="Q14" s="145">
        <v>100</v>
      </c>
    </row>
    <row r="15" spans="1:28" ht="14.25" customHeight="1">
      <c r="A15" s="88">
        <v>170</v>
      </c>
      <c r="B15" s="92">
        <f t="shared" si="0"/>
        <v>0.17</v>
      </c>
      <c r="C15" s="92">
        <f t="shared" si="2"/>
        <v>172</v>
      </c>
      <c r="D15" s="92">
        <f t="shared" si="1"/>
        <v>192</v>
      </c>
      <c r="E15" s="153">
        <v>180</v>
      </c>
      <c r="F15" s="151">
        <f>F14+[1]Home!$C$7</f>
        <v>158</v>
      </c>
      <c r="G15" s="151">
        <f>G14+[1]Home!$D$7</f>
        <v>178</v>
      </c>
      <c r="H15" s="151">
        <f>H14+[1]Home!$E$7</f>
        <v>78</v>
      </c>
      <c r="I15" s="152">
        <f>I14+[1]Home!$E$7</f>
        <v>108</v>
      </c>
      <c r="K15" s="146" t="s">
        <v>40</v>
      </c>
      <c r="L15" s="145">
        <v>6</v>
      </c>
      <c r="M15" s="145">
        <v>6</v>
      </c>
      <c r="N15" s="145">
        <v>6</v>
      </c>
      <c r="O15" s="145"/>
      <c r="P15" s="145"/>
      <c r="Q15" s="145"/>
    </row>
    <row r="16" spans="1:28" ht="14.25" customHeight="1">
      <c r="A16" s="88">
        <v>180</v>
      </c>
      <c r="B16" s="92">
        <f t="shared" si="0"/>
        <v>0.18</v>
      </c>
      <c r="C16" s="92">
        <f t="shared" si="2"/>
        <v>178</v>
      </c>
      <c r="D16" s="92">
        <f t="shared" si="1"/>
        <v>198</v>
      </c>
      <c r="E16" s="153">
        <v>190</v>
      </c>
      <c r="F16" s="151">
        <f>F15+[1]Home!$C$7</f>
        <v>164</v>
      </c>
      <c r="G16" s="151">
        <f>G15+[1]Home!$D$7</f>
        <v>184</v>
      </c>
      <c r="H16" s="151">
        <f>H15+[1]Home!$E$7</f>
        <v>84</v>
      </c>
      <c r="I16" s="152">
        <f>I15+[1]Home!$E$7</f>
        <v>114</v>
      </c>
      <c r="K16" s="147" t="s">
        <v>41</v>
      </c>
      <c r="L16" s="128"/>
      <c r="M16" s="128"/>
      <c r="N16" s="128"/>
      <c r="O16" s="128"/>
      <c r="P16" s="128"/>
      <c r="Q16" s="128"/>
    </row>
    <row r="17" spans="1:17" ht="14.25" customHeight="1">
      <c r="A17" s="88">
        <v>190</v>
      </c>
      <c r="B17" s="92">
        <f t="shared" si="0"/>
        <v>0.19</v>
      </c>
      <c r="C17" s="92">
        <f t="shared" si="2"/>
        <v>184</v>
      </c>
      <c r="D17" s="92">
        <f t="shared" si="1"/>
        <v>204</v>
      </c>
      <c r="E17" s="153">
        <v>200</v>
      </c>
      <c r="F17" s="151">
        <f>F16+[1]Home!$C$7</f>
        <v>170</v>
      </c>
      <c r="G17" s="151">
        <f>G16+[1]Home!$D$7</f>
        <v>190</v>
      </c>
      <c r="H17" s="151">
        <f>H16+[1]Home!$E$7</f>
        <v>90</v>
      </c>
      <c r="I17" s="152">
        <f>I16+[1]Home!$E$7</f>
        <v>120</v>
      </c>
      <c r="K17" s="147" t="s">
        <v>42</v>
      </c>
      <c r="L17" s="128"/>
      <c r="M17" s="128"/>
      <c r="N17" s="128"/>
      <c r="O17" s="128"/>
      <c r="P17" s="128"/>
      <c r="Q17" s="128"/>
    </row>
    <row r="18" spans="1:17" ht="14.25" customHeight="1">
      <c r="A18" s="88">
        <v>200</v>
      </c>
      <c r="B18" s="92">
        <f t="shared" si="0"/>
        <v>0.2</v>
      </c>
      <c r="C18" s="92">
        <f t="shared" si="2"/>
        <v>190</v>
      </c>
      <c r="D18" s="92">
        <f t="shared" si="1"/>
        <v>210</v>
      </c>
      <c r="E18" s="153">
        <v>210</v>
      </c>
      <c r="F18" s="151">
        <f>F17+[1]Home!$C$7</f>
        <v>176</v>
      </c>
      <c r="G18" s="151">
        <f>G17+[1]Home!$D$7</f>
        <v>196</v>
      </c>
      <c r="H18" s="151">
        <f>H17+[1]Home!$E$7</f>
        <v>96</v>
      </c>
      <c r="I18" s="152">
        <f>I17+[1]Home!$E$7</f>
        <v>126</v>
      </c>
      <c r="K18" s="147"/>
      <c r="L18" s="128"/>
      <c r="M18" s="128"/>
      <c r="N18" s="128"/>
      <c r="O18" s="128"/>
      <c r="P18" s="128"/>
      <c r="Q18" s="128"/>
    </row>
    <row r="19" spans="1:17" ht="14.25" customHeight="1">
      <c r="A19" s="88">
        <v>210</v>
      </c>
      <c r="B19" s="92">
        <f t="shared" si="0"/>
        <v>0.21</v>
      </c>
      <c r="C19" s="92">
        <f t="shared" si="2"/>
        <v>196</v>
      </c>
      <c r="D19" s="92">
        <f t="shared" si="1"/>
        <v>216</v>
      </c>
      <c r="E19" s="153">
        <v>220</v>
      </c>
      <c r="F19" s="151">
        <f>F18+[1]Home!$C$7</f>
        <v>182</v>
      </c>
      <c r="G19" s="151">
        <f>G18+[1]Home!$D$7</f>
        <v>202</v>
      </c>
      <c r="H19" s="151">
        <f>H18+[1]Home!$E$7</f>
        <v>102</v>
      </c>
      <c r="I19" s="152">
        <f>I18+[1]Home!$E$7</f>
        <v>132</v>
      </c>
      <c r="K19" s="147"/>
      <c r="L19" s="128"/>
      <c r="M19" s="128"/>
      <c r="N19" s="128"/>
      <c r="O19" s="128"/>
      <c r="P19" s="128"/>
      <c r="Q19" s="128"/>
    </row>
    <row r="20" spans="1:17" ht="14.25" customHeight="1">
      <c r="A20" s="88">
        <v>220</v>
      </c>
      <c r="B20" s="92">
        <f t="shared" si="0"/>
        <v>0.22</v>
      </c>
      <c r="C20" s="92">
        <f t="shared" si="2"/>
        <v>202</v>
      </c>
      <c r="D20" s="92">
        <f t="shared" si="1"/>
        <v>222</v>
      </c>
      <c r="E20" s="153">
        <v>230</v>
      </c>
      <c r="F20" s="151">
        <f>F19+[1]Home!$C$7</f>
        <v>188</v>
      </c>
      <c r="G20" s="151">
        <f>G19+[1]Home!$D$7</f>
        <v>208</v>
      </c>
      <c r="H20" s="151">
        <f>H19+[1]Home!$E$7</f>
        <v>108</v>
      </c>
      <c r="I20" s="152">
        <f>I19+[1]Home!$E$7</f>
        <v>138</v>
      </c>
      <c r="L20" s="128"/>
      <c r="M20" s="128"/>
      <c r="N20" s="128"/>
      <c r="O20" s="128"/>
      <c r="P20" s="128"/>
      <c r="Q20" s="128"/>
    </row>
    <row r="21" spans="1:17" ht="14.25" customHeight="1">
      <c r="A21" s="88">
        <v>230</v>
      </c>
      <c r="B21" s="92">
        <f t="shared" si="0"/>
        <v>0.23</v>
      </c>
      <c r="C21" s="92">
        <f t="shared" si="2"/>
        <v>208</v>
      </c>
      <c r="D21" s="92">
        <f t="shared" si="1"/>
        <v>228</v>
      </c>
      <c r="E21" s="153">
        <v>240</v>
      </c>
      <c r="F21" s="151">
        <f>F20+[1]Home!$C$7</f>
        <v>194</v>
      </c>
      <c r="G21" s="151">
        <f>G20+[1]Home!$D$7</f>
        <v>214</v>
      </c>
      <c r="H21" s="151">
        <f>H20+[1]Home!$E$7</f>
        <v>114</v>
      </c>
      <c r="I21" s="152">
        <f>I20+[1]Home!$E$7</f>
        <v>144</v>
      </c>
      <c r="L21" s="128"/>
      <c r="M21" s="128"/>
      <c r="N21" s="128"/>
      <c r="O21" s="128"/>
      <c r="P21" s="128"/>
      <c r="Q21" s="128"/>
    </row>
    <row r="22" spans="1:17" ht="14.25" customHeight="1">
      <c r="A22" s="88">
        <v>240</v>
      </c>
      <c r="B22" s="92">
        <f t="shared" si="0"/>
        <v>0.24</v>
      </c>
      <c r="C22" s="92">
        <f t="shared" si="2"/>
        <v>214</v>
      </c>
      <c r="D22" s="92">
        <f t="shared" si="1"/>
        <v>234</v>
      </c>
      <c r="E22" s="153">
        <v>250</v>
      </c>
      <c r="F22" s="151">
        <f>F21+[1]Home!$C$7</f>
        <v>200</v>
      </c>
      <c r="G22" s="151">
        <f>G21+[1]Home!$D$7</f>
        <v>220</v>
      </c>
      <c r="H22" s="151">
        <f>H21+[1]Home!$E$7</f>
        <v>120</v>
      </c>
      <c r="I22" s="152">
        <f>I21+[1]Home!$E$7</f>
        <v>150</v>
      </c>
      <c r="K22" s="147" t="s">
        <v>41</v>
      </c>
      <c r="L22" s="128"/>
      <c r="M22" s="128"/>
      <c r="N22" s="128"/>
      <c r="O22" s="128"/>
      <c r="P22" s="128"/>
      <c r="Q22" s="128"/>
    </row>
    <row r="23" spans="1:17" ht="14.25" customHeight="1">
      <c r="A23" s="88">
        <v>250</v>
      </c>
      <c r="B23" s="92">
        <f t="shared" si="0"/>
        <v>0.25</v>
      </c>
      <c r="C23" s="92">
        <f t="shared" si="2"/>
        <v>220</v>
      </c>
      <c r="D23" s="92">
        <f t="shared" si="1"/>
        <v>240</v>
      </c>
      <c r="E23" s="153">
        <v>260</v>
      </c>
      <c r="F23" s="151">
        <f>F22+[1]Home!$C$7</f>
        <v>206</v>
      </c>
      <c r="G23" s="151">
        <f>G22+[1]Home!$D$7</f>
        <v>226</v>
      </c>
      <c r="H23" s="151">
        <f>H22+[1]Home!$E$7</f>
        <v>126</v>
      </c>
      <c r="I23" s="152">
        <f>I22+[1]Home!$E$7</f>
        <v>156</v>
      </c>
      <c r="K23" s="147" t="s">
        <v>42</v>
      </c>
      <c r="L23" s="128"/>
      <c r="M23" s="128"/>
      <c r="N23" s="128"/>
      <c r="O23" s="128"/>
      <c r="P23" s="128"/>
      <c r="Q23" s="128"/>
    </row>
    <row r="24" spans="1:17" ht="14.25" customHeight="1">
      <c r="A24" s="88">
        <v>260</v>
      </c>
      <c r="B24" s="92">
        <f t="shared" si="0"/>
        <v>0.26</v>
      </c>
      <c r="C24" s="92">
        <f t="shared" si="2"/>
        <v>226</v>
      </c>
      <c r="D24" s="92">
        <f t="shared" si="1"/>
        <v>246</v>
      </c>
      <c r="E24" s="153">
        <v>270</v>
      </c>
      <c r="F24" s="151">
        <f>F23+[1]Home!$C$7</f>
        <v>212</v>
      </c>
      <c r="G24" s="151">
        <f>G23+[1]Home!$D$7</f>
        <v>232</v>
      </c>
      <c r="H24" s="151">
        <f>H23+[1]Home!$E$7</f>
        <v>132</v>
      </c>
      <c r="I24" s="152">
        <f>I23+[1]Home!$E$7</f>
        <v>162</v>
      </c>
      <c r="K24" s="147"/>
      <c r="L24" s="128"/>
      <c r="M24" s="128"/>
      <c r="N24" s="128"/>
      <c r="O24" s="128"/>
      <c r="P24" s="128"/>
      <c r="Q24" s="128"/>
    </row>
    <row r="25" spans="1:17" ht="14.25" customHeight="1">
      <c r="A25" s="88">
        <v>270</v>
      </c>
      <c r="B25" s="92">
        <f t="shared" si="0"/>
        <v>0.27</v>
      </c>
      <c r="C25" s="92">
        <f t="shared" si="2"/>
        <v>232</v>
      </c>
      <c r="D25" s="92">
        <f t="shared" si="1"/>
        <v>252</v>
      </c>
      <c r="E25" s="153">
        <v>280</v>
      </c>
      <c r="F25" s="151">
        <f>F24+[1]Home!$C$7</f>
        <v>218</v>
      </c>
      <c r="G25" s="151">
        <f>G24+[1]Home!$D$7</f>
        <v>238</v>
      </c>
      <c r="H25" s="151">
        <f>H24+[1]Home!$E$7</f>
        <v>138</v>
      </c>
      <c r="I25" s="152">
        <f>I24+[1]Home!$E$7</f>
        <v>168</v>
      </c>
      <c r="K25" s="20"/>
      <c r="L25" s="20"/>
      <c r="M25" s="20"/>
      <c r="N25" s="20"/>
      <c r="O25" s="20"/>
    </row>
    <row r="26" spans="1:17" ht="14.25" customHeight="1">
      <c r="A26" s="88">
        <v>280</v>
      </c>
      <c r="B26" s="92">
        <f t="shared" si="0"/>
        <v>0.28000000000000003</v>
      </c>
      <c r="C26" s="92">
        <f t="shared" si="2"/>
        <v>238</v>
      </c>
      <c r="D26" s="92">
        <f t="shared" si="1"/>
        <v>258</v>
      </c>
      <c r="E26" s="153">
        <v>290</v>
      </c>
      <c r="F26" s="151">
        <f>F25+[1]Home!$C$7</f>
        <v>224</v>
      </c>
      <c r="G26" s="151">
        <f>G25+[1]Home!$D$7</f>
        <v>244</v>
      </c>
      <c r="H26" s="151">
        <f>H25+[1]Home!$E$7</f>
        <v>144</v>
      </c>
      <c r="I26" s="152">
        <f>I25+[1]Home!$E$7</f>
        <v>174</v>
      </c>
      <c r="K26" s="126"/>
      <c r="L26" s="127" t="s">
        <v>8</v>
      </c>
      <c r="M26" s="127" t="s">
        <v>9</v>
      </c>
      <c r="N26" s="127" t="s">
        <v>10</v>
      </c>
      <c r="O26" s="127" t="s">
        <v>11</v>
      </c>
    </row>
    <row r="27" spans="1:17" ht="14.25" customHeight="1">
      <c r="A27" s="88">
        <v>290</v>
      </c>
      <c r="B27" s="92">
        <f t="shared" si="0"/>
        <v>0.28999999999999998</v>
      </c>
      <c r="C27" s="92">
        <f t="shared" si="2"/>
        <v>244</v>
      </c>
      <c r="D27" s="92">
        <f t="shared" si="1"/>
        <v>264</v>
      </c>
      <c r="E27" s="153">
        <v>300</v>
      </c>
      <c r="F27" s="151">
        <f>F26+[1]Home!$C$7</f>
        <v>230</v>
      </c>
      <c r="G27" s="151">
        <f>G26+[1]Home!$D$7</f>
        <v>250</v>
      </c>
      <c r="H27" s="151">
        <f>H26+[1]Home!$E$7</f>
        <v>150</v>
      </c>
      <c r="I27" s="152">
        <f>I26+[1]Home!$E$7</f>
        <v>180</v>
      </c>
      <c r="K27" s="126" t="s">
        <v>12</v>
      </c>
      <c r="L27" s="129">
        <v>500</v>
      </c>
      <c r="M27" s="126">
        <v>60</v>
      </c>
      <c r="N27" s="129">
        <f>M27/10*6</f>
        <v>36</v>
      </c>
      <c r="O27" s="129">
        <f>L27+N27</f>
        <v>536</v>
      </c>
    </row>
    <row r="28" spans="1:17" ht="14.25" customHeight="1">
      <c r="A28" s="88">
        <v>300</v>
      </c>
      <c r="B28" s="92">
        <f t="shared" si="0"/>
        <v>0.3</v>
      </c>
      <c r="C28" s="92">
        <f t="shared" si="2"/>
        <v>250</v>
      </c>
      <c r="D28" s="92">
        <f t="shared" si="1"/>
        <v>270</v>
      </c>
      <c r="E28" s="153">
        <v>310</v>
      </c>
      <c r="F28" s="151">
        <f>F27+[1]Home!$C$7</f>
        <v>236</v>
      </c>
      <c r="G28" s="151">
        <f>G27+[1]Home!$D$7</f>
        <v>256</v>
      </c>
      <c r="H28" s="151">
        <f>H27+[1]Home!$E$7</f>
        <v>156</v>
      </c>
      <c r="I28" s="152">
        <f>I27+[1]Home!$E$7</f>
        <v>186</v>
      </c>
      <c r="K28" s="126" t="s">
        <v>13</v>
      </c>
      <c r="L28" s="129">
        <v>1200</v>
      </c>
      <c r="M28" s="126">
        <v>200</v>
      </c>
      <c r="N28" s="129">
        <f>M28/10*6</f>
        <v>120</v>
      </c>
      <c r="O28" s="129">
        <f>L28+N28</f>
        <v>1320</v>
      </c>
    </row>
    <row r="29" spans="1:17" ht="14.25" customHeight="1">
      <c r="A29" s="88">
        <v>310</v>
      </c>
      <c r="B29" s="92">
        <f t="shared" si="0"/>
        <v>0.31</v>
      </c>
      <c r="C29" s="92">
        <f t="shared" si="2"/>
        <v>256</v>
      </c>
      <c r="D29" s="92">
        <f t="shared" si="1"/>
        <v>276</v>
      </c>
      <c r="E29" s="153">
        <v>320</v>
      </c>
      <c r="F29" s="151">
        <f>F28+[1]Home!$C$7</f>
        <v>242</v>
      </c>
      <c r="G29" s="151">
        <f>G28+[1]Home!$D$7</f>
        <v>262</v>
      </c>
      <c r="H29" s="151">
        <f>H28+[1]Home!$E$7</f>
        <v>162</v>
      </c>
      <c r="I29" s="152">
        <f>I28+[1]Home!$E$7</f>
        <v>192</v>
      </c>
      <c r="K29" s="126" t="s">
        <v>14</v>
      </c>
      <c r="L29" s="129">
        <v>2000</v>
      </c>
      <c r="M29" s="126">
        <v>180</v>
      </c>
      <c r="N29" s="129">
        <f>M29*6/10</f>
        <v>108</v>
      </c>
      <c r="O29" s="129">
        <f>L29+N29</f>
        <v>2108</v>
      </c>
    </row>
    <row r="30" spans="1:17" ht="14.25" customHeight="1">
      <c r="A30" s="88">
        <v>320</v>
      </c>
      <c r="B30" s="92">
        <f t="shared" si="0"/>
        <v>0.32</v>
      </c>
      <c r="C30" s="92">
        <f t="shared" si="2"/>
        <v>262</v>
      </c>
      <c r="D30" s="92">
        <f t="shared" si="1"/>
        <v>282</v>
      </c>
      <c r="E30" s="153">
        <v>330</v>
      </c>
      <c r="F30" s="151">
        <f>F29+[1]Home!$C$7</f>
        <v>248</v>
      </c>
      <c r="G30" s="151">
        <f>G29+[1]Home!$D$7</f>
        <v>268</v>
      </c>
      <c r="H30" s="151">
        <f>H29+[1]Home!$E$7</f>
        <v>168</v>
      </c>
      <c r="I30" s="152">
        <f>I29+[1]Home!$E$7</f>
        <v>198</v>
      </c>
      <c r="K30" s="130"/>
      <c r="L30" s="130"/>
      <c r="M30" s="130"/>
      <c r="N30" s="130"/>
      <c r="O30" s="130"/>
    </row>
    <row r="31" spans="1:17" ht="14.25" customHeight="1">
      <c r="A31" s="88">
        <v>330</v>
      </c>
      <c r="B31" s="92">
        <f t="shared" si="0"/>
        <v>0.33</v>
      </c>
      <c r="C31" s="92">
        <f t="shared" si="2"/>
        <v>268</v>
      </c>
      <c r="D31" s="92">
        <f t="shared" si="1"/>
        <v>288</v>
      </c>
      <c r="E31" s="153">
        <v>340</v>
      </c>
      <c r="F31" s="151">
        <f>F30+[1]Home!$C$7</f>
        <v>254</v>
      </c>
      <c r="G31" s="151">
        <f>G30+[1]Home!$D$7</f>
        <v>274</v>
      </c>
      <c r="H31" s="151">
        <f>H30+[1]Home!$E$7</f>
        <v>174</v>
      </c>
      <c r="I31" s="152">
        <f>I30+[1]Home!$E$7</f>
        <v>204</v>
      </c>
      <c r="K31" s="130" t="s">
        <v>15</v>
      </c>
      <c r="L31" s="130"/>
      <c r="M31" s="130"/>
      <c r="N31" s="130"/>
      <c r="O31" s="130"/>
    </row>
    <row r="32" spans="1:17" ht="14.25" customHeight="1">
      <c r="A32" s="88">
        <v>340</v>
      </c>
      <c r="B32" s="92">
        <f t="shared" si="0"/>
        <v>0.34</v>
      </c>
      <c r="C32" s="92">
        <f t="shared" si="2"/>
        <v>274</v>
      </c>
      <c r="D32" s="92">
        <f t="shared" si="1"/>
        <v>294</v>
      </c>
      <c r="E32" s="153">
        <v>350</v>
      </c>
      <c r="F32" s="151">
        <f>F31+[1]Home!$C$7</f>
        <v>260</v>
      </c>
      <c r="G32" s="151">
        <f>G31+[1]Home!$D$7</f>
        <v>280</v>
      </c>
      <c r="H32" s="151">
        <f>H31+[1]Home!$E$7</f>
        <v>180</v>
      </c>
      <c r="I32" s="152">
        <f>I31+[1]Home!$E$7</f>
        <v>210</v>
      </c>
      <c r="K32" s="29" t="s">
        <v>16</v>
      </c>
      <c r="L32" s="130"/>
      <c r="M32" s="130"/>
      <c r="N32" s="130"/>
      <c r="O32" s="130"/>
    </row>
    <row r="33" spans="1:15" ht="14.25" customHeight="1">
      <c r="A33" s="88">
        <v>350</v>
      </c>
      <c r="B33" s="92">
        <f t="shared" si="0"/>
        <v>0.35</v>
      </c>
      <c r="C33" s="92">
        <f t="shared" si="2"/>
        <v>280</v>
      </c>
      <c r="D33" s="92">
        <f t="shared" si="1"/>
        <v>300</v>
      </c>
      <c r="E33" s="153">
        <v>360</v>
      </c>
      <c r="F33" s="151">
        <f>F32+[1]Home!$C$7</f>
        <v>266</v>
      </c>
      <c r="G33" s="151">
        <f>G32+[1]Home!$D$7</f>
        <v>286</v>
      </c>
      <c r="H33" s="151">
        <f>H32+[1]Home!$E$7</f>
        <v>186</v>
      </c>
      <c r="I33" s="152">
        <f>I32+[1]Home!$E$7</f>
        <v>216</v>
      </c>
      <c r="K33" s="130" t="s">
        <v>17</v>
      </c>
      <c r="L33" s="131">
        <f>O28</f>
        <v>1320</v>
      </c>
      <c r="M33" s="130"/>
      <c r="N33" s="130"/>
      <c r="O33" s="130"/>
    </row>
    <row r="34" spans="1:15" ht="14.25" customHeight="1" thickBot="1">
      <c r="A34" s="88">
        <v>360</v>
      </c>
      <c r="B34" s="92">
        <f t="shared" si="0"/>
        <v>0.36</v>
      </c>
      <c r="C34" s="92">
        <f t="shared" si="2"/>
        <v>286</v>
      </c>
      <c r="D34" s="92">
        <f t="shared" si="1"/>
        <v>306</v>
      </c>
      <c r="E34" s="153">
        <v>370</v>
      </c>
      <c r="F34" s="151">
        <f>F33+[1]Home!$C$7</f>
        <v>272</v>
      </c>
      <c r="G34" s="151">
        <f>G33+[1]Home!$D$7</f>
        <v>292</v>
      </c>
      <c r="H34" s="151">
        <f>H33+[1]Home!$E$7</f>
        <v>192</v>
      </c>
      <c r="I34" s="152">
        <f>I33+[1]Home!$E$7</f>
        <v>222</v>
      </c>
      <c r="K34" s="132" t="s">
        <v>18</v>
      </c>
      <c r="L34" s="133">
        <v>50</v>
      </c>
      <c r="M34" s="130" t="s">
        <v>19</v>
      </c>
      <c r="N34" s="130"/>
      <c r="O34" s="130"/>
    </row>
    <row r="35" spans="1:15" ht="14.25" customHeight="1" thickTop="1">
      <c r="A35" s="88">
        <v>370</v>
      </c>
      <c r="B35" s="92">
        <f t="shared" si="0"/>
        <v>0.37</v>
      </c>
      <c r="C35" s="92">
        <f t="shared" si="2"/>
        <v>292</v>
      </c>
      <c r="D35" s="92">
        <f t="shared" si="1"/>
        <v>312</v>
      </c>
      <c r="E35" s="153">
        <v>380</v>
      </c>
      <c r="F35" s="151">
        <f>F34+[1]Home!$C$7</f>
        <v>278</v>
      </c>
      <c r="G35" s="151">
        <f>G34+[1]Home!$D$7</f>
        <v>298</v>
      </c>
      <c r="H35" s="151">
        <f>H34+[1]Home!$E$7</f>
        <v>198</v>
      </c>
      <c r="I35" s="152">
        <f>I34+[1]Home!$E$7</f>
        <v>228</v>
      </c>
      <c r="K35" s="130" t="s">
        <v>20</v>
      </c>
      <c r="L35" s="131">
        <f>L33+L34</f>
        <v>1370</v>
      </c>
      <c r="M35" s="130"/>
      <c r="N35" s="130"/>
      <c r="O35" s="130"/>
    </row>
    <row r="36" spans="1:15" ht="14.25" customHeight="1" thickBot="1">
      <c r="A36" s="88">
        <v>380</v>
      </c>
      <c r="B36" s="92">
        <f t="shared" si="0"/>
        <v>0.38</v>
      </c>
      <c r="C36" s="92">
        <f t="shared" si="2"/>
        <v>298</v>
      </c>
      <c r="D36" s="92">
        <f t="shared" si="1"/>
        <v>318</v>
      </c>
      <c r="E36" s="153">
        <v>390</v>
      </c>
      <c r="F36" s="151">
        <f>F35+[1]Home!$C$7</f>
        <v>284</v>
      </c>
      <c r="G36" s="151">
        <f>G35+[1]Home!$D$7</f>
        <v>304</v>
      </c>
      <c r="H36" s="151">
        <f>H35+[1]Home!$E$7</f>
        <v>204</v>
      </c>
      <c r="I36" s="152">
        <f>I35+[1]Home!$E$7</f>
        <v>234</v>
      </c>
      <c r="K36" s="132" t="s">
        <v>21</v>
      </c>
      <c r="L36" s="133">
        <f>VLOOKUP(M28,E:F,2,FALSE)</f>
        <v>170</v>
      </c>
      <c r="M36" s="130" t="s">
        <v>22</v>
      </c>
      <c r="N36" s="130"/>
      <c r="O36" s="130"/>
    </row>
    <row r="37" spans="1:15" ht="14.25" customHeight="1" thickTop="1">
      <c r="A37" s="88">
        <v>390</v>
      </c>
      <c r="B37" s="92">
        <f t="shared" si="0"/>
        <v>0.39</v>
      </c>
      <c r="C37" s="92">
        <f t="shared" si="2"/>
        <v>304</v>
      </c>
      <c r="D37" s="92">
        <f t="shared" si="1"/>
        <v>324</v>
      </c>
      <c r="E37" s="153">
        <v>400</v>
      </c>
      <c r="F37" s="151">
        <f>F36+[1]Home!$C$7</f>
        <v>290</v>
      </c>
      <c r="G37" s="151">
        <f>G36+[1]Home!$D$7</f>
        <v>310</v>
      </c>
      <c r="H37" s="151">
        <f>H36+[1]Home!$E$7</f>
        <v>210</v>
      </c>
      <c r="I37" s="152">
        <f>I36+[1]Home!$E$7</f>
        <v>240</v>
      </c>
      <c r="K37" s="130" t="s">
        <v>23</v>
      </c>
      <c r="L37" s="131">
        <f>L35-L36</f>
        <v>1200</v>
      </c>
      <c r="M37" s="130"/>
      <c r="N37" s="130"/>
      <c r="O37" s="130"/>
    </row>
    <row r="38" spans="1:15" ht="14.25" customHeight="1">
      <c r="A38" s="88">
        <v>400</v>
      </c>
      <c r="B38" s="92">
        <f t="shared" si="0"/>
        <v>0.4</v>
      </c>
      <c r="C38" s="92">
        <f t="shared" si="2"/>
        <v>310</v>
      </c>
      <c r="D38" s="92">
        <f t="shared" si="1"/>
        <v>330</v>
      </c>
      <c r="E38" s="153">
        <v>410</v>
      </c>
      <c r="F38" s="151">
        <f>F37+[1]Home!$C$7</f>
        <v>296</v>
      </c>
      <c r="G38" s="151">
        <f>G37+[1]Home!$D$7</f>
        <v>316</v>
      </c>
      <c r="H38" s="151">
        <f>H37+[1]Home!$E$7</f>
        <v>216</v>
      </c>
      <c r="I38" s="152">
        <f>I37+[1]Home!$E$7</f>
        <v>246</v>
      </c>
      <c r="K38" s="130"/>
      <c r="L38" s="130" t="s">
        <v>24</v>
      </c>
      <c r="M38" s="130"/>
      <c r="N38" s="130"/>
      <c r="O38" s="130"/>
    </row>
    <row r="39" spans="1:15" ht="14.25" customHeight="1">
      <c r="A39" s="88">
        <v>410</v>
      </c>
      <c r="B39" s="92">
        <f t="shared" si="0"/>
        <v>0.41</v>
      </c>
      <c r="C39" s="92">
        <f t="shared" si="2"/>
        <v>316</v>
      </c>
      <c r="D39" s="92">
        <f t="shared" si="1"/>
        <v>336</v>
      </c>
      <c r="E39" s="153">
        <v>420</v>
      </c>
      <c r="F39" s="151">
        <f>F38+[1]Home!$C$7</f>
        <v>302</v>
      </c>
      <c r="G39" s="151">
        <f>G38+[1]Home!$D$7</f>
        <v>322</v>
      </c>
      <c r="H39" s="151">
        <f>H38+[1]Home!$E$7</f>
        <v>222</v>
      </c>
      <c r="I39" s="152">
        <f>I38+[1]Home!$E$7</f>
        <v>252</v>
      </c>
      <c r="K39" s="130"/>
      <c r="L39" s="130"/>
      <c r="M39" s="130"/>
      <c r="N39" s="130"/>
      <c r="O39" s="130"/>
    </row>
    <row r="40" spans="1:15" ht="14.25" customHeight="1">
      <c r="A40" s="88">
        <v>420</v>
      </c>
      <c r="B40" s="92">
        <f t="shared" si="0"/>
        <v>0.42</v>
      </c>
      <c r="C40" s="92">
        <f t="shared" si="2"/>
        <v>322</v>
      </c>
      <c r="D40" s="92">
        <f t="shared" si="1"/>
        <v>342</v>
      </c>
      <c r="E40" s="153">
        <v>430</v>
      </c>
      <c r="F40" s="151">
        <f>F39+[1]Home!$C$7</f>
        <v>308</v>
      </c>
      <c r="G40" s="151">
        <f>G39+[1]Home!$D$7</f>
        <v>328</v>
      </c>
      <c r="H40" s="151">
        <f>H39+[1]Home!$E$7</f>
        <v>228</v>
      </c>
      <c r="I40" s="152">
        <f>I39+[1]Home!$E$7</f>
        <v>258</v>
      </c>
      <c r="K40" s="29" t="s">
        <v>25</v>
      </c>
      <c r="L40" s="130"/>
      <c r="M40" s="130"/>
      <c r="N40" s="130"/>
      <c r="O40" s="130"/>
    </row>
    <row r="41" spans="1:15" ht="14.25" customHeight="1">
      <c r="A41" s="88">
        <v>430</v>
      </c>
      <c r="B41" s="92">
        <f t="shared" si="0"/>
        <v>0.43</v>
      </c>
      <c r="C41" s="92">
        <f t="shared" si="2"/>
        <v>328</v>
      </c>
      <c r="D41" s="92">
        <f t="shared" si="1"/>
        <v>348</v>
      </c>
      <c r="E41" s="153">
        <v>440</v>
      </c>
      <c r="F41" s="151">
        <f>F40+[1]Home!$C$7</f>
        <v>314</v>
      </c>
      <c r="G41" s="151">
        <f>G40+[1]Home!$D$7</f>
        <v>334</v>
      </c>
      <c r="H41" s="151">
        <f>H40+[1]Home!$E$7</f>
        <v>234</v>
      </c>
      <c r="I41" s="152">
        <f>I40+[1]Home!$E$7</f>
        <v>264</v>
      </c>
      <c r="K41" s="130" t="s">
        <v>17</v>
      </c>
      <c r="L41" s="131">
        <f>O27+O29</f>
        <v>2644</v>
      </c>
      <c r="M41" s="130" t="s">
        <v>374</v>
      </c>
      <c r="N41" s="130"/>
      <c r="O41" s="130"/>
    </row>
    <row r="42" spans="1:15" ht="13.75" customHeight="1" thickBot="1">
      <c r="A42" s="88">
        <v>440</v>
      </c>
      <c r="B42" s="92">
        <f t="shared" si="0"/>
        <v>0.44</v>
      </c>
      <c r="C42" s="92">
        <f t="shared" si="2"/>
        <v>334</v>
      </c>
      <c r="D42" s="92">
        <f t="shared" si="1"/>
        <v>354</v>
      </c>
      <c r="E42" s="153">
        <v>450</v>
      </c>
      <c r="F42" s="151">
        <f>F41+[1]Home!$C$7</f>
        <v>320</v>
      </c>
      <c r="G42" s="151">
        <f>G41+[1]Home!$D$7</f>
        <v>340</v>
      </c>
      <c r="H42" s="151">
        <f>H41+[1]Home!$E$7</f>
        <v>240</v>
      </c>
      <c r="I42" s="152">
        <f>I41+[1]Home!$E$7</f>
        <v>270</v>
      </c>
      <c r="K42" s="132" t="s">
        <v>18</v>
      </c>
      <c r="L42" s="133">
        <v>80</v>
      </c>
      <c r="M42" s="130" t="s">
        <v>19</v>
      </c>
      <c r="N42" s="130"/>
      <c r="O42" s="130"/>
    </row>
    <row r="43" spans="1:15" ht="14.25" customHeight="1" thickTop="1">
      <c r="A43" s="88">
        <v>450</v>
      </c>
      <c r="B43" s="92">
        <f t="shared" si="0"/>
        <v>0.45</v>
      </c>
      <c r="C43" s="92">
        <f t="shared" si="2"/>
        <v>340</v>
      </c>
      <c r="D43" s="92">
        <f t="shared" si="1"/>
        <v>360</v>
      </c>
      <c r="E43" s="153">
        <v>460</v>
      </c>
      <c r="F43" s="151">
        <f>F42+[1]Home!$C$7</f>
        <v>326</v>
      </c>
      <c r="G43" s="151">
        <f>G42+[1]Home!$D$7</f>
        <v>346</v>
      </c>
      <c r="H43" s="151">
        <f>H42+[1]Home!$E$7</f>
        <v>246</v>
      </c>
      <c r="I43" s="152">
        <f>I42+[1]Home!$E$7</f>
        <v>276</v>
      </c>
      <c r="K43" s="130" t="s">
        <v>20</v>
      </c>
      <c r="L43" s="131">
        <f>L41+L42</f>
        <v>2724</v>
      </c>
      <c r="M43" s="130"/>
      <c r="N43" s="130"/>
      <c r="O43" s="130"/>
    </row>
    <row r="44" spans="1:15" ht="14.25" customHeight="1" thickBot="1">
      <c r="A44" s="88">
        <v>460</v>
      </c>
      <c r="B44" s="92">
        <f t="shared" si="0"/>
        <v>0.46</v>
      </c>
      <c r="C44" s="92">
        <f t="shared" si="2"/>
        <v>346</v>
      </c>
      <c r="D44" s="92">
        <f t="shared" si="1"/>
        <v>366</v>
      </c>
      <c r="E44" s="153">
        <v>470</v>
      </c>
      <c r="F44" s="151">
        <f>F43+[1]Home!$C$7</f>
        <v>332</v>
      </c>
      <c r="G44" s="151">
        <f>G43+[1]Home!$D$7</f>
        <v>352</v>
      </c>
      <c r="H44" s="151">
        <f>H43+[1]Home!$E$7</f>
        <v>252</v>
      </c>
      <c r="I44" s="152">
        <f>I43+[1]Home!$E$7</f>
        <v>282</v>
      </c>
      <c r="K44" s="132" t="s">
        <v>21</v>
      </c>
      <c r="L44" s="133">
        <f>VLOOKUP(M27+M29,E:G,3,FALSE)</f>
        <v>214</v>
      </c>
      <c r="M44" s="130" t="s">
        <v>26</v>
      </c>
      <c r="N44" s="130"/>
      <c r="O44" s="130"/>
    </row>
    <row r="45" spans="1:15" ht="14.25" customHeight="1" thickTop="1">
      <c r="A45" s="88">
        <v>470</v>
      </c>
      <c r="B45" s="92">
        <f t="shared" si="0"/>
        <v>0.47</v>
      </c>
      <c r="C45" s="92">
        <f t="shared" si="2"/>
        <v>352</v>
      </c>
      <c r="D45" s="92">
        <f t="shared" si="1"/>
        <v>372</v>
      </c>
      <c r="E45" s="153">
        <v>480</v>
      </c>
      <c r="F45" s="151">
        <f>F44+[1]Home!$C$7</f>
        <v>338</v>
      </c>
      <c r="G45" s="151">
        <f>G44+[1]Home!$D$7</f>
        <v>358</v>
      </c>
      <c r="H45" s="151">
        <f>H44+[1]Home!$E$7</f>
        <v>258</v>
      </c>
      <c r="I45" s="152">
        <f>I44+[1]Home!$E$7</f>
        <v>288</v>
      </c>
      <c r="K45" s="130" t="s">
        <v>23</v>
      </c>
      <c r="L45" s="131">
        <f>L43-L44</f>
        <v>2510</v>
      </c>
      <c r="M45" s="130"/>
      <c r="N45" s="130"/>
      <c r="O45" s="130"/>
    </row>
    <row r="46" spans="1:15" ht="14.25" customHeight="1">
      <c r="A46" s="88">
        <v>480</v>
      </c>
      <c r="B46" s="92">
        <f t="shared" si="0"/>
        <v>0.48</v>
      </c>
      <c r="C46" s="92">
        <f t="shared" si="2"/>
        <v>358</v>
      </c>
      <c r="D46" s="92">
        <f t="shared" si="1"/>
        <v>378</v>
      </c>
      <c r="E46" s="153">
        <v>490</v>
      </c>
      <c r="F46" s="151">
        <f>F45+[1]Home!$C$7</f>
        <v>344</v>
      </c>
      <c r="G46" s="151">
        <f>G45+[1]Home!$D$7</f>
        <v>364</v>
      </c>
      <c r="H46" s="151">
        <f>H45+[1]Home!$E$7</f>
        <v>264</v>
      </c>
      <c r="I46" s="152">
        <f>I45+[1]Home!$E$7</f>
        <v>294</v>
      </c>
      <c r="K46" s="130"/>
      <c r="L46" s="130" t="s">
        <v>37</v>
      </c>
      <c r="M46" s="130"/>
      <c r="N46" s="130"/>
      <c r="O46" s="130"/>
    </row>
    <row r="47" spans="1:15" ht="14.25" customHeight="1">
      <c r="A47" s="88">
        <v>490</v>
      </c>
      <c r="B47" s="92">
        <f t="shared" si="0"/>
        <v>0.49</v>
      </c>
      <c r="C47" s="92">
        <f t="shared" si="2"/>
        <v>364</v>
      </c>
      <c r="D47" s="92">
        <f t="shared" si="1"/>
        <v>384</v>
      </c>
      <c r="E47" s="153">
        <v>500</v>
      </c>
      <c r="F47" s="151">
        <f>F46+[1]Home!$C$7</f>
        <v>350</v>
      </c>
      <c r="G47" s="151">
        <f>G46+[1]Home!$D$7</f>
        <v>370</v>
      </c>
      <c r="H47" s="151">
        <f>H46+[1]Home!$E$7</f>
        <v>270</v>
      </c>
      <c r="I47" s="152">
        <f>I46+[1]Home!$E$7</f>
        <v>300</v>
      </c>
      <c r="K47" s="130"/>
      <c r="L47" s="130"/>
      <c r="M47" s="130"/>
      <c r="N47" s="130"/>
      <c r="O47" s="130"/>
    </row>
    <row r="48" spans="1:15" ht="14.25" customHeight="1">
      <c r="A48" s="88">
        <v>500</v>
      </c>
      <c r="B48" s="92">
        <f t="shared" si="0"/>
        <v>0.5</v>
      </c>
      <c r="C48" s="92">
        <f t="shared" si="2"/>
        <v>370</v>
      </c>
      <c r="D48" s="92">
        <f t="shared" si="1"/>
        <v>390</v>
      </c>
      <c r="E48" s="153">
        <v>510</v>
      </c>
      <c r="F48" s="151">
        <f>F47+[1]Home!$C$7</f>
        <v>356</v>
      </c>
      <c r="G48" s="151">
        <f>G47+[1]Home!$D$7</f>
        <v>376</v>
      </c>
      <c r="H48" s="151">
        <f>H47+[1]Home!$E$7</f>
        <v>276</v>
      </c>
      <c r="I48" s="152">
        <f>I47+[1]Home!$E$7</f>
        <v>306</v>
      </c>
      <c r="K48" s="130"/>
      <c r="L48" s="130"/>
      <c r="M48" s="130"/>
      <c r="N48" s="130"/>
      <c r="O48" s="130"/>
    </row>
    <row r="49" spans="1:15" ht="14.25" customHeight="1">
      <c r="A49" s="88">
        <v>510</v>
      </c>
      <c r="B49" s="92">
        <f t="shared" si="0"/>
        <v>0.51</v>
      </c>
      <c r="C49" s="92">
        <f t="shared" si="2"/>
        <v>376</v>
      </c>
      <c r="D49" s="92">
        <f t="shared" si="1"/>
        <v>396</v>
      </c>
      <c r="E49" s="153">
        <v>520</v>
      </c>
      <c r="F49" s="151">
        <f>F48+[1]Home!$C$7</f>
        <v>362</v>
      </c>
      <c r="G49" s="151">
        <f>G48+[1]Home!$D$7</f>
        <v>382</v>
      </c>
      <c r="H49" s="151">
        <f>H48+[1]Home!$E$7</f>
        <v>282</v>
      </c>
      <c r="I49" s="152">
        <f>I48+[1]Home!$E$7</f>
        <v>312</v>
      </c>
      <c r="K49" s="130"/>
      <c r="L49" s="130"/>
      <c r="M49" s="130"/>
      <c r="N49" s="130"/>
      <c r="O49" s="130"/>
    </row>
    <row r="50" spans="1:15" ht="14.25" customHeight="1">
      <c r="A50" s="88">
        <v>520</v>
      </c>
      <c r="B50" s="92">
        <f t="shared" si="0"/>
        <v>0.52</v>
      </c>
      <c r="C50" s="92">
        <f t="shared" si="2"/>
        <v>382</v>
      </c>
      <c r="D50" s="92">
        <f t="shared" si="1"/>
        <v>402</v>
      </c>
      <c r="E50" s="153">
        <v>530</v>
      </c>
      <c r="F50" s="151">
        <f>F49+[1]Home!$C$7</f>
        <v>368</v>
      </c>
      <c r="G50" s="151">
        <f>G49+[1]Home!$D$7</f>
        <v>388</v>
      </c>
      <c r="H50" s="151">
        <f>H49+[1]Home!$E$7</f>
        <v>288</v>
      </c>
      <c r="I50" s="152">
        <f>I49+[1]Home!$E$7</f>
        <v>318</v>
      </c>
      <c r="K50" s="130"/>
      <c r="L50" s="130"/>
      <c r="M50" s="130"/>
      <c r="N50" s="130"/>
      <c r="O50" s="130"/>
    </row>
    <row r="51" spans="1:15" ht="14.25" customHeight="1">
      <c r="A51" s="88">
        <v>530</v>
      </c>
      <c r="B51" s="92">
        <f t="shared" si="0"/>
        <v>0.53</v>
      </c>
      <c r="C51" s="92">
        <f t="shared" si="2"/>
        <v>388</v>
      </c>
      <c r="D51" s="92">
        <f t="shared" si="1"/>
        <v>408</v>
      </c>
      <c r="E51" s="153">
        <v>540</v>
      </c>
      <c r="F51" s="151">
        <f>F50+[1]Home!$C$7</f>
        <v>374</v>
      </c>
      <c r="G51" s="151">
        <f>G50+[1]Home!$D$7</f>
        <v>394</v>
      </c>
      <c r="H51" s="151">
        <f>H50+[1]Home!$E$7</f>
        <v>294</v>
      </c>
      <c r="I51" s="152">
        <f>I50+[1]Home!$E$7</f>
        <v>324</v>
      </c>
      <c r="K51" s="130"/>
      <c r="L51" s="130"/>
      <c r="M51" s="130"/>
      <c r="N51" s="130"/>
      <c r="O51" s="130"/>
    </row>
    <row r="52" spans="1:15" ht="14.25" customHeight="1">
      <c r="A52" s="88">
        <v>540</v>
      </c>
      <c r="B52" s="92">
        <f t="shared" si="0"/>
        <v>0.54</v>
      </c>
      <c r="C52" s="92">
        <f t="shared" si="2"/>
        <v>394</v>
      </c>
      <c r="D52" s="92">
        <f t="shared" si="1"/>
        <v>414</v>
      </c>
      <c r="E52" s="153">
        <v>550</v>
      </c>
      <c r="F52" s="151">
        <f>F51+[1]Home!$C$7</f>
        <v>380</v>
      </c>
      <c r="G52" s="151">
        <f>G51+[1]Home!$D$7</f>
        <v>400</v>
      </c>
      <c r="H52" s="151">
        <f>H51+[1]Home!$E$7</f>
        <v>300</v>
      </c>
      <c r="I52" s="152">
        <f>I51+[1]Home!$E$7</f>
        <v>330</v>
      </c>
      <c r="K52" s="130"/>
      <c r="L52" s="130"/>
      <c r="M52" s="130"/>
      <c r="N52" s="130"/>
      <c r="O52" s="130"/>
    </row>
    <row r="53" spans="1:15" ht="14.25" customHeight="1">
      <c r="A53" s="88">
        <v>550</v>
      </c>
      <c r="B53" s="92">
        <f t="shared" si="0"/>
        <v>0.55000000000000004</v>
      </c>
      <c r="C53" s="92">
        <f t="shared" si="2"/>
        <v>400</v>
      </c>
      <c r="D53" s="92">
        <f t="shared" si="1"/>
        <v>420</v>
      </c>
      <c r="E53" s="153">
        <v>560</v>
      </c>
      <c r="F53" s="151">
        <f>F52+[1]Home!$C$7</f>
        <v>386</v>
      </c>
      <c r="G53" s="151">
        <f>G52+[1]Home!$D$7</f>
        <v>406</v>
      </c>
      <c r="H53" s="151">
        <f>H52+[1]Home!$E$7</f>
        <v>306</v>
      </c>
      <c r="I53" s="152">
        <f>I52+[1]Home!$E$7</f>
        <v>336</v>
      </c>
      <c r="K53" s="130"/>
      <c r="L53" s="130"/>
      <c r="M53" s="130"/>
      <c r="N53" s="130"/>
      <c r="O53" s="130"/>
    </row>
    <row r="54" spans="1:15" ht="14.25" customHeight="1">
      <c r="A54" s="88">
        <v>560</v>
      </c>
      <c r="B54" s="92">
        <f t="shared" si="0"/>
        <v>0.56000000000000005</v>
      </c>
      <c r="C54" s="92">
        <f t="shared" si="2"/>
        <v>406</v>
      </c>
      <c r="D54" s="92">
        <f t="shared" si="1"/>
        <v>426</v>
      </c>
      <c r="E54" s="153">
        <v>570</v>
      </c>
      <c r="F54" s="151">
        <f>F53+[1]Home!$C$7</f>
        <v>392</v>
      </c>
      <c r="G54" s="151">
        <f>G53+[1]Home!$D$7</f>
        <v>412</v>
      </c>
      <c r="H54" s="151">
        <f>H53+[1]Home!$E$7</f>
        <v>312</v>
      </c>
      <c r="I54" s="152">
        <f>I53+[1]Home!$E$7</f>
        <v>342</v>
      </c>
      <c r="K54" s="130"/>
      <c r="L54" s="130"/>
      <c r="M54" s="130"/>
      <c r="N54" s="130"/>
      <c r="O54" s="130"/>
    </row>
    <row r="55" spans="1:15" ht="14.25" customHeight="1">
      <c r="A55" s="88">
        <v>570</v>
      </c>
      <c r="B55" s="92">
        <f t="shared" si="0"/>
        <v>0.56999999999999995</v>
      </c>
      <c r="C55" s="92">
        <f t="shared" si="2"/>
        <v>412</v>
      </c>
      <c r="D55" s="92">
        <f t="shared" si="1"/>
        <v>432</v>
      </c>
      <c r="E55" s="153">
        <v>580</v>
      </c>
      <c r="F55" s="151">
        <f>F54+[1]Home!$C$7</f>
        <v>398</v>
      </c>
      <c r="G55" s="151">
        <f>G54+[1]Home!$D$7</f>
        <v>418</v>
      </c>
      <c r="H55" s="151">
        <f>H54+[1]Home!$E$7</f>
        <v>318</v>
      </c>
      <c r="I55" s="152">
        <f>I54+[1]Home!$E$7</f>
        <v>348</v>
      </c>
      <c r="K55" s="130"/>
      <c r="L55" s="130"/>
      <c r="M55" s="130"/>
      <c r="N55" s="130"/>
      <c r="O55" s="130"/>
    </row>
    <row r="56" spans="1:15" ht="14.25" customHeight="1">
      <c r="A56" s="88">
        <v>580</v>
      </c>
      <c r="B56" s="92">
        <f t="shared" si="0"/>
        <v>0.57999999999999996</v>
      </c>
      <c r="C56" s="92">
        <f t="shared" si="2"/>
        <v>418</v>
      </c>
      <c r="D56" s="92">
        <f t="shared" si="1"/>
        <v>438</v>
      </c>
      <c r="E56" s="153">
        <v>590</v>
      </c>
      <c r="F56" s="151">
        <f>F55+[1]Home!$C$7</f>
        <v>404</v>
      </c>
      <c r="G56" s="151">
        <f>G55+[1]Home!$D$7</f>
        <v>424</v>
      </c>
      <c r="H56" s="151">
        <f>H55+[1]Home!$E$7</f>
        <v>324</v>
      </c>
      <c r="I56" s="152">
        <f>I55+[1]Home!$E$7</f>
        <v>354</v>
      </c>
      <c r="K56" s="130"/>
      <c r="L56" s="130"/>
      <c r="M56" s="130"/>
      <c r="N56" s="130"/>
      <c r="O56" s="130"/>
    </row>
    <row r="57" spans="1:15" ht="14.25" customHeight="1">
      <c r="A57" s="88">
        <v>590</v>
      </c>
      <c r="B57" s="92">
        <f t="shared" si="0"/>
        <v>0.59</v>
      </c>
      <c r="C57" s="92">
        <f t="shared" si="2"/>
        <v>424</v>
      </c>
      <c r="D57" s="92">
        <f t="shared" si="1"/>
        <v>444</v>
      </c>
      <c r="E57" s="153">
        <v>600</v>
      </c>
      <c r="F57" s="151">
        <f>F56+[1]Home!$C$7</f>
        <v>410</v>
      </c>
      <c r="G57" s="151">
        <f>G56+[1]Home!$D$7</f>
        <v>430</v>
      </c>
      <c r="H57" s="151">
        <f>H56+[1]Home!$E$7</f>
        <v>330</v>
      </c>
      <c r="I57" s="152">
        <f>I56+[1]Home!$E$7</f>
        <v>360</v>
      </c>
      <c r="K57" s="130"/>
      <c r="L57" s="130"/>
      <c r="M57" s="130"/>
      <c r="N57" s="130"/>
      <c r="O57" s="130"/>
    </row>
    <row r="58" spans="1:15" ht="14.25" customHeight="1">
      <c r="A58" s="88">
        <v>600</v>
      </c>
      <c r="B58" s="92">
        <f t="shared" si="0"/>
        <v>0.6</v>
      </c>
      <c r="C58" s="92">
        <f t="shared" si="2"/>
        <v>430</v>
      </c>
      <c r="D58" s="92">
        <f t="shared" si="1"/>
        <v>450</v>
      </c>
      <c r="E58" s="153">
        <v>610</v>
      </c>
      <c r="F58" s="151">
        <f>F57+[1]Home!$C$7</f>
        <v>416</v>
      </c>
      <c r="G58" s="151">
        <f>G57+[1]Home!$D$7</f>
        <v>436</v>
      </c>
      <c r="H58" s="151">
        <f>H57+[1]Home!$E$7</f>
        <v>336</v>
      </c>
      <c r="I58" s="152">
        <f>I57+[1]Home!$E$7</f>
        <v>366</v>
      </c>
      <c r="K58" s="130"/>
      <c r="L58" s="130"/>
      <c r="M58" s="130"/>
      <c r="N58" s="130"/>
      <c r="O58" s="130"/>
    </row>
    <row r="59" spans="1:15" ht="14.25" customHeight="1">
      <c r="A59" s="88">
        <v>610</v>
      </c>
      <c r="B59" s="92">
        <f t="shared" si="0"/>
        <v>0.61</v>
      </c>
      <c r="C59" s="92">
        <f t="shared" si="2"/>
        <v>436</v>
      </c>
      <c r="D59" s="92">
        <f t="shared" si="1"/>
        <v>456</v>
      </c>
      <c r="E59" s="153">
        <v>620</v>
      </c>
      <c r="F59" s="151">
        <f>F58+[1]Home!$C$7</f>
        <v>422</v>
      </c>
      <c r="G59" s="151">
        <f>G58+[1]Home!$D$7</f>
        <v>442</v>
      </c>
      <c r="H59" s="151">
        <f>H58+[1]Home!$E$7</f>
        <v>342</v>
      </c>
      <c r="I59" s="152">
        <f>I58+[1]Home!$E$7</f>
        <v>372</v>
      </c>
      <c r="K59" s="130"/>
      <c r="L59" s="130"/>
      <c r="M59" s="130"/>
      <c r="N59" s="130"/>
      <c r="O59" s="130"/>
    </row>
    <row r="60" spans="1:15" ht="14.25" customHeight="1">
      <c r="A60" s="88">
        <v>620</v>
      </c>
      <c r="B60" s="92">
        <f t="shared" si="0"/>
        <v>0.62</v>
      </c>
      <c r="C60" s="92">
        <f t="shared" si="2"/>
        <v>442</v>
      </c>
      <c r="D60" s="92">
        <f t="shared" si="1"/>
        <v>462</v>
      </c>
      <c r="E60" s="153">
        <v>630</v>
      </c>
      <c r="F60" s="151">
        <f>F59+[1]Home!$C$7</f>
        <v>428</v>
      </c>
      <c r="G60" s="151">
        <f>G59+[1]Home!$D$7</f>
        <v>448</v>
      </c>
      <c r="H60" s="151">
        <f>H59+[1]Home!$E$7</f>
        <v>348</v>
      </c>
      <c r="I60" s="152">
        <f>I59+[1]Home!$E$7</f>
        <v>378</v>
      </c>
      <c r="K60" s="130"/>
      <c r="L60" s="130"/>
      <c r="M60" s="130"/>
      <c r="N60" s="130"/>
      <c r="O60" s="130"/>
    </row>
    <row r="61" spans="1:15" ht="14.25" customHeight="1">
      <c r="A61" s="88">
        <v>630</v>
      </c>
      <c r="B61" s="92">
        <f t="shared" si="0"/>
        <v>0.63</v>
      </c>
      <c r="C61" s="92">
        <f t="shared" si="2"/>
        <v>448</v>
      </c>
      <c r="D61" s="92">
        <f t="shared" si="1"/>
        <v>468</v>
      </c>
      <c r="E61" s="153">
        <v>640</v>
      </c>
      <c r="F61" s="151">
        <f>F60+[1]Home!$C$7</f>
        <v>434</v>
      </c>
      <c r="G61" s="151">
        <f>G60+[1]Home!$D$7</f>
        <v>454</v>
      </c>
      <c r="H61" s="151">
        <f>H60+[1]Home!$E$7</f>
        <v>354</v>
      </c>
      <c r="I61" s="152">
        <f>I60+[1]Home!$E$7</f>
        <v>384</v>
      </c>
      <c r="K61" s="130"/>
      <c r="L61" s="130"/>
      <c r="M61" s="130"/>
      <c r="N61" s="130"/>
      <c r="O61" s="130"/>
    </row>
    <row r="62" spans="1:15" ht="14.25" customHeight="1">
      <c r="A62" s="88">
        <v>640</v>
      </c>
      <c r="B62" s="92">
        <f t="shared" si="0"/>
        <v>0.64</v>
      </c>
      <c r="C62" s="92">
        <f t="shared" si="2"/>
        <v>454</v>
      </c>
      <c r="D62" s="92">
        <f t="shared" si="1"/>
        <v>474</v>
      </c>
      <c r="E62" s="153">
        <v>650</v>
      </c>
      <c r="F62" s="151">
        <f>F61+[1]Home!$C$7</f>
        <v>440</v>
      </c>
      <c r="G62" s="151">
        <f>G61+[1]Home!$D$7</f>
        <v>460</v>
      </c>
      <c r="H62" s="151">
        <f>H61+[1]Home!$E$7</f>
        <v>360</v>
      </c>
      <c r="I62" s="152">
        <f>I61+[1]Home!$E$7</f>
        <v>390</v>
      </c>
      <c r="K62" s="130"/>
      <c r="L62" s="130"/>
      <c r="M62" s="130"/>
      <c r="N62" s="130"/>
      <c r="O62" s="130"/>
    </row>
    <row r="63" spans="1:15" ht="14.25" customHeight="1">
      <c r="A63" s="88">
        <v>650</v>
      </c>
      <c r="B63" s="92">
        <f t="shared" si="0"/>
        <v>0.65</v>
      </c>
      <c r="C63" s="92">
        <f t="shared" si="2"/>
        <v>460</v>
      </c>
      <c r="D63" s="92">
        <f t="shared" si="1"/>
        <v>480</v>
      </c>
      <c r="E63" s="153">
        <v>660</v>
      </c>
      <c r="F63" s="151">
        <f>F62+[1]Home!$C$7</f>
        <v>446</v>
      </c>
      <c r="G63" s="151">
        <f>G62+[1]Home!$D$7</f>
        <v>466</v>
      </c>
      <c r="H63" s="151">
        <f>H62+[1]Home!$E$7</f>
        <v>366</v>
      </c>
      <c r="I63" s="152">
        <f>I62+[1]Home!$E$7</f>
        <v>396</v>
      </c>
      <c r="K63" s="130"/>
      <c r="L63" s="130"/>
      <c r="M63" s="130"/>
      <c r="N63" s="130"/>
      <c r="O63" s="130"/>
    </row>
    <row r="64" spans="1:15" ht="14.25" customHeight="1">
      <c r="A64" s="88">
        <v>660</v>
      </c>
      <c r="B64" s="92">
        <f t="shared" si="0"/>
        <v>0.66</v>
      </c>
      <c r="C64" s="92">
        <f t="shared" si="2"/>
        <v>466</v>
      </c>
      <c r="D64" s="92">
        <f t="shared" si="1"/>
        <v>486</v>
      </c>
      <c r="E64" s="153">
        <v>670</v>
      </c>
      <c r="F64" s="151">
        <f>F63+[1]Home!$C$7</f>
        <v>452</v>
      </c>
      <c r="G64" s="151">
        <f>G63+[1]Home!$D$7</f>
        <v>472</v>
      </c>
      <c r="H64" s="151">
        <f>H63+[1]Home!$E$7</f>
        <v>372</v>
      </c>
      <c r="I64" s="152">
        <f>I63+[1]Home!$E$7</f>
        <v>402</v>
      </c>
      <c r="K64" s="130"/>
      <c r="L64" s="130"/>
      <c r="M64" s="130"/>
      <c r="N64" s="130"/>
      <c r="O64" s="130"/>
    </row>
    <row r="65" spans="1:15" ht="14.25" customHeight="1">
      <c r="A65" s="88">
        <v>670</v>
      </c>
      <c r="B65" s="92">
        <f t="shared" si="0"/>
        <v>0.67</v>
      </c>
      <c r="C65" s="92">
        <f t="shared" si="2"/>
        <v>472</v>
      </c>
      <c r="D65" s="92">
        <f t="shared" si="1"/>
        <v>492</v>
      </c>
      <c r="E65" s="153">
        <v>680</v>
      </c>
      <c r="F65" s="151">
        <f>F64+[1]Home!$C$7</f>
        <v>458</v>
      </c>
      <c r="G65" s="151">
        <f>G64+[1]Home!$D$7</f>
        <v>478</v>
      </c>
      <c r="H65" s="151">
        <f>H64+[1]Home!$E$7</f>
        <v>378</v>
      </c>
      <c r="I65" s="152">
        <f>I64+[1]Home!$E$7</f>
        <v>408</v>
      </c>
      <c r="K65" s="130"/>
      <c r="L65" s="130"/>
      <c r="M65" s="130"/>
      <c r="N65" s="130"/>
      <c r="O65" s="130"/>
    </row>
    <row r="66" spans="1:15" ht="14.25" customHeight="1">
      <c r="A66" s="88">
        <v>680</v>
      </c>
      <c r="B66" s="92">
        <f t="shared" si="0"/>
        <v>0.68</v>
      </c>
      <c r="C66" s="92">
        <f t="shared" si="2"/>
        <v>478</v>
      </c>
      <c r="D66" s="92">
        <f t="shared" si="1"/>
        <v>498</v>
      </c>
      <c r="E66" s="153">
        <v>690</v>
      </c>
      <c r="F66" s="151">
        <f>F65+[1]Home!$C$7</f>
        <v>464</v>
      </c>
      <c r="G66" s="151">
        <f>G65+[1]Home!$D$7</f>
        <v>484</v>
      </c>
      <c r="H66" s="151">
        <f>H65+[1]Home!$E$7</f>
        <v>384</v>
      </c>
      <c r="I66" s="152">
        <f>I65+[1]Home!$E$7</f>
        <v>414</v>
      </c>
      <c r="K66" s="130"/>
      <c r="L66" s="130"/>
      <c r="M66" s="130"/>
      <c r="N66" s="130"/>
      <c r="O66" s="130"/>
    </row>
    <row r="67" spans="1:15" ht="14.25" customHeight="1">
      <c r="A67" s="88">
        <v>690</v>
      </c>
      <c r="B67" s="92">
        <f t="shared" si="0"/>
        <v>0.69</v>
      </c>
      <c r="C67" s="92">
        <f t="shared" si="2"/>
        <v>484</v>
      </c>
      <c r="D67" s="92">
        <f t="shared" si="1"/>
        <v>504</v>
      </c>
      <c r="E67" s="153">
        <v>700</v>
      </c>
      <c r="F67" s="151">
        <f>F66+[1]Home!$C$7</f>
        <v>470</v>
      </c>
      <c r="G67" s="151">
        <f>G66+[1]Home!$D$7</f>
        <v>490</v>
      </c>
      <c r="H67" s="151">
        <f>H66+[1]Home!$E$7</f>
        <v>390</v>
      </c>
      <c r="I67" s="152">
        <f>I66+[1]Home!$E$7</f>
        <v>420</v>
      </c>
      <c r="K67" s="130"/>
      <c r="L67" s="130"/>
      <c r="M67" s="130"/>
      <c r="N67" s="130"/>
      <c r="O67" s="130"/>
    </row>
    <row r="68" spans="1:15" ht="14.25" customHeight="1">
      <c r="A68" s="88">
        <v>700</v>
      </c>
      <c r="B68" s="92">
        <f t="shared" si="0"/>
        <v>0.7</v>
      </c>
      <c r="C68" s="92">
        <f t="shared" ref="C68:C131" si="4">C67+6</f>
        <v>490</v>
      </c>
      <c r="D68" s="92">
        <f t="shared" si="1"/>
        <v>510</v>
      </c>
      <c r="E68" s="153">
        <v>710</v>
      </c>
      <c r="F68" s="151">
        <f>F67+[1]Home!$C$7</f>
        <v>476</v>
      </c>
      <c r="G68" s="151">
        <f>G67+[1]Home!$D$7</f>
        <v>496</v>
      </c>
      <c r="H68" s="151">
        <f>H67+[1]Home!$E$7</f>
        <v>396</v>
      </c>
      <c r="I68" s="152">
        <f>I67+[1]Home!$E$7</f>
        <v>426</v>
      </c>
      <c r="K68" s="130"/>
      <c r="L68" s="130"/>
      <c r="M68" s="130"/>
      <c r="N68" s="130"/>
      <c r="O68" s="130"/>
    </row>
    <row r="69" spans="1:15" ht="14.25" customHeight="1">
      <c r="A69" s="88">
        <v>710</v>
      </c>
      <c r="B69" s="92">
        <f t="shared" si="0"/>
        <v>0.71</v>
      </c>
      <c r="C69" s="92">
        <f t="shared" si="4"/>
        <v>496</v>
      </c>
      <c r="D69" s="92">
        <f t="shared" si="1"/>
        <v>516</v>
      </c>
      <c r="E69" s="153">
        <v>720</v>
      </c>
      <c r="F69" s="151">
        <f>F68+[1]Home!$C$7</f>
        <v>482</v>
      </c>
      <c r="G69" s="151">
        <f>G68+[1]Home!$D$7</f>
        <v>502</v>
      </c>
      <c r="H69" s="151">
        <f>H68+[1]Home!$E$7</f>
        <v>402</v>
      </c>
      <c r="I69" s="152">
        <f>I68+[1]Home!$E$7</f>
        <v>432</v>
      </c>
      <c r="K69" s="130"/>
      <c r="L69" s="130"/>
      <c r="M69" s="130"/>
      <c r="N69" s="130"/>
      <c r="O69" s="130"/>
    </row>
    <row r="70" spans="1:15" ht="14.25" customHeight="1">
      <c r="A70" s="88">
        <v>720</v>
      </c>
      <c r="B70" s="92">
        <f t="shared" si="0"/>
        <v>0.72</v>
      </c>
      <c r="C70" s="92">
        <f t="shared" si="4"/>
        <v>502</v>
      </c>
      <c r="D70" s="92">
        <f t="shared" si="1"/>
        <v>522</v>
      </c>
      <c r="E70" s="153">
        <v>730</v>
      </c>
      <c r="F70" s="151">
        <f>F69+[1]Home!$C$7</f>
        <v>488</v>
      </c>
      <c r="G70" s="151">
        <f>G69+[1]Home!$D$7</f>
        <v>508</v>
      </c>
      <c r="H70" s="151">
        <f>H69+[1]Home!$E$7</f>
        <v>408</v>
      </c>
      <c r="I70" s="152">
        <f>I69+[1]Home!$E$7</f>
        <v>438</v>
      </c>
      <c r="K70" s="130"/>
      <c r="L70" s="130"/>
      <c r="M70" s="130"/>
      <c r="N70" s="130"/>
      <c r="O70" s="130"/>
    </row>
    <row r="71" spans="1:15" ht="14.25" customHeight="1">
      <c r="A71" s="88">
        <v>730</v>
      </c>
      <c r="B71" s="92">
        <f t="shared" si="0"/>
        <v>0.73</v>
      </c>
      <c r="C71" s="92">
        <f t="shared" si="4"/>
        <v>508</v>
      </c>
      <c r="D71" s="92">
        <f t="shared" si="1"/>
        <v>528</v>
      </c>
      <c r="E71" s="153">
        <v>740</v>
      </c>
      <c r="F71" s="151">
        <f>F70+[1]Home!$C$7</f>
        <v>494</v>
      </c>
      <c r="G71" s="151">
        <f>G70+[1]Home!$D$7</f>
        <v>514</v>
      </c>
      <c r="H71" s="151">
        <f>H70+[1]Home!$E$7</f>
        <v>414</v>
      </c>
      <c r="I71" s="152">
        <f>I70+[1]Home!$E$7</f>
        <v>444</v>
      </c>
      <c r="K71" s="130"/>
      <c r="L71" s="130"/>
      <c r="M71" s="130"/>
      <c r="N71" s="130"/>
      <c r="O71" s="130"/>
    </row>
    <row r="72" spans="1:15" ht="14.25" customHeight="1">
      <c r="A72" s="88">
        <v>740</v>
      </c>
      <c r="B72" s="92">
        <f t="shared" si="0"/>
        <v>0.74</v>
      </c>
      <c r="C72" s="92">
        <f t="shared" si="4"/>
        <v>514</v>
      </c>
      <c r="D72" s="92">
        <f t="shared" si="1"/>
        <v>534</v>
      </c>
      <c r="E72" s="153">
        <v>750</v>
      </c>
      <c r="F72" s="151">
        <f>F71+[1]Home!$C$7</f>
        <v>500</v>
      </c>
      <c r="G72" s="151">
        <f>G71+[1]Home!$D$7</f>
        <v>520</v>
      </c>
      <c r="H72" s="151">
        <f>H71+[1]Home!$E$7</f>
        <v>420</v>
      </c>
      <c r="I72" s="152">
        <f>I71+[1]Home!$E$7</f>
        <v>450</v>
      </c>
      <c r="K72" s="130"/>
      <c r="L72" s="130"/>
      <c r="M72" s="130"/>
      <c r="N72" s="130"/>
      <c r="O72" s="130"/>
    </row>
    <row r="73" spans="1:15" ht="14.25" customHeight="1">
      <c r="A73" s="88">
        <v>750</v>
      </c>
      <c r="B73" s="92">
        <f t="shared" si="0"/>
        <v>0.75</v>
      </c>
      <c r="C73" s="92">
        <f t="shared" si="4"/>
        <v>520</v>
      </c>
      <c r="D73" s="92">
        <f t="shared" si="1"/>
        <v>540</v>
      </c>
      <c r="E73" s="153">
        <v>760</v>
      </c>
      <c r="F73" s="151">
        <f>F72+[1]Home!$C$7</f>
        <v>506</v>
      </c>
      <c r="G73" s="151">
        <f>G72+[1]Home!$D$7</f>
        <v>526</v>
      </c>
      <c r="H73" s="151">
        <f>H72+[1]Home!$E$7</f>
        <v>426</v>
      </c>
      <c r="I73" s="152">
        <f>I72+[1]Home!$E$7</f>
        <v>456</v>
      </c>
      <c r="K73" s="130"/>
      <c r="L73" s="130"/>
      <c r="M73" s="130"/>
      <c r="N73" s="130"/>
      <c r="O73" s="130"/>
    </row>
    <row r="74" spans="1:15" ht="14.25" customHeight="1">
      <c r="A74" s="88">
        <v>760</v>
      </c>
      <c r="B74" s="92">
        <f t="shared" si="0"/>
        <v>0.76</v>
      </c>
      <c r="C74" s="92">
        <f t="shared" si="4"/>
        <v>526</v>
      </c>
      <c r="D74" s="92">
        <f t="shared" si="1"/>
        <v>546</v>
      </c>
      <c r="E74" s="153">
        <v>770</v>
      </c>
      <c r="F74" s="151">
        <f>F73+[1]Home!$C$7</f>
        <v>512</v>
      </c>
      <c r="G74" s="151">
        <f>G73+[1]Home!$D$7</f>
        <v>532</v>
      </c>
      <c r="H74" s="151">
        <f>H73+[1]Home!$E$7</f>
        <v>432</v>
      </c>
      <c r="I74" s="152">
        <f>I73+[1]Home!$E$7</f>
        <v>462</v>
      </c>
      <c r="K74" s="130"/>
      <c r="L74" s="130"/>
      <c r="M74" s="130"/>
      <c r="N74" s="130"/>
      <c r="O74" s="130"/>
    </row>
    <row r="75" spans="1:15" ht="14.25" customHeight="1">
      <c r="A75" s="88">
        <v>770</v>
      </c>
      <c r="B75" s="92">
        <f t="shared" si="0"/>
        <v>0.77</v>
      </c>
      <c r="C75" s="92">
        <f t="shared" si="4"/>
        <v>532</v>
      </c>
      <c r="D75" s="92">
        <f t="shared" si="1"/>
        <v>552</v>
      </c>
      <c r="E75" s="153">
        <v>780</v>
      </c>
      <c r="F75" s="151">
        <f>F74+[1]Home!$C$7</f>
        <v>518</v>
      </c>
      <c r="G75" s="151">
        <f>G74+[1]Home!$D$7</f>
        <v>538</v>
      </c>
      <c r="H75" s="151">
        <f>H74+[1]Home!$E$7</f>
        <v>438</v>
      </c>
      <c r="I75" s="152">
        <f>I74+[1]Home!$E$7</f>
        <v>468</v>
      </c>
      <c r="K75" s="130"/>
      <c r="L75" s="130"/>
      <c r="M75" s="130"/>
      <c r="N75" s="130"/>
      <c r="O75" s="130"/>
    </row>
    <row r="76" spans="1:15" ht="14.25" customHeight="1">
      <c r="A76" s="88">
        <v>780</v>
      </c>
      <c r="B76" s="92">
        <f t="shared" si="0"/>
        <v>0.78</v>
      </c>
      <c r="C76" s="92">
        <f t="shared" si="4"/>
        <v>538</v>
      </c>
      <c r="D76" s="92">
        <f t="shared" si="1"/>
        <v>558</v>
      </c>
      <c r="E76" s="153">
        <v>790</v>
      </c>
      <c r="F76" s="151">
        <f>F75+[1]Home!$C$7</f>
        <v>524</v>
      </c>
      <c r="G76" s="151">
        <f>G75+[1]Home!$D$7</f>
        <v>544</v>
      </c>
      <c r="H76" s="151">
        <f>H75+[1]Home!$E$7</f>
        <v>444</v>
      </c>
      <c r="I76" s="152">
        <f>I75+[1]Home!$E$7</f>
        <v>474</v>
      </c>
      <c r="K76" s="130"/>
      <c r="L76" s="130"/>
      <c r="M76" s="130"/>
      <c r="N76" s="130"/>
      <c r="O76" s="130"/>
    </row>
    <row r="77" spans="1:15" ht="14.25" customHeight="1">
      <c r="A77" s="88">
        <v>790</v>
      </c>
      <c r="B77" s="92">
        <f t="shared" si="0"/>
        <v>0.79</v>
      </c>
      <c r="C77" s="92">
        <f t="shared" si="4"/>
        <v>544</v>
      </c>
      <c r="D77" s="92">
        <f t="shared" si="1"/>
        <v>564</v>
      </c>
      <c r="E77" s="153">
        <v>800</v>
      </c>
      <c r="F77" s="151">
        <f>F76+[1]Home!$C$7</f>
        <v>530</v>
      </c>
      <c r="G77" s="151">
        <f>G76+[1]Home!$D$7</f>
        <v>550</v>
      </c>
      <c r="H77" s="151">
        <f>H76+[1]Home!$E$7</f>
        <v>450</v>
      </c>
      <c r="I77" s="152">
        <f>I76+[1]Home!$E$7</f>
        <v>480</v>
      </c>
      <c r="K77" s="130"/>
      <c r="L77" s="130"/>
      <c r="M77" s="130"/>
      <c r="N77" s="130"/>
      <c r="O77" s="130"/>
    </row>
    <row r="78" spans="1:15" ht="14.25" customHeight="1">
      <c r="A78" s="88">
        <v>800</v>
      </c>
      <c r="B78" s="92">
        <f t="shared" si="0"/>
        <v>0.8</v>
      </c>
      <c r="C78" s="92">
        <f t="shared" si="4"/>
        <v>550</v>
      </c>
      <c r="D78" s="92">
        <f t="shared" si="1"/>
        <v>570</v>
      </c>
      <c r="E78" s="153">
        <v>810</v>
      </c>
      <c r="F78" s="151">
        <f>F77+[1]Home!$C$7</f>
        <v>536</v>
      </c>
      <c r="G78" s="151">
        <f>G77+[1]Home!$D$7</f>
        <v>556</v>
      </c>
      <c r="H78" s="151">
        <f>H77+[1]Home!$E$7</f>
        <v>456</v>
      </c>
      <c r="I78" s="152">
        <f>I77+[1]Home!$E$7</f>
        <v>486</v>
      </c>
      <c r="K78" s="130"/>
      <c r="L78" s="130"/>
      <c r="M78" s="130"/>
      <c r="N78" s="130"/>
      <c r="O78" s="130"/>
    </row>
    <row r="79" spans="1:15" ht="14.25" customHeight="1">
      <c r="A79" s="88">
        <v>810</v>
      </c>
      <c r="B79" s="92">
        <f t="shared" si="0"/>
        <v>0.81</v>
      </c>
      <c r="C79" s="92">
        <f t="shared" si="4"/>
        <v>556</v>
      </c>
      <c r="D79" s="92">
        <f t="shared" si="1"/>
        <v>576</v>
      </c>
      <c r="E79" s="153">
        <v>820</v>
      </c>
      <c r="F79" s="151">
        <f>F78+[1]Home!$C$7</f>
        <v>542</v>
      </c>
      <c r="G79" s="151">
        <f>G78+[1]Home!$D$7</f>
        <v>562</v>
      </c>
      <c r="H79" s="151">
        <f>H78+[1]Home!$E$7</f>
        <v>462</v>
      </c>
      <c r="I79" s="152">
        <f>I78+[1]Home!$E$7</f>
        <v>492</v>
      </c>
      <c r="K79" s="130"/>
      <c r="L79" s="130"/>
      <c r="M79" s="130"/>
      <c r="N79" s="130"/>
      <c r="O79" s="130"/>
    </row>
    <row r="80" spans="1:15" ht="14.25" customHeight="1">
      <c r="A80" s="88">
        <v>820</v>
      </c>
      <c r="B80" s="92">
        <f t="shared" si="0"/>
        <v>0.82</v>
      </c>
      <c r="C80" s="92">
        <f t="shared" si="4"/>
        <v>562</v>
      </c>
      <c r="D80" s="92">
        <f t="shared" si="1"/>
        <v>582</v>
      </c>
      <c r="E80" s="153">
        <v>830</v>
      </c>
      <c r="F80" s="151">
        <f>F79+[1]Home!$C$7</f>
        <v>548</v>
      </c>
      <c r="G80" s="151">
        <f>G79+[1]Home!$D$7</f>
        <v>568</v>
      </c>
      <c r="H80" s="151">
        <f>H79+[1]Home!$E$7</f>
        <v>468</v>
      </c>
      <c r="I80" s="152">
        <f>I79+[1]Home!$E$7</f>
        <v>498</v>
      </c>
      <c r="K80" s="130"/>
      <c r="L80" s="130"/>
      <c r="M80" s="130"/>
      <c r="N80" s="130"/>
      <c r="O80" s="130"/>
    </row>
    <row r="81" spans="1:15" ht="14.25" customHeight="1">
      <c r="A81" s="88">
        <v>830</v>
      </c>
      <c r="B81" s="92">
        <f t="shared" si="0"/>
        <v>0.83</v>
      </c>
      <c r="C81" s="92">
        <f t="shared" si="4"/>
        <v>568</v>
      </c>
      <c r="D81" s="92">
        <f t="shared" si="1"/>
        <v>588</v>
      </c>
      <c r="E81" s="153">
        <v>840</v>
      </c>
      <c r="F81" s="151">
        <f>F80+[1]Home!$C$7</f>
        <v>554</v>
      </c>
      <c r="G81" s="151">
        <f>G80+[1]Home!$D$7</f>
        <v>574</v>
      </c>
      <c r="H81" s="151">
        <f>H80+[1]Home!$E$7</f>
        <v>474</v>
      </c>
      <c r="I81" s="152">
        <f>I80+[1]Home!$E$7</f>
        <v>504</v>
      </c>
      <c r="K81" s="130"/>
      <c r="L81" s="130"/>
      <c r="M81" s="130"/>
      <c r="N81" s="130"/>
      <c r="O81" s="130"/>
    </row>
    <row r="82" spans="1:15" ht="14.25" customHeight="1">
      <c r="A82" s="88">
        <v>840</v>
      </c>
      <c r="B82" s="92">
        <f t="shared" si="0"/>
        <v>0.84</v>
      </c>
      <c r="C82" s="92">
        <f t="shared" si="4"/>
        <v>574</v>
      </c>
      <c r="D82" s="92">
        <f t="shared" si="1"/>
        <v>594</v>
      </c>
      <c r="E82" s="153">
        <v>850</v>
      </c>
      <c r="F82" s="151">
        <f>F81+[1]Home!$C$7</f>
        <v>560</v>
      </c>
      <c r="G82" s="151">
        <f>G81+[1]Home!$D$7</f>
        <v>580</v>
      </c>
      <c r="H82" s="151">
        <f>H81+[1]Home!$E$7</f>
        <v>480</v>
      </c>
      <c r="I82" s="152">
        <f>I81+[1]Home!$E$7</f>
        <v>510</v>
      </c>
      <c r="K82" s="130"/>
      <c r="L82" s="130"/>
      <c r="M82" s="130"/>
      <c r="N82" s="130"/>
      <c r="O82" s="130"/>
    </row>
    <row r="83" spans="1:15" ht="14.25" customHeight="1">
      <c r="A83" s="88">
        <v>850</v>
      </c>
      <c r="B83" s="92">
        <f t="shared" si="0"/>
        <v>0.85</v>
      </c>
      <c r="C83" s="92">
        <f t="shared" si="4"/>
        <v>580</v>
      </c>
      <c r="D83" s="92">
        <f t="shared" si="1"/>
        <v>600</v>
      </c>
      <c r="E83" s="153">
        <v>860</v>
      </c>
      <c r="F83" s="151">
        <f>F82+[1]Home!$C$7</f>
        <v>566</v>
      </c>
      <c r="G83" s="151">
        <f>G82+[1]Home!$D$7</f>
        <v>586</v>
      </c>
      <c r="H83" s="151">
        <f>H82+[1]Home!$E$7</f>
        <v>486</v>
      </c>
      <c r="I83" s="152">
        <f>I82+[1]Home!$E$7</f>
        <v>516</v>
      </c>
      <c r="K83" s="130"/>
      <c r="L83" s="130"/>
      <c r="M83" s="130"/>
      <c r="N83" s="130"/>
      <c r="O83" s="130"/>
    </row>
    <row r="84" spans="1:15" ht="14.25" customHeight="1">
      <c r="A84" s="88">
        <v>860</v>
      </c>
      <c r="B84" s="92">
        <f t="shared" si="0"/>
        <v>0.86</v>
      </c>
      <c r="C84" s="92">
        <f t="shared" si="4"/>
        <v>586</v>
      </c>
      <c r="D84" s="92">
        <f t="shared" si="1"/>
        <v>606</v>
      </c>
      <c r="E84" s="153">
        <v>870</v>
      </c>
      <c r="F84" s="151">
        <f>F83+[1]Home!$C$7</f>
        <v>572</v>
      </c>
      <c r="G84" s="151">
        <f>G83+[1]Home!$D$7</f>
        <v>592</v>
      </c>
      <c r="H84" s="151">
        <f>H83+[1]Home!$E$7</f>
        <v>492</v>
      </c>
      <c r="I84" s="152">
        <f>I83+[1]Home!$E$7</f>
        <v>522</v>
      </c>
      <c r="K84" s="130"/>
      <c r="L84" s="130"/>
      <c r="M84" s="130"/>
      <c r="N84" s="130"/>
      <c r="O84" s="130"/>
    </row>
    <row r="85" spans="1:15" ht="14.25" customHeight="1">
      <c r="A85" s="88">
        <v>870</v>
      </c>
      <c r="B85" s="92">
        <f t="shared" si="0"/>
        <v>0.87</v>
      </c>
      <c r="C85" s="92">
        <f t="shared" si="4"/>
        <v>592</v>
      </c>
      <c r="D85" s="92">
        <f t="shared" si="1"/>
        <v>612</v>
      </c>
      <c r="E85" s="153">
        <v>880</v>
      </c>
      <c r="F85" s="151">
        <f>F84+[1]Home!$C$7</f>
        <v>578</v>
      </c>
      <c r="G85" s="151">
        <f>G84+[1]Home!$D$7</f>
        <v>598</v>
      </c>
      <c r="H85" s="151">
        <f>H84+[1]Home!$E$7</f>
        <v>498</v>
      </c>
      <c r="I85" s="152">
        <f>I84+[1]Home!$E$7</f>
        <v>528</v>
      </c>
      <c r="K85" s="130"/>
      <c r="L85" s="130"/>
      <c r="M85" s="130"/>
      <c r="N85" s="130"/>
      <c r="O85" s="130"/>
    </row>
    <row r="86" spans="1:15" ht="14.25" customHeight="1">
      <c r="A86" s="88">
        <v>880</v>
      </c>
      <c r="B86" s="92">
        <f t="shared" si="0"/>
        <v>0.88</v>
      </c>
      <c r="C86" s="92">
        <f t="shared" si="4"/>
        <v>598</v>
      </c>
      <c r="D86" s="92">
        <f t="shared" si="1"/>
        <v>618</v>
      </c>
      <c r="E86" s="153">
        <v>890</v>
      </c>
      <c r="F86" s="151">
        <f>F85+[1]Home!$C$7</f>
        <v>584</v>
      </c>
      <c r="G86" s="151">
        <f>G85+[1]Home!$D$7</f>
        <v>604</v>
      </c>
      <c r="H86" s="151">
        <f>H85+[1]Home!$E$7</f>
        <v>504</v>
      </c>
      <c r="I86" s="152">
        <f>I85+[1]Home!$E$7</f>
        <v>534</v>
      </c>
      <c r="K86" s="130"/>
      <c r="L86" s="130"/>
      <c r="M86" s="130"/>
      <c r="N86" s="130"/>
      <c r="O86" s="130"/>
    </row>
    <row r="87" spans="1:15" ht="14.25" customHeight="1">
      <c r="A87" s="88">
        <v>890</v>
      </c>
      <c r="B87" s="92">
        <f t="shared" si="0"/>
        <v>0.89</v>
      </c>
      <c r="C87" s="92">
        <f t="shared" si="4"/>
        <v>604</v>
      </c>
      <c r="D87" s="92">
        <f t="shared" si="1"/>
        <v>624</v>
      </c>
      <c r="E87" s="153">
        <v>900</v>
      </c>
      <c r="F87" s="151">
        <f>F86+[1]Home!$C$7</f>
        <v>590</v>
      </c>
      <c r="G87" s="151">
        <f>G86+[1]Home!$D$7</f>
        <v>610</v>
      </c>
      <c r="H87" s="151">
        <f>H86+[1]Home!$E$7</f>
        <v>510</v>
      </c>
      <c r="I87" s="152">
        <f>I86+[1]Home!$E$7</f>
        <v>540</v>
      </c>
      <c r="K87" s="130"/>
      <c r="L87" s="130"/>
      <c r="M87" s="130"/>
      <c r="N87" s="130"/>
      <c r="O87" s="130"/>
    </row>
    <row r="88" spans="1:15" ht="14.25" customHeight="1">
      <c r="A88" s="88">
        <v>900</v>
      </c>
      <c r="B88" s="92">
        <f t="shared" si="0"/>
        <v>0.9</v>
      </c>
      <c r="C88" s="92">
        <f t="shared" si="4"/>
        <v>610</v>
      </c>
      <c r="D88" s="92">
        <f t="shared" si="1"/>
        <v>630</v>
      </c>
      <c r="E88" s="153">
        <v>910</v>
      </c>
      <c r="F88" s="151">
        <f>F87+[1]Home!$C$7</f>
        <v>596</v>
      </c>
      <c r="G88" s="151">
        <f>G87+[1]Home!$D$7</f>
        <v>616</v>
      </c>
      <c r="H88" s="151">
        <f>H87+[1]Home!$E$7</f>
        <v>516</v>
      </c>
      <c r="I88" s="152">
        <f>I87+[1]Home!$E$7</f>
        <v>546</v>
      </c>
      <c r="K88" s="130"/>
      <c r="L88" s="130"/>
      <c r="M88" s="130"/>
      <c r="N88" s="130"/>
      <c r="O88" s="130"/>
    </row>
    <row r="89" spans="1:15" ht="14.25" customHeight="1">
      <c r="A89" s="88">
        <v>910</v>
      </c>
      <c r="B89" s="92">
        <f t="shared" si="0"/>
        <v>0.91</v>
      </c>
      <c r="C89" s="92">
        <f t="shared" si="4"/>
        <v>616</v>
      </c>
      <c r="D89" s="92">
        <f t="shared" si="1"/>
        <v>636</v>
      </c>
      <c r="E89" s="153">
        <v>920</v>
      </c>
      <c r="F89" s="151">
        <f>F88+[1]Home!$C$7</f>
        <v>602</v>
      </c>
      <c r="G89" s="151">
        <f>G88+[1]Home!$D$7</f>
        <v>622</v>
      </c>
      <c r="H89" s="151">
        <f>H88+[1]Home!$E$7</f>
        <v>522</v>
      </c>
      <c r="I89" s="152">
        <f>I88+[1]Home!$E$7</f>
        <v>552</v>
      </c>
      <c r="K89" s="130"/>
      <c r="L89" s="130"/>
      <c r="M89" s="130"/>
      <c r="N89" s="130"/>
      <c r="O89" s="130"/>
    </row>
    <row r="90" spans="1:15" ht="14.25" customHeight="1">
      <c r="A90" s="88">
        <v>920</v>
      </c>
      <c r="B90" s="92">
        <f t="shared" si="0"/>
        <v>0.92</v>
      </c>
      <c r="C90" s="92">
        <f t="shared" si="4"/>
        <v>622</v>
      </c>
      <c r="D90" s="92">
        <f t="shared" si="1"/>
        <v>642</v>
      </c>
      <c r="E90" s="153">
        <v>930</v>
      </c>
      <c r="F90" s="151">
        <f>F89+[1]Home!$C$7</f>
        <v>608</v>
      </c>
      <c r="G90" s="151">
        <f>G89+[1]Home!$D$7</f>
        <v>628</v>
      </c>
      <c r="H90" s="151">
        <f>H89+[1]Home!$E$7</f>
        <v>528</v>
      </c>
      <c r="I90" s="152">
        <f>I89+[1]Home!$E$7</f>
        <v>558</v>
      </c>
      <c r="K90" s="130"/>
      <c r="L90" s="130"/>
      <c r="M90" s="130"/>
      <c r="N90" s="130"/>
      <c r="O90" s="130"/>
    </row>
    <row r="91" spans="1:15" ht="14.25" customHeight="1">
      <c r="A91" s="88">
        <v>930</v>
      </c>
      <c r="B91" s="92">
        <f t="shared" si="0"/>
        <v>0.93</v>
      </c>
      <c r="C91" s="92">
        <f t="shared" si="4"/>
        <v>628</v>
      </c>
      <c r="D91" s="92">
        <f t="shared" si="1"/>
        <v>648</v>
      </c>
      <c r="E91" s="153">
        <v>940</v>
      </c>
      <c r="F91" s="151">
        <f>F90+[1]Home!$C$7</f>
        <v>614</v>
      </c>
      <c r="G91" s="151">
        <f>G90+[1]Home!$D$7</f>
        <v>634</v>
      </c>
      <c r="H91" s="151">
        <f>H90+[1]Home!$E$7</f>
        <v>534</v>
      </c>
      <c r="I91" s="152">
        <f>I90+[1]Home!$E$7</f>
        <v>564</v>
      </c>
      <c r="K91" s="130"/>
      <c r="L91" s="130"/>
      <c r="M91" s="130"/>
      <c r="N91" s="130"/>
      <c r="O91" s="130"/>
    </row>
    <row r="92" spans="1:15" ht="14.25" customHeight="1">
      <c r="A92" s="88">
        <v>940</v>
      </c>
      <c r="B92" s="92">
        <f t="shared" si="0"/>
        <v>0.94</v>
      </c>
      <c r="C92" s="92">
        <f t="shared" si="4"/>
        <v>634</v>
      </c>
      <c r="D92" s="92">
        <f t="shared" si="1"/>
        <v>654</v>
      </c>
      <c r="E92" s="153">
        <v>950</v>
      </c>
      <c r="F92" s="151">
        <f>F91+[1]Home!$C$7</f>
        <v>620</v>
      </c>
      <c r="G92" s="151">
        <f>G91+[1]Home!$D$7</f>
        <v>640</v>
      </c>
      <c r="H92" s="151">
        <f>H91+[1]Home!$E$7</f>
        <v>540</v>
      </c>
      <c r="I92" s="152">
        <f>I91+[1]Home!$E$7</f>
        <v>570</v>
      </c>
      <c r="K92" s="130"/>
      <c r="L92" s="130"/>
      <c r="M92" s="130"/>
      <c r="N92" s="130"/>
      <c r="O92" s="130"/>
    </row>
    <row r="93" spans="1:15" ht="14.25" customHeight="1">
      <c r="A93" s="88">
        <v>950</v>
      </c>
      <c r="B93" s="92">
        <f t="shared" si="0"/>
        <v>0.95</v>
      </c>
      <c r="C93" s="92">
        <f t="shared" si="4"/>
        <v>640</v>
      </c>
      <c r="D93" s="92">
        <f t="shared" si="1"/>
        <v>660</v>
      </c>
      <c r="E93" s="153">
        <v>960</v>
      </c>
      <c r="F93" s="151">
        <f>F92+[1]Home!$C$7</f>
        <v>626</v>
      </c>
      <c r="G93" s="151">
        <f>G92+[1]Home!$D$7</f>
        <v>646</v>
      </c>
      <c r="H93" s="151">
        <f>H92+[1]Home!$E$7</f>
        <v>546</v>
      </c>
      <c r="I93" s="152">
        <f>I92+[1]Home!$E$7</f>
        <v>576</v>
      </c>
      <c r="K93" s="130"/>
      <c r="L93" s="130"/>
      <c r="M93" s="130"/>
      <c r="N93" s="130"/>
      <c r="O93" s="130"/>
    </row>
    <row r="94" spans="1:15" ht="14.25" customHeight="1">
      <c r="A94" s="88">
        <v>960</v>
      </c>
      <c r="B94" s="92">
        <f t="shared" si="0"/>
        <v>0.96</v>
      </c>
      <c r="C94" s="92">
        <f t="shared" si="4"/>
        <v>646</v>
      </c>
      <c r="D94" s="92">
        <f t="shared" si="1"/>
        <v>666</v>
      </c>
      <c r="E94" s="153">
        <v>970</v>
      </c>
      <c r="F94" s="151">
        <f>F93+[1]Home!$C$7</f>
        <v>632</v>
      </c>
      <c r="G94" s="151">
        <f>G93+[1]Home!$D$7</f>
        <v>652</v>
      </c>
      <c r="H94" s="151">
        <f>H93+[1]Home!$E$7</f>
        <v>552</v>
      </c>
      <c r="I94" s="152">
        <f>I93+[1]Home!$E$7</f>
        <v>582</v>
      </c>
      <c r="K94" s="130"/>
      <c r="L94" s="130"/>
      <c r="M94" s="130"/>
      <c r="N94" s="130"/>
      <c r="O94" s="130"/>
    </row>
    <row r="95" spans="1:15" ht="14.25" customHeight="1">
      <c r="A95" s="88">
        <v>970</v>
      </c>
      <c r="B95" s="92">
        <f t="shared" si="0"/>
        <v>0.97</v>
      </c>
      <c r="C95" s="92">
        <f t="shared" si="4"/>
        <v>652</v>
      </c>
      <c r="D95" s="92">
        <f t="shared" si="1"/>
        <v>672</v>
      </c>
      <c r="E95" s="153">
        <v>980</v>
      </c>
      <c r="F95" s="151">
        <f>F94+[1]Home!$C$7</f>
        <v>638</v>
      </c>
      <c r="G95" s="151">
        <f>G94+[1]Home!$D$7</f>
        <v>658</v>
      </c>
      <c r="H95" s="151">
        <f>H94+[1]Home!$E$7</f>
        <v>558</v>
      </c>
      <c r="I95" s="152">
        <f>I94+[1]Home!$E$7</f>
        <v>588</v>
      </c>
      <c r="K95" s="130"/>
      <c r="L95" s="130"/>
      <c r="M95" s="130"/>
      <c r="N95" s="130"/>
      <c r="O95" s="130"/>
    </row>
    <row r="96" spans="1:15" ht="14.25" customHeight="1">
      <c r="A96" s="88">
        <v>980</v>
      </c>
      <c r="B96" s="92">
        <f t="shared" si="0"/>
        <v>0.98</v>
      </c>
      <c r="C96" s="92">
        <f t="shared" si="4"/>
        <v>658</v>
      </c>
      <c r="D96" s="92">
        <f t="shared" si="1"/>
        <v>678</v>
      </c>
      <c r="E96" s="153">
        <v>990</v>
      </c>
      <c r="F96" s="151">
        <f>F95+[1]Home!$C$7</f>
        <v>644</v>
      </c>
      <c r="G96" s="151">
        <f>G95+[1]Home!$D$7</f>
        <v>664</v>
      </c>
      <c r="H96" s="151">
        <f>H95+[1]Home!$E$7</f>
        <v>564</v>
      </c>
      <c r="I96" s="152">
        <f>I95+[1]Home!$E$7</f>
        <v>594</v>
      </c>
      <c r="K96" s="130"/>
      <c r="L96" s="130"/>
      <c r="M96" s="130"/>
      <c r="N96" s="130"/>
      <c r="O96" s="130"/>
    </row>
    <row r="97" spans="1:15" ht="14.25" customHeight="1">
      <c r="A97" s="88">
        <v>990</v>
      </c>
      <c r="B97" s="92">
        <f t="shared" si="0"/>
        <v>0.99</v>
      </c>
      <c r="C97" s="92">
        <f t="shared" si="4"/>
        <v>664</v>
      </c>
      <c r="D97" s="92">
        <f t="shared" si="1"/>
        <v>684</v>
      </c>
      <c r="E97" s="153">
        <v>1000</v>
      </c>
      <c r="F97" s="151">
        <f>F96+[1]Home!$C$7</f>
        <v>650</v>
      </c>
      <c r="G97" s="151">
        <f>G96+[1]Home!$D$7</f>
        <v>670</v>
      </c>
      <c r="H97" s="151">
        <f>H96+[1]Home!$E$7</f>
        <v>570</v>
      </c>
      <c r="I97" s="152">
        <f>I96+[1]Home!$E$7</f>
        <v>600</v>
      </c>
      <c r="K97" s="130"/>
      <c r="L97" s="130"/>
      <c r="M97" s="130"/>
      <c r="N97" s="130"/>
      <c r="O97" s="130"/>
    </row>
    <row r="98" spans="1:15" ht="14.25" customHeight="1">
      <c r="A98" s="88">
        <v>1000</v>
      </c>
      <c r="B98" s="92">
        <f t="shared" si="0"/>
        <v>1</v>
      </c>
      <c r="C98" s="92">
        <f t="shared" si="4"/>
        <v>670</v>
      </c>
      <c r="D98" s="92">
        <f t="shared" si="1"/>
        <v>690</v>
      </c>
      <c r="E98" s="153">
        <v>1010</v>
      </c>
      <c r="F98" s="151">
        <f>F97+[1]Home!$C$7</f>
        <v>656</v>
      </c>
      <c r="G98" s="151">
        <f>G97+[1]Home!$D$7</f>
        <v>676</v>
      </c>
      <c r="H98" s="151">
        <f>H97+[1]Home!$E$7</f>
        <v>576</v>
      </c>
      <c r="I98" s="152">
        <f>I97+[1]Home!$E$7</f>
        <v>606</v>
      </c>
      <c r="K98" s="130"/>
      <c r="L98" s="130"/>
      <c r="M98" s="130"/>
      <c r="N98" s="130"/>
      <c r="O98" s="130"/>
    </row>
    <row r="99" spans="1:15" ht="14.25" customHeight="1">
      <c r="A99" s="88">
        <v>1010</v>
      </c>
      <c r="B99" s="92">
        <f t="shared" si="0"/>
        <v>1.01</v>
      </c>
      <c r="C99" s="92">
        <f t="shared" si="4"/>
        <v>676</v>
      </c>
      <c r="D99" s="92">
        <f t="shared" si="1"/>
        <v>696</v>
      </c>
      <c r="E99" s="153">
        <v>1020</v>
      </c>
      <c r="F99" s="151">
        <f>F98+[1]Home!$C$7</f>
        <v>662</v>
      </c>
      <c r="G99" s="151">
        <f>G98+[1]Home!$D$7</f>
        <v>682</v>
      </c>
      <c r="H99" s="151">
        <f>H98+[1]Home!$E$7</f>
        <v>582</v>
      </c>
      <c r="I99" s="152">
        <f>I98+[1]Home!$E$7</f>
        <v>612</v>
      </c>
    </row>
    <row r="100" spans="1:15" ht="14.25" customHeight="1">
      <c r="A100" s="88">
        <v>1020</v>
      </c>
      <c r="B100" s="92">
        <f t="shared" si="0"/>
        <v>1.02</v>
      </c>
      <c r="C100" s="92">
        <f t="shared" si="4"/>
        <v>682</v>
      </c>
      <c r="D100" s="92">
        <f t="shared" si="1"/>
        <v>702</v>
      </c>
      <c r="E100" s="153">
        <v>1030</v>
      </c>
      <c r="F100" s="151">
        <f>F99+[1]Home!$C$7</f>
        <v>668</v>
      </c>
      <c r="G100" s="151">
        <f>G99+[1]Home!$D$7</f>
        <v>688</v>
      </c>
      <c r="H100" s="151">
        <f>H99+[1]Home!$E$7</f>
        <v>588</v>
      </c>
      <c r="I100" s="152">
        <f>I99+[1]Home!$E$7</f>
        <v>618</v>
      </c>
    </row>
    <row r="101" spans="1:15" ht="14.25" customHeight="1">
      <c r="A101" s="88">
        <v>1030</v>
      </c>
      <c r="B101" s="92">
        <f t="shared" si="0"/>
        <v>1.03</v>
      </c>
      <c r="C101" s="92">
        <f t="shared" si="4"/>
        <v>688</v>
      </c>
      <c r="D101" s="92">
        <f t="shared" si="1"/>
        <v>708</v>
      </c>
      <c r="E101" s="153">
        <v>1040</v>
      </c>
      <c r="F101" s="151">
        <f>F100+[1]Home!$C$7</f>
        <v>674</v>
      </c>
      <c r="G101" s="151">
        <f>G100+[1]Home!$D$7</f>
        <v>694</v>
      </c>
      <c r="H101" s="151">
        <f>H100+[1]Home!$E$7</f>
        <v>594</v>
      </c>
      <c r="I101" s="152">
        <f>I100+[1]Home!$E$7</f>
        <v>624</v>
      </c>
    </row>
    <row r="102" spans="1:15" ht="14.25" customHeight="1">
      <c r="A102" s="88">
        <v>1040</v>
      </c>
      <c r="B102" s="92">
        <f t="shared" si="0"/>
        <v>1.04</v>
      </c>
      <c r="C102" s="92">
        <f t="shared" si="4"/>
        <v>694</v>
      </c>
      <c r="D102" s="92">
        <f t="shared" si="1"/>
        <v>714</v>
      </c>
      <c r="E102" s="153">
        <v>1050</v>
      </c>
      <c r="F102" s="151">
        <f>F101+[1]Home!$C$7</f>
        <v>680</v>
      </c>
      <c r="G102" s="151">
        <f>G101+[1]Home!$D$7</f>
        <v>700</v>
      </c>
      <c r="H102" s="151">
        <f>H101+[1]Home!$E$7</f>
        <v>600</v>
      </c>
      <c r="I102" s="152">
        <f>I101+[1]Home!$E$7</f>
        <v>630</v>
      </c>
    </row>
    <row r="103" spans="1:15" ht="14.25" customHeight="1">
      <c r="A103" s="88">
        <v>1050</v>
      </c>
      <c r="B103" s="92">
        <f t="shared" si="0"/>
        <v>1.05</v>
      </c>
      <c r="C103" s="92">
        <f t="shared" si="4"/>
        <v>700</v>
      </c>
      <c r="D103" s="92">
        <f t="shared" si="1"/>
        <v>720</v>
      </c>
      <c r="E103" s="153">
        <v>1060</v>
      </c>
      <c r="F103" s="151">
        <f>F102+[1]Home!$C$7</f>
        <v>686</v>
      </c>
      <c r="G103" s="151">
        <f>G102+[1]Home!$D$7</f>
        <v>706</v>
      </c>
      <c r="H103" s="151">
        <f>H102+[1]Home!$E$7</f>
        <v>606</v>
      </c>
      <c r="I103" s="152">
        <f>I102+[1]Home!$E$7</f>
        <v>636</v>
      </c>
    </row>
    <row r="104" spans="1:15" ht="14.25" customHeight="1">
      <c r="A104" s="88">
        <v>1060</v>
      </c>
      <c r="B104" s="92">
        <f t="shared" si="0"/>
        <v>1.06</v>
      </c>
      <c r="C104" s="92">
        <f t="shared" si="4"/>
        <v>706</v>
      </c>
      <c r="D104" s="92">
        <f t="shared" si="1"/>
        <v>726</v>
      </c>
      <c r="E104" s="153">
        <v>1070</v>
      </c>
      <c r="F104" s="151">
        <f>F103+[1]Home!$C$7</f>
        <v>692</v>
      </c>
      <c r="G104" s="151">
        <f>G103+[1]Home!$D$7</f>
        <v>712</v>
      </c>
      <c r="H104" s="151">
        <f>H103+[1]Home!$E$7</f>
        <v>612</v>
      </c>
      <c r="I104" s="152">
        <f>I103+[1]Home!$E$7</f>
        <v>642</v>
      </c>
    </row>
    <row r="105" spans="1:15" ht="14.25" customHeight="1">
      <c r="A105" s="88">
        <v>1070</v>
      </c>
      <c r="B105" s="92">
        <f t="shared" si="0"/>
        <v>1.07</v>
      </c>
      <c r="C105" s="92">
        <f t="shared" si="4"/>
        <v>712</v>
      </c>
      <c r="D105" s="92">
        <f t="shared" si="1"/>
        <v>732</v>
      </c>
      <c r="E105" s="153">
        <v>1080</v>
      </c>
      <c r="F105" s="151">
        <f>F104+[1]Home!$C$7</f>
        <v>698</v>
      </c>
      <c r="G105" s="151">
        <f>G104+[1]Home!$D$7</f>
        <v>718</v>
      </c>
      <c r="H105" s="151">
        <f>H104+[1]Home!$E$7</f>
        <v>618</v>
      </c>
      <c r="I105" s="152">
        <f>I104+[1]Home!$E$7</f>
        <v>648</v>
      </c>
    </row>
    <row r="106" spans="1:15" ht="14.25" customHeight="1">
      <c r="A106" s="88">
        <v>1080</v>
      </c>
      <c r="B106" s="92">
        <f t="shared" si="0"/>
        <v>1.08</v>
      </c>
      <c r="C106" s="92">
        <f t="shared" si="4"/>
        <v>718</v>
      </c>
      <c r="D106" s="92">
        <f t="shared" si="1"/>
        <v>738</v>
      </c>
      <c r="E106" s="153">
        <v>1090</v>
      </c>
      <c r="F106" s="151">
        <f>F105+[1]Home!$C$7</f>
        <v>704</v>
      </c>
      <c r="G106" s="151">
        <f>G105+[1]Home!$D$7</f>
        <v>724</v>
      </c>
      <c r="H106" s="151">
        <f>H105+[1]Home!$E$7</f>
        <v>624</v>
      </c>
      <c r="I106" s="152">
        <f>I105+[1]Home!$E$7</f>
        <v>654</v>
      </c>
    </row>
    <row r="107" spans="1:15" ht="14.25" customHeight="1">
      <c r="A107" s="88">
        <v>1090</v>
      </c>
      <c r="B107" s="92">
        <f t="shared" si="0"/>
        <v>1.0900000000000001</v>
      </c>
      <c r="C107" s="92">
        <f t="shared" si="4"/>
        <v>724</v>
      </c>
      <c r="D107" s="92">
        <f t="shared" si="1"/>
        <v>744</v>
      </c>
      <c r="E107" s="153">
        <v>1100</v>
      </c>
      <c r="F107" s="151">
        <f>F106+[1]Home!$C$7</f>
        <v>710</v>
      </c>
      <c r="G107" s="151">
        <f>G106+[1]Home!$D$7</f>
        <v>730</v>
      </c>
      <c r="H107" s="151">
        <f>H106+[1]Home!$E$7</f>
        <v>630</v>
      </c>
      <c r="I107" s="152">
        <f>I106+[1]Home!$E$7</f>
        <v>660</v>
      </c>
    </row>
    <row r="108" spans="1:15" ht="14.25" customHeight="1">
      <c r="A108" s="88">
        <v>1100</v>
      </c>
      <c r="B108" s="92">
        <f t="shared" si="0"/>
        <v>1.1000000000000001</v>
      </c>
      <c r="C108" s="92">
        <f t="shared" si="4"/>
        <v>730</v>
      </c>
      <c r="D108" s="92">
        <f t="shared" si="1"/>
        <v>750</v>
      </c>
      <c r="E108" s="153">
        <v>1110</v>
      </c>
      <c r="F108" s="151">
        <f>F107+[1]Home!$C$7</f>
        <v>716</v>
      </c>
      <c r="G108" s="151">
        <f>G107+[1]Home!$D$7</f>
        <v>736</v>
      </c>
      <c r="H108" s="151">
        <f>H107+[1]Home!$E$7</f>
        <v>636</v>
      </c>
      <c r="I108" s="152">
        <f>I107+[1]Home!$E$7</f>
        <v>666</v>
      </c>
    </row>
    <row r="109" spans="1:15" ht="14.25" customHeight="1">
      <c r="A109" s="88">
        <v>1110</v>
      </c>
      <c r="B109" s="92">
        <f t="shared" si="0"/>
        <v>1.1100000000000001</v>
      </c>
      <c r="C109" s="92">
        <f t="shared" si="4"/>
        <v>736</v>
      </c>
      <c r="D109" s="92">
        <f t="shared" si="1"/>
        <v>756</v>
      </c>
      <c r="E109" s="153">
        <v>1120</v>
      </c>
      <c r="F109" s="151">
        <f>F108+[1]Home!$C$7</f>
        <v>722</v>
      </c>
      <c r="G109" s="151">
        <f>G108+[1]Home!$D$7</f>
        <v>742</v>
      </c>
      <c r="H109" s="151">
        <f>H108+[1]Home!$E$7</f>
        <v>642</v>
      </c>
      <c r="I109" s="152">
        <f>I108+[1]Home!$E$7</f>
        <v>672</v>
      </c>
    </row>
    <row r="110" spans="1:15" ht="14.25" customHeight="1">
      <c r="A110" s="88">
        <v>1120</v>
      </c>
      <c r="B110" s="92">
        <f t="shared" si="0"/>
        <v>1.1200000000000001</v>
      </c>
      <c r="C110" s="92">
        <f t="shared" si="4"/>
        <v>742</v>
      </c>
      <c r="D110" s="92">
        <f t="shared" si="1"/>
        <v>762</v>
      </c>
      <c r="E110" s="153">
        <v>1130</v>
      </c>
      <c r="F110" s="151">
        <f>F109+[1]Home!$C$7</f>
        <v>728</v>
      </c>
      <c r="G110" s="151">
        <f>G109+[1]Home!$D$7</f>
        <v>748</v>
      </c>
      <c r="H110" s="151">
        <f>H109+[1]Home!$E$7</f>
        <v>648</v>
      </c>
      <c r="I110" s="152">
        <f>I109+[1]Home!$E$7</f>
        <v>678</v>
      </c>
    </row>
    <row r="111" spans="1:15" ht="14.25" customHeight="1">
      <c r="A111" s="88">
        <v>1130</v>
      </c>
      <c r="B111" s="92">
        <f t="shared" si="0"/>
        <v>1.1299999999999999</v>
      </c>
      <c r="C111" s="92">
        <f t="shared" si="4"/>
        <v>748</v>
      </c>
      <c r="D111" s="92">
        <f t="shared" si="1"/>
        <v>768</v>
      </c>
      <c r="E111" s="153">
        <v>1140</v>
      </c>
      <c r="F111" s="151">
        <f>F110+[1]Home!$C$7</f>
        <v>734</v>
      </c>
      <c r="G111" s="151">
        <f>G110+[1]Home!$D$7</f>
        <v>754</v>
      </c>
      <c r="H111" s="151">
        <f>H110+[1]Home!$E$7</f>
        <v>654</v>
      </c>
      <c r="I111" s="152">
        <f>I110+[1]Home!$E$7</f>
        <v>684</v>
      </c>
    </row>
    <row r="112" spans="1:15" ht="14.25" customHeight="1">
      <c r="A112" s="88">
        <v>1140</v>
      </c>
      <c r="B112" s="92">
        <f t="shared" si="0"/>
        <v>1.1399999999999999</v>
      </c>
      <c r="C112" s="92">
        <f t="shared" si="4"/>
        <v>754</v>
      </c>
      <c r="D112" s="92">
        <f t="shared" si="1"/>
        <v>774</v>
      </c>
      <c r="E112" s="153">
        <v>1150</v>
      </c>
      <c r="F112" s="151">
        <f>F111+[1]Home!$C$7</f>
        <v>740</v>
      </c>
      <c r="G112" s="151">
        <f>G111+[1]Home!$D$7</f>
        <v>760</v>
      </c>
      <c r="H112" s="151">
        <f>H111+[1]Home!$E$7</f>
        <v>660</v>
      </c>
      <c r="I112" s="152">
        <f>I111+[1]Home!$E$7</f>
        <v>690</v>
      </c>
    </row>
    <row r="113" spans="1:12" ht="14.25" customHeight="1">
      <c r="A113" s="88">
        <v>1150</v>
      </c>
      <c r="B113" s="92">
        <f t="shared" si="0"/>
        <v>1.1499999999999999</v>
      </c>
      <c r="C113" s="92">
        <f t="shared" si="4"/>
        <v>760</v>
      </c>
      <c r="D113" s="92">
        <f t="shared" si="1"/>
        <v>780</v>
      </c>
      <c r="E113" s="153">
        <v>1160</v>
      </c>
      <c r="F113" s="151">
        <f>F112+[1]Home!$C$7</f>
        <v>746</v>
      </c>
      <c r="G113" s="151">
        <f>G112+[1]Home!$D$7</f>
        <v>766</v>
      </c>
      <c r="H113" s="151">
        <f>H112+[1]Home!$E$7</f>
        <v>666</v>
      </c>
      <c r="I113" s="152">
        <f>I112+[1]Home!$E$7</f>
        <v>696</v>
      </c>
    </row>
    <row r="114" spans="1:12" ht="14.25" customHeight="1">
      <c r="A114" s="88">
        <v>1160</v>
      </c>
      <c r="B114" s="92">
        <f t="shared" si="0"/>
        <v>1.1599999999999999</v>
      </c>
      <c r="C114" s="92">
        <f t="shared" si="4"/>
        <v>766</v>
      </c>
      <c r="D114" s="92">
        <f t="shared" si="1"/>
        <v>786</v>
      </c>
      <c r="E114" s="153">
        <v>1170</v>
      </c>
      <c r="F114" s="151">
        <f>F113+[1]Home!$C$7</f>
        <v>752</v>
      </c>
      <c r="G114" s="151">
        <f>G113+[1]Home!$D$7</f>
        <v>772</v>
      </c>
      <c r="H114" s="151">
        <f>H113+[1]Home!$E$7</f>
        <v>672</v>
      </c>
      <c r="I114" s="152">
        <f>I113+[1]Home!$E$7</f>
        <v>702</v>
      </c>
    </row>
    <row r="115" spans="1:12" ht="14.25" customHeight="1">
      <c r="A115" s="88">
        <v>1170</v>
      </c>
      <c r="B115" s="92">
        <f t="shared" si="0"/>
        <v>1.17</v>
      </c>
      <c r="C115" s="92">
        <f t="shared" si="4"/>
        <v>772</v>
      </c>
      <c r="D115" s="92">
        <f t="shared" si="1"/>
        <v>792</v>
      </c>
      <c r="E115" s="153">
        <v>1180</v>
      </c>
      <c r="F115" s="151">
        <f>F114+[1]Home!$C$7</f>
        <v>758</v>
      </c>
      <c r="G115" s="151">
        <f>G114+[1]Home!$D$7</f>
        <v>778</v>
      </c>
      <c r="H115" s="151">
        <f>H114+[1]Home!$E$7</f>
        <v>678</v>
      </c>
      <c r="I115" s="152">
        <f>I114+[1]Home!$E$7</f>
        <v>708</v>
      </c>
    </row>
    <row r="116" spans="1:12" ht="14.25" customHeight="1">
      <c r="A116" s="88">
        <v>1180</v>
      </c>
      <c r="B116" s="92">
        <f t="shared" si="0"/>
        <v>1.18</v>
      </c>
      <c r="C116" s="92">
        <f t="shared" si="4"/>
        <v>778</v>
      </c>
      <c r="D116" s="92">
        <f t="shared" si="1"/>
        <v>798</v>
      </c>
      <c r="E116" s="153">
        <v>1190</v>
      </c>
      <c r="F116" s="151">
        <f>F115+[1]Home!$C$7</f>
        <v>764</v>
      </c>
      <c r="G116" s="151">
        <f>G115+[1]Home!$D$7</f>
        <v>784</v>
      </c>
      <c r="H116" s="151">
        <f>H115+[1]Home!$E$7</f>
        <v>684</v>
      </c>
      <c r="I116" s="152">
        <f>I115+[1]Home!$E$7</f>
        <v>714</v>
      </c>
    </row>
    <row r="117" spans="1:12" ht="14.25" customHeight="1">
      <c r="A117" s="88">
        <v>1190</v>
      </c>
      <c r="B117" s="92">
        <f t="shared" si="0"/>
        <v>1.19</v>
      </c>
      <c r="C117" s="92">
        <f t="shared" si="4"/>
        <v>784</v>
      </c>
      <c r="D117" s="92">
        <f t="shared" si="1"/>
        <v>804</v>
      </c>
      <c r="E117" s="153">
        <v>1200</v>
      </c>
      <c r="F117" s="151">
        <f>F116+[1]Home!$C$7</f>
        <v>770</v>
      </c>
      <c r="G117" s="151">
        <f>G116+[1]Home!$D$7</f>
        <v>790</v>
      </c>
      <c r="H117" s="151">
        <f>H116+[1]Home!$E$7</f>
        <v>690</v>
      </c>
      <c r="I117" s="152">
        <f>I116+[1]Home!$E$7</f>
        <v>720</v>
      </c>
    </row>
    <row r="118" spans="1:12" ht="14.25" customHeight="1">
      <c r="A118" s="88">
        <v>1200</v>
      </c>
      <c r="B118" s="92">
        <f t="shared" si="0"/>
        <v>1.2</v>
      </c>
      <c r="C118" s="92">
        <f t="shared" si="4"/>
        <v>790</v>
      </c>
      <c r="D118" s="92">
        <f t="shared" si="1"/>
        <v>810</v>
      </c>
      <c r="E118" s="153">
        <v>1210</v>
      </c>
      <c r="F118" s="151">
        <f>F117+[1]Home!$C$7</f>
        <v>776</v>
      </c>
      <c r="G118" s="151">
        <f>G117+[1]Home!$D$7</f>
        <v>796</v>
      </c>
      <c r="H118" s="151">
        <f>H117+[1]Home!$E$7</f>
        <v>696</v>
      </c>
      <c r="I118" s="152">
        <f>I117+[1]Home!$E$7</f>
        <v>726</v>
      </c>
      <c r="L118" t="s">
        <v>27</v>
      </c>
    </row>
    <row r="119" spans="1:12" ht="14.25" customHeight="1">
      <c r="A119" s="88">
        <v>1210</v>
      </c>
      <c r="B119" s="92">
        <f t="shared" si="0"/>
        <v>1.21</v>
      </c>
      <c r="C119" s="92">
        <f t="shared" si="4"/>
        <v>796</v>
      </c>
      <c r="D119" s="92">
        <f t="shared" si="1"/>
        <v>816</v>
      </c>
      <c r="E119" s="153">
        <v>1220</v>
      </c>
      <c r="F119" s="151">
        <f>F118+[1]Home!$C$7</f>
        <v>782</v>
      </c>
      <c r="G119" s="151">
        <f>G118+[1]Home!$D$7</f>
        <v>802</v>
      </c>
      <c r="H119" s="151">
        <f>H118+[1]Home!$E$7</f>
        <v>702</v>
      </c>
      <c r="I119" s="152">
        <f>I118+[1]Home!$E$7</f>
        <v>732</v>
      </c>
      <c r="L119" t="s">
        <v>28</v>
      </c>
    </row>
    <row r="120" spans="1:12" ht="14.25" customHeight="1">
      <c r="A120" s="88">
        <v>1220</v>
      </c>
      <c r="B120" s="92">
        <f t="shared" si="0"/>
        <v>1.22</v>
      </c>
      <c r="C120" s="92">
        <f t="shared" si="4"/>
        <v>802</v>
      </c>
      <c r="D120" s="92">
        <f t="shared" si="1"/>
        <v>822</v>
      </c>
      <c r="E120" s="153">
        <v>1230</v>
      </c>
      <c r="F120" s="151">
        <f>F119+[1]Home!$C$7</f>
        <v>788</v>
      </c>
      <c r="G120" s="151">
        <f>G119+[1]Home!$D$7</f>
        <v>808</v>
      </c>
      <c r="H120" s="151">
        <f>H119+[1]Home!$E$7</f>
        <v>708</v>
      </c>
      <c r="I120" s="152">
        <f>I119+[1]Home!$E$7</f>
        <v>738</v>
      </c>
    </row>
    <row r="121" spans="1:12" ht="14.25" customHeight="1">
      <c r="A121" s="88">
        <v>1230</v>
      </c>
      <c r="B121" s="92">
        <f t="shared" si="0"/>
        <v>1.23</v>
      </c>
      <c r="C121" s="92">
        <f t="shared" si="4"/>
        <v>808</v>
      </c>
      <c r="D121" s="92">
        <f t="shared" si="1"/>
        <v>828</v>
      </c>
      <c r="E121" s="153">
        <v>1240</v>
      </c>
      <c r="F121" s="151">
        <f>F120+[1]Home!$C$7</f>
        <v>794</v>
      </c>
      <c r="G121" s="151">
        <f>G120+[1]Home!$D$7</f>
        <v>814</v>
      </c>
      <c r="H121" s="151">
        <f>H120+[1]Home!$E$7</f>
        <v>714</v>
      </c>
      <c r="I121" s="152">
        <f>I120+[1]Home!$E$7</f>
        <v>744</v>
      </c>
    </row>
    <row r="122" spans="1:12" ht="14.25" customHeight="1">
      <c r="A122" s="88">
        <v>1240</v>
      </c>
      <c r="B122" s="92">
        <f t="shared" si="0"/>
        <v>1.24</v>
      </c>
      <c r="C122" s="92">
        <f t="shared" si="4"/>
        <v>814</v>
      </c>
      <c r="D122" s="92">
        <f t="shared" si="1"/>
        <v>834</v>
      </c>
      <c r="E122" s="153">
        <v>1250</v>
      </c>
      <c r="F122" s="151">
        <f>F121+[1]Home!$C$7</f>
        <v>800</v>
      </c>
      <c r="G122" s="151">
        <f>G121+[1]Home!$D$7</f>
        <v>820</v>
      </c>
      <c r="H122" s="151">
        <f>H121+[1]Home!$E$7</f>
        <v>720</v>
      </c>
      <c r="I122" s="152">
        <f>I121+[1]Home!$E$7</f>
        <v>750</v>
      </c>
    </row>
    <row r="123" spans="1:12" ht="14.25" customHeight="1">
      <c r="A123" s="88">
        <v>1250</v>
      </c>
      <c r="B123" s="92">
        <f t="shared" si="0"/>
        <v>1.25</v>
      </c>
      <c r="C123" s="92">
        <f t="shared" si="4"/>
        <v>820</v>
      </c>
      <c r="D123" s="92">
        <f t="shared" si="1"/>
        <v>840</v>
      </c>
      <c r="E123" s="153">
        <v>1260</v>
      </c>
      <c r="F123" s="151">
        <f>F122+[1]Home!$C$7</f>
        <v>806</v>
      </c>
      <c r="G123" s="151">
        <f>G122+[1]Home!$D$7</f>
        <v>826</v>
      </c>
      <c r="H123" s="151">
        <f>H122+[1]Home!$E$7</f>
        <v>726</v>
      </c>
      <c r="I123" s="152">
        <f>I122+[1]Home!$E$7</f>
        <v>756</v>
      </c>
    </row>
    <row r="124" spans="1:12" ht="14.25" customHeight="1">
      <c r="A124" s="88">
        <v>1260</v>
      </c>
      <c r="B124" s="92">
        <f t="shared" si="0"/>
        <v>1.26</v>
      </c>
      <c r="C124" s="92">
        <f t="shared" si="4"/>
        <v>826</v>
      </c>
      <c r="D124" s="92">
        <f t="shared" si="1"/>
        <v>846</v>
      </c>
      <c r="E124" s="153">
        <v>1270</v>
      </c>
      <c r="F124" s="151">
        <f>F123+[1]Home!$C$7</f>
        <v>812</v>
      </c>
      <c r="G124" s="151">
        <f>G123+[1]Home!$D$7</f>
        <v>832</v>
      </c>
      <c r="H124" s="151">
        <f>H123+[1]Home!$E$7</f>
        <v>732</v>
      </c>
      <c r="I124" s="152">
        <f>I123+[1]Home!$E$7</f>
        <v>762</v>
      </c>
    </row>
    <row r="125" spans="1:12" ht="14.25" customHeight="1">
      <c r="A125" s="88">
        <v>1270</v>
      </c>
      <c r="B125" s="92">
        <f t="shared" si="0"/>
        <v>1.27</v>
      </c>
      <c r="C125" s="92">
        <f t="shared" si="4"/>
        <v>832</v>
      </c>
      <c r="D125" s="92">
        <f t="shared" si="1"/>
        <v>852</v>
      </c>
      <c r="E125" s="153">
        <v>1280</v>
      </c>
      <c r="F125" s="151">
        <f>F124+[1]Home!$C$7</f>
        <v>818</v>
      </c>
      <c r="G125" s="151">
        <f>G124+[1]Home!$D$7</f>
        <v>838</v>
      </c>
      <c r="H125" s="151">
        <f>H124+[1]Home!$E$7</f>
        <v>738</v>
      </c>
      <c r="I125" s="152">
        <f>I124+[1]Home!$E$7</f>
        <v>768</v>
      </c>
    </row>
    <row r="126" spans="1:12" ht="14.25" customHeight="1">
      <c r="A126" s="88">
        <v>1280</v>
      </c>
      <c r="B126" s="92">
        <f t="shared" si="0"/>
        <v>1.28</v>
      </c>
      <c r="C126" s="92">
        <f t="shared" si="4"/>
        <v>838</v>
      </c>
      <c r="D126" s="92">
        <f t="shared" si="1"/>
        <v>858</v>
      </c>
      <c r="E126" s="153">
        <v>1290</v>
      </c>
      <c r="F126" s="151">
        <f>F125+[1]Home!$C$7</f>
        <v>824</v>
      </c>
      <c r="G126" s="151">
        <f>G125+[1]Home!$D$7</f>
        <v>844</v>
      </c>
      <c r="H126" s="151">
        <f>H125+[1]Home!$E$7</f>
        <v>744</v>
      </c>
      <c r="I126" s="152">
        <f>I125+[1]Home!$E$7</f>
        <v>774</v>
      </c>
    </row>
    <row r="127" spans="1:12" ht="14.25" customHeight="1">
      <c r="A127" s="88">
        <v>1290</v>
      </c>
      <c r="B127" s="92">
        <f t="shared" si="0"/>
        <v>1.29</v>
      </c>
      <c r="C127" s="92">
        <f t="shared" si="4"/>
        <v>844</v>
      </c>
      <c r="D127" s="92">
        <f t="shared" si="1"/>
        <v>864</v>
      </c>
      <c r="E127" s="153">
        <v>1300</v>
      </c>
      <c r="F127" s="151">
        <f>F126+[1]Home!$C$7</f>
        <v>830</v>
      </c>
      <c r="G127" s="151">
        <f>G126+[1]Home!$D$7</f>
        <v>850</v>
      </c>
      <c r="H127" s="151">
        <f>H126+[1]Home!$E$7</f>
        <v>750</v>
      </c>
      <c r="I127" s="152">
        <f>I126+[1]Home!$E$7</f>
        <v>780</v>
      </c>
    </row>
    <row r="128" spans="1:12" ht="14.25" customHeight="1">
      <c r="A128" s="88">
        <v>1300</v>
      </c>
      <c r="B128" s="92">
        <f t="shared" si="0"/>
        <v>1.3</v>
      </c>
      <c r="C128" s="92">
        <f t="shared" si="4"/>
        <v>850</v>
      </c>
      <c r="D128" s="92">
        <f t="shared" si="1"/>
        <v>870</v>
      </c>
      <c r="E128" s="153">
        <v>1310</v>
      </c>
      <c r="F128" s="151">
        <f>F127+[1]Home!$C$7</f>
        <v>836</v>
      </c>
      <c r="G128" s="151">
        <f>G127+[1]Home!$D$7</f>
        <v>856</v>
      </c>
      <c r="H128" s="151">
        <f>H127+[1]Home!$E$7</f>
        <v>756</v>
      </c>
      <c r="I128" s="152">
        <f>I127+[1]Home!$E$7</f>
        <v>786</v>
      </c>
    </row>
    <row r="129" spans="1:9" ht="14.25" customHeight="1">
      <c r="A129" s="88">
        <v>1310</v>
      </c>
      <c r="B129" s="92">
        <f t="shared" si="0"/>
        <v>1.31</v>
      </c>
      <c r="C129" s="92">
        <f t="shared" si="4"/>
        <v>856</v>
      </c>
      <c r="D129" s="92">
        <f t="shared" si="1"/>
        <v>876</v>
      </c>
      <c r="E129" s="153">
        <v>1320</v>
      </c>
      <c r="F129" s="151">
        <f>F128+[1]Home!$C$7</f>
        <v>842</v>
      </c>
      <c r="G129" s="151">
        <f>G128+[1]Home!$D$7</f>
        <v>862</v>
      </c>
      <c r="H129" s="151">
        <f>H128+[1]Home!$E$7</f>
        <v>762</v>
      </c>
      <c r="I129" s="152">
        <f>I128+[1]Home!$E$7</f>
        <v>792</v>
      </c>
    </row>
    <row r="130" spans="1:9" ht="14.25" customHeight="1">
      <c r="A130" s="88">
        <v>1320</v>
      </c>
      <c r="B130" s="92">
        <f t="shared" si="0"/>
        <v>1.32</v>
      </c>
      <c r="C130" s="92">
        <f t="shared" si="4"/>
        <v>862</v>
      </c>
      <c r="D130" s="92">
        <f t="shared" si="1"/>
        <v>882</v>
      </c>
      <c r="E130" s="153">
        <v>1330</v>
      </c>
      <c r="F130" s="151">
        <f>F129+[1]Home!$C$7</f>
        <v>848</v>
      </c>
      <c r="G130" s="151">
        <f>G129+[1]Home!$D$7</f>
        <v>868</v>
      </c>
      <c r="H130" s="151">
        <f>H129+[1]Home!$E$7</f>
        <v>768</v>
      </c>
      <c r="I130" s="152">
        <f>I129+[1]Home!$E$7</f>
        <v>798</v>
      </c>
    </row>
    <row r="131" spans="1:9" ht="14.25" customHeight="1">
      <c r="A131" s="88">
        <v>1330</v>
      </c>
      <c r="B131" s="92">
        <f t="shared" si="0"/>
        <v>1.33</v>
      </c>
      <c r="C131" s="92">
        <f t="shared" si="4"/>
        <v>868</v>
      </c>
      <c r="D131" s="92">
        <f t="shared" si="1"/>
        <v>888</v>
      </c>
      <c r="E131" s="153">
        <v>1340</v>
      </c>
      <c r="F131" s="151">
        <f>F130+[1]Home!$C$7</f>
        <v>854</v>
      </c>
      <c r="G131" s="151">
        <f>G130+[1]Home!$D$7</f>
        <v>874</v>
      </c>
      <c r="H131" s="151">
        <f>H130+[1]Home!$E$7</f>
        <v>774</v>
      </c>
      <c r="I131" s="152">
        <f>I130+[1]Home!$E$7</f>
        <v>804</v>
      </c>
    </row>
    <row r="132" spans="1:9" ht="14.25" customHeight="1">
      <c r="A132" s="88">
        <v>1340</v>
      </c>
      <c r="B132" s="92">
        <f t="shared" si="0"/>
        <v>1.34</v>
      </c>
      <c r="C132" s="92">
        <f t="shared" ref="C132:C195" si="5">C131+6</f>
        <v>874</v>
      </c>
      <c r="D132" s="92">
        <f t="shared" si="1"/>
        <v>894</v>
      </c>
      <c r="E132" s="153">
        <v>1350</v>
      </c>
      <c r="F132" s="151">
        <f>F131+[1]Home!$C$7</f>
        <v>860</v>
      </c>
      <c r="G132" s="151">
        <f>G131+[1]Home!$D$7</f>
        <v>880</v>
      </c>
      <c r="H132" s="151">
        <f>H131+[1]Home!$E$7</f>
        <v>780</v>
      </c>
      <c r="I132" s="152">
        <f>I131+[1]Home!$E$7</f>
        <v>810</v>
      </c>
    </row>
    <row r="133" spans="1:9" ht="14.25" customHeight="1">
      <c r="A133" s="88">
        <v>1350</v>
      </c>
      <c r="B133" s="92">
        <f t="shared" si="0"/>
        <v>1.35</v>
      </c>
      <c r="C133" s="92">
        <f t="shared" si="5"/>
        <v>880</v>
      </c>
      <c r="D133" s="92">
        <f t="shared" si="1"/>
        <v>900</v>
      </c>
      <c r="E133" s="153">
        <v>1360</v>
      </c>
      <c r="F133" s="151">
        <f>F132+[1]Home!$C$7</f>
        <v>866</v>
      </c>
      <c r="G133" s="151">
        <f>G132+[1]Home!$D$7</f>
        <v>886</v>
      </c>
      <c r="H133" s="151">
        <f>H132+[1]Home!$E$7</f>
        <v>786</v>
      </c>
      <c r="I133" s="152">
        <f>I132+[1]Home!$E$7</f>
        <v>816</v>
      </c>
    </row>
    <row r="134" spans="1:9" ht="14.25" customHeight="1">
      <c r="A134" s="88">
        <v>1360</v>
      </c>
      <c r="B134" s="92">
        <f t="shared" si="0"/>
        <v>1.36</v>
      </c>
      <c r="C134" s="92">
        <f t="shared" si="5"/>
        <v>886</v>
      </c>
      <c r="D134" s="92">
        <f t="shared" si="1"/>
        <v>906</v>
      </c>
      <c r="E134" s="153">
        <v>1370</v>
      </c>
      <c r="F134" s="151">
        <f>F133+[1]Home!$C$7</f>
        <v>872</v>
      </c>
      <c r="G134" s="151">
        <f>G133+[1]Home!$D$7</f>
        <v>892</v>
      </c>
      <c r="H134" s="151">
        <f>H133+[1]Home!$E$7</f>
        <v>792</v>
      </c>
      <c r="I134" s="152">
        <f>I133+[1]Home!$E$7</f>
        <v>822</v>
      </c>
    </row>
    <row r="135" spans="1:9" ht="14.25" customHeight="1">
      <c r="A135" s="88">
        <v>1370</v>
      </c>
      <c r="B135" s="92">
        <f t="shared" si="0"/>
        <v>1.37</v>
      </c>
      <c r="C135" s="92">
        <f t="shared" si="5"/>
        <v>892</v>
      </c>
      <c r="D135" s="92">
        <f t="shared" si="1"/>
        <v>912</v>
      </c>
      <c r="E135" s="153">
        <v>1380</v>
      </c>
      <c r="F135" s="151">
        <f>F134+[1]Home!$C$7</f>
        <v>878</v>
      </c>
      <c r="G135" s="151">
        <f>G134+[1]Home!$D$7</f>
        <v>898</v>
      </c>
      <c r="H135" s="151">
        <f>H134+[1]Home!$E$7</f>
        <v>798</v>
      </c>
      <c r="I135" s="152">
        <f>I134+[1]Home!$E$7</f>
        <v>828</v>
      </c>
    </row>
    <row r="136" spans="1:9" ht="14.25" customHeight="1">
      <c r="A136" s="88">
        <v>1380</v>
      </c>
      <c r="B136" s="92">
        <f t="shared" si="0"/>
        <v>1.38</v>
      </c>
      <c r="C136" s="92">
        <f t="shared" si="5"/>
        <v>898</v>
      </c>
      <c r="D136" s="92">
        <f t="shared" si="1"/>
        <v>918</v>
      </c>
      <c r="E136" s="153">
        <v>1390</v>
      </c>
      <c r="F136" s="151">
        <f>F135+[1]Home!$C$7</f>
        <v>884</v>
      </c>
      <c r="G136" s="151">
        <f>G135+[1]Home!$D$7</f>
        <v>904</v>
      </c>
      <c r="H136" s="151">
        <f>H135+[1]Home!$E$7</f>
        <v>804</v>
      </c>
      <c r="I136" s="152">
        <f>I135+[1]Home!$E$7</f>
        <v>834</v>
      </c>
    </row>
    <row r="137" spans="1:9" ht="14.25" customHeight="1">
      <c r="A137" s="88">
        <v>1390</v>
      </c>
      <c r="B137" s="92">
        <f t="shared" si="0"/>
        <v>1.39</v>
      </c>
      <c r="C137" s="92">
        <f t="shared" si="5"/>
        <v>904</v>
      </c>
      <c r="D137" s="92">
        <f t="shared" si="1"/>
        <v>924</v>
      </c>
      <c r="E137" s="153">
        <v>1400</v>
      </c>
      <c r="F137" s="151">
        <f>F136+[1]Home!$C$7</f>
        <v>890</v>
      </c>
      <c r="G137" s="151">
        <f>G136+[1]Home!$D$7</f>
        <v>910</v>
      </c>
      <c r="H137" s="151">
        <f>H136+[1]Home!$E$7</f>
        <v>810</v>
      </c>
      <c r="I137" s="152">
        <f>I136+[1]Home!$E$7</f>
        <v>840</v>
      </c>
    </row>
    <row r="138" spans="1:9" ht="14.25" customHeight="1">
      <c r="A138" s="88">
        <v>1400</v>
      </c>
      <c r="B138" s="92">
        <f t="shared" si="0"/>
        <v>1.4</v>
      </c>
      <c r="C138" s="92">
        <f t="shared" si="5"/>
        <v>910</v>
      </c>
      <c r="D138" s="92">
        <f t="shared" si="1"/>
        <v>930</v>
      </c>
      <c r="E138" s="153">
        <v>1410</v>
      </c>
      <c r="F138" s="151">
        <f>F137+[1]Home!$C$7</f>
        <v>896</v>
      </c>
      <c r="G138" s="151">
        <f>G137+[1]Home!$D$7</f>
        <v>916</v>
      </c>
      <c r="H138" s="151">
        <f>H137+[1]Home!$E$7</f>
        <v>816</v>
      </c>
      <c r="I138" s="152">
        <f>I137+[1]Home!$E$7</f>
        <v>846</v>
      </c>
    </row>
    <row r="139" spans="1:9" ht="14.25" customHeight="1">
      <c r="A139" s="88">
        <v>1410</v>
      </c>
      <c r="B139" s="92">
        <f t="shared" si="0"/>
        <v>1.41</v>
      </c>
      <c r="C139" s="92">
        <f t="shared" si="5"/>
        <v>916</v>
      </c>
      <c r="D139" s="92">
        <f t="shared" si="1"/>
        <v>936</v>
      </c>
      <c r="E139" s="153">
        <v>1420</v>
      </c>
      <c r="F139" s="151">
        <f>F138+[1]Home!$C$7</f>
        <v>902</v>
      </c>
      <c r="G139" s="151">
        <f>G138+[1]Home!$D$7</f>
        <v>922</v>
      </c>
      <c r="H139" s="151">
        <f>H138+[1]Home!$E$7</f>
        <v>822</v>
      </c>
      <c r="I139" s="152">
        <f>I138+[1]Home!$E$7</f>
        <v>852</v>
      </c>
    </row>
    <row r="140" spans="1:9" ht="14.25" customHeight="1">
      <c r="A140" s="88">
        <v>1420</v>
      </c>
      <c r="B140" s="92">
        <f t="shared" si="0"/>
        <v>1.42</v>
      </c>
      <c r="C140" s="92">
        <f t="shared" si="5"/>
        <v>922</v>
      </c>
      <c r="D140" s="92">
        <f t="shared" si="1"/>
        <v>942</v>
      </c>
      <c r="E140" s="153">
        <v>1430</v>
      </c>
      <c r="F140" s="151">
        <f>F139+[1]Home!$C$7</f>
        <v>908</v>
      </c>
      <c r="G140" s="151">
        <f>G139+[1]Home!$D$7</f>
        <v>928</v>
      </c>
      <c r="H140" s="151">
        <f>H139+[1]Home!$E$7</f>
        <v>828</v>
      </c>
      <c r="I140" s="152">
        <f>I139+[1]Home!$E$7</f>
        <v>858</v>
      </c>
    </row>
    <row r="141" spans="1:9" ht="14.25" customHeight="1">
      <c r="A141" s="88">
        <v>1430</v>
      </c>
      <c r="B141" s="92">
        <f t="shared" si="0"/>
        <v>1.43</v>
      </c>
      <c r="C141" s="92">
        <f t="shared" si="5"/>
        <v>928</v>
      </c>
      <c r="D141" s="92">
        <f t="shared" si="1"/>
        <v>948</v>
      </c>
      <c r="E141" s="153">
        <v>1440</v>
      </c>
      <c r="F141" s="151">
        <f>F140+[1]Home!$C$7</f>
        <v>914</v>
      </c>
      <c r="G141" s="151">
        <f>G140+[1]Home!$D$7</f>
        <v>934</v>
      </c>
      <c r="H141" s="151">
        <f>H140+[1]Home!$E$7</f>
        <v>834</v>
      </c>
      <c r="I141" s="152">
        <f>I140+[1]Home!$E$7</f>
        <v>864</v>
      </c>
    </row>
    <row r="142" spans="1:9" ht="14.25" customHeight="1">
      <c r="A142" s="88">
        <v>1440</v>
      </c>
      <c r="B142" s="92">
        <f t="shared" si="0"/>
        <v>1.44</v>
      </c>
      <c r="C142" s="92">
        <f t="shared" si="5"/>
        <v>934</v>
      </c>
      <c r="D142" s="92">
        <f t="shared" si="1"/>
        <v>954</v>
      </c>
      <c r="E142" s="153">
        <v>1450</v>
      </c>
      <c r="F142" s="151">
        <f>F141+[1]Home!$C$7</f>
        <v>920</v>
      </c>
      <c r="G142" s="151">
        <f>G141+[1]Home!$D$7</f>
        <v>940</v>
      </c>
      <c r="H142" s="151">
        <f>H141+[1]Home!$E$7</f>
        <v>840</v>
      </c>
      <c r="I142" s="152">
        <f>I141+[1]Home!$E$7</f>
        <v>870</v>
      </c>
    </row>
    <row r="143" spans="1:9" ht="14.25" customHeight="1">
      <c r="A143" s="88">
        <v>1450</v>
      </c>
      <c r="B143" s="92">
        <f t="shared" si="0"/>
        <v>1.45</v>
      </c>
      <c r="C143" s="92">
        <f t="shared" si="5"/>
        <v>940</v>
      </c>
      <c r="D143" s="92">
        <f t="shared" si="1"/>
        <v>960</v>
      </c>
      <c r="E143" s="153">
        <v>1460</v>
      </c>
      <c r="F143" s="151">
        <f>F142+[1]Home!$C$7</f>
        <v>926</v>
      </c>
      <c r="G143" s="151">
        <f>G142+[1]Home!$D$7</f>
        <v>946</v>
      </c>
      <c r="H143" s="151">
        <f>H142+[1]Home!$E$7</f>
        <v>846</v>
      </c>
      <c r="I143" s="152">
        <f>I142+[1]Home!$E$7</f>
        <v>876</v>
      </c>
    </row>
    <row r="144" spans="1:9" ht="14.25" customHeight="1">
      <c r="A144" s="88">
        <v>1460</v>
      </c>
      <c r="B144" s="92">
        <f t="shared" si="0"/>
        <v>1.46</v>
      </c>
      <c r="C144" s="92">
        <f t="shared" si="5"/>
        <v>946</v>
      </c>
      <c r="D144" s="92">
        <f t="shared" si="1"/>
        <v>966</v>
      </c>
      <c r="E144" s="153">
        <v>1470</v>
      </c>
      <c r="F144" s="151">
        <f>F143+[1]Home!$C$7</f>
        <v>932</v>
      </c>
      <c r="G144" s="151">
        <f>G143+[1]Home!$D$7</f>
        <v>952</v>
      </c>
      <c r="H144" s="151">
        <f>H143+[1]Home!$E$7</f>
        <v>852</v>
      </c>
      <c r="I144" s="152">
        <f>I143+[1]Home!$E$7</f>
        <v>882</v>
      </c>
    </row>
    <row r="145" spans="1:9" ht="14.25" customHeight="1">
      <c r="A145" s="88">
        <v>1470</v>
      </c>
      <c r="B145" s="92">
        <f t="shared" si="0"/>
        <v>1.47</v>
      </c>
      <c r="C145" s="92">
        <f t="shared" si="5"/>
        <v>952</v>
      </c>
      <c r="D145" s="92">
        <f t="shared" si="1"/>
        <v>972</v>
      </c>
      <c r="E145" s="153">
        <v>1480</v>
      </c>
      <c r="F145" s="151">
        <f>F144+[1]Home!$C$7</f>
        <v>938</v>
      </c>
      <c r="G145" s="151">
        <f>G144+[1]Home!$D$7</f>
        <v>958</v>
      </c>
      <c r="H145" s="151">
        <f>H144+[1]Home!$E$7</f>
        <v>858</v>
      </c>
      <c r="I145" s="152">
        <f>I144+[1]Home!$E$7</f>
        <v>888</v>
      </c>
    </row>
    <row r="146" spans="1:9" ht="14.25" customHeight="1">
      <c r="A146" s="88">
        <v>1480</v>
      </c>
      <c r="B146" s="92">
        <f t="shared" si="0"/>
        <v>1.48</v>
      </c>
      <c r="C146" s="92">
        <f t="shared" si="5"/>
        <v>958</v>
      </c>
      <c r="D146" s="92">
        <f t="shared" si="1"/>
        <v>978</v>
      </c>
      <c r="E146" s="153">
        <v>1490</v>
      </c>
      <c r="F146" s="151">
        <f>F145+[1]Home!$C$7</f>
        <v>944</v>
      </c>
      <c r="G146" s="151">
        <f>G145+[1]Home!$D$7</f>
        <v>964</v>
      </c>
      <c r="H146" s="151">
        <f>H145+[1]Home!$E$7</f>
        <v>864</v>
      </c>
      <c r="I146" s="152">
        <f>I145+[1]Home!$E$7</f>
        <v>894</v>
      </c>
    </row>
    <row r="147" spans="1:9" ht="14.25" customHeight="1">
      <c r="A147" s="88">
        <v>1490</v>
      </c>
      <c r="B147" s="92">
        <f t="shared" si="0"/>
        <v>1.49</v>
      </c>
      <c r="C147" s="92">
        <f t="shared" si="5"/>
        <v>964</v>
      </c>
      <c r="D147" s="92">
        <f t="shared" si="1"/>
        <v>984</v>
      </c>
      <c r="E147" s="153">
        <v>1500</v>
      </c>
      <c r="F147" s="151">
        <f>F146+[1]Home!$C$7</f>
        <v>950</v>
      </c>
      <c r="G147" s="151">
        <f>G146+[1]Home!$D$7</f>
        <v>970</v>
      </c>
      <c r="H147" s="151">
        <f>H146+[1]Home!$E$7</f>
        <v>870</v>
      </c>
      <c r="I147" s="152">
        <f>I146+[1]Home!$E$7</f>
        <v>900</v>
      </c>
    </row>
    <row r="148" spans="1:9" ht="14.25" customHeight="1">
      <c r="A148" s="88">
        <v>1500</v>
      </c>
      <c r="B148" s="92">
        <f t="shared" si="0"/>
        <v>1.5</v>
      </c>
      <c r="C148" s="92">
        <f t="shared" si="5"/>
        <v>970</v>
      </c>
      <c r="D148" s="92">
        <f t="shared" si="1"/>
        <v>990</v>
      </c>
      <c r="E148" s="153">
        <v>1510</v>
      </c>
      <c r="F148" s="151">
        <f>F147+[1]Home!$C$7</f>
        <v>956</v>
      </c>
      <c r="G148" s="151">
        <f>G147+[1]Home!$D$7</f>
        <v>976</v>
      </c>
      <c r="H148" s="151">
        <f>H147+[1]Home!$E$7</f>
        <v>876</v>
      </c>
      <c r="I148" s="152">
        <f>I147+[1]Home!$E$7</f>
        <v>906</v>
      </c>
    </row>
    <row r="149" spans="1:9" ht="14.25" customHeight="1">
      <c r="A149" s="88">
        <v>1510</v>
      </c>
      <c r="B149" s="92">
        <f t="shared" si="0"/>
        <v>1.51</v>
      </c>
      <c r="C149" s="92">
        <f t="shared" si="5"/>
        <v>976</v>
      </c>
      <c r="D149" s="92">
        <f t="shared" si="1"/>
        <v>996</v>
      </c>
      <c r="E149" s="153">
        <v>1520</v>
      </c>
      <c r="F149" s="151">
        <f>F148+[1]Home!$C$7</f>
        <v>962</v>
      </c>
      <c r="G149" s="151">
        <f>G148+[1]Home!$D$7</f>
        <v>982</v>
      </c>
      <c r="H149" s="151">
        <f>H148+[1]Home!$E$7</f>
        <v>882</v>
      </c>
      <c r="I149" s="152">
        <f>I148+[1]Home!$E$7</f>
        <v>912</v>
      </c>
    </row>
    <row r="150" spans="1:9" ht="14.25" customHeight="1">
      <c r="A150" s="88">
        <v>1520</v>
      </c>
      <c r="B150" s="92">
        <f t="shared" si="0"/>
        <v>1.52</v>
      </c>
      <c r="C150" s="92">
        <f t="shared" si="5"/>
        <v>982</v>
      </c>
      <c r="D150" s="92">
        <f t="shared" si="1"/>
        <v>1002</v>
      </c>
      <c r="E150" s="153">
        <v>1530</v>
      </c>
      <c r="F150" s="151">
        <f>F149+[1]Home!$C$7</f>
        <v>968</v>
      </c>
      <c r="G150" s="151">
        <f>G149+[1]Home!$D$7</f>
        <v>988</v>
      </c>
      <c r="H150" s="151">
        <f>H149+[1]Home!$E$7</f>
        <v>888</v>
      </c>
      <c r="I150" s="152">
        <f>I149+[1]Home!$E$7</f>
        <v>918</v>
      </c>
    </row>
    <row r="151" spans="1:9" ht="14.25" customHeight="1">
      <c r="A151" s="88">
        <v>1530</v>
      </c>
      <c r="B151" s="92">
        <f t="shared" si="0"/>
        <v>1.53</v>
      </c>
      <c r="C151" s="92">
        <f t="shared" si="5"/>
        <v>988</v>
      </c>
      <c r="D151" s="92">
        <f t="shared" si="1"/>
        <v>1008</v>
      </c>
      <c r="E151" s="153">
        <v>1540</v>
      </c>
      <c r="F151" s="151">
        <f>F150+[1]Home!$C$7</f>
        <v>974</v>
      </c>
      <c r="G151" s="151">
        <f>G150+[1]Home!$D$7</f>
        <v>994</v>
      </c>
      <c r="H151" s="151">
        <f>H150+[1]Home!$E$7</f>
        <v>894</v>
      </c>
      <c r="I151" s="152">
        <f>I150+[1]Home!$E$7</f>
        <v>924</v>
      </c>
    </row>
    <row r="152" spans="1:9" ht="14.25" customHeight="1">
      <c r="A152" s="88">
        <v>1540</v>
      </c>
      <c r="B152" s="92">
        <f t="shared" si="0"/>
        <v>1.54</v>
      </c>
      <c r="C152" s="92">
        <f t="shared" si="5"/>
        <v>994</v>
      </c>
      <c r="D152" s="92">
        <f t="shared" si="1"/>
        <v>1014</v>
      </c>
      <c r="E152" s="153">
        <v>1550</v>
      </c>
      <c r="F152" s="151">
        <f>F151+[1]Home!$C$7</f>
        <v>980</v>
      </c>
      <c r="G152" s="151">
        <f>G151+[1]Home!$D$7</f>
        <v>1000</v>
      </c>
      <c r="H152" s="151">
        <f>H151+[1]Home!$E$7</f>
        <v>900</v>
      </c>
      <c r="I152" s="152">
        <f>I151+[1]Home!$E$7</f>
        <v>930</v>
      </c>
    </row>
    <row r="153" spans="1:9" ht="14.25" customHeight="1">
      <c r="A153" s="88">
        <v>1550</v>
      </c>
      <c r="B153" s="92">
        <f t="shared" si="0"/>
        <v>1.55</v>
      </c>
      <c r="C153" s="92">
        <f t="shared" si="5"/>
        <v>1000</v>
      </c>
      <c r="D153" s="92">
        <f t="shared" si="1"/>
        <v>1020</v>
      </c>
      <c r="E153" s="153">
        <v>1560</v>
      </c>
      <c r="F153" s="151">
        <f>F152+[1]Home!$C$7</f>
        <v>986</v>
      </c>
      <c r="G153" s="151">
        <f>G152+[1]Home!$D$7</f>
        <v>1006</v>
      </c>
      <c r="H153" s="151">
        <f>H152+[1]Home!$E$7</f>
        <v>906</v>
      </c>
      <c r="I153" s="152">
        <f>I152+[1]Home!$E$7</f>
        <v>936</v>
      </c>
    </row>
    <row r="154" spans="1:9" ht="14.25" customHeight="1">
      <c r="A154" s="88">
        <v>1560</v>
      </c>
      <c r="B154" s="92">
        <f t="shared" si="0"/>
        <v>1.56</v>
      </c>
      <c r="C154" s="92">
        <f t="shared" si="5"/>
        <v>1006</v>
      </c>
      <c r="D154" s="92">
        <f t="shared" si="1"/>
        <v>1026</v>
      </c>
      <c r="E154" s="153">
        <v>1570</v>
      </c>
      <c r="F154" s="151">
        <f>F153+[1]Home!$C$7</f>
        <v>992</v>
      </c>
      <c r="G154" s="151">
        <f>G153+[1]Home!$D$7</f>
        <v>1012</v>
      </c>
      <c r="H154" s="151">
        <f>H153+[1]Home!$E$7</f>
        <v>912</v>
      </c>
      <c r="I154" s="152">
        <f>I153+[1]Home!$E$7</f>
        <v>942</v>
      </c>
    </row>
    <row r="155" spans="1:9" ht="14.25" customHeight="1">
      <c r="A155" s="88">
        <v>1570</v>
      </c>
      <c r="B155" s="92">
        <f t="shared" si="0"/>
        <v>1.57</v>
      </c>
      <c r="C155" s="92">
        <f t="shared" si="5"/>
        <v>1012</v>
      </c>
      <c r="D155" s="92">
        <f t="shared" si="1"/>
        <v>1032</v>
      </c>
      <c r="E155" s="153">
        <v>1580</v>
      </c>
      <c r="F155" s="151">
        <f>F154+[1]Home!$C$7</f>
        <v>998</v>
      </c>
      <c r="G155" s="151">
        <f>G154+[1]Home!$D$7</f>
        <v>1018</v>
      </c>
      <c r="H155" s="151">
        <f>H154+[1]Home!$E$7</f>
        <v>918</v>
      </c>
      <c r="I155" s="152">
        <f>I154+[1]Home!$E$7</f>
        <v>948</v>
      </c>
    </row>
    <row r="156" spans="1:9" ht="14.25" customHeight="1">
      <c r="A156" s="88">
        <v>1580</v>
      </c>
      <c r="B156" s="92">
        <f t="shared" si="0"/>
        <v>1.58</v>
      </c>
      <c r="C156" s="92">
        <f t="shared" si="5"/>
        <v>1018</v>
      </c>
      <c r="D156" s="92">
        <f t="shared" si="1"/>
        <v>1038</v>
      </c>
      <c r="E156" s="153">
        <v>1590</v>
      </c>
      <c r="F156" s="151">
        <f>F155+[1]Home!$C$7</f>
        <v>1004</v>
      </c>
      <c r="G156" s="151">
        <f>G155+[1]Home!$D$7</f>
        <v>1024</v>
      </c>
      <c r="H156" s="151">
        <f>H155+[1]Home!$E$7</f>
        <v>924</v>
      </c>
      <c r="I156" s="152">
        <f>I155+[1]Home!$E$7</f>
        <v>954</v>
      </c>
    </row>
    <row r="157" spans="1:9" ht="14.25" customHeight="1">
      <c r="A157" s="88">
        <v>1590</v>
      </c>
      <c r="B157" s="92">
        <f t="shared" si="0"/>
        <v>1.59</v>
      </c>
      <c r="C157" s="92">
        <f t="shared" si="5"/>
        <v>1024</v>
      </c>
      <c r="D157" s="92">
        <f t="shared" si="1"/>
        <v>1044</v>
      </c>
      <c r="E157" s="153">
        <v>1600</v>
      </c>
      <c r="F157" s="151">
        <f>F156+[1]Home!$C$7</f>
        <v>1010</v>
      </c>
      <c r="G157" s="151">
        <f>G156+[1]Home!$D$7</f>
        <v>1030</v>
      </c>
      <c r="H157" s="151">
        <f>H156+[1]Home!$E$7</f>
        <v>930</v>
      </c>
      <c r="I157" s="152">
        <f>I156+[1]Home!$E$7</f>
        <v>960</v>
      </c>
    </row>
    <row r="158" spans="1:9" ht="14.25" customHeight="1">
      <c r="A158" s="88">
        <v>1600</v>
      </c>
      <c r="B158" s="92">
        <f t="shared" si="0"/>
        <v>1.6</v>
      </c>
      <c r="C158" s="92">
        <f t="shared" si="5"/>
        <v>1030</v>
      </c>
      <c r="D158" s="92">
        <f t="shared" si="1"/>
        <v>1050</v>
      </c>
      <c r="E158" s="153">
        <v>1610</v>
      </c>
      <c r="F158" s="151">
        <f>F157+[1]Home!$C$7</f>
        <v>1016</v>
      </c>
      <c r="G158" s="151">
        <f>G157+[1]Home!$D$7</f>
        <v>1036</v>
      </c>
      <c r="H158" s="151">
        <f>H157+[1]Home!$E$7</f>
        <v>936</v>
      </c>
      <c r="I158" s="152">
        <f>I157+[1]Home!$E$7</f>
        <v>966</v>
      </c>
    </row>
    <row r="159" spans="1:9" ht="14.25" customHeight="1">
      <c r="A159" s="88">
        <v>1610</v>
      </c>
      <c r="B159" s="92">
        <f t="shared" si="0"/>
        <v>1.61</v>
      </c>
      <c r="C159" s="92">
        <f t="shared" si="5"/>
        <v>1036</v>
      </c>
      <c r="D159" s="92">
        <f t="shared" si="1"/>
        <v>1056</v>
      </c>
      <c r="E159" s="153">
        <v>1620</v>
      </c>
      <c r="F159" s="151">
        <f>F158+[1]Home!$C$7</f>
        <v>1022</v>
      </c>
      <c r="G159" s="151">
        <f>G158+[1]Home!$D$7</f>
        <v>1042</v>
      </c>
      <c r="H159" s="151">
        <f>H158+[1]Home!$E$7</f>
        <v>942</v>
      </c>
      <c r="I159" s="152">
        <f>I158+[1]Home!$E$7</f>
        <v>972</v>
      </c>
    </row>
    <row r="160" spans="1:9" ht="14.25" customHeight="1">
      <c r="A160" s="88">
        <v>1620</v>
      </c>
      <c r="B160" s="92">
        <f t="shared" si="0"/>
        <v>1.62</v>
      </c>
      <c r="C160" s="92">
        <f t="shared" si="5"/>
        <v>1042</v>
      </c>
      <c r="D160" s="92">
        <f t="shared" si="1"/>
        <v>1062</v>
      </c>
      <c r="E160" s="153">
        <v>1630</v>
      </c>
      <c r="F160" s="151">
        <f>F159+[1]Home!$C$7</f>
        <v>1028</v>
      </c>
      <c r="G160" s="151">
        <f>G159+[1]Home!$D$7</f>
        <v>1048</v>
      </c>
      <c r="H160" s="151">
        <f>H159+[1]Home!$E$7</f>
        <v>948</v>
      </c>
      <c r="I160" s="152">
        <f>I159+[1]Home!$E$7</f>
        <v>978</v>
      </c>
    </row>
    <row r="161" spans="1:9" ht="14.25" customHeight="1">
      <c r="A161" s="88">
        <v>1630</v>
      </c>
      <c r="B161" s="92">
        <f t="shared" si="0"/>
        <v>1.63</v>
      </c>
      <c r="C161" s="92">
        <f t="shared" si="5"/>
        <v>1048</v>
      </c>
      <c r="D161" s="92">
        <f t="shared" si="1"/>
        <v>1068</v>
      </c>
      <c r="E161" s="153">
        <v>1640</v>
      </c>
      <c r="F161" s="151">
        <f>F160+[1]Home!$C$7</f>
        <v>1034</v>
      </c>
      <c r="G161" s="151">
        <f>G160+[1]Home!$D$7</f>
        <v>1054</v>
      </c>
      <c r="H161" s="151">
        <f>H160+[1]Home!$E$7</f>
        <v>954</v>
      </c>
      <c r="I161" s="152">
        <f>I160+[1]Home!$E$7</f>
        <v>984</v>
      </c>
    </row>
    <row r="162" spans="1:9" ht="14.25" customHeight="1">
      <c r="A162" s="88">
        <v>1640</v>
      </c>
      <c r="B162" s="92">
        <f t="shared" si="0"/>
        <v>1.64</v>
      </c>
      <c r="C162" s="92">
        <f t="shared" si="5"/>
        <v>1054</v>
      </c>
      <c r="D162" s="92">
        <f t="shared" si="1"/>
        <v>1074</v>
      </c>
      <c r="E162" s="153">
        <v>1650</v>
      </c>
      <c r="F162" s="151">
        <f>F161+[1]Home!$C$7</f>
        <v>1040</v>
      </c>
      <c r="G162" s="151">
        <f>G161+[1]Home!$D$7</f>
        <v>1060</v>
      </c>
      <c r="H162" s="151">
        <f>H161+[1]Home!$E$7</f>
        <v>960</v>
      </c>
      <c r="I162" s="152">
        <f>I161+[1]Home!$E$7</f>
        <v>990</v>
      </c>
    </row>
    <row r="163" spans="1:9" ht="14.25" customHeight="1">
      <c r="A163" s="88">
        <v>1650</v>
      </c>
      <c r="B163" s="92">
        <f t="shared" si="0"/>
        <v>1.65</v>
      </c>
      <c r="C163" s="92">
        <f t="shared" si="5"/>
        <v>1060</v>
      </c>
      <c r="D163" s="92">
        <f t="shared" si="1"/>
        <v>1080</v>
      </c>
      <c r="E163" s="153">
        <v>1660</v>
      </c>
      <c r="F163" s="151">
        <f>F162+[1]Home!$C$7</f>
        <v>1046</v>
      </c>
      <c r="G163" s="151">
        <f>G162+[1]Home!$D$7</f>
        <v>1066</v>
      </c>
      <c r="H163" s="151">
        <f>H162+[1]Home!$E$7</f>
        <v>966</v>
      </c>
      <c r="I163" s="152">
        <f>I162+[1]Home!$E$7</f>
        <v>996</v>
      </c>
    </row>
    <row r="164" spans="1:9" ht="14.25" customHeight="1">
      <c r="A164" s="88">
        <v>1660</v>
      </c>
      <c r="B164" s="92">
        <f t="shared" si="0"/>
        <v>1.66</v>
      </c>
      <c r="C164" s="92">
        <f t="shared" si="5"/>
        <v>1066</v>
      </c>
      <c r="D164" s="92">
        <f t="shared" si="1"/>
        <v>1086</v>
      </c>
      <c r="E164" s="153">
        <v>1670</v>
      </c>
      <c r="F164" s="151">
        <f>F163+[1]Home!$C$7</f>
        <v>1052</v>
      </c>
      <c r="G164" s="151">
        <f>G163+[1]Home!$D$7</f>
        <v>1072</v>
      </c>
      <c r="H164" s="151">
        <f>H163+[1]Home!$E$7</f>
        <v>972</v>
      </c>
      <c r="I164" s="152">
        <f>I163+[1]Home!$E$7</f>
        <v>1002</v>
      </c>
    </row>
    <row r="165" spans="1:9" ht="14.25" customHeight="1">
      <c r="A165" s="88">
        <v>1670</v>
      </c>
      <c r="B165" s="92">
        <f t="shared" si="0"/>
        <v>1.67</v>
      </c>
      <c r="C165" s="92">
        <f t="shared" si="5"/>
        <v>1072</v>
      </c>
      <c r="D165" s="92">
        <f t="shared" si="1"/>
        <v>1092</v>
      </c>
      <c r="E165" s="153">
        <v>1680</v>
      </c>
      <c r="F165" s="151">
        <f>F164+[1]Home!$C$7</f>
        <v>1058</v>
      </c>
      <c r="G165" s="151">
        <f>G164+[1]Home!$D$7</f>
        <v>1078</v>
      </c>
      <c r="H165" s="151">
        <f>H164+[1]Home!$E$7</f>
        <v>978</v>
      </c>
      <c r="I165" s="152">
        <f>I164+[1]Home!$E$7</f>
        <v>1008</v>
      </c>
    </row>
    <row r="166" spans="1:9" ht="14.25" customHeight="1">
      <c r="A166" s="88">
        <v>1680</v>
      </c>
      <c r="B166" s="92">
        <f t="shared" si="0"/>
        <v>1.68</v>
      </c>
      <c r="C166" s="92">
        <f t="shared" si="5"/>
        <v>1078</v>
      </c>
      <c r="D166" s="92">
        <f t="shared" si="1"/>
        <v>1098</v>
      </c>
      <c r="E166" s="153">
        <v>1690</v>
      </c>
      <c r="F166" s="151">
        <f>F165+[1]Home!$C$7</f>
        <v>1064</v>
      </c>
      <c r="G166" s="151">
        <f>G165+[1]Home!$D$7</f>
        <v>1084</v>
      </c>
      <c r="H166" s="151">
        <f>H165+[1]Home!$E$7</f>
        <v>984</v>
      </c>
      <c r="I166" s="152">
        <f>I165+[1]Home!$E$7</f>
        <v>1014</v>
      </c>
    </row>
    <row r="167" spans="1:9" ht="14.25" customHeight="1">
      <c r="A167" s="88">
        <v>1690</v>
      </c>
      <c r="B167" s="92">
        <f t="shared" si="0"/>
        <v>1.69</v>
      </c>
      <c r="C167" s="92">
        <f t="shared" si="5"/>
        <v>1084</v>
      </c>
      <c r="D167" s="92">
        <f t="shared" si="1"/>
        <v>1104</v>
      </c>
      <c r="E167" s="153">
        <v>1700</v>
      </c>
      <c r="F167" s="151">
        <f>F166+[1]Home!$C$7</f>
        <v>1070</v>
      </c>
      <c r="G167" s="151">
        <f>G166+[1]Home!$D$7</f>
        <v>1090</v>
      </c>
      <c r="H167" s="151">
        <f>H166+[1]Home!$E$7</f>
        <v>990</v>
      </c>
      <c r="I167" s="152">
        <f>I166+[1]Home!$E$7</f>
        <v>1020</v>
      </c>
    </row>
    <row r="168" spans="1:9" ht="14.25" customHeight="1">
      <c r="A168" s="88">
        <v>1700</v>
      </c>
      <c r="B168" s="92">
        <f t="shared" si="0"/>
        <v>1.7</v>
      </c>
      <c r="C168" s="92">
        <f t="shared" si="5"/>
        <v>1090</v>
      </c>
      <c r="D168" s="92">
        <f t="shared" si="1"/>
        <v>1110</v>
      </c>
      <c r="E168" s="153">
        <v>1710</v>
      </c>
      <c r="F168" s="151">
        <f>F167+[1]Home!$C$7</f>
        <v>1076</v>
      </c>
      <c r="G168" s="151">
        <f>G167+[1]Home!$D$7</f>
        <v>1096</v>
      </c>
      <c r="H168" s="151">
        <f>H167+[1]Home!$E$7</f>
        <v>996</v>
      </c>
      <c r="I168" s="152">
        <f>I167+[1]Home!$E$7</f>
        <v>1026</v>
      </c>
    </row>
    <row r="169" spans="1:9" ht="14.25" customHeight="1">
      <c r="A169" s="88">
        <v>1710</v>
      </c>
      <c r="B169" s="92">
        <f t="shared" si="0"/>
        <v>1.71</v>
      </c>
      <c r="C169" s="92">
        <f t="shared" si="5"/>
        <v>1096</v>
      </c>
      <c r="D169" s="92">
        <f t="shared" si="1"/>
        <v>1116</v>
      </c>
      <c r="E169" s="153">
        <v>1720</v>
      </c>
      <c r="F169" s="151">
        <f>F168+[1]Home!$C$7</f>
        <v>1082</v>
      </c>
      <c r="G169" s="151">
        <f>G168+[1]Home!$D$7</f>
        <v>1102</v>
      </c>
      <c r="H169" s="151">
        <f>H168+[1]Home!$E$7</f>
        <v>1002</v>
      </c>
      <c r="I169" s="152">
        <f>I168+[1]Home!$E$7</f>
        <v>1032</v>
      </c>
    </row>
    <row r="170" spans="1:9" ht="14.25" customHeight="1">
      <c r="A170" s="88">
        <v>1720</v>
      </c>
      <c r="B170" s="92">
        <f t="shared" si="0"/>
        <v>1.72</v>
      </c>
      <c r="C170" s="92">
        <f t="shared" si="5"/>
        <v>1102</v>
      </c>
      <c r="D170" s="92">
        <f t="shared" si="1"/>
        <v>1122</v>
      </c>
      <c r="E170" s="153">
        <v>1730</v>
      </c>
      <c r="F170" s="151">
        <f>F169+[1]Home!$C$7</f>
        <v>1088</v>
      </c>
      <c r="G170" s="151">
        <f>G169+[1]Home!$D$7</f>
        <v>1108</v>
      </c>
      <c r="H170" s="151">
        <f>H169+[1]Home!$E$7</f>
        <v>1008</v>
      </c>
      <c r="I170" s="152">
        <f>I169+[1]Home!$E$7</f>
        <v>1038</v>
      </c>
    </row>
    <row r="171" spans="1:9" ht="14.25" customHeight="1">
      <c r="A171" s="88">
        <v>1730</v>
      </c>
      <c r="B171" s="92">
        <f t="shared" si="0"/>
        <v>1.73</v>
      </c>
      <c r="C171" s="92">
        <f t="shared" si="5"/>
        <v>1108</v>
      </c>
      <c r="D171" s="92">
        <f t="shared" si="1"/>
        <v>1128</v>
      </c>
      <c r="E171" s="153">
        <v>1740</v>
      </c>
      <c r="F171" s="151">
        <f>F170+[1]Home!$C$7</f>
        <v>1094</v>
      </c>
      <c r="G171" s="151">
        <f>G170+[1]Home!$D$7</f>
        <v>1114</v>
      </c>
      <c r="H171" s="151">
        <f>H170+[1]Home!$E$7</f>
        <v>1014</v>
      </c>
      <c r="I171" s="152">
        <f>I170+[1]Home!$E$7</f>
        <v>1044</v>
      </c>
    </row>
    <row r="172" spans="1:9" ht="14.25" customHeight="1">
      <c r="A172" s="88">
        <v>1740</v>
      </c>
      <c r="B172" s="92">
        <f t="shared" si="0"/>
        <v>1.74</v>
      </c>
      <c r="C172" s="92">
        <f t="shared" si="5"/>
        <v>1114</v>
      </c>
      <c r="D172" s="92">
        <f t="shared" si="1"/>
        <v>1134</v>
      </c>
      <c r="E172" s="153">
        <v>1750</v>
      </c>
      <c r="F172" s="151">
        <f>F171+[1]Home!$C$7</f>
        <v>1100</v>
      </c>
      <c r="G172" s="151">
        <f>G171+[1]Home!$D$7</f>
        <v>1120</v>
      </c>
      <c r="H172" s="151">
        <f>H171+[1]Home!$E$7</f>
        <v>1020</v>
      </c>
      <c r="I172" s="152">
        <f>I171+[1]Home!$E$7</f>
        <v>1050</v>
      </c>
    </row>
    <row r="173" spans="1:9" ht="14.25" customHeight="1">
      <c r="A173" s="88">
        <v>1750</v>
      </c>
      <c r="B173" s="92">
        <f t="shared" si="0"/>
        <v>1.75</v>
      </c>
      <c r="C173" s="92">
        <f t="shared" si="5"/>
        <v>1120</v>
      </c>
      <c r="D173" s="92">
        <f t="shared" si="1"/>
        <v>1140</v>
      </c>
      <c r="E173" s="153">
        <v>1760</v>
      </c>
      <c r="F173" s="151">
        <f>F172+[1]Home!$C$7</f>
        <v>1106</v>
      </c>
      <c r="G173" s="151">
        <f>G172+[1]Home!$D$7</f>
        <v>1126</v>
      </c>
      <c r="H173" s="151">
        <f>H172+[1]Home!$E$7</f>
        <v>1026</v>
      </c>
      <c r="I173" s="152">
        <f>I172+[1]Home!$E$7</f>
        <v>1056</v>
      </c>
    </row>
    <row r="174" spans="1:9" ht="14.25" customHeight="1">
      <c r="A174" s="88">
        <v>1760</v>
      </c>
      <c r="B174" s="92">
        <f t="shared" si="0"/>
        <v>1.76</v>
      </c>
      <c r="C174" s="92">
        <f t="shared" si="5"/>
        <v>1126</v>
      </c>
      <c r="D174" s="92">
        <f t="shared" si="1"/>
        <v>1146</v>
      </c>
      <c r="E174" s="153">
        <v>1770</v>
      </c>
      <c r="F174" s="151">
        <f>F173+[1]Home!$C$7</f>
        <v>1112</v>
      </c>
      <c r="G174" s="151">
        <f>G173+[1]Home!$D$7</f>
        <v>1132</v>
      </c>
      <c r="H174" s="151">
        <f>H173+[1]Home!$E$7</f>
        <v>1032</v>
      </c>
      <c r="I174" s="152">
        <f>I173+[1]Home!$E$7</f>
        <v>1062</v>
      </c>
    </row>
    <row r="175" spans="1:9" ht="14.25" customHeight="1">
      <c r="A175" s="88">
        <v>1770</v>
      </c>
      <c r="B175" s="92">
        <f t="shared" si="0"/>
        <v>1.77</v>
      </c>
      <c r="C175" s="92">
        <f t="shared" si="5"/>
        <v>1132</v>
      </c>
      <c r="D175" s="92">
        <f t="shared" si="1"/>
        <v>1152</v>
      </c>
      <c r="E175" s="153">
        <v>1780</v>
      </c>
      <c r="F175" s="151">
        <f>F174+[1]Home!$C$7</f>
        <v>1118</v>
      </c>
      <c r="G175" s="151">
        <f>G174+[1]Home!$D$7</f>
        <v>1138</v>
      </c>
      <c r="H175" s="151">
        <f>H174+[1]Home!$E$7</f>
        <v>1038</v>
      </c>
      <c r="I175" s="152">
        <f>I174+[1]Home!$E$7</f>
        <v>1068</v>
      </c>
    </row>
    <row r="176" spans="1:9" ht="14.25" customHeight="1">
      <c r="A176" s="88">
        <v>1780</v>
      </c>
      <c r="B176" s="92">
        <f t="shared" si="0"/>
        <v>1.78</v>
      </c>
      <c r="C176" s="92">
        <f t="shared" si="5"/>
        <v>1138</v>
      </c>
      <c r="D176" s="92">
        <f t="shared" si="1"/>
        <v>1158</v>
      </c>
      <c r="E176" s="153">
        <v>1790</v>
      </c>
      <c r="F176" s="151">
        <f>F175+[1]Home!$C$7</f>
        <v>1124</v>
      </c>
      <c r="G176" s="151">
        <f>G175+[1]Home!$D$7</f>
        <v>1144</v>
      </c>
      <c r="H176" s="151">
        <f>H175+[1]Home!$E$7</f>
        <v>1044</v>
      </c>
      <c r="I176" s="152">
        <f>I175+[1]Home!$E$7</f>
        <v>1074</v>
      </c>
    </row>
    <row r="177" spans="1:9" ht="14.25" customHeight="1">
      <c r="A177" s="88">
        <v>1790</v>
      </c>
      <c r="B177" s="92">
        <f t="shared" si="0"/>
        <v>1.79</v>
      </c>
      <c r="C177" s="92">
        <f t="shared" si="5"/>
        <v>1144</v>
      </c>
      <c r="D177" s="92">
        <f t="shared" si="1"/>
        <v>1164</v>
      </c>
      <c r="E177" s="153">
        <v>1800</v>
      </c>
      <c r="F177" s="151">
        <f>F176+[1]Home!$C$7</f>
        <v>1130</v>
      </c>
      <c r="G177" s="151">
        <f>G176+[1]Home!$D$7</f>
        <v>1150</v>
      </c>
      <c r="H177" s="151">
        <f>H176+[1]Home!$E$7</f>
        <v>1050</v>
      </c>
      <c r="I177" s="152">
        <f>I176+[1]Home!$E$7</f>
        <v>1080</v>
      </c>
    </row>
    <row r="178" spans="1:9" ht="14.25" customHeight="1">
      <c r="A178" s="88">
        <v>1800</v>
      </c>
      <c r="B178" s="92">
        <f t="shared" si="0"/>
        <v>1.8</v>
      </c>
      <c r="C178" s="92">
        <f t="shared" si="5"/>
        <v>1150</v>
      </c>
      <c r="D178" s="92">
        <f t="shared" si="1"/>
        <v>1170</v>
      </c>
      <c r="E178" s="153">
        <v>1810</v>
      </c>
      <c r="F178" s="151">
        <f>F177+[1]Home!$C$7</f>
        <v>1136</v>
      </c>
      <c r="G178" s="151">
        <f>G177+[1]Home!$D$7</f>
        <v>1156</v>
      </c>
      <c r="H178" s="151">
        <f>H177+[1]Home!$E$7</f>
        <v>1056</v>
      </c>
      <c r="I178" s="152">
        <f>I177+[1]Home!$E$7</f>
        <v>1086</v>
      </c>
    </row>
    <row r="179" spans="1:9" ht="14.25" customHeight="1">
      <c r="A179" s="88">
        <v>1810</v>
      </c>
      <c r="B179" s="92">
        <f t="shared" si="0"/>
        <v>1.81</v>
      </c>
      <c r="C179" s="92">
        <f t="shared" si="5"/>
        <v>1156</v>
      </c>
      <c r="D179" s="92">
        <f t="shared" si="1"/>
        <v>1176</v>
      </c>
      <c r="E179" s="153">
        <v>1820</v>
      </c>
      <c r="F179" s="151">
        <f>F178+[1]Home!$C$7</f>
        <v>1142</v>
      </c>
      <c r="G179" s="151">
        <f>G178+[1]Home!$D$7</f>
        <v>1162</v>
      </c>
      <c r="H179" s="151">
        <f>H178+[1]Home!$E$7</f>
        <v>1062</v>
      </c>
      <c r="I179" s="152">
        <f>I178+[1]Home!$E$7</f>
        <v>1092</v>
      </c>
    </row>
    <row r="180" spans="1:9" ht="14.25" customHeight="1">
      <c r="A180" s="88">
        <v>1820</v>
      </c>
      <c r="B180" s="92">
        <f t="shared" si="0"/>
        <v>1.82</v>
      </c>
      <c r="C180" s="92">
        <f t="shared" si="5"/>
        <v>1162</v>
      </c>
      <c r="D180" s="92">
        <f t="shared" si="1"/>
        <v>1182</v>
      </c>
      <c r="E180" s="153">
        <v>1830</v>
      </c>
      <c r="F180" s="151">
        <f>F179+[1]Home!$C$7</f>
        <v>1148</v>
      </c>
      <c r="G180" s="151">
        <f>G179+[1]Home!$D$7</f>
        <v>1168</v>
      </c>
      <c r="H180" s="151">
        <f>H179+[1]Home!$E$7</f>
        <v>1068</v>
      </c>
      <c r="I180" s="152">
        <f>I179+[1]Home!$E$7</f>
        <v>1098</v>
      </c>
    </row>
    <row r="181" spans="1:9" ht="14.25" customHeight="1">
      <c r="A181" s="88">
        <v>1830</v>
      </c>
      <c r="B181" s="92">
        <f t="shared" si="0"/>
        <v>1.83</v>
      </c>
      <c r="C181" s="92">
        <f t="shared" si="5"/>
        <v>1168</v>
      </c>
      <c r="D181" s="92">
        <f t="shared" si="1"/>
        <v>1188</v>
      </c>
      <c r="E181" s="153">
        <v>1840</v>
      </c>
      <c r="F181" s="151">
        <f>F180+[1]Home!$C$7</f>
        <v>1154</v>
      </c>
      <c r="G181" s="151">
        <f>G180+[1]Home!$D$7</f>
        <v>1174</v>
      </c>
      <c r="H181" s="151">
        <f>H180+[1]Home!$E$7</f>
        <v>1074</v>
      </c>
      <c r="I181" s="152">
        <f>I180+[1]Home!$E$7</f>
        <v>1104</v>
      </c>
    </row>
    <row r="182" spans="1:9" ht="14.25" customHeight="1">
      <c r="A182" s="88">
        <v>1840</v>
      </c>
      <c r="B182" s="92">
        <f t="shared" si="0"/>
        <v>1.84</v>
      </c>
      <c r="C182" s="92">
        <f t="shared" si="5"/>
        <v>1174</v>
      </c>
      <c r="D182" s="92">
        <f t="shared" si="1"/>
        <v>1194</v>
      </c>
      <c r="E182" s="153">
        <v>1850</v>
      </c>
      <c r="F182" s="151">
        <f>F181+[1]Home!$C$7</f>
        <v>1160</v>
      </c>
      <c r="G182" s="151">
        <f>G181+[1]Home!$D$7</f>
        <v>1180</v>
      </c>
      <c r="H182" s="151">
        <f>H181+[1]Home!$E$7</f>
        <v>1080</v>
      </c>
      <c r="I182" s="152">
        <f>I181+[1]Home!$E$7</f>
        <v>1110</v>
      </c>
    </row>
    <row r="183" spans="1:9" ht="14.25" customHeight="1">
      <c r="A183" s="88">
        <v>1850</v>
      </c>
      <c r="B183" s="92">
        <f t="shared" si="0"/>
        <v>1.85</v>
      </c>
      <c r="C183" s="92">
        <f t="shared" si="5"/>
        <v>1180</v>
      </c>
      <c r="D183" s="92">
        <f t="shared" si="1"/>
        <v>1200</v>
      </c>
      <c r="E183" s="153">
        <v>1860</v>
      </c>
      <c r="F183" s="151">
        <f>F182+[1]Home!$C$7</f>
        <v>1166</v>
      </c>
      <c r="G183" s="151">
        <f>G182+[1]Home!$D$7</f>
        <v>1186</v>
      </c>
      <c r="H183" s="151">
        <f>H182+[1]Home!$E$7</f>
        <v>1086</v>
      </c>
      <c r="I183" s="152">
        <f>I182+[1]Home!$E$7</f>
        <v>1116</v>
      </c>
    </row>
    <row r="184" spans="1:9" ht="14.25" customHeight="1">
      <c r="A184" s="88">
        <v>1860</v>
      </c>
      <c r="B184" s="92">
        <f t="shared" si="0"/>
        <v>1.86</v>
      </c>
      <c r="C184" s="92">
        <f t="shared" si="5"/>
        <v>1186</v>
      </c>
      <c r="D184" s="92">
        <f t="shared" si="1"/>
        <v>1206</v>
      </c>
      <c r="E184" s="153">
        <v>1870</v>
      </c>
      <c r="F184" s="151">
        <f>F183+[1]Home!$C$7</f>
        <v>1172</v>
      </c>
      <c r="G184" s="151">
        <f>G183+[1]Home!$D$7</f>
        <v>1192</v>
      </c>
      <c r="H184" s="151">
        <f>H183+[1]Home!$E$7</f>
        <v>1092</v>
      </c>
      <c r="I184" s="152">
        <f>I183+[1]Home!$E$7</f>
        <v>1122</v>
      </c>
    </row>
    <row r="185" spans="1:9" ht="14.25" customHeight="1">
      <c r="A185" s="88">
        <v>1870</v>
      </c>
      <c r="B185" s="92">
        <f t="shared" si="0"/>
        <v>1.87</v>
      </c>
      <c r="C185" s="92">
        <f t="shared" si="5"/>
        <v>1192</v>
      </c>
      <c r="D185" s="92">
        <f t="shared" si="1"/>
        <v>1212</v>
      </c>
      <c r="E185" s="153">
        <v>1880</v>
      </c>
      <c r="F185" s="151">
        <f>F184+[1]Home!$C$7</f>
        <v>1178</v>
      </c>
      <c r="G185" s="151">
        <f>G184+[1]Home!$D$7</f>
        <v>1198</v>
      </c>
      <c r="H185" s="151">
        <f>H184+[1]Home!$E$7</f>
        <v>1098</v>
      </c>
      <c r="I185" s="152">
        <f>I184+[1]Home!$E$7</f>
        <v>1128</v>
      </c>
    </row>
    <row r="186" spans="1:9" ht="14.25" customHeight="1">
      <c r="A186" s="88">
        <v>1880</v>
      </c>
      <c r="B186" s="92">
        <f t="shared" si="0"/>
        <v>1.88</v>
      </c>
      <c r="C186" s="92">
        <f t="shared" si="5"/>
        <v>1198</v>
      </c>
      <c r="D186" s="92">
        <f t="shared" si="1"/>
        <v>1218</v>
      </c>
      <c r="E186" s="153">
        <v>1890</v>
      </c>
      <c r="F186" s="151">
        <f>F185+[1]Home!$C$7</f>
        <v>1184</v>
      </c>
      <c r="G186" s="151">
        <f>G185+[1]Home!$D$7</f>
        <v>1204</v>
      </c>
      <c r="H186" s="151">
        <f>H185+[1]Home!$E$7</f>
        <v>1104</v>
      </c>
      <c r="I186" s="152">
        <f>I185+[1]Home!$E$7</f>
        <v>1134</v>
      </c>
    </row>
    <row r="187" spans="1:9" ht="14.25" customHeight="1">
      <c r="A187" s="88">
        <v>1890</v>
      </c>
      <c r="B187" s="92">
        <f t="shared" si="0"/>
        <v>1.89</v>
      </c>
      <c r="C187" s="92">
        <f t="shared" si="5"/>
        <v>1204</v>
      </c>
      <c r="D187" s="92">
        <f t="shared" si="1"/>
        <v>1224</v>
      </c>
      <c r="E187" s="153">
        <v>1900</v>
      </c>
      <c r="F187" s="151">
        <f>F186+[1]Home!$C$7</f>
        <v>1190</v>
      </c>
      <c r="G187" s="151">
        <f>G186+[1]Home!$D$7</f>
        <v>1210</v>
      </c>
      <c r="H187" s="151">
        <f>H186+[1]Home!$E$7</f>
        <v>1110</v>
      </c>
      <c r="I187" s="152">
        <f>I186+[1]Home!$E$7</f>
        <v>1140</v>
      </c>
    </row>
    <row r="188" spans="1:9" ht="14.25" customHeight="1">
      <c r="A188" s="88">
        <v>1900</v>
      </c>
      <c r="B188" s="92">
        <f t="shared" si="0"/>
        <v>1.9</v>
      </c>
      <c r="C188" s="92">
        <f t="shared" si="5"/>
        <v>1210</v>
      </c>
      <c r="D188" s="92">
        <f t="shared" si="1"/>
        <v>1230</v>
      </c>
      <c r="E188" s="153">
        <v>1910</v>
      </c>
      <c r="F188" s="151">
        <f>F187+[1]Home!$C$7</f>
        <v>1196</v>
      </c>
      <c r="G188" s="151">
        <f>G187+[1]Home!$D$7</f>
        <v>1216</v>
      </c>
      <c r="H188" s="151">
        <f>H187+[1]Home!$E$7</f>
        <v>1116</v>
      </c>
      <c r="I188" s="152">
        <f>I187+[1]Home!$E$7</f>
        <v>1146</v>
      </c>
    </row>
    <row r="189" spans="1:9" ht="14.25" customHeight="1">
      <c r="A189" s="88">
        <v>1910</v>
      </c>
      <c r="B189" s="92">
        <f t="shared" si="0"/>
        <v>1.91</v>
      </c>
      <c r="C189" s="92">
        <f t="shared" si="5"/>
        <v>1216</v>
      </c>
      <c r="D189" s="92">
        <f t="shared" si="1"/>
        <v>1236</v>
      </c>
      <c r="E189" s="153">
        <v>1920</v>
      </c>
      <c r="F189" s="151">
        <f>F188+[1]Home!$C$7</f>
        <v>1202</v>
      </c>
      <c r="G189" s="151">
        <f>G188+[1]Home!$D$7</f>
        <v>1222</v>
      </c>
      <c r="H189" s="151">
        <f>H188+[1]Home!$E$7</f>
        <v>1122</v>
      </c>
      <c r="I189" s="152">
        <f>I188+[1]Home!$E$7</f>
        <v>1152</v>
      </c>
    </row>
    <row r="190" spans="1:9" ht="14.25" customHeight="1">
      <c r="A190" s="88">
        <v>1920</v>
      </c>
      <c r="B190" s="92">
        <f t="shared" si="0"/>
        <v>1.92</v>
      </c>
      <c r="C190" s="92">
        <f t="shared" si="5"/>
        <v>1222</v>
      </c>
      <c r="D190" s="92">
        <f t="shared" si="1"/>
        <v>1242</v>
      </c>
      <c r="E190" s="153">
        <v>1930</v>
      </c>
      <c r="F190" s="151">
        <f>F189+[1]Home!$C$7</f>
        <v>1208</v>
      </c>
      <c r="G190" s="151">
        <f>G189+[1]Home!$D$7</f>
        <v>1228</v>
      </c>
      <c r="H190" s="151">
        <f>H189+[1]Home!$E$7</f>
        <v>1128</v>
      </c>
      <c r="I190" s="152">
        <f>I189+[1]Home!$E$7</f>
        <v>1158</v>
      </c>
    </row>
    <row r="191" spans="1:9" ht="14.25" customHeight="1">
      <c r="A191" s="88">
        <v>1930</v>
      </c>
      <c r="B191" s="92">
        <f t="shared" si="0"/>
        <v>1.93</v>
      </c>
      <c r="C191" s="92">
        <f t="shared" si="5"/>
        <v>1228</v>
      </c>
      <c r="D191" s="92">
        <f t="shared" si="1"/>
        <v>1248</v>
      </c>
      <c r="E191" s="153">
        <v>1940</v>
      </c>
      <c r="F191" s="151">
        <f>F190+[1]Home!$C$7</f>
        <v>1214</v>
      </c>
      <c r="G191" s="151">
        <f>G190+[1]Home!$D$7</f>
        <v>1234</v>
      </c>
      <c r="H191" s="151">
        <f>H190+[1]Home!$E$7</f>
        <v>1134</v>
      </c>
      <c r="I191" s="152">
        <f>I190+[1]Home!$E$7</f>
        <v>1164</v>
      </c>
    </row>
    <row r="192" spans="1:9" ht="14.25" customHeight="1">
      <c r="A192" s="88">
        <v>1940</v>
      </c>
      <c r="B192" s="92">
        <f t="shared" si="0"/>
        <v>1.94</v>
      </c>
      <c r="C192" s="92">
        <f t="shared" si="5"/>
        <v>1234</v>
      </c>
      <c r="D192" s="92">
        <f t="shared" si="1"/>
        <v>1254</v>
      </c>
      <c r="E192" s="153">
        <v>1950</v>
      </c>
      <c r="F192" s="151">
        <f>F191+[1]Home!$C$7</f>
        <v>1220</v>
      </c>
      <c r="G192" s="151">
        <f>G191+[1]Home!$D$7</f>
        <v>1240</v>
      </c>
      <c r="H192" s="151">
        <f>H191+[1]Home!$E$7</f>
        <v>1140</v>
      </c>
      <c r="I192" s="152">
        <f>I191+[1]Home!$E$7</f>
        <v>1170</v>
      </c>
    </row>
    <row r="193" spans="1:9" ht="14.25" customHeight="1">
      <c r="A193" s="88">
        <v>1950</v>
      </c>
      <c r="B193" s="92">
        <f t="shared" si="0"/>
        <v>1.95</v>
      </c>
      <c r="C193" s="92">
        <f t="shared" si="5"/>
        <v>1240</v>
      </c>
      <c r="D193" s="92">
        <f t="shared" si="1"/>
        <v>1260</v>
      </c>
      <c r="E193" s="153">
        <v>1960</v>
      </c>
      <c r="F193" s="151">
        <f>F192+[1]Home!$C$7</f>
        <v>1226</v>
      </c>
      <c r="G193" s="151">
        <f>G192+[1]Home!$D$7</f>
        <v>1246</v>
      </c>
      <c r="H193" s="151">
        <f>H192+[1]Home!$E$7</f>
        <v>1146</v>
      </c>
      <c r="I193" s="152">
        <f>I192+[1]Home!$E$7</f>
        <v>1176</v>
      </c>
    </row>
    <row r="194" spans="1:9" ht="14.25" customHeight="1">
      <c r="A194" s="88">
        <v>1960</v>
      </c>
      <c r="B194" s="92">
        <f t="shared" si="0"/>
        <v>1.96</v>
      </c>
      <c r="C194" s="92">
        <f t="shared" si="5"/>
        <v>1246</v>
      </c>
      <c r="D194" s="92">
        <f t="shared" si="1"/>
        <v>1266</v>
      </c>
      <c r="E194" s="153">
        <v>1970</v>
      </c>
      <c r="F194" s="151">
        <f>F193+[1]Home!$C$7</f>
        <v>1232</v>
      </c>
      <c r="G194" s="151">
        <f>G193+[1]Home!$D$7</f>
        <v>1252</v>
      </c>
      <c r="H194" s="151">
        <f>H193+[1]Home!$E$7</f>
        <v>1152</v>
      </c>
      <c r="I194" s="152">
        <f>I193+[1]Home!$E$7</f>
        <v>1182</v>
      </c>
    </row>
    <row r="195" spans="1:9" ht="14.25" customHeight="1">
      <c r="A195" s="88">
        <v>1970</v>
      </c>
      <c r="B195" s="92">
        <f t="shared" si="0"/>
        <v>1.97</v>
      </c>
      <c r="C195" s="92">
        <f t="shared" si="5"/>
        <v>1252</v>
      </c>
      <c r="D195" s="92">
        <f t="shared" si="1"/>
        <v>1272</v>
      </c>
      <c r="E195" s="153">
        <v>1980</v>
      </c>
      <c r="F195" s="151">
        <f>F194+[1]Home!$C$7</f>
        <v>1238</v>
      </c>
      <c r="G195" s="151">
        <f>G194+[1]Home!$D$7</f>
        <v>1258</v>
      </c>
      <c r="H195" s="151">
        <f>H194+[1]Home!$E$7</f>
        <v>1158</v>
      </c>
      <c r="I195" s="152">
        <f>I194+[1]Home!$E$7</f>
        <v>1188</v>
      </c>
    </row>
    <row r="196" spans="1:9" ht="14.25" customHeight="1">
      <c r="A196" s="88">
        <v>1980</v>
      </c>
      <c r="B196" s="92">
        <f t="shared" si="0"/>
        <v>1.98</v>
      </c>
      <c r="C196" s="92">
        <f t="shared" ref="C196:C259" si="6">C195+6</f>
        <v>1258</v>
      </c>
      <c r="D196" s="92">
        <f t="shared" si="1"/>
        <v>1278</v>
      </c>
      <c r="E196" s="153">
        <v>1990</v>
      </c>
      <c r="F196" s="151">
        <f>F195+[1]Home!$C$7</f>
        <v>1244</v>
      </c>
      <c r="G196" s="151">
        <f>G195+[1]Home!$D$7</f>
        <v>1264</v>
      </c>
      <c r="H196" s="151">
        <f>H195+[1]Home!$E$7</f>
        <v>1164</v>
      </c>
      <c r="I196" s="152">
        <f>I195+[1]Home!$E$7</f>
        <v>1194</v>
      </c>
    </row>
    <row r="197" spans="1:9" ht="14.25" customHeight="1">
      <c r="A197" s="88">
        <v>1990</v>
      </c>
      <c r="B197" s="92">
        <f t="shared" si="0"/>
        <v>1.99</v>
      </c>
      <c r="C197" s="92">
        <f t="shared" si="6"/>
        <v>1264</v>
      </c>
      <c r="D197" s="92">
        <f t="shared" si="1"/>
        <v>1284</v>
      </c>
      <c r="E197" s="153">
        <v>2000</v>
      </c>
      <c r="F197" s="151">
        <f>F196+[1]Home!$C$7</f>
        <v>1250</v>
      </c>
      <c r="G197" s="151">
        <f>G196+[1]Home!$D$7</f>
        <v>1270</v>
      </c>
      <c r="H197" s="151">
        <f>H196+[1]Home!$E$7</f>
        <v>1170</v>
      </c>
      <c r="I197" s="152">
        <f>I196+[1]Home!$E$7</f>
        <v>1200</v>
      </c>
    </row>
    <row r="198" spans="1:9" ht="14.25" customHeight="1">
      <c r="A198" s="88">
        <v>2000</v>
      </c>
      <c r="B198" s="92">
        <f t="shared" si="0"/>
        <v>2</v>
      </c>
      <c r="C198" s="92">
        <f t="shared" si="6"/>
        <v>1270</v>
      </c>
      <c r="D198" s="92">
        <f t="shared" si="1"/>
        <v>1290</v>
      </c>
      <c r="E198" s="153">
        <v>2010</v>
      </c>
      <c r="F198" s="151">
        <f>F197+[1]Home!$C$7</f>
        <v>1256</v>
      </c>
      <c r="G198" s="151">
        <f>G197+[1]Home!$D$7</f>
        <v>1276</v>
      </c>
      <c r="H198" s="151">
        <f>H197+[1]Home!$E$7</f>
        <v>1176</v>
      </c>
      <c r="I198" s="152">
        <f>I197+[1]Home!$E$7</f>
        <v>1206</v>
      </c>
    </row>
    <row r="199" spans="1:9" ht="14.25" customHeight="1">
      <c r="A199" s="88">
        <v>2010</v>
      </c>
      <c r="B199" s="92">
        <f t="shared" si="0"/>
        <v>2.0099999999999998</v>
      </c>
      <c r="C199" s="92">
        <f t="shared" si="6"/>
        <v>1276</v>
      </c>
      <c r="D199" s="92">
        <f t="shared" si="1"/>
        <v>1296</v>
      </c>
      <c r="E199" s="153">
        <v>2020</v>
      </c>
      <c r="F199" s="151">
        <f>F198+[1]Home!$C$7</f>
        <v>1262</v>
      </c>
      <c r="G199" s="151">
        <f>G198+[1]Home!$D$7</f>
        <v>1282</v>
      </c>
      <c r="H199" s="151">
        <f>H198+[1]Home!$E$7</f>
        <v>1182</v>
      </c>
      <c r="I199" s="152">
        <f>I198+[1]Home!$E$7</f>
        <v>1212</v>
      </c>
    </row>
    <row r="200" spans="1:9" ht="14.25" customHeight="1">
      <c r="A200" s="88">
        <v>2020</v>
      </c>
      <c r="B200" s="92">
        <f t="shared" si="0"/>
        <v>2.02</v>
      </c>
      <c r="C200" s="92">
        <f t="shared" si="6"/>
        <v>1282</v>
      </c>
      <c r="D200" s="92">
        <f t="shared" si="1"/>
        <v>1302</v>
      </c>
      <c r="E200" s="153">
        <v>2030</v>
      </c>
      <c r="F200" s="151">
        <f>F199+[1]Home!$C$7</f>
        <v>1268</v>
      </c>
      <c r="G200" s="151">
        <f>G199+[1]Home!$D$7</f>
        <v>1288</v>
      </c>
      <c r="H200" s="151">
        <f>H199+[1]Home!$E$7</f>
        <v>1188</v>
      </c>
      <c r="I200" s="152">
        <f>I199+[1]Home!$E$7</f>
        <v>1218</v>
      </c>
    </row>
    <row r="201" spans="1:9" ht="14.25" customHeight="1">
      <c r="A201" s="88">
        <v>2030</v>
      </c>
      <c r="B201" s="92">
        <f t="shared" si="0"/>
        <v>2.0299999999999998</v>
      </c>
      <c r="C201" s="92">
        <f t="shared" si="6"/>
        <v>1288</v>
      </c>
      <c r="D201" s="92">
        <f t="shared" si="1"/>
        <v>1308</v>
      </c>
      <c r="E201" s="153">
        <v>2040</v>
      </c>
      <c r="F201" s="151">
        <f>F200+[1]Home!$C$7</f>
        <v>1274</v>
      </c>
      <c r="G201" s="151">
        <f>G200+[1]Home!$D$7</f>
        <v>1294</v>
      </c>
      <c r="H201" s="151">
        <f>H200+[1]Home!$E$7</f>
        <v>1194</v>
      </c>
      <c r="I201" s="152">
        <f>I200+[1]Home!$E$7</f>
        <v>1224</v>
      </c>
    </row>
    <row r="202" spans="1:9" ht="14.25" customHeight="1">
      <c r="A202" s="88">
        <v>2040</v>
      </c>
      <c r="B202" s="92">
        <f t="shared" si="0"/>
        <v>2.04</v>
      </c>
      <c r="C202" s="92">
        <f t="shared" si="6"/>
        <v>1294</v>
      </c>
      <c r="D202" s="92">
        <f t="shared" si="1"/>
        <v>1314</v>
      </c>
      <c r="E202" s="153">
        <v>2050</v>
      </c>
      <c r="F202" s="151">
        <f>F201+[1]Home!$C$7</f>
        <v>1280</v>
      </c>
      <c r="G202" s="151">
        <f>G201+[1]Home!$D$7</f>
        <v>1300</v>
      </c>
      <c r="H202" s="151">
        <f>H201+[1]Home!$E$7</f>
        <v>1200</v>
      </c>
      <c r="I202" s="152">
        <f>I201+[1]Home!$E$7</f>
        <v>1230</v>
      </c>
    </row>
    <row r="203" spans="1:9" ht="14.25" customHeight="1">
      <c r="A203" s="88">
        <v>2050</v>
      </c>
      <c r="B203" s="92">
        <f t="shared" si="0"/>
        <v>2.0499999999999998</v>
      </c>
      <c r="C203" s="92">
        <f t="shared" si="6"/>
        <v>1300</v>
      </c>
      <c r="D203" s="92">
        <f t="shared" si="1"/>
        <v>1320</v>
      </c>
      <c r="E203" s="153">
        <v>2060</v>
      </c>
      <c r="F203" s="151">
        <f>F202+[1]Home!$C$7</f>
        <v>1286</v>
      </c>
      <c r="G203" s="151">
        <f>G202+[1]Home!$D$7</f>
        <v>1306</v>
      </c>
      <c r="H203" s="151">
        <f>H202+[1]Home!$E$7</f>
        <v>1206</v>
      </c>
      <c r="I203" s="152">
        <f>I202+[1]Home!$E$7</f>
        <v>1236</v>
      </c>
    </row>
    <row r="204" spans="1:9" ht="14.25" customHeight="1">
      <c r="A204" s="88">
        <v>2060</v>
      </c>
      <c r="B204" s="92">
        <f t="shared" si="0"/>
        <v>2.06</v>
      </c>
      <c r="C204" s="92">
        <f t="shared" si="6"/>
        <v>1306</v>
      </c>
      <c r="D204" s="92">
        <f t="shared" si="1"/>
        <v>1326</v>
      </c>
      <c r="E204" s="153">
        <v>2070</v>
      </c>
      <c r="F204" s="151">
        <f>F203+[1]Home!$C$7</f>
        <v>1292</v>
      </c>
      <c r="G204" s="151">
        <f>G203+[1]Home!$D$7</f>
        <v>1312</v>
      </c>
      <c r="H204" s="151">
        <f>H203+[1]Home!$E$7</f>
        <v>1212</v>
      </c>
      <c r="I204" s="152">
        <f>I203+[1]Home!$E$7</f>
        <v>1242</v>
      </c>
    </row>
    <row r="205" spans="1:9" ht="14.25" customHeight="1">
      <c r="A205" s="88">
        <v>2070</v>
      </c>
      <c r="B205" s="92">
        <f t="shared" si="0"/>
        <v>2.0699999999999998</v>
      </c>
      <c r="C205" s="92">
        <f t="shared" si="6"/>
        <v>1312</v>
      </c>
      <c r="D205" s="92">
        <f t="shared" si="1"/>
        <v>1332</v>
      </c>
      <c r="E205" s="153">
        <v>2080</v>
      </c>
      <c r="F205" s="151">
        <f>F204+[1]Home!$C$7</f>
        <v>1298</v>
      </c>
      <c r="G205" s="151">
        <f>G204+[1]Home!$D$7</f>
        <v>1318</v>
      </c>
      <c r="H205" s="151">
        <f>H204+[1]Home!$E$7</f>
        <v>1218</v>
      </c>
      <c r="I205" s="152">
        <f>I204+[1]Home!$E$7</f>
        <v>1248</v>
      </c>
    </row>
    <row r="206" spans="1:9" ht="14.25" customHeight="1">
      <c r="A206" s="88">
        <v>2080</v>
      </c>
      <c r="B206" s="92">
        <f t="shared" si="0"/>
        <v>2.08</v>
      </c>
      <c r="C206" s="92">
        <f t="shared" si="6"/>
        <v>1318</v>
      </c>
      <c r="D206" s="92">
        <f t="shared" si="1"/>
        <v>1338</v>
      </c>
      <c r="E206" s="153">
        <v>2090</v>
      </c>
      <c r="F206" s="151">
        <f>F205+[1]Home!$C$7</f>
        <v>1304</v>
      </c>
      <c r="G206" s="151">
        <f>G205+[1]Home!$D$7</f>
        <v>1324</v>
      </c>
      <c r="H206" s="151">
        <f>H205+[1]Home!$E$7</f>
        <v>1224</v>
      </c>
      <c r="I206" s="152">
        <f>I205+[1]Home!$E$7</f>
        <v>1254</v>
      </c>
    </row>
    <row r="207" spans="1:9" ht="14.25" customHeight="1">
      <c r="A207" s="88">
        <v>2090</v>
      </c>
      <c r="B207" s="92">
        <f t="shared" si="0"/>
        <v>2.09</v>
      </c>
      <c r="C207" s="92">
        <f t="shared" si="6"/>
        <v>1324</v>
      </c>
      <c r="D207" s="92">
        <f t="shared" si="1"/>
        <v>1344</v>
      </c>
      <c r="E207" s="153">
        <v>2100</v>
      </c>
      <c r="F207" s="151">
        <f>F206+[1]Home!$C$7</f>
        <v>1310</v>
      </c>
      <c r="G207" s="151">
        <f>G206+[1]Home!$D$7</f>
        <v>1330</v>
      </c>
      <c r="H207" s="151">
        <f>H206+[1]Home!$E$7</f>
        <v>1230</v>
      </c>
      <c r="I207" s="152">
        <f>I206+[1]Home!$E$7</f>
        <v>1260</v>
      </c>
    </row>
    <row r="208" spans="1:9" ht="14.25" customHeight="1">
      <c r="A208" s="88">
        <v>2100</v>
      </c>
      <c r="B208" s="92">
        <f t="shared" si="0"/>
        <v>2.1</v>
      </c>
      <c r="C208" s="92">
        <f t="shared" si="6"/>
        <v>1330</v>
      </c>
      <c r="D208" s="92">
        <f t="shared" si="1"/>
        <v>1350</v>
      </c>
      <c r="E208" s="153">
        <v>2110</v>
      </c>
      <c r="F208" s="151">
        <f>F207+[1]Home!$C$7</f>
        <v>1316</v>
      </c>
      <c r="G208" s="151">
        <f>G207+[1]Home!$D$7</f>
        <v>1336</v>
      </c>
      <c r="H208" s="151">
        <f>H207+[1]Home!$E$7</f>
        <v>1236</v>
      </c>
      <c r="I208" s="152">
        <f>I207+[1]Home!$E$7</f>
        <v>1266</v>
      </c>
    </row>
    <row r="209" spans="1:9" ht="14.25" customHeight="1">
      <c r="A209" s="88">
        <v>2110</v>
      </c>
      <c r="B209" s="92">
        <f t="shared" si="0"/>
        <v>2.11</v>
      </c>
      <c r="C209" s="92">
        <f t="shared" si="6"/>
        <v>1336</v>
      </c>
      <c r="D209" s="92">
        <f t="shared" si="1"/>
        <v>1356</v>
      </c>
      <c r="E209" s="153">
        <v>2120</v>
      </c>
      <c r="F209" s="151">
        <f>F208+[1]Home!$C$7</f>
        <v>1322</v>
      </c>
      <c r="G209" s="151">
        <f>G208+[1]Home!$D$7</f>
        <v>1342</v>
      </c>
      <c r="H209" s="151">
        <f>H208+[1]Home!$E$7</f>
        <v>1242</v>
      </c>
      <c r="I209" s="152">
        <f>I208+[1]Home!$E$7</f>
        <v>1272</v>
      </c>
    </row>
    <row r="210" spans="1:9" ht="14.25" customHeight="1">
      <c r="A210" s="88">
        <v>2120</v>
      </c>
      <c r="B210" s="92">
        <f t="shared" si="0"/>
        <v>2.12</v>
      </c>
      <c r="C210" s="92">
        <f t="shared" si="6"/>
        <v>1342</v>
      </c>
      <c r="D210" s="92">
        <f t="shared" si="1"/>
        <v>1362</v>
      </c>
      <c r="E210" s="153">
        <v>2130</v>
      </c>
      <c r="F210" s="151">
        <f>F209+[1]Home!$C$7</f>
        <v>1328</v>
      </c>
      <c r="G210" s="151">
        <f>G209+[1]Home!$D$7</f>
        <v>1348</v>
      </c>
      <c r="H210" s="151">
        <f>H209+[1]Home!$E$7</f>
        <v>1248</v>
      </c>
      <c r="I210" s="152">
        <f>I209+[1]Home!$E$7</f>
        <v>1278</v>
      </c>
    </row>
    <row r="211" spans="1:9" ht="14.25" customHeight="1">
      <c r="A211" s="88">
        <v>2130</v>
      </c>
      <c r="B211" s="92">
        <f t="shared" si="0"/>
        <v>2.13</v>
      </c>
      <c r="C211" s="92">
        <f t="shared" si="6"/>
        <v>1348</v>
      </c>
      <c r="D211" s="92">
        <f t="shared" si="1"/>
        <v>1368</v>
      </c>
      <c r="E211" s="153">
        <v>2140</v>
      </c>
      <c r="F211" s="151">
        <f>F210+[1]Home!$C$7</f>
        <v>1334</v>
      </c>
      <c r="G211" s="151">
        <f>G210+[1]Home!$D$7</f>
        <v>1354</v>
      </c>
      <c r="H211" s="151">
        <f>H210+[1]Home!$E$7</f>
        <v>1254</v>
      </c>
      <c r="I211" s="152">
        <f>I210+[1]Home!$E$7</f>
        <v>1284</v>
      </c>
    </row>
    <row r="212" spans="1:9" ht="14.25" customHeight="1">
      <c r="A212" s="88">
        <v>2140</v>
      </c>
      <c r="B212" s="92">
        <f t="shared" si="0"/>
        <v>2.14</v>
      </c>
      <c r="C212" s="92">
        <f t="shared" si="6"/>
        <v>1354</v>
      </c>
      <c r="D212" s="92">
        <f t="shared" si="1"/>
        <v>1374</v>
      </c>
      <c r="E212" s="153">
        <v>2150</v>
      </c>
      <c r="F212" s="151">
        <f>F211+[1]Home!$C$7</f>
        <v>1340</v>
      </c>
      <c r="G212" s="151">
        <f>G211+[1]Home!$D$7</f>
        <v>1360</v>
      </c>
      <c r="H212" s="151">
        <f>H211+[1]Home!$E$7</f>
        <v>1260</v>
      </c>
      <c r="I212" s="152">
        <f>I211+[1]Home!$E$7</f>
        <v>1290</v>
      </c>
    </row>
    <row r="213" spans="1:9" ht="14.25" customHeight="1">
      <c r="A213" s="88">
        <v>2150</v>
      </c>
      <c r="B213" s="92">
        <f t="shared" si="0"/>
        <v>2.15</v>
      </c>
      <c r="C213" s="92">
        <f t="shared" si="6"/>
        <v>1360</v>
      </c>
      <c r="D213" s="92">
        <f t="shared" si="1"/>
        <v>1380</v>
      </c>
      <c r="E213" s="153">
        <v>2160</v>
      </c>
      <c r="F213" s="151">
        <f>F212+[1]Home!$C$7</f>
        <v>1346</v>
      </c>
      <c r="G213" s="151">
        <f>G212+[1]Home!$D$7</f>
        <v>1366</v>
      </c>
      <c r="H213" s="151">
        <f>H212+[1]Home!$E$7</f>
        <v>1266</v>
      </c>
      <c r="I213" s="152">
        <f>I212+[1]Home!$E$7</f>
        <v>1296</v>
      </c>
    </row>
    <row r="214" spans="1:9" ht="14.25" customHeight="1">
      <c r="A214" s="88">
        <v>2160</v>
      </c>
      <c r="B214" s="92">
        <f t="shared" si="0"/>
        <v>2.16</v>
      </c>
      <c r="C214" s="92">
        <f t="shared" si="6"/>
        <v>1366</v>
      </c>
      <c r="D214" s="92">
        <f t="shared" si="1"/>
        <v>1386</v>
      </c>
      <c r="E214" s="153">
        <v>2170</v>
      </c>
      <c r="F214" s="151">
        <f>F213+[1]Home!$C$7</f>
        <v>1352</v>
      </c>
      <c r="G214" s="151">
        <f>G213+[1]Home!$D$7</f>
        <v>1372</v>
      </c>
      <c r="H214" s="151">
        <f>H213+[1]Home!$E$7</f>
        <v>1272</v>
      </c>
      <c r="I214" s="152">
        <f>I213+[1]Home!$E$7</f>
        <v>1302</v>
      </c>
    </row>
    <row r="215" spans="1:9" ht="14.25" customHeight="1">
      <c r="A215" s="88">
        <v>2170</v>
      </c>
      <c r="B215" s="92">
        <f t="shared" si="0"/>
        <v>2.17</v>
      </c>
      <c r="C215" s="92">
        <f t="shared" si="6"/>
        <v>1372</v>
      </c>
      <c r="D215" s="92">
        <f t="shared" si="1"/>
        <v>1392</v>
      </c>
      <c r="E215" s="153">
        <v>2180</v>
      </c>
      <c r="F215" s="151">
        <f>F214+[1]Home!$C$7</f>
        <v>1358</v>
      </c>
      <c r="G215" s="151">
        <f>G214+[1]Home!$D$7</f>
        <v>1378</v>
      </c>
      <c r="H215" s="151">
        <f>H214+[1]Home!$E$7</f>
        <v>1278</v>
      </c>
      <c r="I215" s="152">
        <f>I214+[1]Home!$E$7</f>
        <v>1308</v>
      </c>
    </row>
    <row r="216" spans="1:9" ht="14.25" customHeight="1">
      <c r="A216" s="88">
        <v>2180</v>
      </c>
      <c r="B216" s="92">
        <f t="shared" si="0"/>
        <v>2.1800000000000002</v>
      </c>
      <c r="C216" s="92">
        <f t="shared" si="6"/>
        <v>1378</v>
      </c>
      <c r="D216" s="92">
        <f t="shared" si="1"/>
        <v>1398</v>
      </c>
      <c r="E216" s="153">
        <v>2190</v>
      </c>
      <c r="F216" s="151">
        <f>F215+[1]Home!$C$7</f>
        <v>1364</v>
      </c>
      <c r="G216" s="151">
        <f>G215+[1]Home!$D$7</f>
        <v>1384</v>
      </c>
      <c r="H216" s="151">
        <f>H215+[1]Home!$E$7</f>
        <v>1284</v>
      </c>
      <c r="I216" s="152">
        <f>I215+[1]Home!$E$7</f>
        <v>1314</v>
      </c>
    </row>
    <row r="217" spans="1:9" ht="14.25" customHeight="1">
      <c r="A217" s="88">
        <v>2190</v>
      </c>
      <c r="B217" s="92">
        <f t="shared" si="0"/>
        <v>2.19</v>
      </c>
      <c r="C217" s="92">
        <f t="shared" si="6"/>
        <v>1384</v>
      </c>
      <c r="D217" s="92">
        <f t="shared" si="1"/>
        <v>1404</v>
      </c>
      <c r="E217" s="153">
        <v>2200</v>
      </c>
      <c r="F217" s="151">
        <f>F216+[1]Home!$C$7</f>
        <v>1370</v>
      </c>
      <c r="G217" s="151">
        <f>G216+[1]Home!$D$7</f>
        <v>1390</v>
      </c>
      <c r="H217" s="151">
        <f>H216+[1]Home!$E$7</f>
        <v>1290</v>
      </c>
      <c r="I217" s="152">
        <f>I216+[1]Home!$E$7</f>
        <v>1320</v>
      </c>
    </row>
    <row r="218" spans="1:9" ht="14.25" customHeight="1">
      <c r="A218" s="88">
        <v>2200</v>
      </c>
      <c r="B218" s="92">
        <f t="shared" si="0"/>
        <v>2.2000000000000002</v>
      </c>
      <c r="C218" s="92">
        <f t="shared" si="6"/>
        <v>1390</v>
      </c>
      <c r="D218" s="92">
        <f t="shared" si="1"/>
        <v>1410</v>
      </c>
      <c r="E218" s="153">
        <v>2210</v>
      </c>
      <c r="F218" s="151">
        <f>F217+[1]Home!$C$7</f>
        <v>1376</v>
      </c>
      <c r="G218" s="151">
        <f>G217+[1]Home!$D$7</f>
        <v>1396</v>
      </c>
      <c r="H218" s="151">
        <f>H217+[1]Home!$E$7</f>
        <v>1296</v>
      </c>
      <c r="I218" s="152">
        <f>I217+[1]Home!$E$7</f>
        <v>1326</v>
      </c>
    </row>
    <row r="219" spans="1:9" ht="14.25" customHeight="1">
      <c r="A219" s="88">
        <v>2210</v>
      </c>
      <c r="B219" s="92">
        <f t="shared" si="0"/>
        <v>2.21</v>
      </c>
      <c r="C219" s="92">
        <f t="shared" si="6"/>
        <v>1396</v>
      </c>
      <c r="D219" s="92">
        <f t="shared" si="1"/>
        <v>1416</v>
      </c>
      <c r="E219" s="153">
        <v>2220</v>
      </c>
      <c r="F219" s="151">
        <f>F218+[1]Home!$C$7</f>
        <v>1382</v>
      </c>
      <c r="G219" s="151">
        <f>G218+[1]Home!$D$7</f>
        <v>1402</v>
      </c>
      <c r="H219" s="151">
        <f>H218+[1]Home!$E$7</f>
        <v>1302</v>
      </c>
      <c r="I219" s="152">
        <f>I218+[1]Home!$E$7</f>
        <v>1332</v>
      </c>
    </row>
    <row r="220" spans="1:9" ht="14.25" customHeight="1">
      <c r="A220" s="88">
        <v>2220</v>
      </c>
      <c r="B220" s="92">
        <f t="shared" si="0"/>
        <v>2.2200000000000002</v>
      </c>
      <c r="C220" s="92">
        <f t="shared" si="6"/>
        <v>1402</v>
      </c>
      <c r="D220" s="92">
        <f t="shared" si="1"/>
        <v>1422</v>
      </c>
      <c r="E220" s="153">
        <v>2230</v>
      </c>
      <c r="F220" s="151">
        <f>F219+[1]Home!$C$7</f>
        <v>1388</v>
      </c>
      <c r="G220" s="151">
        <f>G219+[1]Home!$D$7</f>
        <v>1408</v>
      </c>
      <c r="H220" s="151">
        <f>H219+[1]Home!$E$7</f>
        <v>1308</v>
      </c>
      <c r="I220" s="152">
        <f>I219+[1]Home!$E$7</f>
        <v>1338</v>
      </c>
    </row>
    <row r="221" spans="1:9" ht="14.25" customHeight="1">
      <c r="A221" s="88">
        <v>2230</v>
      </c>
      <c r="B221" s="92">
        <f t="shared" si="0"/>
        <v>2.23</v>
      </c>
      <c r="C221" s="92">
        <f t="shared" si="6"/>
        <v>1408</v>
      </c>
      <c r="D221" s="92">
        <f t="shared" si="1"/>
        <v>1428</v>
      </c>
      <c r="E221" s="153">
        <v>2240</v>
      </c>
      <c r="F221" s="151">
        <f>F220+[1]Home!$C$7</f>
        <v>1394</v>
      </c>
      <c r="G221" s="151">
        <f>G220+[1]Home!$D$7</f>
        <v>1414</v>
      </c>
      <c r="H221" s="151">
        <f>H220+[1]Home!$E$7</f>
        <v>1314</v>
      </c>
      <c r="I221" s="152">
        <f>I220+[1]Home!$E$7</f>
        <v>1344</v>
      </c>
    </row>
    <row r="222" spans="1:9" ht="14.25" customHeight="1">
      <c r="A222" s="88">
        <v>2240</v>
      </c>
      <c r="B222" s="92">
        <f t="shared" si="0"/>
        <v>2.2400000000000002</v>
      </c>
      <c r="C222" s="92">
        <f t="shared" si="6"/>
        <v>1414</v>
      </c>
      <c r="D222" s="92">
        <f t="shared" si="1"/>
        <v>1434</v>
      </c>
      <c r="E222" s="153">
        <v>2250</v>
      </c>
      <c r="F222" s="151">
        <f>F221+[1]Home!$C$7</f>
        <v>1400</v>
      </c>
      <c r="G222" s="151">
        <f>G221+[1]Home!$D$7</f>
        <v>1420</v>
      </c>
      <c r="H222" s="151">
        <f>H221+[1]Home!$E$7</f>
        <v>1320</v>
      </c>
      <c r="I222" s="152">
        <f>I221+[1]Home!$E$7</f>
        <v>1350</v>
      </c>
    </row>
    <row r="223" spans="1:9" ht="14.25" customHeight="1">
      <c r="A223" s="88">
        <v>2250</v>
      </c>
      <c r="B223" s="92">
        <f t="shared" si="0"/>
        <v>2.25</v>
      </c>
      <c r="C223" s="92">
        <f t="shared" si="6"/>
        <v>1420</v>
      </c>
      <c r="D223" s="92">
        <f t="shared" si="1"/>
        <v>1440</v>
      </c>
      <c r="E223" s="153">
        <v>2260</v>
      </c>
      <c r="F223" s="151">
        <f>F222+[1]Home!$C$7</f>
        <v>1406</v>
      </c>
      <c r="G223" s="151">
        <f>G222+[1]Home!$D$7</f>
        <v>1426</v>
      </c>
      <c r="H223" s="151">
        <f>H222+[1]Home!$E$7</f>
        <v>1326</v>
      </c>
      <c r="I223" s="152">
        <f>I222+[1]Home!$E$7</f>
        <v>1356</v>
      </c>
    </row>
    <row r="224" spans="1:9" ht="14.25" customHeight="1">
      <c r="A224" s="88">
        <v>2260</v>
      </c>
      <c r="B224" s="92">
        <f t="shared" si="0"/>
        <v>2.2599999999999998</v>
      </c>
      <c r="C224" s="92">
        <f t="shared" si="6"/>
        <v>1426</v>
      </c>
      <c r="D224" s="92">
        <f t="shared" si="1"/>
        <v>1446</v>
      </c>
      <c r="E224" s="153">
        <v>2270</v>
      </c>
      <c r="F224" s="151">
        <f>F223+[1]Home!$C$7</f>
        <v>1412</v>
      </c>
      <c r="G224" s="151">
        <f>G223+[1]Home!$D$7</f>
        <v>1432</v>
      </c>
      <c r="H224" s="151">
        <f>H223+[1]Home!$E$7</f>
        <v>1332</v>
      </c>
      <c r="I224" s="152">
        <f>I223+[1]Home!$E$7</f>
        <v>1362</v>
      </c>
    </row>
    <row r="225" spans="1:9" ht="14.25" customHeight="1">
      <c r="A225" s="88">
        <v>2270</v>
      </c>
      <c r="B225" s="92">
        <f t="shared" si="0"/>
        <v>2.27</v>
      </c>
      <c r="C225" s="92">
        <f t="shared" si="6"/>
        <v>1432</v>
      </c>
      <c r="D225" s="92">
        <f t="shared" si="1"/>
        <v>1452</v>
      </c>
      <c r="E225" s="153">
        <v>2280</v>
      </c>
      <c r="F225" s="151">
        <f>F224+[1]Home!$C$7</f>
        <v>1418</v>
      </c>
      <c r="G225" s="151">
        <f>G224+[1]Home!$D$7</f>
        <v>1438</v>
      </c>
      <c r="H225" s="151">
        <f>H224+[1]Home!$E$7</f>
        <v>1338</v>
      </c>
      <c r="I225" s="152">
        <f>I224+[1]Home!$E$7</f>
        <v>1368</v>
      </c>
    </row>
    <row r="226" spans="1:9" ht="14.25" customHeight="1">
      <c r="A226" s="88">
        <v>2280</v>
      </c>
      <c r="B226" s="92">
        <f t="shared" si="0"/>
        <v>2.2799999999999998</v>
      </c>
      <c r="C226" s="92">
        <f t="shared" si="6"/>
        <v>1438</v>
      </c>
      <c r="D226" s="92">
        <f t="shared" si="1"/>
        <v>1458</v>
      </c>
      <c r="E226" s="153">
        <v>2290</v>
      </c>
      <c r="F226" s="151">
        <f>F225+[1]Home!$C$7</f>
        <v>1424</v>
      </c>
      <c r="G226" s="151">
        <f>G225+[1]Home!$D$7</f>
        <v>1444</v>
      </c>
      <c r="H226" s="151">
        <f>H225+[1]Home!$E$7</f>
        <v>1344</v>
      </c>
      <c r="I226" s="152">
        <f>I225+[1]Home!$E$7</f>
        <v>1374</v>
      </c>
    </row>
    <row r="227" spans="1:9" ht="14.25" customHeight="1">
      <c r="A227" s="88">
        <v>2290</v>
      </c>
      <c r="B227" s="92">
        <f t="shared" si="0"/>
        <v>2.29</v>
      </c>
      <c r="C227" s="92">
        <f t="shared" si="6"/>
        <v>1444</v>
      </c>
      <c r="D227" s="92">
        <f t="shared" si="1"/>
        <v>1464</v>
      </c>
      <c r="E227" s="153">
        <v>2300</v>
      </c>
      <c r="F227" s="151">
        <f>F226+[1]Home!$C$7</f>
        <v>1430</v>
      </c>
      <c r="G227" s="151">
        <f>G226+[1]Home!$D$7</f>
        <v>1450</v>
      </c>
      <c r="H227" s="151">
        <f>H226+[1]Home!$E$7</f>
        <v>1350</v>
      </c>
      <c r="I227" s="152">
        <f>I226+[1]Home!$E$7</f>
        <v>1380</v>
      </c>
    </row>
    <row r="228" spans="1:9" ht="14.25" customHeight="1">
      <c r="A228" s="88">
        <v>2300</v>
      </c>
      <c r="B228" s="92">
        <f t="shared" si="0"/>
        <v>2.2999999999999998</v>
      </c>
      <c r="C228" s="92">
        <f t="shared" si="6"/>
        <v>1450</v>
      </c>
      <c r="D228" s="92">
        <f t="shared" si="1"/>
        <v>1470</v>
      </c>
      <c r="E228" s="153">
        <v>2310</v>
      </c>
      <c r="F228" s="151">
        <f>F227+[1]Home!$C$7</f>
        <v>1436</v>
      </c>
      <c r="G228" s="151">
        <f>G227+[1]Home!$D$7</f>
        <v>1456</v>
      </c>
      <c r="H228" s="151">
        <f>H227+[1]Home!$E$7</f>
        <v>1356</v>
      </c>
      <c r="I228" s="152">
        <f>I227+[1]Home!$E$7</f>
        <v>1386</v>
      </c>
    </row>
    <row r="229" spans="1:9" ht="14.25" customHeight="1">
      <c r="A229" s="88">
        <v>2310</v>
      </c>
      <c r="B229" s="92">
        <f t="shared" si="0"/>
        <v>2.31</v>
      </c>
      <c r="C229" s="92">
        <f t="shared" si="6"/>
        <v>1456</v>
      </c>
      <c r="D229" s="92">
        <f t="shared" si="1"/>
        <v>1476</v>
      </c>
      <c r="E229" s="153">
        <v>2320</v>
      </c>
      <c r="F229" s="151">
        <f>F228+[1]Home!$C$7</f>
        <v>1442</v>
      </c>
      <c r="G229" s="151">
        <f>G228+[1]Home!$D$7</f>
        <v>1462</v>
      </c>
      <c r="H229" s="151">
        <f>H228+[1]Home!$E$7</f>
        <v>1362</v>
      </c>
      <c r="I229" s="152">
        <f>I228+[1]Home!$E$7</f>
        <v>1392</v>
      </c>
    </row>
    <row r="230" spans="1:9" ht="14.25" customHeight="1">
      <c r="A230" s="88">
        <v>2320</v>
      </c>
      <c r="B230" s="92">
        <f t="shared" si="0"/>
        <v>2.3199999999999998</v>
      </c>
      <c r="C230" s="92">
        <f t="shared" si="6"/>
        <v>1462</v>
      </c>
      <c r="D230" s="92">
        <f t="shared" si="1"/>
        <v>1482</v>
      </c>
      <c r="E230" s="153">
        <v>2330</v>
      </c>
      <c r="F230" s="151">
        <f>F229+[1]Home!$C$7</f>
        <v>1448</v>
      </c>
      <c r="G230" s="151">
        <f>G229+[1]Home!$D$7</f>
        <v>1468</v>
      </c>
      <c r="H230" s="151">
        <f>H229+[1]Home!$E$7</f>
        <v>1368</v>
      </c>
      <c r="I230" s="152">
        <f>I229+[1]Home!$E$7</f>
        <v>1398</v>
      </c>
    </row>
    <row r="231" spans="1:9" ht="14.25" customHeight="1">
      <c r="A231" s="88">
        <v>2330</v>
      </c>
      <c r="B231" s="92">
        <f t="shared" si="0"/>
        <v>2.33</v>
      </c>
      <c r="C231" s="92">
        <f t="shared" si="6"/>
        <v>1468</v>
      </c>
      <c r="D231" s="92">
        <f t="shared" si="1"/>
        <v>1488</v>
      </c>
      <c r="E231" s="153">
        <v>2340</v>
      </c>
      <c r="F231" s="151">
        <f>F230+[1]Home!$C$7</f>
        <v>1454</v>
      </c>
      <c r="G231" s="151">
        <f>G230+[1]Home!$D$7</f>
        <v>1474</v>
      </c>
      <c r="H231" s="151">
        <f>H230+[1]Home!$E$7</f>
        <v>1374</v>
      </c>
      <c r="I231" s="152">
        <f>I230+[1]Home!$E$7</f>
        <v>1404</v>
      </c>
    </row>
    <row r="232" spans="1:9" ht="14.25" customHeight="1">
      <c r="A232" s="88">
        <v>2340</v>
      </c>
      <c r="B232" s="92">
        <f t="shared" si="0"/>
        <v>2.34</v>
      </c>
      <c r="C232" s="92">
        <f t="shared" si="6"/>
        <v>1474</v>
      </c>
      <c r="D232" s="92">
        <f t="shared" si="1"/>
        <v>1494</v>
      </c>
      <c r="E232" s="153">
        <v>2350</v>
      </c>
      <c r="F232" s="151">
        <f>F231+[1]Home!$C$7</f>
        <v>1460</v>
      </c>
      <c r="G232" s="151">
        <f>G231+[1]Home!$D$7</f>
        <v>1480</v>
      </c>
      <c r="H232" s="151">
        <f>H231+[1]Home!$E$7</f>
        <v>1380</v>
      </c>
      <c r="I232" s="152">
        <f>I231+[1]Home!$E$7</f>
        <v>1410</v>
      </c>
    </row>
    <row r="233" spans="1:9" ht="14.25" customHeight="1">
      <c r="A233" s="88">
        <v>2350</v>
      </c>
      <c r="B233" s="92">
        <f t="shared" si="0"/>
        <v>2.35</v>
      </c>
      <c r="C233" s="92">
        <f t="shared" si="6"/>
        <v>1480</v>
      </c>
      <c r="D233" s="92">
        <f t="shared" si="1"/>
        <v>1500</v>
      </c>
      <c r="E233" s="153">
        <v>2360</v>
      </c>
      <c r="F233" s="151">
        <f>F232+[1]Home!$C$7</f>
        <v>1466</v>
      </c>
      <c r="G233" s="151">
        <f>G232+[1]Home!$D$7</f>
        <v>1486</v>
      </c>
      <c r="H233" s="151">
        <f>H232+[1]Home!$E$7</f>
        <v>1386</v>
      </c>
      <c r="I233" s="152">
        <f>I232+[1]Home!$E$7</f>
        <v>1416</v>
      </c>
    </row>
    <row r="234" spans="1:9" ht="14.25" customHeight="1">
      <c r="A234" s="88">
        <v>2360</v>
      </c>
      <c r="B234" s="92">
        <f t="shared" si="0"/>
        <v>2.36</v>
      </c>
      <c r="C234" s="92">
        <f t="shared" si="6"/>
        <v>1486</v>
      </c>
      <c r="D234" s="92">
        <f t="shared" si="1"/>
        <v>1506</v>
      </c>
      <c r="E234" s="153">
        <v>2370</v>
      </c>
      <c r="F234" s="151">
        <f>F233+[1]Home!$C$7</f>
        <v>1472</v>
      </c>
      <c r="G234" s="151">
        <f>G233+[1]Home!$D$7</f>
        <v>1492</v>
      </c>
      <c r="H234" s="151">
        <f>H233+[1]Home!$E$7</f>
        <v>1392</v>
      </c>
      <c r="I234" s="152">
        <f>I233+[1]Home!$E$7</f>
        <v>1422</v>
      </c>
    </row>
    <row r="235" spans="1:9" ht="14.25" customHeight="1">
      <c r="A235" s="88">
        <v>2370</v>
      </c>
      <c r="B235" s="92">
        <f t="shared" si="0"/>
        <v>2.37</v>
      </c>
      <c r="C235" s="92">
        <f t="shared" si="6"/>
        <v>1492</v>
      </c>
      <c r="D235" s="92">
        <f t="shared" si="1"/>
        <v>1512</v>
      </c>
      <c r="E235" s="153">
        <v>2380</v>
      </c>
      <c r="F235" s="151">
        <f>F234+[1]Home!$C$7</f>
        <v>1478</v>
      </c>
      <c r="G235" s="151">
        <f>G234+[1]Home!$D$7</f>
        <v>1498</v>
      </c>
      <c r="H235" s="151">
        <f>H234+[1]Home!$E$7</f>
        <v>1398</v>
      </c>
      <c r="I235" s="152">
        <f>I234+[1]Home!$E$7</f>
        <v>1428</v>
      </c>
    </row>
    <row r="236" spans="1:9" ht="14.25" customHeight="1">
      <c r="A236" s="88">
        <v>2380</v>
      </c>
      <c r="B236" s="92">
        <f t="shared" si="0"/>
        <v>2.38</v>
      </c>
      <c r="C236" s="92">
        <f t="shared" si="6"/>
        <v>1498</v>
      </c>
      <c r="D236" s="92">
        <f t="shared" si="1"/>
        <v>1518</v>
      </c>
      <c r="E236" s="153">
        <v>2390</v>
      </c>
      <c r="F236" s="151">
        <f>F235+[1]Home!$C$7</f>
        <v>1484</v>
      </c>
      <c r="G236" s="151">
        <f>G235+[1]Home!$D$7</f>
        <v>1504</v>
      </c>
      <c r="H236" s="151">
        <f>H235+[1]Home!$E$7</f>
        <v>1404</v>
      </c>
      <c r="I236" s="152">
        <f>I235+[1]Home!$E$7</f>
        <v>1434</v>
      </c>
    </row>
    <row r="237" spans="1:9" ht="14.25" customHeight="1">
      <c r="A237" s="88">
        <v>2390</v>
      </c>
      <c r="B237" s="92">
        <f t="shared" si="0"/>
        <v>2.39</v>
      </c>
      <c r="C237" s="92">
        <f t="shared" si="6"/>
        <v>1504</v>
      </c>
      <c r="D237" s="92">
        <f t="shared" si="1"/>
        <v>1524</v>
      </c>
      <c r="E237" s="153">
        <v>2400</v>
      </c>
      <c r="F237" s="151">
        <f>F236+[1]Home!$C$7</f>
        <v>1490</v>
      </c>
      <c r="G237" s="151">
        <f>G236+[1]Home!$D$7</f>
        <v>1510</v>
      </c>
      <c r="H237" s="151">
        <f>H236+[1]Home!$E$7</f>
        <v>1410</v>
      </c>
      <c r="I237" s="152">
        <f>I236+[1]Home!$E$7</f>
        <v>1440</v>
      </c>
    </row>
    <row r="238" spans="1:9" ht="14.25" customHeight="1">
      <c r="A238" s="88">
        <v>2400</v>
      </c>
      <c r="B238" s="92">
        <f t="shared" si="0"/>
        <v>2.4</v>
      </c>
      <c r="C238" s="92">
        <f t="shared" si="6"/>
        <v>1510</v>
      </c>
      <c r="D238" s="92">
        <f t="shared" si="1"/>
        <v>1530</v>
      </c>
      <c r="E238" s="153">
        <v>2410</v>
      </c>
      <c r="F238" s="151">
        <f>F237+[1]Home!$C$7</f>
        <v>1496</v>
      </c>
      <c r="G238" s="151">
        <f>G237+[1]Home!$D$7</f>
        <v>1516</v>
      </c>
      <c r="H238" s="151">
        <f>H237+[1]Home!$E$7</f>
        <v>1416</v>
      </c>
      <c r="I238" s="152">
        <f>I237+[1]Home!$E$7</f>
        <v>1446</v>
      </c>
    </row>
    <row r="239" spans="1:9" ht="14.25" customHeight="1">
      <c r="A239" s="88">
        <v>2410</v>
      </c>
      <c r="B239" s="92">
        <f t="shared" si="0"/>
        <v>2.41</v>
      </c>
      <c r="C239" s="92">
        <f t="shared" si="6"/>
        <v>1516</v>
      </c>
      <c r="D239" s="92">
        <f t="shared" si="1"/>
        <v>1536</v>
      </c>
      <c r="E239" s="153">
        <v>2420</v>
      </c>
      <c r="F239" s="151">
        <f>F238+[1]Home!$C$7</f>
        <v>1502</v>
      </c>
      <c r="G239" s="151">
        <f>G238+[1]Home!$D$7</f>
        <v>1522</v>
      </c>
      <c r="H239" s="151">
        <f>H238+[1]Home!$E$7</f>
        <v>1422</v>
      </c>
      <c r="I239" s="152">
        <f>I238+[1]Home!$E$7</f>
        <v>1452</v>
      </c>
    </row>
    <row r="240" spans="1:9" ht="14.25" customHeight="1">
      <c r="A240" s="88">
        <v>2420</v>
      </c>
      <c r="B240" s="92">
        <f t="shared" si="0"/>
        <v>2.42</v>
      </c>
      <c r="C240" s="92">
        <f t="shared" si="6"/>
        <v>1522</v>
      </c>
      <c r="D240" s="92">
        <f t="shared" si="1"/>
        <v>1542</v>
      </c>
      <c r="E240" s="153">
        <v>2430</v>
      </c>
      <c r="F240" s="151">
        <f>F239+[1]Home!$C$7</f>
        <v>1508</v>
      </c>
      <c r="G240" s="151">
        <f>G239+[1]Home!$D$7</f>
        <v>1528</v>
      </c>
      <c r="H240" s="151">
        <f>H239+[1]Home!$E$7</f>
        <v>1428</v>
      </c>
      <c r="I240" s="152">
        <f>I239+[1]Home!$E$7</f>
        <v>1458</v>
      </c>
    </row>
    <row r="241" spans="1:9" ht="14.25" customHeight="1">
      <c r="A241" s="88">
        <v>2430</v>
      </c>
      <c r="B241" s="92">
        <f t="shared" si="0"/>
        <v>2.4300000000000002</v>
      </c>
      <c r="C241" s="92">
        <f t="shared" si="6"/>
        <v>1528</v>
      </c>
      <c r="D241" s="92">
        <f t="shared" si="1"/>
        <v>1548</v>
      </c>
      <c r="E241" s="153">
        <v>2440</v>
      </c>
      <c r="F241" s="151">
        <f>F240+[1]Home!$C$7</f>
        <v>1514</v>
      </c>
      <c r="G241" s="151">
        <f>G240+[1]Home!$D$7</f>
        <v>1534</v>
      </c>
      <c r="H241" s="151">
        <f>H240+[1]Home!$E$7</f>
        <v>1434</v>
      </c>
      <c r="I241" s="152">
        <f>I240+[1]Home!$E$7</f>
        <v>1464</v>
      </c>
    </row>
    <row r="242" spans="1:9" ht="14.25" customHeight="1">
      <c r="A242" s="88">
        <v>2440</v>
      </c>
      <c r="B242" s="92">
        <f t="shared" si="0"/>
        <v>2.44</v>
      </c>
      <c r="C242" s="92">
        <f t="shared" si="6"/>
        <v>1534</v>
      </c>
      <c r="D242" s="92">
        <f t="shared" si="1"/>
        <v>1554</v>
      </c>
      <c r="E242" s="153">
        <v>2450</v>
      </c>
      <c r="F242" s="151">
        <f>F241+[1]Home!$C$7</f>
        <v>1520</v>
      </c>
      <c r="G242" s="151">
        <f>G241+[1]Home!$D$7</f>
        <v>1540</v>
      </c>
      <c r="H242" s="151">
        <f>H241+[1]Home!$E$7</f>
        <v>1440</v>
      </c>
      <c r="I242" s="152">
        <f>I241+[1]Home!$E$7</f>
        <v>1470</v>
      </c>
    </row>
    <row r="243" spans="1:9" ht="14.25" customHeight="1">
      <c r="A243" s="88">
        <v>2450</v>
      </c>
      <c r="B243" s="92">
        <f t="shared" si="0"/>
        <v>2.4500000000000002</v>
      </c>
      <c r="C243" s="92">
        <f t="shared" si="6"/>
        <v>1540</v>
      </c>
      <c r="D243" s="92">
        <f t="shared" si="1"/>
        <v>1560</v>
      </c>
      <c r="E243" s="153">
        <v>2460</v>
      </c>
      <c r="F243" s="151">
        <f>F242+[1]Home!$C$7</f>
        <v>1526</v>
      </c>
      <c r="G243" s="151">
        <f>G242+[1]Home!$D$7</f>
        <v>1546</v>
      </c>
      <c r="H243" s="151">
        <f>H242+[1]Home!$E$7</f>
        <v>1446</v>
      </c>
      <c r="I243" s="152">
        <f>I242+[1]Home!$E$7</f>
        <v>1476</v>
      </c>
    </row>
    <row r="244" spans="1:9" ht="14.25" customHeight="1">
      <c r="A244" s="88">
        <v>2460</v>
      </c>
      <c r="B244" s="92">
        <f t="shared" si="0"/>
        <v>2.46</v>
      </c>
      <c r="C244" s="92">
        <f t="shared" si="6"/>
        <v>1546</v>
      </c>
      <c r="D244" s="92">
        <f t="shared" si="1"/>
        <v>1566</v>
      </c>
      <c r="E244" s="153">
        <v>2470</v>
      </c>
      <c r="F244" s="151">
        <f>F243+[1]Home!$C$7</f>
        <v>1532</v>
      </c>
      <c r="G244" s="151">
        <f>G243+[1]Home!$D$7</f>
        <v>1552</v>
      </c>
      <c r="H244" s="151">
        <f>H243+[1]Home!$E$7</f>
        <v>1452</v>
      </c>
      <c r="I244" s="152">
        <f>I243+[1]Home!$E$7</f>
        <v>1482</v>
      </c>
    </row>
    <row r="245" spans="1:9" ht="14.25" customHeight="1">
      <c r="A245" s="88">
        <v>2470</v>
      </c>
      <c r="B245" s="92">
        <f t="shared" si="0"/>
        <v>2.4700000000000002</v>
      </c>
      <c r="C245" s="92">
        <f t="shared" si="6"/>
        <v>1552</v>
      </c>
      <c r="D245" s="92">
        <f t="shared" si="1"/>
        <v>1572</v>
      </c>
      <c r="E245" s="153">
        <v>2480</v>
      </c>
      <c r="F245" s="151">
        <f>F244+[1]Home!$C$7</f>
        <v>1538</v>
      </c>
      <c r="G245" s="151">
        <f>G244+[1]Home!$D$7</f>
        <v>1558</v>
      </c>
      <c r="H245" s="151">
        <f>H244+[1]Home!$E$7</f>
        <v>1458</v>
      </c>
      <c r="I245" s="152">
        <f>I244+[1]Home!$E$7</f>
        <v>1488</v>
      </c>
    </row>
    <row r="246" spans="1:9" ht="14.25" customHeight="1">
      <c r="A246" s="88">
        <v>2480</v>
      </c>
      <c r="B246" s="92">
        <f t="shared" si="0"/>
        <v>2.48</v>
      </c>
      <c r="C246" s="92">
        <f t="shared" si="6"/>
        <v>1558</v>
      </c>
      <c r="D246" s="92">
        <f t="shared" si="1"/>
        <v>1578</v>
      </c>
      <c r="E246" s="153">
        <v>2490</v>
      </c>
      <c r="F246" s="151">
        <f>F245+[1]Home!$C$7</f>
        <v>1544</v>
      </c>
      <c r="G246" s="151">
        <f>G245+[1]Home!$D$7</f>
        <v>1564</v>
      </c>
      <c r="H246" s="151">
        <f>H245+[1]Home!$E$7</f>
        <v>1464</v>
      </c>
      <c r="I246" s="152">
        <f>I245+[1]Home!$E$7</f>
        <v>1494</v>
      </c>
    </row>
    <row r="247" spans="1:9" ht="14.25" customHeight="1">
      <c r="A247" s="88">
        <v>2490</v>
      </c>
      <c r="B247" s="92">
        <f t="shared" si="0"/>
        <v>2.4900000000000002</v>
      </c>
      <c r="C247" s="92">
        <f t="shared" si="6"/>
        <v>1564</v>
      </c>
      <c r="D247" s="92">
        <f t="shared" si="1"/>
        <v>1584</v>
      </c>
      <c r="E247" s="153">
        <v>2500</v>
      </c>
      <c r="F247" s="151">
        <f>F246+[1]Home!$C$7</f>
        <v>1550</v>
      </c>
      <c r="G247" s="151">
        <f>G246+[1]Home!$D$7</f>
        <v>1570</v>
      </c>
      <c r="H247" s="151">
        <f>H246+[1]Home!$E$7</f>
        <v>1470</v>
      </c>
      <c r="I247" s="152">
        <f>I246+[1]Home!$E$7</f>
        <v>1500</v>
      </c>
    </row>
    <row r="248" spans="1:9" ht="14.25" customHeight="1">
      <c r="A248" s="88">
        <v>2500</v>
      </c>
      <c r="B248" s="92">
        <f t="shared" si="0"/>
        <v>2.5</v>
      </c>
      <c r="C248" s="92">
        <f t="shared" si="6"/>
        <v>1570</v>
      </c>
      <c r="D248" s="92">
        <f t="shared" si="1"/>
        <v>1590</v>
      </c>
      <c r="E248" s="153">
        <v>2510</v>
      </c>
      <c r="F248" s="151">
        <f>F247+[1]Home!$C$7</f>
        <v>1556</v>
      </c>
      <c r="G248" s="151">
        <f>G247+[1]Home!$D$7</f>
        <v>1576</v>
      </c>
      <c r="H248" s="151">
        <f>H247+[1]Home!$E$7</f>
        <v>1476</v>
      </c>
      <c r="I248" s="152">
        <f>I247+[1]Home!$E$7</f>
        <v>1506</v>
      </c>
    </row>
    <row r="249" spans="1:9" ht="14.25" customHeight="1">
      <c r="A249" s="88">
        <v>2510</v>
      </c>
      <c r="B249" s="92">
        <f t="shared" si="0"/>
        <v>2.5099999999999998</v>
      </c>
      <c r="C249" s="92">
        <f t="shared" si="6"/>
        <v>1576</v>
      </c>
      <c r="D249" s="92">
        <f t="shared" si="1"/>
        <v>1596</v>
      </c>
      <c r="E249" s="153">
        <v>2520</v>
      </c>
      <c r="F249" s="151">
        <f>F248+[1]Home!$C$7</f>
        <v>1562</v>
      </c>
      <c r="G249" s="151">
        <f>G248+[1]Home!$D$7</f>
        <v>1582</v>
      </c>
      <c r="H249" s="151">
        <f>H248+[1]Home!$E$7</f>
        <v>1482</v>
      </c>
      <c r="I249" s="152">
        <f>I248+[1]Home!$E$7</f>
        <v>1512</v>
      </c>
    </row>
    <row r="250" spans="1:9" ht="14.25" customHeight="1">
      <c r="A250" s="88">
        <v>2520</v>
      </c>
      <c r="B250" s="92">
        <f t="shared" si="0"/>
        <v>2.52</v>
      </c>
      <c r="C250" s="92">
        <f t="shared" si="6"/>
        <v>1582</v>
      </c>
      <c r="D250" s="92">
        <f t="shared" si="1"/>
        <v>1602</v>
      </c>
      <c r="E250" s="153">
        <v>2530</v>
      </c>
      <c r="F250" s="151">
        <f>F249+[1]Home!$C$7</f>
        <v>1568</v>
      </c>
      <c r="G250" s="151">
        <f>G249+[1]Home!$D$7</f>
        <v>1588</v>
      </c>
      <c r="H250" s="151">
        <f>H249+[1]Home!$E$7</f>
        <v>1488</v>
      </c>
      <c r="I250" s="152">
        <f>I249+[1]Home!$E$7</f>
        <v>1518</v>
      </c>
    </row>
    <row r="251" spans="1:9" ht="14.25" customHeight="1">
      <c r="A251" s="88">
        <v>2530</v>
      </c>
      <c r="B251" s="92">
        <f t="shared" si="0"/>
        <v>2.5299999999999998</v>
      </c>
      <c r="C251" s="92">
        <f t="shared" si="6"/>
        <v>1588</v>
      </c>
      <c r="D251" s="92">
        <f t="shared" si="1"/>
        <v>1608</v>
      </c>
      <c r="E251" s="153">
        <v>2540</v>
      </c>
      <c r="F251" s="151">
        <f>F250+[1]Home!$C$7</f>
        <v>1574</v>
      </c>
      <c r="G251" s="151">
        <f>G250+[1]Home!$D$7</f>
        <v>1594</v>
      </c>
      <c r="H251" s="151">
        <f>H250+[1]Home!$E$7</f>
        <v>1494</v>
      </c>
      <c r="I251" s="152">
        <f>I250+[1]Home!$E$7</f>
        <v>1524</v>
      </c>
    </row>
    <row r="252" spans="1:9" ht="14.25" customHeight="1">
      <c r="A252" s="88">
        <v>2540</v>
      </c>
      <c r="B252" s="92">
        <f t="shared" si="0"/>
        <v>2.54</v>
      </c>
      <c r="C252" s="92">
        <f t="shared" si="6"/>
        <v>1594</v>
      </c>
      <c r="D252" s="92">
        <f t="shared" si="1"/>
        <v>1614</v>
      </c>
      <c r="E252" s="153">
        <v>2550</v>
      </c>
      <c r="F252" s="151">
        <f>F251+[1]Home!$C$7</f>
        <v>1580</v>
      </c>
      <c r="G252" s="151">
        <f>G251+[1]Home!$D$7</f>
        <v>1600</v>
      </c>
      <c r="H252" s="151">
        <f>H251+[1]Home!$E$7</f>
        <v>1500</v>
      </c>
      <c r="I252" s="152">
        <f>I251+[1]Home!$E$7</f>
        <v>1530</v>
      </c>
    </row>
    <row r="253" spans="1:9" ht="14.25" customHeight="1">
      <c r="A253" s="88">
        <v>2550</v>
      </c>
      <c r="B253" s="92">
        <f t="shared" si="0"/>
        <v>2.5499999999999998</v>
      </c>
      <c r="C253" s="92">
        <f t="shared" si="6"/>
        <v>1600</v>
      </c>
      <c r="D253" s="92">
        <f t="shared" si="1"/>
        <v>1620</v>
      </c>
      <c r="E253" s="153">
        <v>2560</v>
      </c>
      <c r="F253" s="151">
        <f>F252+[1]Home!$C$7</f>
        <v>1586</v>
      </c>
      <c r="G253" s="151">
        <f>G252+[1]Home!$D$7</f>
        <v>1606</v>
      </c>
      <c r="H253" s="151">
        <f>H252+[1]Home!$E$7</f>
        <v>1506</v>
      </c>
      <c r="I253" s="152">
        <f>I252+[1]Home!$E$7</f>
        <v>1536</v>
      </c>
    </row>
    <row r="254" spans="1:9" ht="14.25" customHeight="1">
      <c r="A254" s="88">
        <v>2560</v>
      </c>
      <c r="B254" s="92">
        <f t="shared" si="0"/>
        <v>2.56</v>
      </c>
      <c r="C254" s="92">
        <f t="shared" si="6"/>
        <v>1606</v>
      </c>
      <c r="D254" s="92">
        <f t="shared" si="1"/>
        <v>1626</v>
      </c>
      <c r="E254" s="153">
        <v>2570</v>
      </c>
      <c r="F254" s="151">
        <f>F253+[1]Home!$C$7</f>
        <v>1592</v>
      </c>
      <c r="G254" s="151">
        <f>G253+[1]Home!$D$7</f>
        <v>1612</v>
      </c>
      <c r="H254" s="151">
        <f>H253+[1]Home!$E$7</f>
        <v>1512</v>
      </c>
      <c r="I254" s="152">
        <f>I253+[1]Home!$E$7</f>
        <v>1542</v>
      </c>
    </row>
    <row r="255" spans="1:9" ht="14.25" customHeight="1">
      <c r="A255" s="88">
        <v>2570</v>
      </c>
      <c r="B255" s="92">
        <f t="shared" si="0"/>
        <v>2.57</v>
      </c>
      <c r="C255" s="92">
        <f t="shared" si="6"/>
        <v>1612</v>
      </c>
      <c r="D255" s="92">
        <f t="shared" si="1"/>
        <v>1632</v>
      </c>
      <c r="E255" s="153">
        <v>2580</v>
      </c>
      <c r="F255" s="151">
        <f>F254+[1]Home!$C$7</f>
        <v>1598</v>
      </c>
      <c r="G255" s="151">
        <f>G254+[1]Home!$D$7</f>
        <v>1618</v>
      </c>
      <c r="H255" s="151">
        <f>H254+[1]Home!$E$7</f>
        <v>1518</v>
      </c>
      <c r="I255" s="152">
        <f>I254+[1]Home!$E$7</f>
        <v>1548</v>
      </c>
    </row>
    <row r="256" spans="1:9" ht="14.25" customHeight="1">
      <c r="A256" s="88">
        <v>2580</v>
      </c>
      <c r="B256" s="92">
        <f t="shared" si="0"/>
        <v>2.58</v>
      </c>
      <c r="C256" s="92">
        <f t="shared" si="6"/>
        <v>1618</v>
      </c>
      <c r="D256" s="92">
        <f t="shared" si="1"/>
        <v>1638</v>
      </c>
      <c r="E256" s="153">
        <v>2590</v>
      </c>
      <c r="F256" s="151">
        <f>F255+[1]Home!$C$7</f>
        <v>1604</v>
      </c>
      <c r="G256" s="151">
        <f>G255+[1]Home!$D$7</f>
        <v>1624</v>
      </c>
      <c r="H256" s="151">
        <f>H255+[1]Home!$E$7</f>
        <v>1524</v>
      </c>
      <c r="I256" s="152">
        <f>I255+[1]Home!$E$7</f>
        <v>1554</v>
      </c>
    </row>
    <row r="257" spans="1:9" ht="14.25" customHeight="1">
      <c r="A257" s="88">
        <v>2590</v>
      </c>
      <c r="B257" s="92">
        <f t="shared" si="0"/>
        <v>2.59</v>
      </c>
      <c r="C257" s="92">
        <f t="shared" si="6"/>
        <v>1624</v>
      </c>
      <c r="D257" s="92">
        <f t="shared" si="1"/>
        <v>1644</v>
      </c>
      <c r="E257" s="153">
        <v>2600</v>
      </c>
      <c r="F257" s="151">
        <f>F256+[1]Home!$C$7</f>
        <v>1610</v>
      </c>
      <c r="G257" s="151">
        <f>G256+[1]Home!$D$7</f>
        <v>1630</v>
      </c>
      <c r="H257" s="151">
        <f>H256+[1]Home!$E$7</f>
        <v>1530</v>
      </c>
      <c r="I257" s="152">
        <f>I256+[1]Home!$E$7</f>
        <v>1560</v>
      </c>
    </row>
    <row r="258" spans="1:9" ht="14.25" customHeight="1">
      <c r="A258" s="88">
        <v>2600</v>
      </c>
      <c r="B258" s="92">
        <f t="shared" ref="B258:B512" si="7">A258/1000</f>
        <v>2.6</v>
      </c>
      <c r="C258" s="92">
        <f t="shared" si="6"/>
        <v>1630</v>
      </c>
      <c r="D258" s="92">
        <f t="shared" ref="D258:D512" si="8">120+(A258-50)/10*6</f>
        <v>1650</v>
      </c>
      <c r="E258" s="153">
        <v>2610</v>
      </c>
      <c r="F258" s="151">
        <f>F257+[1]Home!$C$7</f>
        <v>1616</v>
      </c>
      <c r="G258" s="151">
        <f>G257+[1]Home!$D$7</f>
        <v>1636</v>
      </c>
      <c r="H258" s="151">
        <f>H257+[1]Home!$E$7</f>
        <v>1536</v>
      </c>
      <c r="I258" s="152">
        <f>I257+[1]Home!$E$7</f>
        <v>1566</v>
      </c>
    </row>
    <row r="259" spans="1:9" ht="14.25" customHeight="1">
      <c r="A259" s="88">
        <v>2610</v>
      </c>
      <c r="B259" s="92">
        <f t="shared" si="7"/>
        <v>2.61</v>
      </c>
      <c r="C259" s="92">
        <f t="shared" si="6"/>
        <v>1636</v>
      </c>
      <c r="D259" s="92">
        <f t="shared" si="8"/>
        <v>1656</v>
      </c>
      <c r="E259" s="153">
        <v>2620</v>
      </c>
      <c r="F259" s="151">
        <f>F258+[1]Home!$C$7</f>
        <v>1622</v>
      </c>
      <c r="G259" s="151">
        <f>G258+[1]Home!$D$7</f>
        <v>1642</v>
      </c>
      <c r="H259" s="151">
        <f>H258+[1]Home!$E$7</f>
        <v>1542</v>
      </c>
      <c r="I259" s="152">
        <f>I258+[1]Home!$E$7</f>
        <v>1572</v>
      </c>
    </row>
    <row r="260" spans="1:9" ht="14.25" customHeight="1">
      <c r="A260" s="88">
        <v>2620</v>
      </c>
      <c r="B260" s="92">
        <f t="shared" si="7"/>
        <v>2.62</v>
      </c>
      <c r="C260" s="92">
        <f t="shared" ref="C260:C323" si="9">C259+6</f>
        <v>1642</v>
      </c>
      <c r="D260" s="92">
        <f t="shared" si="8"/>
        <v>1662</v>
      </c>
      <c r="E260" s="153">
        <v>2630</v>
      </c>
      <c r="F260" s="151">
        <f>F259+[1]Home!$C$7</f>
        <v>1628</v>
      </c>
      <c r="G260" s="151">
        <f>G259+[1]Home!$D$7</f>
        <v>1648</v>
      </c>
      <c r="H260" s="151">
        <f>H259+[1]Home!$E$7</f>
        <v>1548</v>
      </c>
      <c r="I260" s="152">
        <f>I259+[1]Home!$E$7</f>
        <v>1578</v>
      </c>
    </row>
    <row r="261" spans="1:9" ht="14.25" customHeight="1">
      <c r="A261" s="88">
        <v>2630</v>
      </c>
      <c r="B261" s="92">
        <f t="shared" si="7"/>
        <v>2.63</v>
      </c>
      <c r="C261" s="92">
        <f t="shared" si="9"/>
        <v>1648</v>
      </c>
      <c r="D261" s="92">
        <f t="shared" si="8"/>
        <v>1668</v>
      </c>
      <c r="E261" s="153">
        <v>2640</v>
      </c>
      <c r="F261" s="151">
        <f>F260+[1]Home!$C$7</f>
        <v>1634</v>
      </c>
      <c r="G261" s="151">
        <f>G260+[1]Home!$D$7</f>
        <v>1654</v>
      </c>
      <c r="H261" s="151">
        <f>H260+[1]Home!$E$7</f>
        <v>1554</v>
      </c>
      <c r="I261" s="152">
        <f>I260+[1]Home!$E$7</f>
        <v>1584</v>
      </c>
    </row>
    <row r="262" spans="1:9" ht="14.25" customHeight="1">
      <c r="A262" s="88">
        <v>2640</v>
      </c>
      <c r="B262" s="92">
        <f t="shared" si="7"/>
        <v>2.64</v>
      </c>
      <c r="C262" s="92">
        <f t="shared" si="9"/>
        <v>1654</v>
      </c>
      <c r="D262" s="92">
        <f t="shared" si="8"/>
        <v>1674</v>
      </c>
      <c r="E262" s="153">
        <v>2650</v>
      </c>
      <c r="F262" s="151">
        <f>F261+[1]Home!$C$7</f>
        <v>1640</v>
      </c>
      <c r="G262" s="151">
        <f>G261+[1]Home!$D$7</f>
        <v>1660</v>
      </c>
      <c r="H262" s="151">
        <f>H261+[1]Home!$E$7</f>
        <v>1560</v>
      </c>
      <c r="I262" s="152">
        <f>I261+[1]Home!$E$7</f>
        <v>1590</v>
      </c>
    </row>
    <row r="263" spans="1:9" ht="14.25" customHeight="1">
      <c r="A263" s="88">
        <v>2650</v>
      </c>
      <c r="B263" s="92">
        <f t="shared" si="7"/>
        <v>2.65</v>
      </c>
      <c r="C263" s="92">
        <f t="shared" si="9"/>
        <v>1660</v>
      </c>
      <c r="D263" s="92">
        <f t="shared" si="8"/>
        <v>1680</v>
      </c>
      <c r="E263" s="153">
        <v>2660</v>
      </c>
      <c r="F263" s="151">
        <f>F262+[1]Home!$C$7</f>
        <v>1646</v>
      </c>
      <c r="G263" s="151">
        <f>G262+[1]Home!$D$7</f>
        <v>1666</v>
      </c>
      <c r="H263" s="151">
        <f>H262+[1]Home!$E$7</f>
        <v>1566</v>
      </c>
      <c r="I263" s="152">
        <f>I262+[1]Home!$E$7</f>
        <v>1596</v>
      </c>
    </row>
    <row r="264" spans="1:9" ht="14.25" customHeight="1">
      <c r="A264" s="88">
        <v>2660</v>
      </c>
      <c r="B264" s="92">
        <f t="shared" si="7"/>
        <v>2.66</v>
      </c>
      <c r="C264" s="92">
        <f t="shared" si="9"/>
        <v>1666</v>
      </c>
      <c r="D264" s="92">
        <f t="shared" si="8"/>
        <v>1686</v>
      </c>
      <c r="E264" s="153">
        <v>2670</v>
      </c>
      <c r="F264" s="151">
        <f>F263+[1]Home!$C$7</f>
        <v>1652</v>
      </c>
      <c r="G264" s="151">
        <f>G263+[1]Home!$D$7</f>
        <v>1672</v>
      </c>
      <c r="H264" s="151">
        <f>H263+[1]Home!$E$7</f>
        <v>1572</v>
      </c>
      <c r="I264" s="152">
        <f>I263+[1]Home!$E$7</f>
        <v>1602</v>
      </c>
    </row>
    <row r="265" spans="1:9" ht="14.25" customHeight="1">
      <c r="A265" s="88">
        <v>2670</v>
      </c>
      <c r="B265" s="92">
        <f t="shared" si="7"/>
        <v>2.67</v>
      </c>
      <c r="C265" s="92">
        <f t="shared" si="9"/>
        <v>1672</v>
      </c>
      <c r="D265" s="92">
        <f t="shared" si="8"/>
        <v>1692</v>
      </c>
      <c r="E265" s="153">
        <v>2680</v>
      </c>
      <c r="F265" s="151">
        <f>F264+[1]Home!$C$7</f>
        <v>1658</v>
      </c>
      <c r="G265" s="151">
        <f>G264+[1]Home!$D$7</f>
        <v>1678</v>
      </c>
      <c r="H265" s="151">
        <f>H264+[1]Home!$E$7</f>
        <v>1578</v>
      </c>
      <c r="I265" s="152">
        <f>I264+[1]Home!$E$7</f>
        <v>1608</v>
      </c>
    </row>
    <row r="266" spans="1:9" ht="14.25" customHeight="1">
      <c r="A266" s="88">
        <v>2680</v>
      </c>
      <c r="B266" s="92">
        <f t="shared" si="7"/>
        <v>2.68</v>
      </c>
      <c r="C266" s="92">
        <f t="shared" si="9"/>
        <v>1678</v>
      </c>
      <c r="D266" s="92">
        <f t="shared" si="8"/>
        <v>1698</v>
      </c>
      <c r="E266" s="153">
        <v>2690</v>
      </c>
      <c r="F266" s="151">
        <f>F265+[1]Home!$C$7</f>
        <v>1664</v>
      </c>
      <c r="G266" s="151">
        <f>G265+[1]Home!$D$7</f>
        <v>1684</v>
      </c>
      <c r="H266" s="151">
        <f>H265+[1]Home!$E$7</f>
        <v>1584</v>
      </c>
      <c r="I266" s="152">
        <f>I265+[1]Home!$E$7</f>
        <v>1614</v>
      </c>
    </row>
    <row r="267" spans="1:9" ht="14.25" customHeight="1">
      <c r="A267" s="88">
        <v>2690</v>
      </c>
      <c r="B267" s="92">
        <f t="shared" si="7"/>
        <v>2.69</v>
      </c>
      <c r="C267" s="92">
        <f t="shared" si="9"/>
        <v>1684</v>
      </c>
      <c r="D267" s="92">
        <f t="shared" si="8"/>
        <v>1704</v>
      </c>
      <c r="E267" s="153">
        <v>2700</v>
      </c>
      <c r="F267" s="151">
        <f>F266+[1]Home!$C$7</f>
        <v>1670</v>
      </c>
      <c r="G267" s="151">
        <f>G266+[1]Home!$D$7</f>
        <v>1690</v>
      </c>
      <c r="H267" s="151">
        <f>H266+[1]Home!$E$7</f>
        <v>1590</v>
      </c>
      <c r="I267" s="152">
        <f>I266+[1]Home!$E$7</f>
        <v>1620</v>
      </c>
    </row>
    <row r="268" spans="1:9" ht="14.25" customHeight="1">
      <c r="A268" s="88">
        <v>2700</v>
      </c>
      <c r="B268" s="92">
        <f t="shared" si="7"/>
        <v>2.7</v>
      </c>
      <c r="C268" s="92">
        <f t="shared" si="9"/>
        <v>1690</v>
      </c>
      <c r="D268" s="92">
        <f t="shared" si="8"/>
        <v>1710</v>
      </c>
      <c r="E268" s="153">
        <v>2710</v>
      </c>
      <c r="F268" s="151">
        <f>F267+[1]Home!$C$7</f>
        <v>1676</v>
      </c>
      <c r="G268" s="151">
        <f>G267+[1]Home!$D$7</f>
        <v>1696</v>
      </c>
      <c r="H268" s="151">
        <f>H267+[1]Home!$E$7</f>
        <v>1596</v>
      </c>
      <c r="I268" s="152">
        <f>I267+[1]Home!$E$7</f>
        <v>1626</v>
      </c>
    </row>
    <row r="269" spans="1:9" ht="14.25" customHeight="1">
      <c r="A269" s="88">
        <v>2710</v>
      </c>
      <c r="B269" s="92">
        <f t="shared" si="7"/>
        <v>2.71</v>
      </c>
      <c r="C269" s="92">
        <f t="shared" si="9"/>
        <v>1696</v>
      </c>
      <c r="D269" s="92">
        <f t="shared" si="8"/>
        <v>1716</v>
      </c>
      <c r="E269" s="153">
        <v>2720</v>
      </c>
      <c r="F269" s="151">
        <f>F268+[1]Home!$C$7</f>
        <v>1682</v>
      </c>
      <c r="G269" s="151">
        <f>G268+[1]Home!$D$7</f>
        <v>1702</v>
      </c>
      <c r="H269" s="151">
        <f>H268+[1]Home!$E$7</f>
        <v>1602</v>
      </c>
      <c r="I269" s="152">
        <f>I268+[1]Home!$E$7</f>
        <v>1632</v>
      </c>
    </row>
    <row r="270" spans="1:9" ht="14.25" customHeight="1">
      <c r="A270" s="88">
        <v>2720</v>
      </c>
      <c r="B270" s="92">
        <f t="shared" si="7"/>
        <v>2.72</v>
      </c>
      <c r="C270" s="92">
        <f t="shared" si="9"/>
        <v>1702</v>
      </c>
      <c r="D270" s="92">
        <f t="shared" si="8"/>
        <v>1722</v>
      </c>
      <c r="E270" s="153">
        <v>2730</v>
      </c>
      <c r="F270" s="151">
        <f>F269+[1]Home!$C$7</f>
        <v>1688</v>
      </c>
      <c r="G270" s="151">
        <f>G269+[1]Home!$D$7</f>
        <v>1708</v>
      </c>
      <c r="H270" s="151">
        <f>H269+[1]Home!$E$7</f>
        <v>1608</v>
      </c>
      <c r="I270" s="152">
        <f>I269+[1]Home!$E$7</f>
        <v>1638</v>
      </c>
    </row>
    <row r="271" spans="1:9" ht="14.25" customHeight="1">
      <c r="A271" s="88">
        <v>2730</v>
      </c>
      <c r="B271" s="92">
        <f t="shared" si="7"/>
        <v>2.73</v>
      </c>
      <c r="C271" s="92">
        <f t="shared" si="9"/>
        <v>1708</v>
      </c>
      <c r="D271" s="92">
        <f t="shared" si="8"/>
        <v>1728</v>
      </c>
      <c r="E271" s="153">
        <v>2740</v>
      </c>
      <c r="F271" s="151">
        <f>F270+[1]Home!$C$7</f>
        <v>1694</v>
      </c>
      <c r="G271" s="151">
        <f>G270+[1]Home!$D$7</f>
        <v>1714</v>
      </c>
      <c r="H271" s="151">
        <f>H270+[1]Home!$E$7</f>
        <v>1614</v>
      </c>
      <c r="I271" s="152">
        <f>I270+[1]Home!$E$7</f>
        <v>1644</v>
      </c>
    </row>
    <row r="272" spans="1:9" ht="14.25" customHeight="1">
      <c r="A272" s="88">
        <v>2740</v>
      </c>
      <c r="B272" s="92">
        <f t="shared" si="7"/>
        <v>2.74</v>
      </c>
      <c r="C272" s="92">
        <f t="shared" si="9"/>
        <v>1714</v>
      </c>
      <c r="D272" s="92">
        <f t="shared" si="8"/>
        <v>1734</v>
      </c>
      <c r="E272" s="153">
        <v>2750</v>
      </c>
      <c r="F272" s="151">
        <f>F271+[1]Home!$C$7</f>
        <v>1700</v>
      </c>
      <c r="G272" s="151">
        <f>G271+[1]Home!$D$7</f>
        <v>1720</v>
      </c>
      <c r="H272" s="151">
        <f>H271+[1]Home!$E$7</f>
        <v>1620</v>
      </c>
      <c r="I272" s="152">
        <f>I271+[1]Home!$E$7</f>
        <v>1650</v>
      </c>
    </row>
    <row r="273" spans="1:9" ht="14.25" customHeight="1">
      <c r="A273" s="88">
        <v>2750</v>
      </c>
      <c r="B273" s="92">
        <f t="shared" si="7"/>
        <v>2.75</v>
      </c>
      <c r="C273" s="92">
        <f t="shared" si="9"/>
        <v>1720</v>
      </c>
      <c r="D273" s="92">
        <f t="shared" si="8"/>
        <v>1740</v>
      </c>
      <c r="E273" s="153">
        <v>2760</v>
      </c>
      <c r="F273" s="151">
        <f>F272+[1]Home!$C$7</f>
        <v>1706</v>
      </c>
      <c r="G273" s="151">
        <f>G272+[1]Home!$D$7</f>
        <v>1726</v>
      </c>
      <c r="H273" s="151">
        <f>H272+[1]Home!$E$7</f>
        <v>1626</v>
      </c>
      <c r="I273" s="152">
        <f>I272+[1]Home!$E$7</f>
        <v>1656</v>
      </c>
    </row>
    <row r="274" spans="1:9" ht="14.25" customHeight="1">
      <c r="A274" s="88">
        <v>2760</v>
      </c>
      <c r="B274" s="92">
        <f t="shared" si="7"/>
        <v>2.76</v>
      </c>
      <c r="C274" s="92">
        <f t="shared" si="9"/>
        <v>1726</v>
      </c>
      <c r="D274" s="92">
        <f t="shared" si="8"/>
        <v>1746</v>
      </c>
      <c r="E274" s="153">
        <v>2770</v>
      </c>
      <c r="F274" s="151">
        <f>F273+[1]Home!$C$7</f>
        <v>1712</v>
      </c>
      <c r="G274" s="151">
        <f>G273+[1]Home!$D$7</f>
        <v>1732</v>
      </c>
      <c r="H274" s="151">
        <f>H273+[1]Home!$E$7</f>
        <v>1632</v>
      </c>
      <c r="I274" s="152">
        <f>I273+[1]Home!$E$7</f>
        <v>1662</v>
      </c>
    </row>
    <row r="275" spans="1:9" ht="14.25" customHeight="1">
      <c r="A275" s="88">
        <v>2770</v>
      </c>
      <c r="B275" s="92">
        <f t="shared" si="7"/>
        <v>2.77</v>
      </c>
      <c r="C275" s="92">
        <f t="shared" si="9"/>
        <v>1732</v>
      </c>
      <c r="D275" s="92">
        <f t="shared" si="8"/>
        <v>1752</v>
      </c>
      <c r="E275" s="153">
        <v>2780</v>
      </c>
      <c r="F275" s="151">
        <f>F274+[1]Home!$C$7</f>
        <v>1718</v>
      </c>
      <c r="G275" s="151">
        <f>G274+[1]Home!$D$7</f>
        <v>1738</v>
      </c>
      <c r="H275" s="151">
        <f>H274+[1]Home!$E$7</f>
        <v>1638</v>
      </c>
      <c r="I275" s="152">
        <f>I274+[1]Home!$E$7</f>
        <v>1668</v>
      </c>
    </row>
    <row r="276" spans="1:9" ht="14.25" customHeight="1">
      <c r="A276" s="88">
        <v>2780</v>
      </c>
      <c r="B276" s="92">
        <f t="shared" si="7"/>
        <v>2.78</v>
      </c>
      <c r="C276" s="92">
        <f t="shared" si="9"/>
        <v>1738</v>
      </c>
      <c r="D276" s="92">
        <f t="shared" si="8"/>
        <v>1758</v>
      </c>
      <c r="E276" s="153">
        <v>2790</v>
      </c>
      <c r="F276" s="151">
        <f>F275+[1]Home!$C$7</f>
        <v>1724</v>
      </c>
      <c r="G276" s="151">
        <f>G275+[1]Home!$D$7</f>
        <v>1744</v>
      </c>
      <c r="H276" s="151">
        <f>H275+[1]Home!$E$7</f>
        <v>1644</v>
      </c>
      <c r="I276" s="152">
        <f>I275+[1]Home!$E$7</f>
        <v>1674</v>
      </c>
    </row>
    <row r="277" spans="1:9" ht="14.25" customHeight="1">
      <c r="A277" s="88">
        <v>2790</v>
      </c>
      <c r="B277" s="92">
        <f t="shared" si="7"/>
        <v>2.79</v>
      </c>
      <c r="C277" s="92">
        <f t="shared" si="9"/>
        <v>1744</v>
      </c>
      <c r="D277" s="92">
        <f t="shared" si="8"/>
        <v>1764</v>
      </c>
      <c r="E277" s="153">
        <v>2800</v>
      </c>
      <c r="F277" s="151">
        <f>F276+[1]Home!$C$7</f>
        <v>1730</v>
      </c>
      <c r="G277" s="151">
        <f>G276+[1]Home!$D$7</f>
        <v>1750</v>
      </c>
      <c r="H277" s="151">
        <f>H276+[1]Home!$E$7</f>
        <v>1650</v>
      </c>
      <c r="I277" s="152">
        <f>I276+[1]Home!$E$7</f>
        <v>1680</v>
      </c>
    </row>
    <row r="278" spans="1:9" ht="14.25" customHeight="1">
      <c r="A278" s="88">
        <v>2800</v>
      </c>
      <c r="B278" s="92">
        <f t="shared" si="7"/>
        <v>2.8</v>
      </c>
      <c r="C278" s="92">
        <f t="shared" si="9"/>
        <v>1750</v>
      </c>
      <c r="D278" s="92">
        <f t="shared" si="8"/>
        <v>1770</v>
      </c>
      <c r="E278" s="153">
        <v>2810</v>
      </c>
      <c r="F278" s="151">
        <f>F277+[1]Home!$C$7</f>
        <v>1736</v>
      </c>
      <c r="G278" s="151">
        <f>G277+[1]Home!$D$7</f>
        <v>1756</v>
      </c>
      <c r="H278" s="151">
        <f>H277+[1]Home!$E$7</f>
        <v>1656</v>
      </c>
      <c r="I278" s="152">
        <f>I277+[1]Home!$E$7</f>
        <v>1686</v>
      </c>
    </row>
    <row r="279" spans="1:9" ht="14.25" customHeight="1">
      <c r="A279" s="88">
        <v>2810</v>
      </c>
      <c r="B279" s="92">
        <f t="shared" si="7"/>
        <v>2.81</v>
      </c>
      <c r="C279" s="92">
        <f t="shared" si="9"/>
        <v>1756</v>
      </c>
      <c r="D279" s="92">
        <f t="shared" si="8"/>
        <v>1776</v>
      </c>
      <c r="E279" s="153">
        <v>2820</v>
      </c>
      <c r="F279" s="151">
        <f>F278+[1]Home!$C$7</f>
        <v>1742</v>
      </c>
      <c r="G279" s="151">
        <f>G278+[1]Home!$D$7</f>
        <v>1762</v>
      </c>
      <c r="H279" s="151">
        <f>H278+[1]Home!$E$7</f>
        <v>1662</v>
      </c>
      <c r="I279" s="152">
        <f>I278+[1]Home!$E$7</f>
        <v>1692</v>
      </c>
    </row>
    <row r="280" spans="1:9" ht="14.25" customHeight="1">
      <c r="A280" s="88">
        <v>2820</v>
      </c>
      <c r="B280" s="92">
        <f t="shared" si="7"/>
        <v>2.82</v>
      </c>
      <c r="C280" s="92">
        <f t="shared" si="9"/>
        <v>1762</v>
      </c>
      <c r="D280" s="92">
        <f t="shared" si="8"/>
        <v>1782</v>
      </c>
      <c r="E280" s="153">
        <v>2830</v>
      </c>
      <c r="F280" s="151">
        <f>F279+[1]Home!$C$7</f>
        <v>1748</v>
      </c>
      <c r="G280" s="151">
        <f>G279+[1]Home!$D$7</f>
        <v>1768</v>
      </c>
      <c r="H280" s="151">
        <f>H279+[1]Home!$E$7</f>
        <v>1668</v>
      </c>
      <c r="I280" s="152">
        <f>I279+[1]Home!$E$7</f>
        <v>1698</v>
      </c>
    </row>
    <row r="281" spans="1:9" ht="14.25" customHeight="1">
      <c r="A281" s="88">
        <v>2830</v>
      </c>
      <c r="B281" s="92">
        <f t="shared" si="7"/>
        <v>2.83</v>
      </c>
      <c r="C281" s="92">
        <f t="shared" si="9"/>
        <v>1768</v>
      </c>
      <c r="D281" s="92">
        <f t="shared" si="8"/>
        <v>1788</v>
      </c>
      <c r="E281" s="153">
        <v>2840</v>
      </c>
      <c r="F281" s="151">
        <f>F280+[1]Home!$C$7</f>
        <v>1754</v>
      </c>
      <c r="G281" s="151">
        <f>G280+[1]Home!$D$7</f>
        <v>1774</v>
      </c>
      <c r="H281" s="151">
        <f>H280+[1]Home!$E$7</f>
        <v>1674</v>
      </c>
      <c r="I281" s="152">
        <f>I280+[1]Home!$E$7</f>
        <v>1704</v>
      </c>
    </row>
    <row r="282" spans="1:9" ht="14.25" customHeight="1">
      <c r="A282" s="88">
        <v>2840</v>
      </c>
      <c r="B282" s="92">
        <f t="shared" si="7"/>
        <v>2.84</v>
      </c>
      <c r="C282" s="92">
        <f t="shared" si="9"/>
        <v>1774</v>
      </c>
      <c r="D282" s="92">
        <f t="shared" si="8"/>
        <v>1794</v>
      </c>
      <c r="E282" s="153">
        <v>2850</v>
      </c>
      <c r="F282" s="151">
        <f>F281+[1]Home!$C$7</f>
        <v>1760</v>
      </c>
      <c r="G282" s="151">
        <f>G281+[1]Home!$D$7</f>
        <v>1780</v>
      </c>
      <c r="H282" s="151">
        <f>H281+[1]Home!$E$7</f>
        <v>1680</v>
      </c>
      <c r="I282" s="152">
        <f>I281+[1]Home!$E$7</f>
        <v>1710</v>
      </c>
    </row>
    <row r="283" spans="1:9" ht="14.25" customHeight="1">
      <c r="A283" s="88">
        <v>2850</v>
      </c>
      <c r="B283" s="92">
        <f t="shared" si="7"/>
        <v>2.85</v>
      </c>
      <c r="C283" s="92">
        <f t="shared" si="9"/>
        <v>1780</v>
      </c>
      <c r="D283" s="92">
        <f t="shared" si="8"/>
        <v>1800</v>
      </c>
      <c r="E283" s="153">
        <v>2860</v>
      </c>
      <c r="F283" s="151">
        <f>F282+[1]Home!$C$7</f>
        <v>1766</v>
      </c>
      <c r="G283" s="151">
        <f>G282+[1]Home!$D$7</f>
        <v>1786</v>
      </c>
      <c r="H283" s="151">
        <f>H282+[1]Home!$E$7</f>
        <v>1686</v>
      </c>
      <c r="I283" s="152">
        <f>I282+[1]Home!$E$7</f>
        <v>1716</v>
      </c>
    </row>
    <row r="284" spans="1:9" ht="14.25" customHeight="1">
      <c r="A284" s="88">
        <v>2860</v>
      </c>
      <c r="B284" s="92">
        <f t="shared" si="7"/>
        <v>2.86</v>
      </c>
      <c r="C284" s="92">
        <f t="shared" si="9"/>
        <v>1786</v>
      </c>
      <c r="D284" s="92">
        <f t="shared" si="8"/>
        <v>1806</v>
      </c>
      <c r="E284" s="153">
        <v>2870</v>
      </c>
      <c r="F284" s="151">
        <f>F283+[1]Home!$C$7</f>
        <v>1772</v>
      </c>
      <c r="G284" s="151">
        <f>G283+[1]Home!$D$7</f>
        <v>1792</v>
      </c>
      <c r="H284" s="151">
        <f>H283+[1]Home!$E$7</f>
        <v>1692</v>
      </c>
      <c r="I284" s="152">
        <f>I283+[1]Home!$E$7</f>
        <v>1722</v>
      </c>
    </row>
    <row r="285" spans="1:9" ht="14.25" customHeight="1">
      <c r="A285" s="88">
        <v>2870</v>
      </c>
      <c r="B285" s="92">
        <f t="shared" si="7"/>
        <v>2.87</v>
      </c>
      <c r="C285" s="92">
        <f t="shared" si="9"/>
        <v>1792</v>
      </c>
      <c r="D285" s="92">
        <f t="shared" si="8"/>
        <v>1812</v>
      </c>
      <c r="E285" s="153">
        <v>2880</v>
      </c>
      <c r="F285" s="151">
        <f>F284+[1]Home!$C$7</f>
        <v>1778</v>
      </c>
      <c r="G285" s="151">
        <f>G284+[1]Home!$D$7</f>
        <v>1798</v>
      </c>
      <c r="H285" s="151">
        <f>H284+[1]Home!$E$7</f>
        <v>1698</v>
      </c>
      <c r="I285" s="152">
        <f>I284+[1]Home!$E$7</f>
        <v>1728</v>
      </c>
    </row>
    <row r="286" spans="1:9" ht="14.25" customHeight="1">
      <c r="A286" s="88">
        <v>2880</v>
      </c>
      <c r="B286" s="92">
        <f t="shared" si="7"/>
        <v>2.88</v>
      </c>
      <c r="C286" s="92">
        <f t="shared" si="9"/>
        <v>1798</v>
      </c>
      <c r="D286" s="92">
        <f t="shared" si="8"/>
        <v>1818</v>
      </c>
      <c r="E286" s="153">
        <v>2890</v>
      </c>
      <c r="F286" s="151">
        <f>F285+[1]Home!$C$7</f>
        <v>1784</v>
      </c>
      <c r="G286" s="151">
        <f>G285+[1]Home!$D$7</f>
        <v>1804</v>
      </c>
      <c r="H286" s="151">
        <f>H285+[1]Home!$E$7</f>
        <v>1704</v>
      </c>
      <c r="I286" s="152">
        <f>I285+[1]Home!$E$7</f>
        <v>1734</v>
      </c>
    </row>
    <row r="287" spans="1:9" ht="14.25" customHeight="1">
      <c r="A287" s="88">
        <v>2890</v>
      </c>
      <c r="B287" s="92">
        <f t="shared" si="7"/>
        <v>2.89</v>
      </c>
      <c r="C287" s="92">
        <f t="shared" si="9"/>
        <v>1804</v>
      </c>
      <c r="D287" s="92">
        <f t="shared" si="8"/>
        <v>1824</v>
      </c>
      <c r="E287" s="153">
        <v>2900</v>
      </c>
      <c r="F287" s="151">
        <f>F286+[1]Home!$C$7</f>
        <v>1790</v>
      </c>
      <c r="G287" s="151">
        <f>G286+[1]Home!$D$7</f>
        <v>1810</v>
      </c>
      <c r="H287" s="151">
        <f>H286+[1]Home!$E$7</f>
        <v>1710</v>
      </c>
      <c r="I287" s="152">
        <f>I286+[1]Home!$E$7</f>
        <v>1740</v>
      </c>
    </row>
    <row r="288" spans="1:9" ht="14.25" customHeight="1">
      <c r="A288" s="88">
        <v>2900</v>
      </c>
      <c r="B288" s="92">
        <f t="shared" si="7"/>
        <v>2.9</v>
      </c>
      <c r="C288" s="92">
        <f t="shared" si="9"/>
        <v>1810</v>
      </c>
      <c r="D288" s="92">
        <f t="shared" si="8"/>
        <v>1830</v>
      </c>
      <c r="E288" s="153">
        <v>2910</v>
      </c>
      <c r="F288" s="151">
        <f>F287+[1]Home!$C$7</f>
        <v>1796</v>
      </c>
      <c r="G288" s="151">
        <f>G287+[1]Home!$D$7</f>
        <v>1816</v>
      </c>
      <c r="H288" s="151">
        <f>H287+[1]Home!$E$7</f>
        <v>1716</v>
      </c>
      <c r="I288" s="152">
        <f>I287+[1]Home!$E$7</f>
        <v>1746</v>
      </c>
    </row>
    <row r="289" spans="1:9" ht="14.25" customHeight="1">
      <c r="A289" s="88">
        <v>2910</v>
      </c>
      <c r="B289" s="92">
        <f t="shared" si="7"/>
        <v>2.91</v>
      </c>
      <c r="C289" s="92">
        <f t="shared" si="9"/>
        <v>1816</v>
      </c>
      <c r="D289" s="92">
        <f t="shared" si="8"/>
        <v>1836</v>
      </c>
      <c r="E289" s="153">
        <v>2920</v>
      </c>
      <c r="F289" s="151">
        <f>F288+[1]Home!$C$7</f>
        <v>1802</v>
      </c>
      <c r="G289" s="151">
        <f>G288+[1]Home!$D$7</f>
        <v>1822</v>
      </c>
      <c r="H289" s="151">
        <f>H288+[1]Home!$E$7</f>
        <v>1722</v>
      </c>
      <c r="I289" s="152">
        <f>I288+[1]Home!$E$7</f>
        <v>1752</v>
      </c>
    </row>
    <row r="290" spans="1:9" ht="14.25" customHeight="1">
      <c r="A290" s="88">
        <v>2920</v>
      </c>
      <c r="B290" s="92">
        <f t="shared" si="7"/>
        <v>2.92</v>
      </c>
      <c r="C290" s="92">
        <f t="shared" si="9"/>
        <v>1822</v>
      </c>
      <c r="D290" s="92">
        <f t="shared" si="8"/>
        <v>1842</v>
      </c>
      <c r="E290" s="153">
        <v>2930</v>
      </c>
      <c r="F290" s="151">
        <f>F289+[1]Home!$C$7</f>
        <v>1808</v>
      </c>
      <c r="G290" s="151">
        <f>G289+[1]Home!$D$7</f>
        <v>1828</v>
      </c>
      <c r="H290" s="151">
        <f>H289+[1]Home!$E$7</f>
        <v>1728</v>
      </c>
      <c r="I290" s="152">
        <f>I289+[1]Home!$E$7</f>
        <v>1758</v>
      </c>
    </row>
    <row r="291" spans="1:9" ht="14.25" customHeight="1">
      <c r="A291" s="88">
        <v>2930</v>
      </c>
      <c r="B291" s="92">
        <f t="shared" si="7"/>
        <v>2.93</v>
      </c>
      <c r="C291" s="92">
        <f t="shared" si="9"/>
        <v>1828</v>
      </c>
      <c r="D291" s="92">
        <f t="shared" si="8"/>
        <v>1848</v>
      </c>
      <c r="E291" s="153">
        <v>2940</v>
      </c>
      <c r="F291" s="151">
        <f>F290+[1]Home!$C$7</f>
        <v>1814</v>
      </c>
      <c r="G291" s="151">
        <f>G290+[1]Home!$D$7</f>
        <v>1834</v>
      </c>
      <c r="H291" s="151">
        <f>H290+[1]Home!$E$7</f>
        <v>1734</v>
      </c>
      <c r="I291" s="152">
        <f>I290+[1]Home!$E$7</f>
        <v>1764</v>
      </c>
    </row>
    <row r="292" spans="1:9" ht="14.25" customHeight="1">
      <c r="A292" s="88">
        <v>2940</v>
      </c>
      <c r="B292" s="92">
        <f t="shared" si="7"/>
        <v>2.94</v>
      </c>
      <c r="C292" s="92">
        <f t="shared" si="9"/>
        <v>1834</v>
      </c>
      <c r="D292" s="92">
        <f t="shared" si="8"/>
        <v>1854</v>
      </c>
      <c r="E292" s="153">
        <v>2950</v>
      </c>
      <c r="F292" s="151">
        <f>F291+[1]Home!$C$7</f>
        <v>1820</v>
      </c>
      <c r="G292" s="151">
        <f>G291+[1]Home!$D$7</f>
        <v>1840</v>
      </c>
      <c r="H292" s="151">
        <f>H291+[1]Home!$E$7</f>
        <v>1740</v>
      </c>
      <c r="I292" s="152">
        <f>I291+[1]Home!$E$7</f>
        <v>1770</v>
      </c>
    </row>
    <row r="293" spans="1:9" ht="14.25" customHeight="1">
      <c r="A293" s="88">
        <v>2950</v>
      </c>
      <c r="B293" s="92">
        <f t="shared" si="7"/>
        <v>2.95</v>
      </c>
      <c r="C293" s="92">
        <f t="shared" si="9"/>
        <v>1840</v>
      </c>
      <c r="D293" s="92">
        <f t="shared" si="8"/>
        <v>1860</v>
      </c>
      <c r="E293" s="153">
        <v>2960</v>
      </c>
      <c r="F293" s="151">
        <f>F292+[1]Home!$C$7</f>
        <v>1826</v>
      </c>
      <c r="G293" s="151">
        <f>G292+[1]Home!$D$7</f>
        <v>1846</v>
      </c>
      <c r="H293" s="151">
        <f>H292+[1]Home!$E$7</f>
        <v>1746</v>
      </c>
      <c r="I293" s="152">
        <f>I292+[1]Home!$E$7</f>
        <v>1776</v>
      </c>
    </row>
    <row r="294" spans="1:9" ht="14.25" customHeight="1">
      <c r="A294" s="88">
        <v>2960</v>
      </c>
      <c r="B294" s="92">
        <f t="shared" si="7"/>
        <v>2.96</v>
      </c>
      <c r="C294" s="92">
        <f t="shared" si="9"/>
        <v>1846</v>
      </c>
      <c r="D294" s="92">
        <f t="shared" si="8"/>
        <v>1866</v>
      </c>
      <c r="E294" s="153">
        <v>2970</v>
      </c>
      <c r="F294" s="151">
        <f>F293+[1]Home!$C$7</f>
        <v>1832</v>
      </c>
      <c r="G294" s="151">
        <f>G293+[1]Home!$D$7</f>
        <v>1852</v>
      </c>
      <c r="H294" s="151">
        <f>H293+[1]Home!$E$7</f>
        <v>1752</v>
      </c>
      <c r="I294" s="152">
        <f>I293+[1]Home!$E$7</f>
        <v>1782</v>
      </c>
    </row>
    <row r="295" spans="1:9" ht="14.25" customHeight="1">
      <c r="A295" s="88">
        <v>2970</v>
      </c>
      <c r="B295" s="92">
        <f t="shared" si="7"/>
        <v>2.97</v>
      </c>
      <c r="C295" s="92">
        <f t="shared" si="9"/>
        <v>1852</v>
      </c>
      <c r="D295" s="92">
        <f t="shared" si="8"/>
        <v>1872</v>
      </c>
      <c r="E295" s="153">
        <v>2980</v>
      </c>
      <c r="F295" s="151">
        <f>F294+[1]Home!$C$7</f>
        <v>1838</v>
      </c>
      <c r="G295" s="151">
        <f>G294+[1]Home!$D$7</f>
        <v>1858</v>
      </c>
      <c r="H295" s="151">
        <f>H294+[1]Home!$E$7</f>
        <v>1758</v>
      </c>
      <c r="I295" s="152">
        <f>I294+[1]Home!$E$7</f>
        <v>1788</v>
      </c>
    </row>
    <row r="296" spans="1:9" ht="14.25" customHeight="1">
      <c r="A296" s="88">
        <v>2980</v>
      </c>
      <c r="B296" s="92">
        <f t="shared" si="7"/>
        <v>2.98</v>
      </c>
      <c r="C296" s="92">
        <f t="shared" si="9"/>
        <v>1858</v>
      </c>
      <c r="D296" s="92">
        <f t="shared" si="8"/>
        <v>1878</v>
      </c>
      <c r="E296" s="153">
        <v>2990</v>
      </c>
      <c r="F296" s="151">
        <f>F295+[1]Home!$C$7</f>
        <v>1844</v>
      </c>
      <c r="G296" s="151">
        <f>G295+[1]Home!$D$7</f>
        <v>1864</v>
      </c>
      <c r="H296" s="151">
        <f>H295+[1]Home!$E$7</f>
        <v>1764</v>
      </c>
      <c r="I296" s="152">
        <f>I295+[1]Home!$E$7</f>
        <v>1794</v>
      </c>
    </row>
    <row r="297" spans="1:9" ht="14.25" customHeight="1">
      <c r="A297" s="88">
        <v>2990</v>
      </c>
      <c r="B297" s="92">
        <f t="shared" si="7"/>
        <v>2.99</v>
      </c>
      <c r="C297" s="92">
        <f t="shared" si="9"/>
        <v>1864</v>
      </c>
      <c r="D297" s="92">
        <f t="shared" si="8"/>
        <v>1884</v>
      </c>
      <c r="E297" s="153">
        <v>3000</v>
      </c>
      <c r="F297" s="151">
        <f>F296+[1]Home!$C$7</f>
        <v>1850</v>
      </c>
      <c r="G297" s="151">
        <f>G296+[1]Home!$D$7</f>
        <v>1870</v>
      </c>
      <c r="H297" s="151">
        <f>H296+[1]Home!$E$7</f>
        <v>1770</v>
      </c>
      <c r="I297" s="152">
        <f>I296+[1]Home!$E$7</f>
        <v>1800</v>
      </c>
    </row>
    <row r="298" spans="1:9" ht="14.25" customHeight="1">
      <c r="A298" s="88">
        <v>3000</v>
      </c>
      <c r="B298" s="92">
        <f t="shared" si="7"/>
        <v>3</v>
      </c>
      <c r="C298" s="92">
        <f t="shared" si="9"/>
        <v>1870</v>
      </c>
      <c r="D298" s="92">
        <f t="shared" si="8"/>
        <v>1890</v>
      </c>
      <c r="E298" s="153">
        <v>3010</v>
      </c>
      <c r="F298" s="151">
        <f>F297+[1]Home!$C$7</f>
        <v>1856</v>
      </c>
      <c r="G298" s="151">
        <f>G297+[1]Home!$D$7</f>
        <v>1876</v>
      </c>
      <c r="H298" s="151">
        <f>H297+[1]Home!$E$7</f>
        <v>1776</v>
      </c>
      <c r="I298" s="152">
        <f>I297+[1]Home!$E$7</f>
        <v>1806</v>
      </c>
    </row>
    <row r="299" spans="1:9" ht="14.25" customHeight="1">
      <c r="A299" s="88">
        <v>3010</v>
      </c>
      <c r="B299" s="92">
        <f t="shared" si="7"/>
        <v>3.01</v>
      </c>
      <c r="C299" s="92">
        <f t="shared" si="9"/>
        <v>1876</v>
      </c>
      <c r="D299" s="92">
        <f t="shared" si="8"/>
        <v>1896</v>
      </c>
      <c r="E299" s="153">
        <v>3020</v>
      </c>
      <c r="F299" s="151">
        <f>F298+[1]Home!$C$7</f>
        <v>1862</v>
      </c>
      <c r="G299" s="151">
        <f>G298+[1]Home!$D$7</f>
        <v>1882</v>
      </c>
      <c r="H299" s="151">
        <f>H298+[1]Home!$E$7</f>
        <v>1782</v>
      </c>
      <c r="I299" s="152">
        <f>I298+[1]Home!$E$7</f>
        <v>1812</v>
      </c>
    </row>
    <row r="300" spans="1:9" ht="14.25" customHeight="1">
      <c r="A300" s="88">
        <v>3020</v>
      </c>
      <c r="B300" s="92">
        <f t="shared" si="7"/>
        <v>3.02</v>
      </c>
      <c r="C300" s="92">
        <f t="shared" si="9"/>
        <v>1882</v>
      </c>
      <c r="D300" s="92">
        <f t="shared" si="8"/>
        <v>1902</v>
      </c>
      <c r="E300" s="153">
        <v>3030</v>
      </c>
      <c r="F300" s="151">
        <f>F299+[1]Home!$C$7</f>
        <v>1868</v>
      </c>
      <c r="G300" s="151">
        <f>G299+[1]Home!$D$7</f>
        <v>1888</v>
      </c>
      <c r="H300" s="151">
        <f>H299+[1]Home!$E$7</f>
        <v>1788</v>
      </c>
      <c r="I300" s="152">
        <f>I299+[1]Home!$E$7</f>
        <v>1818</v>
      </c>
    </row>
    <row r="301" spans="1:9" ht="14.25" customHeight="1">
      <c r="A301" s="88">
        <v>3030</v>
      </c>
      <c r="B301" s="92">
        <f t="shared" si="7"/>
        <v>3.03</v>
      </c>
      <c r="C301" s="92">
        <f t="shared" si="9"/>
        <v>1888</v>
      </c>
      <c r="D301" s="92">
        <f t="shared" si="8"/>
        <v>1908</v>
      </c>
      <c r="E301" s="153">
        <v>3040</v>
      </c>
      <c r="F301" s="151">
        <f>F300+[1]Home!$C$7</f>
        <v>1874</v>
      </c>
      <c r="G301" s="151">
        <f>G300+[1]Home!$D$7</f>
        <v>1894</v>
      </c>
      <c r="H301" s="151">
        <f>H300+[1]Home!$E$7</f>
        <v>1794</v>
      </c>
      <c r="I301" s="152">
        <f>I300+[1]Home!$E$7</f>
        <v>1824</v>
      </c>
    </row>
    <row r="302" spans="1:9" ht="14.25" customHeight="1">
      <c r="A302" s="88">
        <v>3040</v>
      </c>
      <c r="B302" s="92">
        <f t="shared" si="7"/>
        <v>3.04</v>
      </c>
      <c r="C302" s="92">
        <f t="shared" si="9"/>
        <v>1894</v>
      </c>
      <c r="D302" s="92">
        <f t="shared" si="8"/>
        <v>1914</v>
      </c>
      <c r="E302" s="153">
        <v>3050</v>
      </c>
      <c r="F302" s="151">
        <f>F301+[1]Home!$C$7</f>
        <v>1880</v>
      </c>
      <c r="G302" s="151">
        <f>G301+[1]Home!$D$7</f>
        <v>1900</v>
      </c>
      <c r="H302" s="151">
        <f>H301+[1]Home!$E$7</f>
        <v>1800</v>
      </c>
      <c r="I302" s="152">
        <f>I301+[1]Home!$E$7</f>
        <v>1830</v>
      </c>
    </row>
    <row r="303" spans="1:9" ht="14.25" customHeight="1">
      <c r="A303" s="88">
        <v>3050</v>
      </c>
      <c r="B303" s="92">
        <f t="shared" si="7"/>
        <v>3.05</v>
      </c>
      <c r="C303" s="92">
        <f t="shared" si="9"/>
        <v>1900</v>
      </c>
      <c r="D303" s="92">
        <f t="shared" si="8"/>
        <v>1920</v>
      </c>
      <c r="E303" s="153">
        <v>3060</v>
      </c>
      <c r="F303" s="151">
        <f>F302+[1]Home!$C$7</f>
        <v>1886</v>
      </c>
      <c r="G303" s="151">
        <f>G302+[1]Home!$D$7</f>
        <v>1906</v>
      </c>
      <c r="H303" s="151">
        <f>H302+[1]Home!$E$7</f>
        <v>1806</v>
      </c>
      <c r="I303" s="152">
        <f>I302+[1]Home!$E$7</f>
        <v>1836</v>
      </c>
    </row>
    <row r="304" spans="1:9" ht="14.25" customHeight="1">
      <c r="A304" s="88">
        <v>3060</v>
      </c>
      <c r="B304" s="92">
        <f t="shared" si="7"/>
        <v>3.06</v>
      </c>
      <c r="C304" s="92">
        <f t="shared" si="9"/>
        <v>1906</v>
      </c>
      <c r="D304" s="92">
        <f t="shared" si="8"/>
        <v>1926</v>
      </c>
      <c r="E304" s="153">
        <v>3070</v>
      </c>
      <c r="F304" s="151">
        <f>F303+[1]Home!$C$7</f>
        <v>1892</v>
      </c>
      <c r="G304" s="151">
        <f>G303+[1]Home!$D$7</f>
        <v>1912</v>
      </c>
      <c r="H304" s="151">
        <f>H303+[1]Home!$E$7</f>
        <v>1812</v>
      </c>
      <c r="I304" s="152">
        <f>I303+[1]Home!$E$7</f>
        <v>1842</v>
      </c>
    </row>
    <row r="305" spans="1:9" ht="14.25" customHeight="1">
      <c r="A305" s="88">
        <v>3070</v>
      </c>
      <c r="B305" s="92">
        <f t="shared" si="7"/>
        <v>3.07</v>
      </c>
      <c r="C305" s="92">
        <f t="shared" si="9"/>
        <v>1912</v>
      </c>
      <c r="D305" s="92">
        <f t="shared" si="8"/>
        <v>1932</v>
      </c>
      <c r="E305" s="153">
        <v>3080</v>
      </c>
      <c r="F305" s="151">
        <f>F304+[1]Home!$C$7</f>
        <v>1898</v>
      </c>
      <c r="G305" s="151">
        <f>G304+[1]Home!$D$7</f>
        <v>1918</v>
      </c>
      <c r="H305" s="151">
        <f>H304+[1]Home!$E$7</f>
        <v>1818</v>
      </c>
      <c r="I305" s="152">
        <f>I304+[1]Home!$E$7</f>
        <v>1848</v>
      </c>
    </row>
    <row r="306" spans="1:9" ht="14.25" customHeight="1">
      <c r="A306" s="88">
        <v>3080</v>
      </c>
      <c r="B306" s="92">
        <f t="shared" si="7"/>
        <v>3.08</v>
      </c>
      <c r="C306" s="92">
        <f t="shared" si="9"/>
        <v>1918</v>
      </c>
      <c r="D306" s="92">
        <f t="shared" si="8"/>
        <v>1938</v>
      </c>
      <c r="E306" s="153">
        <v>3090</v>
      </c>
      <c r="F306" s="151">
        <f>F305+[1]Home!$C$7</f>
        <v>1904</v>
      </c>
      <c r="G306" s="151">
        <f>G305+[1]Home!$D$7</f>
        <v>1924</v>
      </c>
      <c r="H306" s="151">
        <f>H305+[1]Home!$E$7</f>
        <v>1824</v>
      </c>
      <c r="I306" s="152">
        <f>I305+[1]Home!$E$7</f>
        <v>1854</v>
      </c>
    </row>
    <row r="307" spans="1:9" ht="14.25" customHeight="1">
      <c r="A307" s="88">
        <v>3090</v>
      </c>
      <c r="B307" s="92">
        <f t="shared" si="7"/>
        <v>3.09</v>
      </c>
      <c r="C307" s="92">
        <f t="shared" si="9"/>
        <v>1924</v>
      </c>
      <c r="D307" s="92">
        <f t="shared" si="8"/>
        <v>1944</v>
      </c>
      <c r="E307" s="153">
        <v>3100</v>
      </c>
      <c r="F307" s="151">
        <f>F306+[1]Home!$C$7</f>
        <v>1910</v>
      </c>
      <c r="G307" s="151">
        <f>G306+[1]Home!$D$7</f>
        <v>1930</v>
      </c>
      <c r="H307" s="151">
        <f>H306+[1]Home!$E$7</f>
        <v>1830</v>
      </c>
      <c r="I307" s="152">
        <f>I306+[1]Home!$E$7</f>
        <v>1860</v>
      </c>
    </row>
    <row r="308" spans="1:9" ht="14.25" customHeight="1">
      <c r="A308" s="88">
        <v>3100</v>
      </c>
      <c r="B308" s="92">
        <f t="shared" si="7"/>
        <v>3.1</v>
      </c>
      <c r="C308" s="92">
        <f t="shared" si="9"/>
        <v>1930</v>
      </c>
      <c r="D308" s="92">
        <f t="shared" si="8"/>
        <v>1950</v>
      </c>
      <c r="E308" s="153">
        <v>3110</v>
      </c>
      <c r="F308" s="151">
        <f>F307+[1]Home!$C$7</f>
        <v>1916</v>
      </c>
      <c r="G308" s="151">
        <f>G307+[1]Home!$D$7</f>
        <v>1936</v>
      </c>
      <c r="H308" s="151">
        <f>H307+[1]Home!$E$7</f>
        <v>1836</v>
      </c>
      <c r="I308" s="152">
        <f>I307+[1]Home!$E$7</f>
        <v>1866</v>
      </c>
    </row>
    <row r="309" spans="1:9" ht="14.25" customHeight="1">
      <c r="A309" s="88">
        <v>3110</v>
      </c>
      <c r="B309" s="92">
        <f t="shared" si="7"/>
        <v>3.11</v>
      </c>
      <c r="C309" s="92">
        <f t="shared" si="9"/>
        <v>1936</v>
      </c>
      <c r="D309" s="92">
        <f t="shared" si="8"/>
        <v>1956</v>
      </c>
      <c r="E309" s="153">
        <v>3120</v>
      </c>
      <c r="F309" s="151">
        <f>F308+[1]Home!$C$7</f>
        <v>1922</v>
      </c>
      <c r="G309" s="151">
        <f>G308+[1]Home!$D$7</f>
        <v>1942</v>
      </c>
      <c r="H309" s="151">
        <f>H308+[1]Home!$E$7</f>
        <v>1842</v>
      </c>
      <c r="I309" s="152">
        <f>I308+[1]Home!$E$7</f>
        <v>1872</v>
      </c>
    </row>
    <row r="310" spans="1:9" ht="14.25" customHeight="1">
      <c r="A310" s="88">
        <v>3120</v>
      </c>
      <c r="B310" s="92">
        <f t="shared" si="7"/>
        <v>3.12</v>
      </c>
      <c r="C310" s="92">
        <f t="shared" si="9"/>
        <v>1942</v>
      </c>
      <c r="D310" s="92">
        <f t="shared" si="8"/>
        <v>1962</v>
      </c>
      <c r="E310" s="153">
        <v>3130</v>
      </c>
      <c r="F310" s="151">
        <f>F309+[1]Home!$C$7</f>
        <v>1928</v>
      </c>
      <c r="G310" s="151">
        <f>G309+[1]Home!$D$7</f>
        <v>1948</v>
      </c>
      <c r="H310" s="151">
        <f>H309+[1]Home!$E$7</f>
        <v>1848</v>
      </c>
      <c r="I310" s="152">
        <f>I309+[1]Home!$E$7</f>
        <v>1878</v>
      </c>
    </row>
    <row r="311" spans="1:9" ht="14.25" customHeight="1">
      <c r="A311" s="88">
        <v>3130</v>
      </c>
      <c r="B311" s="92">
        <f t="shared" si="7"/>
        <v>3.13</v>
      </c>
      <c r="C311" s="92">
        <f t="shared" si="9"/>
        <v>1948</v>
      </c>
      <c r="D311" s="92">
        <f t="shared" si="8"/>
        <v>1968</v>
      </c>
      <c r="E311" s="153">
        <v>3140</v>
      </c>
      <c r="F311" s="151">
        <f>F310+[1]Home!$C$7</f>
        <v>1934</v>
      </c>
      <c r="G311" s="151">
        <f>G310+[1]Home!$D$7</f>
        <v>1954</v>
      </c>
      <c r="H311" s="151">
        <f>H310+[1]Home!$E$7</f>
        <v>1854</v>
      </c>
      <c r="I311" s="152">
        <f>I310+[1]Home!$E$7</f>
        <v>1884</v>
      </c>
    </row>
    <row r="312" spans="1:9" ht="14.25" customHeight="1">
      <c r="A312" s="88">
        <v>3140</v>
      </c>
      <c r="B312" s="92">
        <f t="shared" si="7"/>
        <v>3.14</v>
      </c>
      <c r="C312" s="92">
        <f t="shared" si="9"/>
        <v>1954</v>
      </c>
      <c r="D312" s="92">
        <f t="shared" si="8"/>
        <v>1974</v>
      </c>
      <c r="E312" s="153">
        <v>3150</v>
      </c>
      <c r="F312" s="151">
        <f>F311+[1]Home!$C$7</f>
        <v>1940</v>
      </c>
      <c r="G312" s="151">
        <f>G311+[1]Home!$D$7</f>
        <v>1960</v>
      </c>
      <c r="H312" s="151">
        <f>H311+[1]Home!$E$7</f>
        <v>1860</v>
      </c>
      <c r="I312" s="152">
        <f>I311+[1]Home!$E$7</f>
        <v>1890</v>
      </c>
    </row>
    <row r="313" spans="1:9" ht="14.25" customHeight="1">
      <c r="A313" s="88">
        <v>3150</v>
      </c>
      <c r="B313" s="92">
        <f t="shared" si="7"/>
        <v>3.15</v>
      </c>
      <c r="C313" s="92">
        <f t="shared" si="9"/>
        <v>1960</v>
      </c>
      <c r="D313" s="92">
        <f t="shared" si="8"/>
        <v>1980</v>
      </c>
      <c r="E313" s="153">
        <v>3160</v>
      </c>
      <c r="F313" s="151">
        <f>F312+[1]Home!$C$7</f>
        <v>1946</v>
      </c>
      <c r="G313" s="151">
        <f>G312+[1]Home!$D$7</f>
        <v>1966</v>
      </c>
      <c r="H313" s="151">
        <f>H312+[1]Home!$E$7</f>
        <v>1866</v>
      </c>
      <c r="I313" s="152">
        <f>I312+[1]Home!$E$7</f>
        <v>1896</v>
      </c>
    </row>
    <row r="314" spans="1:9" ht="14.25" customHeight="1">
      <c r="A314" s="88">
        <v>3160</v>
      </c>
      <c r="B314" s="92">
        <f t="shared" si="7"/>
        <v>3.16</v>
      </c>
      <c r="C314" s="92">
        <f t="shared" si="9"/>
        <v>1966</v>
      </c>
      <c r="D314" s="92">
        <f t="shared" si="8"/>
        <v>1986</v>
      </c>
      <c r="E314" s="153">
        <v>3170</v>
      </c>
      <c r="F314" s="151">
        <f>F313+[1]Home!$C$7</f>
        <v>1952</v>
      </c>
      <c r="G314" s="151">
        <f>G313+[1]Home!$D$7</f>
        <v>1972</v>
      </c>
      <c r="H314" s="151">
        <f>H313+[1]Home!$E$7</f>
        <v>1872</v>
      </c>
      <c r="I314" s="152">
        <f>I313+[1]Home!$E$7</f>
        <v>1902</v>
      </c>
    </row>
    <row r="315" spans="1:9" ht="14.25" customHeight="1">
      <c r="A315" s="88">
        <v>3170</v>
      </c>
      <c r="B315" s="92">
        <f t="shared" si="7"/>
        <v>3.17</v>
      </c>
      <c r="C315" s="92">
        <f t="shared" si="9"/>
        <v>1972</v>
      </c>
      <c r="D315" s="92">
        <f t="shared" si="8"/>
        <v>1992</v>
      </c>
      <c r="E315" s="153">
        <v>3180</v>
      </c>
      <c r="F315" s="151">
        <f>F314+[1]Home!$C$7</f>
        <v>1958</v>
      </c>
      <c r="G315" s="151">
        <f>G314+[1]Home!$D$7</f>
        <v>1978</v>
      </c>
      <c r="H315" s="151">
        <f>H314+[1]Home!$E$7</f>
        <v>1878</v>
      </c>
      <c r="I315" s="152">
        <f>I314+[1]Home!$E$7</f>
        <v>1908</v>
      </c>
    </row>
    <row r="316" spans="1:9" ht="14.25" customHeight="1">
      <c r="A316" s="88">
        <v>3180</v>
      </c>
      <c r="B316" s="92">
        <f t="shared" si="7"/>
        <v>3.18</v>
      </c>
      <c r="C316" s="92">
        <f t="shared" si="9"/>
        <v>1978</v>
      </c>
      <c r="D316" s="92">
        <f t="shared" si="8"/>
        <v>1998</v>
      </c>
      <c r="E316" s="153">
        <v>3190</v>
      </c>
      <c r="F316" s="151">
        <f>F315+[1]Home!$C$7</f>
        <v>1964</v>
      </c>
      <c r="G316" s="151">
        <f>G315+[1]Home!$D$7</f>
        <v>1984</v>
      </c>
      <c r="H316" s="151">
        <f>H315+[1]Home!$E$7</f>
        <v>1884</v>
      </c>
      <c r="I316" s="152">
        <f>I315+[1]Home!$E$7</f>
        <v>1914</v>
      </c>
    </row>
    <row r="317" spans="1:9" ht="14.25" customHeight="1">
      <c r="A317" s="88">
        <v>3190</v>
      </c>
      <c r="B317" s="92">
        <f t="shared" si="7"/>
        <v>3.19</v>
      </c>
      <c r="C317" s="92">
        <f t="shared" si="9"/>
        <v>1984</v>
      </c>
      <c r="D317" s="92">
        <f t="shared" si="8"/>
        <v>2004</v>
      </c>
      <c r="E317" s="153">
        <v>3200</v>
      </c>
      <c r="F317" s="151">
        <f>F316+[1]Home!$C$7</f>
        <v>1970</v>
      </c>
      <c r="G317" s="151">
        <f>G316+[1]Home!$D$7</f>
        <v>1990</v>
      </c>
      <c r="H317" s="151">
        <f>H316+[1]Home!$E$7</f>
        <v>1890</v>
      </c>
      <c r="I317" s="152">
        <f>I316+[1]Home!$E$7</f>
        <v>1920</v>
      </c>
    </row>
    <row r="318" spans="1:9" ht="14.25" customHeight="1">
      <c r="A318" s="88">
        <v>3200</v>
      </c>
      <c r="B318" s="92">
        <f t="shared" si="7"/>
        <v>3.2</v>
      </c>
      <c r="C318" s="92">
        <f t="shared" si="9"/>
        <v>1990</v>
      </c>
      <c r="D318" s="92">
        <f t="shared" si="8"/>
        <v>2010</v>
      </c>
      <c r="E318" s="153">
        <v>3210</v>
      </c>
      <c r="F318" s="151">
        <f>F317+[1]Home!$C$7</f>
        <v>1976</v>
      </c>
      <c r="G318" s="151">
        <f>G317+[1]Home!$D$7</f>
        <v>1996</v>
      </c>
      <c r="H318" s="151">
        <f>H317+[1]Home!$E$7</f>
        <v>1896</v>
      </c>
      <c r="I318" s="152">
        <f>I317+[1]Home!$E$7</f>
        <v>1926</v>
      </c>
    </row>
    <row r="319" spans="1:9" ht="14.25" customHeight="1">
      <c r="A319" s="88">
        <v>3210</v>
      </c>
      <c r="B319" s="92">
        <f t="shared" si="7"/>
        <v>3.21</v>
      </c>
      <c r="C319" s="92">
        <f t="shared" si="9"/>
        <v>1996</v>
      </c>
      <c r="D319" s="92">
        <f t="shared" si="8"/>
        <v>2016</v>
      </c>
      <c r="E319" s="153">
        <v>3220</v>
      </c>
      <c r="F319" s="151">
        <f>F318+[1]Home!$C$7</f>
        <v>1982</v>
      </c>
      <c r="G319" s="151">
        <f>G318+[1]Home!$D$7</f>
        <v>2002</v>
      </c>
      <c r="H319" s="151">
        <f>H318+[1]Home!$E$7</f>
        <v>1902</v>
      </c>
      <c r="I319" s="152">
        <f>I318+[1]Home!$E$7</f>
        <v>1932</v>
      </c>
    </row>
    <row r="320" spans="1:9" ht="14.25" customHeight="1">
      <c r="A320" s="88">
        <v>3220</v>
      </c>
      <c r="B320" s="92">
        <f t="shared" si="7"/>
        <v>3.22</v>
      </c>
      <c r="C320" s="92">
        <f t="shared" si="9"/>
        <v>2002</v>
      </c>
      <c r="D320" s="92">
        <f t="shared" si="8"/>
        <v>2022</v>
      </c>
      <c r="E320" s="153">
        <v>3230</v>
      </c>
      <c r="F320" s="151">
        <f>F319+[1]Home!$C$7</f>
        <v>1988</v>
      </c>
      <c r="G320" s="151">
        <f>G319+[1]Home!$D$7</f>
        <v>2008</v>
      </c>
      <c r="H320" s="151">
        <f>H319+[1]Home!$E$7</f>
        <v>1908</v>
      </c>
      <c r="I320" s="152">
        <f>I319+[1]Home!$E$7</f>
        <v>1938</v>
      </c>
    </row>
    <row r="321" spans="1:9" ht="14.25" customHeight="1">
      <c r="A321" s="88">
        <v>3230</v>
      </c>
      <c r="B321" s="92">
        <f t="shared" si="7"/>
        <v>3.23</v>
      </c>
      <c r="C321" s="92">
        <f t="shared" si="9"/>
        <v>2008</v>
      </c>
      <c r="D321" s="92">
        <f t="shared" si="8"/>
        <v>2028</v>
      </c>
      <c r="E321" s="153">
        <v>3240</v>
      </c>
      <c r="F321" s="151">
        <f>F320+[1]Home!$C$7</f>
        <v>1994</v>
      </c>
      <c r="G321" s="151">
        <f>G320+[1]Home!$D$7</f>
        <v>2014</v>
      </c>
      <c r="H321" s="151">
        <f>H320+[1]Home!$E$7</f>
        <v>1914</v>
      </c>
      <c r="I321" s="152">
        <f>I320+[1]Home!$E$7</f>
        <v>1944</v>
      </c>
    </row>
    <row r="322" spans="1:9" ht="14.25" customHeight="1">
      <c r="A322" s="88">
        <v>3240</v>
      </c>
      <c r="B322" s="92">
        <f t="shared" si="7"/>
        <v>3.24</v>
      </c>
      <c r="C322" s="92">
        <f t="shared" si="9"/>
        <v>2014</v>
      </c>
      <c r="D322" s="92">
        <f t="shared" si="8"/>
        <v>2034</v>
      </c>
      <c r="E322" s="153">
        <v>3250</v>
      </c>
      <c r="F322" s="151">
        <f>F321+[1]Home!$C$7</f>
        <v>2000</v>
      </c>
      <c r="G322" s="151">
        <f>G321+[1]Home!$D$7</f>
        <v>2020</v>
      </c>
      <c r="H322" s="151">
        <f>H321+[1]Home!$E$7</f>
        <v>1920</v>
      </c>
      <c r="I322" s="152">
        <f>I321+[1]Home!$E$7</f>
        <v>1950</v>
      </c>
    </row>
    <row r="323" spans="1:9" ht="14.25" customHeight="1">
      <c r="A323" s="88">
        <v>3250</v>
      </c>
      <c r="B323" s="92">
        <f t="shared" si="7"/>
        <v>3.25</v>
      </c>
      <c r="C323" s="92">
        <f t="shared" si="9"/>
        <v>2020</v>
      </c>
      <c r="D323" s="92">
        <f t="shared" si="8"/>
        <v>2040</v>
      </c>
      <c r="E323" s="153">
        <v>3260</v>
      </c>
      <c r="F323" s="151">
        <f>F322+[1]Home!$C$7</f>
        <v>2006</v>
      </c>
      <c r="G323" s="151">
        <f>G322+[1]Home!$D$7</f>
        <v>2026</v>
      </c>
      <c r="H323" s="151">
        <f>H322+[1]Home!$E$7</f>
        <v>1926</v>
      </c>
      <c r="I323" s="152">
        <f>I322+[1]Home!$E$7</f>
        <v>1956</v>
      </c>
    </row>
    <row r="324" spans="1:9" ht="14.25" customHeight="1">
      <c r="A324" s="88">
        <v>3260</v>
      </c>
      <c r="B324" s="92">
        <f t="shared" si="7"/>
        <v>3.26</v>
      </c>
      <c r="C324" s="92">
        <f t="shared" ref="C324:C387" si="10">C323+6</f>
        <v>2026</v>
      </c>
      <c r="D324" s="92">
        <f t="shared" si="8"/>
        <v>2046</v>
      </c>
      <c r="E324" s="153">
        <v>3270</v>
      </c>
      <c r="F324" s="151">
        <f>F323+[1]Home!$C$7</f>
        <v>2012</v>
      </c>
      <c r="G324" s="151">
        <f>G323+[1]Home!$D$7</f>
        <v>2032</v>
      </c>
      <c r="H324" s="151">
        <f>H323+[1]Home!$E$7</f>
        <v>1932</v>
      </c>
      <c r="I324" s="152">
        <f>I323+[1]Home!$E$7</f>
        <v>1962</v>
      </c>
    </row>
    <row r="325" spans="1:9" ht="14.25" customHeight="1">
      <c r="A325" s="88">
        <v>3270</v>
      </c>
      <c r="B325" s="92">
        <f t="shared" si="7"/>
        <v>3.27</v>
      </c>
      <c r="C325" s="92">
        <f t="shared" si="10"/>
        <v>2032</v>
      </c>
      <c r="D325" s="92">
        <f t="shared" si="8"/>
        <v>2052</v>
      </c>
      <c r="E325" s="153">
        <v>3280</v>
      </c>
      <c r="F325" s="151">
        <f>F324+[1]Home!$C$7</f>
        <v>2018</v>
      </c>
      <c r="G325" s="151">
        <f>G324+[1]Home!$D$7</f>
        <v>2038</v>
      </c>
      <c r="H325" s="151">
        <f>H324+[1]Home!$E$7</f>
        <v>1938</v>
      </c>
      <c r="I325" s="152">
        <f>I324+[1]Home!$E$7</f>
        <v>1968</v>
      </c>
    </row>
    <row r="326" spans="1:9" ht="14.25" customHeight="1">
      <c r="A326" s="88">
        <v>3280</v>
      </c>
      <c r="B326" s="92">
        <f t="shared" si="7"/>
        <v>3.28</v>
      </c>
      <c r="C326" s="92">
        <f t="shared" si="10"/>
        <v>2038</v>
      </c>
      <c r="D326" s="92">
        <f t="shared" si="8"/>
        <v>2058</v>
      </c>
      <c r="E326" s="153">
        <v>3290</v>
      </c>
      <c r="F326" s="151">
        <f>F325+[1]Home!$C$7</f>
        <v>2024</v>
      </c>
      <c r="G326" s="151">
        <f>G325+[1]Home!$D$7</f>
        <v>2044</v>
      </c>
      <c r="H326" s="151">
        <f>H325+[1]Home!$E$7</f>
        <v>1944</v>
      </c>
      <c r="I326" s="152">
        <f>I325+[1]Home!$E$7</f>
        <v>1974</v>
      </c>
    </row>
    <row r="327" spans="1:9" ht="14.25" customHeight="1">
      <c r="A327" s="88">
        <v>3290</v>
      </c>
      <c r="B327" s="92">
        <f t="shared" si="7"/>
        <v>3.29</v>
      </c>
      <c r="C327" s="92">
        <f t="shared" si="10"/>
        <v>2044</v>
      </c>
      <c r="D327" s="92">
        <f t="shared" si="8"/>
        <v>2064</v>
      </c>
      <c r="E327" s="153">
        <v>3300</v>
      </c>
      <c r="F327" s="151">
        <f>F326+[1]Home!$C$7</f>
        <v>2030</v>
      </c>
      <c r="G327" s="151">
        <f>G326+[1]Home!$D$7</f>
        <v>2050</v>
      </c>
      <c r="H327" s="151">
        <f>H326+[1]Home!$E$7</f>
        <v>1950</v>
      </c>
      <c r="I327" s="152">
        <f>I326+[1]Home!$E$7</f>
        <v>1980</v>
      </c>
    </row>
    <row r="328" spans="1:9" ht="14.25" customHeight="1">
      <c r="A328" s="88">
        <v>3300</v>
      </c>
      <c r="B328" s="92">
        <f t="shared" si="7"/>
        <v>3.3</v>
      </c>
      <c r="C328" s="92">
        <f t="shared" si="10"/>
        <v>2050</v>
      </c>
      <c r="D328" s="92">
        <f t="shared" si="8"/>
        <v>2070</v>
      </c>
      <c r="E328" s="153">
        <v>3310</v>
      </c>
      <c r="F328" s="151">
        <f>F327+[1]Home!$C$7</f>
        <v>2036</v>
      </c>
      <c r="G328" s="151">
        <f>G327+[1]Home!$D$7</f>
        <v>2056</v>
      </c>
      <c r="H328" s="151">
        <f>H327+[1]Home!$E$7</f>
        <v>1956</v>
      </c>
      <c r="I328" s="152">
        <f>I327+[1]Home!$E$7</f>
        <v>1986</v>
      </c>
    </row>
    <row r="329" spans="1:9" ht="14.25" customHeight="1">
      <c r="A329" s="88">
        <v>3310</v>
      </c>
      <c r="B329" s="92">
        <f t="shared" si="7"/>
        <v>3.31</v>
      </c>
      <c r="C329" s="92">
        <f t="shared" si="10"/>
        <v>2056</v>
      </c>
      <c r="D329" s="92">
        <f t="shared" si="8"/>
        <v>2076</v>
      </c>
      <c r="E329" s="153">
        <v>3320</v>
      </c>
      <c r="F329" s="151">
        <f>F328+[1]Home!$C$7</f>
        <v>2042</v>
      </c>
      <c r="G329" s="151">
        <f>G328+[1]Home!$D$7</f>
        <v>2062</v>
      </c>
      <c r="H329" s="151">
        <f>H328+[1]Home!$E$7</f>
        <v>1962</v>
      </c>
      <c r="I329" s="152">
        <f>I328+[1]Home!$E$7</f>
        <v>1992</v>
      </c>
    </row>
    <row r="330" spans="1:9" ht="14.25" customHeight="1">
      <c r="A330" s="88">
        <v>3320</v>
      </c>
      <c r="B330" s="92">
        <f t="shared" si="7"/>
        <v>3.32</v>
      </c>
      <c r="C330" s="92">
        <f t="shared" si="10"/>
        <v>2062</v>
      </c>
      <c r="D330" s="92">
        <f t="shared" si="8"/>
        <v>2082</v>
      </c>
      <c r="E330" s="153">
        <v>3330</v>
      </c>
      <c r="F330" s="151">
        <f>F329+[1]Home!$C$7</f>
        <v>2048</v>
      </c>
      <c r="G330" s="151">
        <f>G329+[1]Home!$D$7</f>
        <v>2068</v>
      </c>
      <c r="H330" s="151">
        <f>H329+[1]Home!$E$7</f>
        <v>1968</v>
      </c>
      <c r="I330" s="152">
        <f>I329+[1]Home!$E$7</f>
        <v>1998</v>
      </c>
    </row>
    <row r="331" spans="1:9" ht="14.25" customHeight="1">
      <c r="A331" s="88">
        <v>3330</v>
      </c>
      <c r="B331" s="92">
        <f t="shared" si="7"/>
        <v>3.33</v>
      </c>
      <c r="C331" s="92">
        <f t="shared" si="10"/>
        <v>2068</v>
      </c>
      <c r="D331" s="92">
        <f t="shared" si="8"/>
        <v>2088</v>
      </c>
      <c r="E331" s="153">
        <v>3340</v>
      </c>
      <c r="F331" s="151">
        <f>F330+[1]Home!$C$7</f>
        <v>2054</v>
      </c>
      <c r="G331" s="151">
        <f>G330+[1]Home!$D$7</f>
        <v>2074</v>
      </c>
      <c r="H331" s="151">
        <f>H330+[1]Home!$E$7</f>
        <v>1974</v>
      </c>
      <c r="I331" s="152">
        <f>I330+[1]Home!$E$7</f>
        <v>2004</v>
      </c>
    </row>
    <row r="332" spans="1:9" ht="14.25" customHeight="1">
      <c r="A332" s="88">
        <v>3340</v>
      </c>
      <c r="B332" s="92">
        <f t="shared" si="7"/>
        <v>3.34</v>
      </c>
      <c r="C332" s="92">
        <f t="shared" si="10"/>
        <v>2074</v>
      </c>
      <c r="D332" s="92">
        <f t="shared" si="8"/>
        <v>2094</v>
      </c>
      <c r="E332" s="153">
        <v>3350</v>
      </c>
      <c r="F332" s="151">
        <f>F331+[1]Home!$C$7</f>
        <v>2060</v>
      </c>
      <c r="G332" s="151">
        <f>G331+[1]Home!$D$7</f>
        <v>2080</v>
      </c>
      <c r="H332" s="151">
        <f>H331+[1]Home!$E$7</f>
        <v>1980</v>
      </c>
      <c r="I332" s="152">
        <f>I331+[1]Home!$E$7</f>
        <v>2010</v>
      </c>
    </row>
    <row r="333" spans="1:9" ht="14.25" customHeight="1">
      <c r="A333" s="88">
        <v>3350</v>
      </c>
      <c r="B333" s="92">
        <f t="shared" si="7"/>
        <v>3.35</v>
      </c>
      <c r="C333" s="92">
        <f t="shared" si="10"/>
        <v>2080</v>
      </c>
      <c r="D333" s="92">
        <f t="shared" si="8"/>
        <v>2100</v>
      </c>
      <c r="E333" s="153">
        <v>3360</v>
      </c>
      <c r="F333" s="151">
        <f>F332+[1]Home!$C$7</f>
        <v>2066</v>
      </c>
      <c r="G333" s="151">
        <f>G332+[1]Home!$D$7</f>
        <v>2086</v>
      </c>
      <c r="H333" s="151">
        <f>H332+[1]Home!$E$7</f>
        <v>1986</v>
      </c>
      <c r="I333" s="152">
        <f>I332+[1]Home!$E$7</f>
        <v>2016</v>
      </c>
    </row>
    <row r="334" spans="1:9" ht="14.25" customHeight="1">
      <c r="A334" s="88">
        <v>3360</v>
      </c>
      <c r="B334" s="92">
        <f t="shared" si="7"/>
        <v>3.36</v>
      </c>
      <c r="C334" s="92">
        <f t="shared" si="10"/>
        <v>2086</v>
      </c>
      <c r="D334" s="92">
        <f t="shared" si="8"/>
        <v>2106</v>
      </c>
      <c r="E334" s="153">
        <v>3370</v>
      </c>
      <c r="F334" s="151">
        <f>F333+[1]Home!$C$7</f>
        <v>2072</v>
      </c>
      <c r="G334" s="151">
        <f>G333+[1]Home!$D$7</f>
        <v>2092</v>
      </c>
      <c r="H334" s="151">
        <f>H333+[1]Home!$E$7</f>
        <v>1992</v>
      </c>
      <c r="I334" s="152">
        <f>I333+[1]Home!$E$7</f>
        <v>2022</v>
      </c>
    </row>
    <row r="335" spans="1:9" ht="14.25" customHeight="1">
      <c r="A335" s="88">
        <v>3370</v>
      </c>
      <c r="B335" s="92">
        <f t="shared" si="7"/>
        <v>3.37</v>
      </c>
      <c r="C335" s="92">
        <f t="shared" si="10"/>
        <v>2092</v>
      </c>
      <c r="D335" s="92">
        <f t="shared" si="8"/>
        <v>2112</v>
      </c>
      <c r="E335" s="153">
        <v>3380</v>
      </c>
      <c r="F335" s="151">
        <f>F334+[1]Home!$C$7</f>
        <v>2078</v>
      </c>
      <c r="G335" s="151">
        <f>G334+[1]Home!$D$7</f>
        <v>2098</v>
      </c>
      <c r="H335" s="151">
        <f>H334+[1]Home!$E$7</f>
        <v>1998</v>
      </c>
      <c r="I335" s="152">
        <f>I334+[1]Home!$E$7</f>
        <v>2028</v>
      </c>
    </row>
    <row r="336" spans="1:9" ht="14.25" customHeight="1">
      <c r="A336" s="88">
        <v>3380</v>
      </c>
      <c r="B336" s="92">
        <f t="shared" si="7"/>
        <v>3.38</v>
      </c>
      <c r="C336" s="92">
        <f t="shared" si="10"/>
        <v>2098</v>
      </c>
      <c r="D336" s="92">
        <f t="shared" si="8"/>
        <v>2118</v>
      </c>
      <c r="E336" s="153">
        <v>3390</v>
      </c>
      <c r="F336" s="151">
        <f>F335+[1]Home!$C$7</f>
        <v>2084</v>
      </c>
      <c r="G336" s="151">
        <f>G335+[1]Home!$D$7</f>
        <v>2104</v>
      </c>
      <c r="H336" s="151">
        <f>H335+[1]Home!$E$7</f>
        <v>2004</v>
      </c>
      <c r="I336" s="152">
        <f>I335+[1]Home!$E$7</f>
        <v>2034</v>
      </c>
    </row>
    <row r="337" spans="1:9" ht="14.25" customHeight="1">
      <c r="A337" s="88">
        <v>3390</v>
      </c>
      <c r="B337" s="92">
        <f t="shared" si="7"/>
        <v>3.39</v>
      </c>
      <c r="C337" s="92">
        <f t="shared" si="10"/>
        <v>2104</v>
      </c>
      <c r="D337" s="92">
        <f t="shared" si="8"/>
        <v>2124</v>
      </c>
      <c r="E337" s="153">
        <v>3400</v>
      </c>
      <c r="F337" s="151">
        <f>F336+[1]Home!$C$7</f>
        <v>2090</v>
      </c>
      <c r="G337" s="151">
        <f>G336+[1]Home!$D$7</f>
        <v>2110</v>
      </c>
      <c r="H337" s="151">
        <f>H336+[1]Home!$E$7</f>
        <v>2010</v>
      </c>
      <c r="I337" s="152">
        <f>I336+[1]Home!$E$7</f>
        <v>2040</v>
      </c>
    </row>
    <row r="338" spans="1:9" ht="14.25" customHeight="1">
      <c r="A338" s="88">
        <v>3400</v>
      </c>
      <c r="B338" s="92">
        <f t="shared" si="7"/>
        <v>3.4</v>
      </c>
      <c r="C338" s="92">
        <f t="shared" si="10"/>
        <v>2110</v>
      </c>
      <c r="D338" s="92">
        <f t="shared" si="8"/>
        <v>2130</v>
      </c>
      <c r="E338" s="153">
        <v>3410</v>
      </c>
      <c r="F338" s="151">
        <f>F337+[1]Home!$C$7</f>
        <v>2096</v>
      </c>
      <c r="G338" s="151">
        <f>G337+[1]Home!$D$7</f>
        <v>2116</v>
      </c>
      <c r="H338" s="151">
        <f>H337+[1]Home!$E$7</f>
        <v>2016</v>
      </c>
      <c r="I338" s="152">
        <f>I337+[1]Home!$E$7</f>
        <v>2046</v>
      </c>
    </row>
    <row r="339" spans="1:9" ht="14.25" customHeight="1">
      <c r="A339" s="88">
        <v>3410</v>
      </c>
      <c r="B339" s="92">
        <f t="shared" si="7"/>
        <v>3.41</v>
      </c>
      <c r="C339" s="92">
        <f t="shared" si="10"/>
        <v>2116</v>
      </c>
      <c r="D339" s="92">
        <f t="shared" si="8"/>
        <v>2136</v>
      </c>
      <c r="E339" s="153">
        <v>3420</v>
      </c>
      <c r="F339" s="151">
        <f>F338+[1]Home!$C$7</f>
        <v>2102</v>
      </c>
      <c r="G339" s="151">
        <f>G338+[1]Home!$D$7</f>
        <v>2122</v>
      </c>
      <c r="H339" s="151">
        <f>H338+[1]Home!$E$7</f>
        <v>2022</v>
      </c>
      <c r="I339" s="152">
        <f>I338+[1]Home!$E$7</f>
        <v>2052</v>
      </c>
    </row>
    <row r="340" spans="1:9" ht="14.25" customHeight="1">
      <c r="A340" s="88">
        <v>3420</v>
      </c>
      <c r="B340" s="92">
        <f t="shared" si="7"/>
        <v>3.42</v>
      </c>
      <c r="C340" s="92">
        <f t="shared" si="10"/>
        <v>2122</v>
      </c>
      <c r="D340" s="92">
        <f t="shared" si="8"/>
        <v>2142</v>
      </c>
      <c r="E340" s="153">
        <v>3430</v>
      </c>
      <c r="F340" s="151">
        <f>F339+[1]Home!$C$7</f>
        <v>2108</v>
      </c>
      <c r="G340" s="151">
        <f>G339+[1]Home!$D$7</f>
        <v>2128</v>
      </c>
      <c r="H340" s="151">
        <f>H339+[1]Home!$E$7</f>
        <v>2028</v>
      </c>
      <c r="I340" s="152">
        <f>I339+[1]Home!$E$7</f>
        <v>2058</v>
      </c>
    </row>
    <row r="341" spans="1:9" ht="14.25" customHeight="1">
      <c r="A341" s="88">
        <v>3430</v>
      </c>
      <c r="B341" s="92">
        <f t="shared" si="7"/>
        <v>3.43</v>
      </c>
      <c r="C341" s="92">
        <f t="shared" si="10"/>
        <v>2128</v>
      </c>
      <c r="D341" s="92">
        <f t="shared" si="8"/>
        <v>2148</v>
      </c>
      <c r="E341" s="153">
        <v>3440</v>
      </c>
      <c r="F341" s="151">
        <f>F340+[1]Home!$C$7</f>
        <v>2114</v>
      </c>
      <c r="G341" s="151">
        <f>G340+[1]Home!$D$7</f>
        <v>2134</v>
      </c>
      <c r="H341" s="151">
        <f>H340+[1]Home!$E$7</f>
        <v>2034</v>
      </c>
      <c r="I341" s="152">
        <f>I340+[1]Home!$E$7</f>
        <v>2064</v>
      </c>
    </row>
    <row r="342" spans="1:9" ht="14.25" customHeight="1">
      <c r="A342" s="88">
        <v>3440</v>
      </c>
      <c r="B342" s="92">
        <f t="shared" si="7"/>
        <v>3.44</v>
      </c>
      <c r="C342" s="92">
        <f t="shared" si="10"/>
        <v>2134</v>
      </c>
      <c r="D342" s="92">
        <f t="shared" si="8"/>
        <v>2154</v>
      </c>
      <c r="E342" s="153">
        <v>3450</v>
      </c>
      <c r="F342" s="151">
        <f>F341+[1]Home!$C$7</f>
        <v>2120</v>
      </c>
      <c r="G342" s="151">
        <f>G341+[1]Home!$D$7</f>
        <v>2140</v>
      </c>
      <c r="H342" s="151">
        <f>H341+[1]Home!$E$7</f>
        <v>2040</v>
      </c>
      <c r="I342" s="152">
        <f>I341+[1]Home!$E$7</f>
        <v>2070</v>
      </c>
    </row>
    <row r="343" spans="1:9" ht="14.25" customHeight="1">
      <c r="A343" s="88">
        <v>3450</v>
      </c>
      <c r="B343" s="92">
        <f t="shared" si="7"/>
        <v>3.45</v>
      </c>
      <c r="C343" s="92">
        <f t="shared" si="10"/>
        <v>2140</v>
      </c>
      <c r="D343" s="92">
        <f t="shared" si="8"/>
        <v>2160</v>
      </c>
      <c r="E343" s="153">
        <v>3460</v>
      </c>
      <c r="F343" s="151">
        <f>F342+[1]Home!$C$7</f>
        <v>2126</v>
      </c>
      <c r="G343" s="151">
        <f>G342+[1]Home!$D$7</f>
        <v>2146</v>
      </c>
      <c r="H343" s="151">
        <f>H342+[1]Home!$E$7</f>
        <v>2046</v>
      </c>
      <c r="I343" s="152">
        <f>I342+[1]Home!$E$7</f>
        <v>2076</v>
      </c>
    </row>
    <row r="344" spans="1:9" ht="14.25" customHeight="1">
      <c r="A344" s="88">
        <v>3460</v>
      </c>
      <c r="B344" s="92">
        <f t="shared" si="7"/>
        <v>3.46</v>
      </c>
      <c r="C344" s="92">
        <f t="shared" si="10"/>
        <v>2146</v>
      </c>
      <c r="D344" s="92">
        <f t="shared" si="8"/>
        <v>2166</v>
      </c>
      <c r="E344" s="153">
        <v>3470</v>
      </c>
      <c r="F344" s="151">
        <f>F343+[1]Home!$C$7</f>
        <v>2132</v>
      </c>
      <c r="G344" s="151">
        <f>G343+[1]Home!$D$7</f>
        <v>2152</v>
      </c>
      <c r="H344" s="151">
        <f>H343+[1]Home!$E$7</f>
        <v>2052</v>
      </c>
      <c r="I344" s="152">
        <f>I343+[1]Home!$E$7</f>
        <v>2082</v>
      </c>
    </row>
    <row r="345" spans="1:9" ht="14.25" customHeight="1">
      <c r="A345" s="88">
        <v>3470</v>
      </c>
      <c r="B345" s="92">
        <f t="shared" si="7"/>
        <v>3.47</v>
      </c>
      <c r="C345" s="92">
        <f t="shared" si="10"/>
        <v>2152</v>
      </c>
      <c r="D345" s="92">
        <f t="shared" si="8"/>
        <v>2172</v>
      </c>
      <c r="E345" s="153">
        <v>3480</v>
      </c>
      <c r="F345" s="151">
        <f>F344+[1]Home!$C$7</f>
        <v>2138</v>
      </c>
      <c r="G345" s="151">
        <f>G344+[1]Home!$D$7</f>
        <v>2158</v>
      </c>
      <c r="H345" s="151">
        <f>H344+[1]Home!$E$7</f>
        <v>2058</v>
      </c>
      <c r="I345" s="152">
        <f>I344+[1]Home!$E$7</f>
        <v>2088</v>
      </c>
    </row>
    <row r="346" spans="1:9" ht="14.25" customHeight="1">
      <c r="A346" s="88">
        <v>3480</v>
      </c>
      <c r="B346" s="92">
        <f t="shared" si="7"/>
        <v>3.48</v>
      </c>
      <c r="C346" s="92">
        <f t="shared" si="10"/>
        <v>2158</v>
      </c>
      <c r="D346" s="92">
        <f t="shared" si="8"/>
        <v>2178</v>
      </c>
      <c r="E346" s="153">
        <v>3490</v>
      </c>
      <c r="F346" s="151">
        <f>F345+[1]Home!$C$7</f>
        <v>2144</v>
      </c>
      <c r="G346" s="151">
        <f>G345+[1]Home!$D$7</f>
        <v>2164</v>
      </c>
      <c r="H346" s="151">
        <f>H345+[1]Home!$E$7</f>
        <v>2064</v>
      </c>
      <c r="I346" s="152">
        <f>I345+[1]Home!$E$7</f>
        <v>2094</v>
      </c>
    </row>
    <row r="347" spans="1:9" ht="14.25" customHeight="1">
      <c r="A347" s="88">
        <v>3490</v>
      </c>
      <c r="B347" s="92">
        <f t="shared" si="7"/>
        <v>3.49</v>
      </c>
      <c r="C347" s="92">
        <f t="shared" si="10"/>
        <v>2164</v>
      </c>
      <c r="D347" s="92">
        <f t="shared" si="8"/>
        <v>2184</v>
      </c>
      <c r="E347" s="153">
        <v>3500</v>
      </c>
      <c r="F347" s="151">
        <f>F346+[1]Home!$C$7</f>
        <v>2150</v>
      </c>
      <c r="G347" s="151">
        <f>G346+[1]Home!$D$7</f>
        <v>2170</v>
      </c>
      <c r="H347" s="151">
        <f>H346+[1]Home!$E$7</f>
        <v>2070</v>
      </c>
      <c r="I347" s="152">
        <f>I346+[1]Home!$E$7</f>
        <v>2100</v>
      </c>
    </row>
    <row r="348" spans="1:9" ht="14.25" customHeight="1">
      <c r="A348" s="88">
        <v>3500</v>
      </c>
      <c r="B348" s="92">
        <f t="shared" si="7"/>
        <v>3.5</v>
      </c>
      <c r="C348" s="92">
        <f t="shared" si="10"/>
        <v>2170</v>
      </c>
      <c r="D348" s="92">
        <f t="shared" si="8"/>
        <v>2190</v>
      </c>
      <c r="E348" s="153">
        <v>3510</v>
      </c>
      <c r="F348" s="151">
        <f>F347+[1]Home!$C$7</f>
        <v>2156</v>
      </c>
      <c r="G348" s="151">
        <f>G347+[1]Home!$D$7</f>
        <v>2176</v>
      </c>
      <c r="H348" s="151">
        <f>H347+[1]Home!$E$7</f>
        <v>2076</v>
      </c>
      <c r="I348" s="152">
        <f>I347+[1]Home!$E$7</f>
        <v>2106</v>
      </c>
    </row>
    <row r="349" spans="1:9" ht="14.25" customHeight="1">
      <c r="A349" s="88">
        <v>3510</v>
      </c>
      <c r="B349" s="92">
        <f t="shared" si="7"/>
        <v>3.51</v>
      </c>
      <c r="C349" s="92">
        <f t="shared" si="10"/>
        <v>2176</v>
      </c>
      <c r="D349" s="92">
        <f t="shared" si="8"/>
        <v>2196</v>
      </c>
      <c r="E349" s="153">
        <v>3520</v>
      </c>
      <c r="F349" s="151">
        <f>F348+[1]Home!$C$7</f>
        <v>2162</v>
      </c>
      <c r="G349" s="151">
        <f>G348+[1]Home!$D$7</f>
        <v>2182</v>
      </c>
      <c r="H349" s="151">
        <f>H348+[1]Home!$E$7</f>
        <v>2082</v>
      </c>
      <c r="I349" s="152">
        <f>I348+[1]Home!$E$7</f>
        <v>2112</v>
      </c>
    </row>
    <row r="350" spans="1:9" ht="14.25" customHeight="1">
      <c r="A350" s="88">
        <v>3520</v>
      </c>
      <c r="B350" s="92">
        <f t="shared" si="7"/>
        <v>3.52</v>
      </c>
      <c r="C350" s="92">
        <f t="shared" si="10"/>
        <v>2182</v>
      </c>
      <c r="D350" s="92">
        <f t="shared" si="8"/>
        <v>2202</v>
      </c>
      <c r="E350" s="153">
        <v>3530</v>
      </c>
      <c r="F350" s="151">
        <f>F349+[1]Home!$C$7</f>
        <v>2168</v>
      </c>
      <c r="G350" s="151">
        <f>G349+[1]Home!$D$7</f>
        <v>2188</v>
      </c>
      <c r="H350" s="151">
        <f>H349+[1]Home!$E$7</f>
        <v>2088</v>
      </c>
      <c r="I350" s="152">
        <f>I349+[1]Home!$E$7</f>
        <v>2118</v>
      </c>
    </row>
    <row r="351" spans="1:9" ht="14.25" customHeight="1">
      <c r="A351" s="88">
        <v>3530</v>
      </c>
      <c r="B351" s="92">
        <f t="shared" si="7"/>
        <v>3.53</v>
      </c>
      <c r="C351" s="92">
        <f t="shared" si="10"/>
        <v>2188</v>
      </c>
      <c r="D351" s="92">
        <f t="shared" si="8"/>
        <v>2208</v>
      </c>
      <c r="E351" s="153">
        <v>3540</v>
      </c>
      <c r="F351" s="151">
        <f>F350+[1]Home!$C$7</f>
        <v>2174</v>
      </c>
      <c r="G351" s="151">
        <f>G350+[1]Home!$D$7</f>
        <v>2194</v>
      </c>
      <c r="H351" s="151">
        <f>H350+[1]Home!$E$7</f>
        <v>2094</v>
      </c>
      <c r="I351" s="152">
        <f>I350+[1]Home!$E$7</f>
        <v>2124</v>
      </c>
    </row>
    <row r="352" spans="1:9" ht="14.25" customHeight="1">
      <c r="A352" s="88">
        <v>3540</v>
      </c>
      <c r="B352" s="92">
        <f t="shared" si="7"/>
        <v>3.54</v>
      </c>
      <c r="C352" s="92">
        <f t="shared" si="10"/>
        <v>2194</v>
      </c>
      <c r="D352" s="92">
        <f t="shared" si="8"/>
        <v>2214</v>
      </c>
      <c r="E352" s="153">
        <v>3550</v>
      </c>
      <c r="F352" s="151">
        <f>F351+[1]Home!$C$7</f>
        <v>2180</v>
      </c>
      <c r="G352" s="151">
        <f>G351+[1]Home!$D$7</f>
        <v>2200</v>
      </c>
      <c r="H352" s="151">
        <f>H351+[1]Home!$E$7</f>
        <v>2100</v>
      </c>
      <c r="I352" s="152">
        <f>I351+[1]Home!$E$7</f>
        <v>2130</v>
      </c>
    </row>
    <row r="353" spans="1:9" ht="14.25" customHeight="1">
      <c r="A353" s="88">
        <v>3550</v>
      </c>
      <c r="B353" s="92">
        <f t="shared" si="7"/>
        <v>3.55</v>
      </c>
      <c r="C353" s="92">
        <f t="shared" si="10"/>
        <v>2200</v>
      </c>
      <c r="D353" s="92">
        <f t="shared" si="8"/>
        <v>2220</v>
      </c>
      <c r="E353" s="153">
        <v>3560</v>
      </c>
      <c r="F353" s="151">
        <f>F352+[1]Home!$C$7</f>
        <v>2186</v>
      </c>
      <c r="G353" s="151">
        <f>G352+[1]Home!$D$7</f>
        <v>2206</v>
      </c>
      <c r="H353" s="151">
        <f>H352+[1]Home!$E$7</f>
        <v>2106</v>
      </c>
      <c r="I353" s="152">
        <f>I352+[1]Home!$E$7</f>
        <v>2136</v>
      </c>
    </row>
    <row r="354" spans="1:9" ht="14.25" customHeight="1">
      <c r="A354" s="88">
        <v>3560</v>
      </c>
      <c r="B354" s="92">
        <f t="shared" si="7"/>
        <v>3.56</v>
      </c>
      <c r="C354" s="92">
        <f t="shared" si="10"/>
        <v>2206</v>
      </c>
      <c r="D354" s="92">
        <f t="shared" si="8"/>
        <v>2226</v>
      </c>
      <c r="E354" s="153">
        <v>3570</v>
      </c>
      <c r="F354" s="151">
        <f>F353+[1]Home!$C$7</f>
        <v>2192</v>
      </c>
      <c r="G354" s="151">
        <f>G353+[1]Home!$D$7</f>
        <v>2212</v>
      </c>
      <c r="H354" s="151">
        <f>H353+[1]Home!$E$7</f>
        <v>2112</v>
      </c>
      <c r="I354" s="152">
        <f>I353+[1]Home!$E$7</f>
        <v>2142</v>
      </c>
    </row>
    <row r="355" spans="1:9" ht="14.25" customHeight="1">
      <c r="A355" s="88">
        <v>3570</v>
      </c>
      <c r="B355" s="92">
        <f t="shared" si="7"/>
        <v>3.57</v>
      </c>
      <c r="C355" s="92">
        <f t="shared" si="10"/>
        <v>2212</v>
      </c>
      <c r="D355" s="92">
        <f t="shared" si="8"/>
        <v>2232</v>
      </c>
      <c r="E355" s="153">
        <v>3580</v>
      </c>
      <c r="F355" s="151">
        <f>F354+[1]Home!$C$7</f>
        <v>2198</v>
      </c>
      <c r="G355" s="151">
        <f>G354+[1]Home!$D$7</f>
        <v>2218</v>
      </c>
      <c r="H355" s="151">
        <f>H354+[1]Home!$E$7</f>
        <v>2118</v>
      </c>
      <c r="I355" s="152">
        <f>I354+[1]Home!$E$7</f>
        <v>2148</v>
      </c>
    </row>
    <row r="356" spans="1:9" ht="14.25" customHeight="1">
      <c r="A356" s="88">
        <v>3580</v>
      </c>
      <c r="B356" s="92">
        <f t="shared" si="7"/>
        <v>3.58</v>
      </c>
      <c r="C356" s="92">
        <f t="shared" si="10"/>
        <v>2218</v>
      </c>
      <c r="D356" s="92">
        <f t="shared" si="8"/>
        <v>2238</v>
      </c>
      <c r="E356" s="153">
        <v>3590</v>
      </c>
      <c r="F356" s="151">
        <f>F355+[1]Home!$C$7</f>
        <v>2204</v>
      </c>
      <c r="G356" s="151">
        <f>G355+[1]Home!$D$7</f>
        <v>2224</v>
      </c>
      <c r="H356" s="151">
        <f>H355+[1]Home!$E$7</f>
        <v>2124</v>
      </c>
      <c r="I356" s="152">
        <f>I355+[1]Home!$E$7</f>
        <v>2154</v>
      </c>
    </row>
    <row r="357" spans="1:9" ht="14.25" customHeight="1">
      <c r="A357" s="88">
        <v>3590</v>
      </c>
      <c r="B357" s="92">
        <f t="shared" si="7"/>
        <v>3.59</v>
      </c>
      <c r="C357" s="92">
        <f t="shared" si="10"/>
        <v>2224</v>
      </c>
      <c r="D357" s="92">
        <f t="shared" si="8"/>
        <v>2244</v>
      </c>
      <c r="E357" s="153">
        <v>3600</v>
      </c>
      <c r="F357" s="151">
        <f>F356+[1]Home!$C$7</f>
        <v>2210</v>
      </c>
      <c r="G357" s="151">
        <f>G356+[1]Home!$D$7</f>
        <v>2230</v>
      </c>
      <c r="H357" s="151">
        <f>H356+[1]Home!$E$7</f>
        <v>2130</v>
      </c>
      <c r="I357" s="152">
        <f>I356+[1]Home!$E$7</f>
        <v>2160</v>
      </c>
    </row>
    <row r="358" spans="1:9" ht="14.25" customHeight="1">
      <c r="A358" s="88">
        <v>3600</v>
      </c>
      <c r="B358" s="92">
        <f t="shared" si="7"/>
        <v>3.6</v>
      </c>
      <c r="C358" s="92">
        <f t="shared" si="10"/>
        <v>2230</v>
      </c>
      <c r="D358" s="92">
        <f t="shared" si="8"/>
        <v>2250</v>
      </c>
      <c r="E358" s="153">
        <v>3610</v>
      </c>
      <c r="F358" s="151">
        <f>F357+[1]Home!$C$7</f>
        <v>2216</v>
      </c>
      <c r="G358" s="151">
        <f>G357+[1]Home!$D$7</f>
        <v>2236</v>
      </c>
      <c r="H358" s="151">
        <f>H357+[1]Home!$E$7</f>
        <v>2136</v>
      </c>
      <c r="I358" s="152">
        <f>I357+[1]Home!$E$7</f>
        <v>2166</v>
      </c>
    </row>
    <row r="359" spans="1:9" ht="14.25" customHeight="1">
      <c r="A359" s="88">
        <v>3610</v>
      </c>
      <c r="B359" s="92">
        <f t="shared" si="7"/>
        <v>3.61</v>
      </c>
      <c r="C359" s="92">
        <f t="shared" si="10"/>
        <v>2236</v>
      </c>
      <c r="D359" s="92">
        <f t="shared" si="8"/>
        <v>2256</v>
      </c>
      <c r="E359" s="153">
        <v>3620</v>
      </c>
      <c r="F359" s="151">
        <f>F358+[1]Home!$C$7</f>
        <v>2222</v>
      </c>
      <c r="G359" s="151">
        <f>G358+[1]Home!$D$7</f>
        <v>2242</v>
      </c>
      <c r="H359" s="151">
        <f>H358+[1]Home!$E$7</f>
        <v>2142</v>
      </c>
      <c r="I359" s="152">
        <f>I358+[1]Home!$E$7</f>
        <v>2172</v>
      </c>
    </row>
    <row r="360" spans="1:9" ht="14.25" customHeight="1">
      <c r="A360" s="88">
        <v>3620</v>
      </c>
      <c r="B360" s="92">
        <f t="shared" si="7"/>
        <v>3.62</v>
      </c>
      <c r="C360" s="92">
        <f t="shared" si="10"/>
        <v>2242</v>
      </c>
      <c r="D360" s="92">
        <f t="shared" si="8"/>
        <v>2262</v>
      </c>
      <c r="E360" s="153">
        <v>3630</v>
      </c>
      <c r="F360" s="151">
        <f>F359+[1]Home!$C$7</f>
        <v>2228</v>
      </c>
      <c r="G360" s="151">
        <f>G359+[1]Home!$D$7</f>
        <v>2248</v>
      </c>
      <c r="H360" s="151">
        <f>H359+[1]Home!$E$7</f>
        <v>2148</v>
      </c>
      <c r="I360" s="152">
        <f>I359+[1]Home!$E$7</f>
        <v>2178</v>
      </c>
    </row>
    <row r="361" spans="1:9" ht="14.25" customHeight="1">
      <c r="A361" s="88">
        <v>3630</v>
      </c>
      <c r="B361" s="92">
        <f t="shared" si="7"/>
        <v>3.63</v>
      </c>
      <c r="C361" s="92">
        <f t="shared" si="10"/>
        <v>2248</v>
      </c>
      <c r="D361" s="92">
        <f t="shared" si="8"/>
        <v>2268</v>
      </c>
      <c r="E361" s="153">
        <v>3640</v>
      </c>
      <c r="F361" s="151">
        <f>F360+[1]Home!$C$7</f>
        <v>2234</v>
      </c>
      <c r="G361" s="151">
        <f>G360+[1]Home!$D$7</f>
        <v>2254</v>
      </c>
      <c r="H361" s="151">
        <f>H360+[1]Home!$E$7</f>
        <v>2154</v>
      </c>
      <c r="I361" s="152">
        <f>I360+[1]Home!$E$7</f>
        <v>2184</v>
      </c>
    </row>
    <row r="362" spans="1:9" ht="14.25" customHeight="1">
      <c r="A362" s="88">
        <v>3640</v>
      </c>
      <c r="B362" s="92">
        <f t="shared" si="7"/>
        <v>3.64</v>
      </c>
      <c r="C362" s="92">
        <f t="shared" si="10"/>
        <v>2254</v>
      </c>
      <c r="D362" s="92">
        <f t="shared" si="8"/>
        <v>2274</v>
      </c>
      <c r="E362" s="153">
        <v>3650</v>
      </c>
      <c r="F362" s="151">
        <f>F361+[1]Home!$C$7</f>
        <v>2240</v>
      </c>
      <c r="G362" s="151">
        <f>G361+[1]Home!$D$7</f>
        <v>2260</v>
      </c>
      <c r="H362" s="151">
        <f>H361+[1]Home!$E$7</f>
        <v>2160</v>
      </c>
      <c r="I362" s="152">
        <f>I361+[1]Home!$E$7</f>
        <v>2190</v>
      </c>
    </row>
    <row r="363" spans="1:9" ht="14.25" customHeight="1">
      <c r="A363" s="88">
        <v>3650</v>
      </c>
      <c r="B363" s="92">
        <f t="shared" si="7"/>
        <v>3.65</v>
      </c>
      <c r="C363" s="92">
        <f t="shared" si="10"/>
        <v>2260</v>
      </c>
      <c r="D363" s="92">
        <f t="shared" si="8"/>
        <v>2280</v>
      </c>
      <c r="E363" s="153">
        <v>3660</v>
      </c>
      <c r="F363" s="151">
        <f>F362+[1]Home!$C$7</f>
        <v>2246</v>
      </c>
      <c r="G363" s="151">
        <f>G362+[1]Home!$D$7</f>
        <v>2266</v>
      </c>
      <c r="H363" s="151">
        <f>H362+[1]Home!$E$7</f>
        <v>2166</v>
      </c>
      <c r="I363" s="152">
        <f>I362+[1]Home!$E$7</f>
        <v>2196</v>
      </c>
    </row>
    <row r="364" spans="1:9" ht="14.25" customHeight="1">
      <c r="A364" s="88">
        <v>3660</v>
      </c>
      <c r="B364" s="92">
        <f t="shared" si="7"/>
        <v>3.66</v>
      </c>
      <c r="C364" s="92">
        <f t="shared" si="10"/>
        <v>2266</v>
      </c>
      <c r="D364" s="92">
        <f t="shared" si="8"/>
        <v>2286</v>
      </c>
      <c r="E364" s="153">
        <v>3670</v>
      </c>
      <c r="F364" s="151">
        <f>F363+[1]Home!$C$7</f>
        <v>2252</v>
      </c>
      <c r="G364" s="151">
        <f>G363+[1]Home!$D$7</f>
        <v>2272</v>
      </c>
      <c r="H364" s="151">
        <f>H363+[1]Home!$E$7</f>
        <v>2172</v>
      </c>
      <c r="I364" s="152">
        <f>I363+[1]Home!$E$7</f>
        <v>2202</v>
      </c>
    </row>
    <row r="365" spans="1:9" ht="14.25" customHeight="1">
      <c r="A365" s="88">
        <v>3670</v>
      </c>
      <c r="B365" s="92">
        <f t="shared" si="7"/>
        <v>3.67</v>
      </c>
      <c r="C365" s="92">
        <f t="shared" si="10"/>
        <v>2272</v>
      </c>
      <c r="D365" s="92">
        <f t="shared" si="8"/>
        <v>2292</v>
      </c>
      <c r="E365" s="153">
        <v>3680</v>
      </c>
      <c r="F365" s="151">
        <f>F364+[1]Home!$C$7</f>
        <v>2258</v>
      </c>
      <c r="G365" s="151">
        <f>G364+[1]Home!$D$7</f>
        <v>2278</v>
      </c>
      <c r="H365" s="151">
        <f>H364+[1]Home!$E$7</f>
        <v>2178</v>
      </c>
      <c r="I365" s="152">
        <f>I364+[1]Home!$E$7</f>
        <v>2208</v>
      </c>
    </row>
    <row r="366" spans="1:9" ht="14.25" customHeight="1">
      <c r="A366" s="88">
        <v>3680</v>
      </c>
      <c r="B366" s="92">
        <f t="shared" si="7"/>
        <v>3.68</v>
      </c>
      <c r="C366" s="92">
        <f t="shared" si="10"/>
        <v>2278</v>
      </c>
      <c r="D366" s="92">
        <f t="shared" si="8"/>
        <v>2298</v>
      </c>
      <c r="E366" s="153">
        <v>3690</v>
      </c>
      <c r="F366" s="151">
        <f>F365+[1]Home!$C$7</f>
        <v>2264</v>
      </c>
      <c r="G366" s="151">
        <f>G365+[1]Home!$D$7</f>
        <v>2284</v>
      </c>
      <c r="H366" s="151">
        <f>H365+[1]Home!$E$7</f>
        <v>2184</v>
      </c>
      <c r="I366" s="152">
        <f>I365+[1]Home!$E$7</f>
        <v>2214</v>
      </c>
    </row>
    <row r="367" spans="1:9" ht="14.25" customHeight="1">
      <c r="A367" s="88">
        <v>3690</v>
      </c>
      <c r="B367" s="92">
        <f t="shared" si="7"/>
        <v>3.69</v>
      </c>
      <c r="C367" s="92">
        <f t="shared" si="10"/>
        <v>2284</v>
      </c>
      <c r="D367" s="92">
        <f t="shared" si="8"/>
        <v>2304</v>
      </c>
      <c r="E367" s="153">
        <v>3700</v>
      </c>
      <c r="F367" s="151">
        <f>F366+[1]Home!$C$7</f>
        <v>2270</v>
      </c>
      <c r="G367" s="151">
        <f>G366+[1]Home!$D$7</f>
        <v>2290</v>
      </c>
      <c r="H367" s="151">
        <f>H366+[1]Home!$E$7</f>
        <v>2190</v>
      </c>
      <c r="I367" s="152">
        <f>I366+[1]Home!$E$7</f>
        <v>2220</v>
      </c>
    </row>
    <row r="368" spans="1:9" ht="14.25" customHeight="1">
      <c r="A368" s="88">
        <v>3700</v>
      </c>
      <c r="B368" s="92">
        <f t="shared" si="7"/>
        <v>3.7</v>
      </c>
      <c r="C368" s="92">
        <f t="shared" si="10"/>
        <v>2290</v>
      </c>
      <c r="D368" s="92">
        <f t="shared" si="8"/>
        <v>2310</v>
      </c>
      <c r="E368" s="153">
        <v>3710</v>
      </c>
      <c r="F368" s="151">
        <f>F367+[1]Home!$C$7</f>
        <v>2276</v>
      </c>
      <c r="G368" s="151">
        <f>G367+[1]Home!$D$7</f>
        <v>2296</v>
      </c>
      <c r="H368" s="151">
        <f>H367+[1]Home!$E$7</f>
        <v>2196</v>
      </c>
      <c r="I368" s="152">
        <f>I367+[1]Home!$E$7</f>
        <v>2226</v>
      </c>
    </row>
    <row r="369" spans="1:9" ht="14.25" customHeight="1">
      <c r="A369" s="88">
        <v>3710</v>
      </c>
      <c r="B369" s="92">
        <f t="shared" si="7"/>
        <v>3.71</v>
      </c>
      <c r="C369" s="92">
        <f t="shared" si="10"/>
        <v>2296</v>
      </c>
      <c r="D369" s="92">
        <f t="shared" si="8"/>
        <v>2316</v>
      </c>
      <c r="E369" s="153">
        <v>3720</v>
      </c>
      <c r="F369" s="151">
        <f>F368+[1]Home!$C$7</f>
        <v>2282</v>
      </c>
      <c r="G369" s="151">
        <f>G368+[1]Home!$D$7</f>
        <v>2302</v>
      </c>
      <c r="H369" s="151">
        <f>H368+[1]Home!$E$7</f>
        <v>2202</v>
      </c>
      <c r="I369" s="152">
        <f>I368+[1]Home!$E$7</f>
        <v>2232</v>
      </c>
    </row>
    <row r="370" spans="1:9" ht="14.25" customHeight="1">
      <c r="A370" s="88">
        <v>3720</v>
      </c>
      <c r="B370" s="92">
        <f t="shared" si="7"/>
        <v>3.72</v>
      </c>
      <c r="C370" s="92">
        <f t="shared" si="10"/>
        <v>2302</v>
      </c>
      <c r="D370" s="92">
        <f t="shared" si="8"/>
        <v>2322</v>
      </c>
      <c r="E370" s="153">
        <v>3730</v>
      </c>
      <c r="F370" s="151">
        <f>F369+[1]Home!$C$7</f>
        <v>2288</v>
      </c>
      <c r="G370" s="151">
        <f>G369+[1]Home!$D$7</f>
        <v>2308</v>
      </c>
      <c r="H370" s="151">
        <f>H369+[1]Home!$E$7</f>
        <v>2208</v>
      </c>
      <c r="I370" s="152">
        <f>I369+[1]Home!$E$7</f>
        <v>2238</v>
      </c>
    </row>
    <row r="371" spans="1:9" ht="14.25" customHeight="1">
      <c r="A371" s="88">
        <v>3730</v>
      </c>
      <c r="B371" s="92">
        <f t="shared" si="7"/>
        <v>3.73</v>
      </c>
      <c r="C371" s="92">
        <f t="shared" si="10"/>
        <v>2308</v>
      </c>
      <c r="D371" s="92">
        <f t="shared" si="8"/>
        <v>2328</v>
      </c>
      <c r="E371" s="153">
        <v>3740</v>
      </c>
      <c r="F371" s="151">
        <f>F370+[1]Home!$C$7</f>
        <v>2294</v>
      </c>
      <c r="G371" s="151">
        <f>G370+[1]Home!$D$7</f>
        <v>2314</v>
      </c>
      <c r="H371" s="151">
        <f>H370+[1]Home!$E$7</f>
        <v>2214</v>
      </c>
      <c r="I371" s="152">
        <f>I370+[1]Home!$E$7</f>
        <v>2244</v>
      </c>
    </row>
    <row r="372" spans="1:9" ht="14.25" customHeight="1">
      <c r="A372" s="88">
        <v>3740</v>
      </c>
      <c r="B372" s="92">
        <f t="shared" si="7"/>
        <v>3.74</v>
      </c>
      <c r="C372" s="92">
        <f t="shared" si="10"/>
        <v>2314</v>
      </c>
      <c r="D372" s="92">
        <f t="shared" si="8"/>
        <v>2334</v>
      </c>
      <c r="E372" s="153">
        <v>3750</v>
      </c>
      <c r="F372" s="151">
        <f>F371+[1]Home!$C$7</f>
        <v>2300</v>
      </c>
      <c r="G372" s="151">
        <f>G371+[1]Home!$D$7</f>
        <v>2320</v>
      </c>
      <c r="H372" s="151">
        <f>H371+[1]Home!$E$7</f>
        <v>2220</v>
      </c>
      <c r="I372" s="152">
        <f>I371+[1]Home!$E$7</f>
        <v>2250</v>
      </c>
    </row>
    <row r="373" spans="1:9" ht="14.25" customHeight="1">
      <c r="A373" s="88">
        <v>3750</v>
      </c>
      <c r="B373" s="92">
        <f t="shared" si="7"/>
        <v>3.75</v>
      </c>
      <c r="C373" s="92">
        <f t="shared" si="10"/>
        <v>2320</v>
      </c>
      <c r="D373" s="92">
        <f t="shared" si="8"/>
        <v>2340</v>
      </c>
      <c r="E373" s="153">
        <v>3760</v>
      </c>
      <c r="F373" s="151">
        <f>F372+[1]Home!$C$7</f>
        <v>2306</v>
      </c>
      <c r="G373" s="151">
        <f>G372+[1]Home!$D$7</f>
        <v>2326</v>
      </c>
      <c r="H373" s="151">
        <f>H372+[1]Home!$E$7</f>
        <v>2226</v>
      </c>
      <c r="I373" s="152">
        <f>I372+[1]Home!$E$7</f>
        <v>2256</v>
      </c>
    </row>
    <row r="374" spans="1:9" ht="14.25" customHeight="1">
      <c r="A374" s="88">
        <v>3760</v>
      </c>
      <c r="B374" s="92">
        <f t="shared" si="7"/>
        <v>3.76</v>
      </c>
      <c r="C374" s="92">
        <f t="shared" si="10"/>
        <v>2326</v>
      </c>
      <c r="D374" s="92">
        <f t="shared" si="8"/>
        <v>2346</v>
      </c>
      <c r="E374" s="153">
        <v>3770</v>
      </c>
      <c r="F374" s="151">
        <f>F373+[1]Home!$C$7</f>
        <v>2312</v>
      </c>
      <c r="G374" s="151">
        <f>G373+[1]Home!$D$7</f>
        <v>2332</v>
      </c>
      <c r="H374" s="151">
        <f>H373+[1]Home!$E$7</f>
        <v>2232</v>
      </c>
      <c r="I374" s="152">
        <f>I373+[1]Home!$E$7</f>
        <v>2262</v>
      </c>
    </row>
    <row r="375" spans="1:9" ht="14.25" customHeight="1">
      <c r="A375" s="88">
        <v>3770</v>
      </c>
      <c r="B375" s="92">
        <f t="shared" si="7"/>
        <v>3.77</v>
      </c>
      <c r="C375" s="92">
        <f t="shared" si="10"/>
        <v>2332</v>
      </c>
      <c r="D375" s="92">
        <f t="shared" si="8"/>
        <v>2352</v>
      </c>
      <c r="E375" s="153">
        <v>3780</v>
      </c>
      <c r="F375" s="151">
        <f>F374+[1]Home!$C$7</f>
        <v>2318</v>
      </c>
      <c r="G375" s="151">
        <f>G374+[1]Home!$D$7</f>
        <v>2338</v>
      </c>
      <c r="H375" s="151">
        <f>H374+[1]Home!$E$7</f>
        <v>2238</v>
      </c>
      <c r="I375" s="152">
        <f>I374+[1]Home!$E$7</f>
        <v>2268</v>
      </c>
    </row>
    <row r="376" spans="1:9" ht="14.25" customHeight="1">
      <c r="A376" s="88">
        <v>3780</v>
      </c>
      <c r="B376" s="92">
        <f t="shared" si="7"/>
        <v>3.78</v>
      </c>
      <c r="C376" s="92">
        <f t="shared" si="10"/>
        <v>2338</v>
      </c>
      <c r="D376" s="92">
        <f t="shared" si="8"/>
        <v>2358</v>
      </c>
      <c r="E376" s="153">
        <v>3790</v>
      </c>
      <c r="F376" s="151">
        <f>F375+[1]Home!$C$7</f>
        <v>2324</v>
      </c>
      <c r="G376" s="151">
        <f>G375+[1]Home!$D$7</f>
        <v>2344</v>
      </c>
      <c r="H376" s="151">
        <f>H375+[1]Home!$E$7</f>
        <v>2244</v>
      </c>
      <c r="I376" s="152">
        <f>I375+[1]Home!$E$7</f>
        <v>2274</v>
      </c>
    </row>
    <row r="377" spans="1:9" ht="14.25" customHeight="1">
      <c r="A377" s="88">
        <v>3790</v>
      </c>
      <c r="B377" s="92">
        <f t="shared" si="7"/>
        <v>3.79</v>
      </c>
      <c r="C377" s="92">
        <f t="shared" si="10"/>
        <v>2344</v>
      </c>
      <c r="D377" s="92">
        <f t="shared" si="8"/>
        <v>2364</v>
      </c>
      <c r="E377" s="153">
        <v>3800</v>
      </c>
      <c r="F377" s="151">
        <f>F376+[1]Home!$C$7</f>
        <v>2330</v>
      </c>
      <c r="G377" s="151">
        <f>G376+[1]Home!$D$7</f>
        <v>2350</v>
      </c>
      <c r="H377" s="151">
        <f>H376+[1]Home!$E$7</f>
        <v>2250</v>
      </c>
      <c r="I377" s="152">
        <f>I376+[1]Home!$E$7</f>
        <v>2280</v>
      </c>
    </row>
    <row r="378" spans="1:9" ht="14.25" customHeight="1">
      <c r="A378" s="88">
        <v>3800</v>
      </c>
      <c r="B378" s="92">
        <f t="shared" si="7"/>
        <v>3.8</v>
      </c>
      <c r="C378" s="92">
        <f t="shared" si="10"/>
        <v>2350</v>
      </c>
      <c r="D378" s="92">
        <f t="shared" si="8"/>
        <v>2370</v>
      </c>
      <c r="E378" s="153">
        <v>3810</v>
      </c>
      <c r="F378" s="151">
        <f>F377+[1]Home!$C$7</f>
        <v>2336</v>
      </c>
      <c r="G378" s="151">
        <f>G377+[1]Home!$D$7</f>
        <v>2356</v>
      </c>
      <c r="H378" s="151">
        <f>H377+[1]Home!$E$7</f>
        <v>2256</v>
      </c>
      <c r="I378" s="152">
        <f>I377+[1]Home!$E$7</f>
        <v>2286</v>
      </c>
    </row>
    <row r="379" spans="1:9" ht="14.25" customHeight="1">
      <c r="A379" s="88">
        <v>3810</v>
      </c>
      <c r="B379" s="92">
        <f t="shared" si="7"/>
        <v>3.81</v>
      </c>
      <c r="C379" s="92">
        <f t="shared" si="10"/>
        <v>2356</v>
      </c>
      <c r="D379" s="92">
        <f t="shared" si="8"/>
        <v>2376</v>
      </c>
      <c r="E379" s="153">
        <v>3820</v>
      </c>
      <c r="F379" s="151">
        <f>F378+[1]Home!$C$7</f>
        <v>2342</v>
      </c>
      <c r="G379" s="151">
        <f>G378+[1]Home!$D$7</f>
        <v>2362</v>
      </c>
      <c r="H379" s="151">
        <f>H378+[1]Home!$E$7</f>
        <v>2262</v>
      </c>
      <c r="I379" s="152">
        <f>I378+[1]Home!$E$7</f>
        <v>2292</v>
      </c>
    </row>
    <row r="380" spans="1:9" ht="14.25" customHeight="1">
      <c r="A380" s="88">
        <v>3820</v>
      </c>
      <c r="B380" s="92">
        <f t="shared" si="7"/>
        <v>3.82</v>
      </c>
      <c r="C380" s="92">
        <f t="shared" si="10"/>
        <v>2362</v>
      </c>
      <c r="D380" s="92">
        <f t="shared" si="8"/>
        <v>2382</v>
      </c>
      <c r="E380" s="153">
        <v>3830</v>
      </c>
      <c r="F380" s="151">
        <f>F379+[1]Home!$C$7</f>
        <v>2348</v>
      </c>
      <c r="G380" s="151">
        <f>G379+[1]Home!$D$7</f>
        <v>2368</v>
      </c>
      <c r="H380" s="151">
        <f>H379+[1]Home!$E$7</f>
        <v>2268</v>
      </c>
      <c r="I380" s="152">
        <f>I379+[1]Home!$E$7</f>
        <v>2298</v>
      </c>
    </row>
    <row r="381" spans="1:9" ht="14.25" customHeight="1">
      <c r="A381" s="88">
        <v>3830</v>
      </c>
      <c r="B381" s="92">
        <f t="shared" si="7"/>
        <v>3.83</v>
      </c>
      <c r="C381" s="92">
        <f t="shared" si="10"/>
        <v>2368</v>
      </c>
      <c r="D381" s="92">
        <f t="shared" si="8"/>
        <v>2388</v>
      </c>
      <c r="E381" s="153">
        <v>3840</v>
      </c>
      <c r="F381" s="151">
        <f>F380+[1]Home!$C$7</f>
        <v>2354</v>
      </c>
      <c r="G381" s="151">
        <f>G380+[1]Home!$D$7</f>
        <v>2374</v>
      </c>
      <c r="H381" s="151">
        <f>H380+[1]Home!$E$7</f>
        <v>2274</v>
      </c>
      <c r="I381" s="152">
        <f>I380+[1]Home!$E$7</f>
        <v>2304</v>
      </c>
    </row>
    <row r="382" spans="1:9" ht="14.25" customHeight="1">
      <c r="A382" s="88">
        <v>3840</v>
      </c>
      <c r="B382" s="92">
        <f t="shared" si="7"/>
        <v>3.84</v>
      </c>
      <c r="C382" s="92">
        <f t="shared" si="10"/>
        <v>2374</v>
      </c>
      <c r="D382" s="92">
        <f t="shared" si="8"/>
        <v>2394</v>
      </c>
      <c r="E382" s="153">
        <v>3850</v>
      </c>
      <c r="F382" s="151">
        <f>F381+[1]Home!$C$7</f>
        <v>2360</v>
      </c>
      <c r="G382" s="151">
        <f>G381+[1]Home!$D$7</f>
        <v>2380</v>
      </c>
      <c r="H382" s="151">
        <f>H381+[1]Home!$E$7</f>
        <v>2280</v>
      </c>
      <c r="I382" s="152">
        <f>I381+[1]Home!$E$7</f>
        <v>2310</v>
      </c>
    </row>
    <row r="383" spans="1:9" ht="14.25" customHeight="1">
      <c r="A383" s="88">
        <v>3850</v>
      </c>
      <c r="B383" s="92">
        <f t="shared" si="7"/>
        <v>3.85</v>
      </c>
      <c r="C383" s="92">
        <f t="shared" si="10"/>
        <v>2380</v>
      </c>
      <c r="D383" s="92">
        <f t="shared" si="8"/>
        <v>2400</v>
      </c>
      <c r="E383" s="153">
        <v>3860</v>
      </c>
      <c r="F383" s="151">
        <f>F382+[1]Home!$C$7</f>
        <v>2366</v>
      </c>
      <c r="G383" s="151">
        <f>G382+[1]Home!$D$7</f>
        <v>2386</v>
      </c>
      <c r="H383" s="151">
        <f>H382+[1]Home!$E$7</f>
        <v>2286</v>
      </c>
      <c r="I383" s="152">
        <f>I382+[1]Home!$E$7</f>
        <v>2316</v>
      </c>
    </row>
    <row r="384" spans="1:9" ht="14.25" customHeight="1">
      <c r="A384" s="88">
        <v>3860</v>
      </c>
      <c r="B384" s="92">
        <f t="shared" si="7"/>
        <v>3.86</v>
      </c>
      <c r="C384" s="92">
        <f t="shared" si="10"/>
        <v>2386</v>
      </c>
      <c r="D384" s="92">
        <f t="shared" si="8"/>
        <v>2406</v>
      </c>
      <c r="E384" s="153">
        <v>3870</v>
      </c>
      <c r="F384" s="151">
        <f>F383+[1]Home!$C$7</f>
        <v>2372</v>
      </c>
      <c r="G384" s="151">
        <f>G383+[1]Home!$D$7</f>
        <v>2392</v>
      </c>
      <c r="H384" s="151">
        <f>H383+[1]Home!$E$7</f>
        <v>2292</v>
      </c>
      <c r="I384" s="152">
        <f>I383+[1]Home!$E$7</f>
        <v>2322</v>
      </c>
    </row>
    <row r="385" spans="1:9" ht="14.25" customHeight="1">
      <c r="A385" s="88">
        <v>3870</v>
      </c>
      <c r="B385" s="92">
        <f t="shared" si="7"/>
        <v>3.87</v>
      </c>
      <c r="C385" s="92">
        <f t="shared" si="10"/>
        <v>2392</v>
      </c>
      <c r="D385" s="92">
        <f t="shared" si="8"/>
        <v>2412</v>
      </c>
      <c r="E385" s="153">
        <v>3880</v>
      </c>
      <c r="F385" s="151">
        <f>F384+[1]Home!$C$7</f>
        <v>2378</v>
      </c>
      <c r="G385" s="151">
        <f>G384+[1]Home!$D$7</f>
        <v>2398</v>
      </c>
      <c r="H385" s="151">
        <f>H384+[1]Home!$E$7</f>
        <v>2298</v>
      </c>
      <c r="I385" s="152">
        <f>I384+[1]Home!$E$7</f>
        <v>2328</v>
      </c>
    </row>
    <row r="386" spans="1:9" ht="14.25" customHeight="1">
      <c r="A386" s="88">
        <v>3880</v>
      </c>
      <c r="B386" s="92">
        <f t="shared" si="7"/>
        <v>3.88</v>
      </c>
      <c r="C386" s="92">
        <f t="shared" si="10"/>
        <v>2398</v>
      </c>
      <c r="D386" s="92">
        <f t="shared" si="8"/>
        <v>2418</v>
      </c>
      <c r="E386" s="153">
        <v>3890</v>
      </c>
      <c r="F386" s="151">
        <f>F385+[1]Home!$C$7</f>
        <v>2384</v>
      </c>
      <c r="G386" s="151">
        <f>G385+[1]Home!$D$7</f>
        <v>2404</v>
      </c>
      <c r="H386" s="151">
        <f>H385+[1]Home!$E$7</f>
        <v>2304</v>
      </c>
      <c r="I386" s="152">
        <f>I385+[1]Home!$E$7</f>
        <v>2334</v>
      </c>
    </row>
    <row r="387" spans="1:9" ht="14.25" customHeight="1">
      <c r="A387" s="88">
        <v>3890</v>
      </c>
      <c r="B387" s="92">
        <f t="shared" si="7"/>
        <v>3.89</v>
      </c>
      <c r="C387" s="92">
        <f t="shared" si="10"/>
        <v>2404</v>
      </c>
      <c r="D387" s="92">
        <f t="shared" si="8"/>
        <v>2424</v>
      </c>
      <c r="E387" s="153">
        <v>3900</v>
      </c>
      <c r="F387" s="151">
        <f>F386+[1]Home!$C$7</f>
        <v>2390</v>
      </c>
      <c r="G387" s="151">
        <f>G386+[1]Home!$D$7</f>
        <v>2410</v>
      </c>
      <c r="H387" s="151">
        <f>H386+[1]Home!$E$7</f>
        <v>2310</v>
      </c>
      <c r="I387" s="152">
        <f>I386+[1]Home!$E$7</f>
        <v>2340</v>
      </c>
    </row>
    <row r="388" spans="1:9" ht="14.25" customHeight="1">
      <c r="A388" s="88">
        <v>3900</v>
      </c>
      <c r="B388" s="92">
        <f t="shared" si="7"/>
        <v>3.9</v>
      </c>
      <c r="C388" s="92">
        <f t="shared" ref="C388:C451" si="11">C387+6</f>
        <v>2410</v>
      </c>
      <c r="D388" s="92">
        <f t="shared" si="8"/>
        <v>2430</v>
      </c>
      <c r="E388" s="153">
        <v>3910</v>
      </c>
      <c r="F388" s="151">
        <f>F387+[1]Home!$C$7</f>
        <v>2396</v>
      </c>
      <c r="G388" s="151">
        <f>G387+[1]Home!$D$7</f>
        <v>2416</v>
      </c>
      <c r="H388" s="151">
        <f>H387+[1]Home!$E$7</f>
        <v>2316</v>
      </c>
      <c r="I388" s="152">
        <f>I387+[1]Home!$E$7</f>
        <v>2346</v>
      </c>
    </row>
    <row r="389" spans="1:9" ht="14.25" customHeight="1">
      <c r="A389" s="88">
        <v>3910</v>
      </c>
      <c r="B389" s="92">
        <f t="shared" si="7"/>
        <v>3.91</v>
      </c>
      <c r="C389" s="92">
        <f t="shared" si="11"/>
        <v>2416</v>
      </c>
      <c r="D389" s="92">
        <f t="shared" si="8"/>
        <v>2436</v>
      </c>
      <c r="E389" s="153">
        <v>3920</v>
      </c>
      <c r="F389" s="151">
        <f>F388+[1]Home!$C$7</f>
        <v>2402</v>
      </c>
      <c r="G389" s="151">
        <f>G388+[1]Home!$D$7</f>
        <v>2422</v>
      </c>
      <c r="H389" s="151">
        <f>H388+[1]Home!$E$7</f>
        <v>2322</v>
      </c>
      <c r="I389" s="152">
        <f>I388+[1]Home!$E$7</f>
        <v>2352</v>
      </c>
    </row>
    <row r="390" spans="1:9" ht="14.25" customHeight="1">
      <c r="A390" s="88">
        <v>3920</v>
      </c>
      <c r="B390" s="92">
        <f t="shared" si="7"/>
        <v>3.92</v>
      </c>
      <c r="C390" s="92">
        <f t="shared" si="11"/>
        <v>2422</v>
      </c>
      <c r="D390" s="92">
        <f t="shared" si="8"/>
        <v>2442</v>
      </c>
      <c r="E390" s="153">
        <v>3930</v>
      </c>
      <c r="F390" s="151">
        <f>F389+[1]Home!$C$7</f>
        <v>2408</v>
      </c>
      <c r="G390" s="151">
        <f>G389+[1]Home!$D$7</f>
        <v>2428</v>
      </c>
      <c r="H390" s="151">
        <f>H389+[1]Home!$E$7</f>
        <v>2328</v>
      </c>
      <c r="I390" s="152">
        <f>I389+[1]Home!$E$7</f>
        <v>2358</v>
      </c>
    </row>
    <row r="391" spans="1:9" ht="14.25" customHeight="1">
      <c r="A391" s="88">
        <v>3930</v>
      </c>
      <c r="B391" s="92">
        <f t="shared" si="7"/>
        <v>3.93</v>
      </c>
      <c r="C391" s="92">
        <f t="shared" si="11"/>
        <v>2428</v>
      </c>
      <c r="D391" s="92">
        <f t="shared" si="8"/>
        <v>2448</v>
      </c>
      <c r="E391" s="153">
        <v>3940</v>
      </c>
      <c r="F391" s="151">
        <f>F390+[1]Home!$C$7</f>
        <v>2414</v>
      </c>
      <c r="G391" s="151">
        <f>G390+[1]Home!$D$7</f>
        <v>2434</v>
      </c>
      <c r="H391" s="151">
        <f>H390+[1]Home!$E$7</f>
        <v>2334</v>
      </c>
      <c r="I391" s="152">
        <f>I390+[1]Home!$E$7</f>
        <v>2364</v>
      </c>
    </row>
    <row r="392" spans="1:9" ht="14.25" customHeight="1">
      <c r="A392" s="88">
        <v>3940</v>
      </c>
      <c r="B392" s="92">
        <f t="shared" si="7"/>
        <v>3.94</v>
      </c>
      <c r="C392" s="92">
        <f t="shared" si="11"/>
        <v>2434</v>
      </c>
      <c r="D392" s="92">
        <f t="shared" si="8"/>
        <v>2454</v>
      </c>
      <c r="E392" s="153">
        <v>3950</v>
      </c>
      <c r="F392" s="151">
        <f>F391+[1]Home!$C$7</f>
        <v>2420</v>
      </c>
      <c r="G392" s="151">
        <f>G391+[1]Home!$D$7</f>
        <v>2440</v>
      </c>
      <c r="H392" s="151">
        <f>H391+[1]Home!$E$7</f>
        <v>2340</v>
      </c>
      <c r="I392" s="152">
        <f>I391+[1]Home!$E$7</f>
        <v>2370</v>
      </c>
    </row>
    <row r="393" spans="1:9" ht="14.25" customHeight="1">
      <c r="A393" s="88">
        <v>3950</v>
      </c>
      <c r="B393" s="92">
        <f t="shared" si="7"/>
        <v>3.95</v>
      </c>
      <c r="C393" s="92">
        <f t="shared" si="11"/>
        <v>2440</v>
      </c>
      <c r="D393" s="92">
        <f t="shared" si="8"/>
        <v>2460</v>
      </c>
      <c r="E393" s="153">
        <v>3960</v>
      </c>
      <c r="F393" s="151">
        <f>F392+[1]Home!$C$7</f>
        <v>2426</v>
      </c>
      <c r="G393" s="151">
        <f>G392+[1]Home!$D$7</f>
        <v>2446</v>
      </c>
      <c r="H393" s="151">
        <f>H392+[1]Home!$E$7</f>
        <v>2346</v>
      </c>
      <c r="I393" s="152">
        <f>I392+[1]Home!$E$7</f>
        <v>2376</v>
      </c>
    </row>
    <row r="394" spans="1:9" ht="14.25" customHeight="1">
      <c r="A394" s="88">
        <v>3960</v>
      </c>
      <c r="B394" s="92">
        <f t="shared" si="7"/>
        <v>3.96</v>
      </c>
      <c r="C394" s="92">
        <f t="shared" si="11"/>
        <v>2446</v>
      </c>
      <c r="D394" s="92">
        <f t="shared" si="8"/>
        <v>2466</v>
      </c>
      <c r="E394" s="153">
        <v>3970</v>
      </c>
      <c r="F394" s="151">
        <f>F393+[1]Home!$C$7</f>
        <v>2432</v>
      </c>
      <c r="G394" s="151">
        <f>G393+[1]Home!$D$7</f>
        <v>2452</v>
      </c>
      <c r="H394" s="151">
        <f>H393+[1]Home!$E$7</f>
        <v>2352</v>
      </c>
      <c r="I394" s="152">
        <f>I393+[1]Home!$E$7</f>
        <v>2382</v>
      </c>
    </row>
    <row r="395" spans="1:9" ht="14.25" customHeight="1">
      <c r="A395" s="88">
        <v>3970</v>
      </c>
      <c r="B395" s="92">
        <f t="shared" si="7"/>
        <v>3.97</v>
      </c>
      <c r="C395" s="92">
        <f t="shared" si="11"/>
        <v>2452</v>
      </c>
      <c r="D395" s="92">
        <f t="shared" si="8"/>
        <v>2472</v>
      </c>
      <c r="E395" s="153">
        <v>3980</v>
      </c>
      <c r="F395" s="151">
        <f>F394+[1]Home!$C$7</f>
        <v>2438</v>
      </c>
      <c r="G395" s="151">
        <f>G394+[1]Home!$D$7</f>
        <v>2458</v>
      </c>
      <c r="H395" s="151">
        <f>H394+[1]Home!$E$7</f>
        <v>2358</v>
      </c>
      <c r="I395" s="152">
        <f>I394+[1]Home!$E$7</f>
        <v>2388</v>
      </c>
    </row>
    <row r="396" spans="1:9" ht="14.25" customHeight="1">
      <c r="A396" s="88">
        <v>3980</v>
      </c>
      <c r="B396" s="92">
        <f t="shared" si="7"/>
        <v>3.98</v>
      </c>
      <c r="C396" s="92">
        <f t="shared" si="11"/>
        <v>2458</v>
      </c>
      <c r="D396" s="92">
        <f t="shared" si="8"/>
        <v>2478</v>
      </c>
      <c r="E396" s="153">
        <v>3990</v>
      </c>
      <c r="F396" s="151">
        <f>F395+[1]Home!$C$7</f>
        <v>2444</v>
      </c>
      <c r="G396" s="151">
        <f>G395+[1]Home!$D$7</f>
        <v>2464</v>
      </c>
      <c r="H396" s="151">
        <f>H395+[1]Home!$E$7</f>
        <v>2364</v>
      </c>
      <c r="I396" s="152">
        <f>I395+[1]Home!$E$7</f>
        <v>2394</v>
      </c>
    </row>
    <row r="397" spans="1:9" ht="14.25" customHeight="1">
      <c r="A397" s="88">
        <v>3990</v>
      </c>
      <c r="B397" s="92">
        <f t="shared" si="7"/>
        <v>3.99</v>
      </c>
      <c r="C397" s="92">
        <f t="shared" si="11"/>
        <v>2464</v>
      </c>
      <c r="D397" s="92">
        <f t="shared" si="8"/>
        <v>2484</v>
      </c>
      <c r="E397" s="153">
        <v>4000</v>
      </c>
      <c r="F397" s="151">
        <f>F396+[1]Home!$C$7</f>
        <v>2450</v>
      </c>
      <c r="G397" s="151">
        <f>G396+[1]Home!$D$7</f>
        <v>2470</v>
      </c>
      <c r="H397" s="151">
        <f>H396+[1]Home!$E$7</f>
        <v>2370</v>
      </c>
      <c r="I397" s="152">
        <f>I396+[1]Home!$E$7</f>
        <v>2400</v>
      </c>
    </row>
    <row r="398" spans="1:9" ht="14.25" customHeight="1">
      <c r="A398" s="88">
        <v>4000</v>
      </c>
      <c r="B398" s="92">
        <f t="shared" si="7"/>
        <v>4</v>
      </c>
      <c r="C398" s="92">
        <f t="shared" si="11"/>
        <v>2470</v>
      </c>
      <c r="D398" s="92">
        <f t="shared" si="8"/>
        <v>2490</v>
      </c>
      <c r="E398" s="153">
        <v>4010</v>
      </c>
      <c r="F398" s="151">
        <f>F397+[1]Home!$C$7</f>
        <v>2456</v>
      </c>
      <c r="G398" s="151">
        <f>G397+[1]Home!$D$7</f>
        <v>2476</v>
      </c>
      <c r="H398" s="151">
        <f>H397+[1]Home!$E$7</f>
        <v>2376</v>
      </c>
      <c r="I398" s="152">
        <f>I397+[1]Home!$E$7</f>
        <v>2406</v>
      </c>
    </row>
    <row r="399" spans="1:9" ht="14.25" customHeight="1">
      <c r="A399" s="88">
        <v>4010</v>
      </c>
      <c r="B399" s="92">
        <f t="shared" si="7"/>
        <v>4.01</v>
      </c>
      <c r="C399" s="92">
        <f t="shared" si="11"/>
        <v>2476</v>
      </c>
      <c r="D399" s="92">
        <f t="shared" si="8"/>
        <v>2496</v>
      </c>
      <c r="E399" s="153">
        <v>4020</v>
      </c>
      <c r="F399" s="151">
        <f>F398+[1]Home!$C$7</f>
        <v>2462</v>
      </c>
      <c r="G399" s="151">
        <f>G398+[1]Home!$D$7</f>
        <v>2482</v>
      </c>
      <c r="H399" s="151">
        <f>H398+[1]Home!$E$7</f>
        <v>2382</v>
      </c>
      <c r="I399" s="152">
        <f>I398+[1]Home!$E$7</f>
        <v>2412</v>
      </c>
    </row>
    <row r="400" spans="1:9" ht="14.25" customHeight="1">
      <c r="A400" s="88">
        <v>4020</v>
      </c>
      <c r="B400" s="92">
        <f t="shared" si="7"/>
        <v>4.0199999999999996</v>
      </c>
      <c r="C400" s="92">
        <f t="shared" si="11"/>
        <v>2482</v>
      </c>
      <c r="D400" s="92">
        <f t="shared" si="8"/>
        <v>2502</v>
      </c>
      <c r="E400" s="153">
        <v>4030</v>
      </c>
      <c r="F400" s="151">
        <f>F399+[1]Home!$C$7</f>
        <v>2468</v>
      </c>
      <c r="G400" s="151">
        <f>G399+[1]Home!$D$7</f>
        <v>2488</v>
      </c>
      <c r="H400" s="151">
        <f>H399+[1]Home!$E$7</f>
        <v>2388</v>
      </c>
      <c r="I400" s="152">
        <f>I399+[1]Home!$E$7</f>
        <v>2418</v>
      </c>
    </row>
    <row r="401" spans="1:9" ht="14.25" customHeight="1">
      <c r="A401" s="88">
        <v>4030</v>
      </c>
      <c r="B401" s="92">
        <f t="shared" si="7"/>
        <v>4.03</v>
      </c>
      <c r="C401" s="92">
        <f t="shared" si="11"/>
        <v>2488</v>
      </c>
      <c r="D401" s="92">
        <f t="shared" si="8"/>
        <v>2508</v>
      </c>
      <c r="E401" s="153">
        <v>4040</v>
      </c>
      <c r="F401" s="151">
        <f>F400+[1]Home!$C$7</f>
        <v>2474</v>
      </c>
      <c r="G401" s="151">
        <f>G400+[1]Home!$D$7</f>
        <v>2494</v>
      </c>
      <c r="H401" s="151">
        <f>H400+[1]Home!$E$7</f>
        <v>2394</v>
      </c>
      <c r="I401" s="152">
        <f>I400+[1]Home!$E$7</f>
        <v>2424</v>
      </c>
    </row>
    <row r="402" spans="1:9" ht="14.25" customHeight="1">
      <c r="A402" s="88">
        <v>4040</v>
      </c>
      <c r="B402" s="92">
        <f t="shared" si="7"/>
        <v>4.04</v>
      </c>
      <c r="C402" s="92">
        <f t="shared" si="11"/>
        <v>2494</v>
      </c>
      <c r="D402" s="92">
        <f t="shared" si="8"/>
        <v>2514</v>
      </c>
      <c r="E402" s="153">
        <v>4050</v>
      </c>
      <c r="F402" s="151">
        <f>F401+[1]Home!$C$7</f>
        <v>2480</v>
      </c>
      <c r="G402" s="151">
        <f>G401+[1]Home!$D$7</f>
        <v>2500</v>
      </c>
      <c r="H402" s="151">
        <f>H401+[1]Home!$E$7</f>
        <v>2400</v>
      </c>
      <c r="I402" s="152">
        <f>I401+[1]Home!$E$7</f>
        <v>2430</v>
      </c>
    </row>
    <row r="403" spans="1:9" ht="14.25" customHeight="1">
      <c r="A403" s="88">
        <v>4050</v>
      </c>
      <c r="B403" s="92">
        <f t="shared" si="7"/>
        <v>4.05</v>
      </c>
      <c r="C403" s="92">
        <f t="shared" si="11"/>
        <v>2500</v>
      </c>
      <c r="D403" s="92">
        <f t="shared" si="8"/>
        <v>2520</v>
      </c>
      <c r="E403" s="153">
        <v>4060</v>
      </c>
      <c r="F403" s="151">
        <f>F402+[1]Home!$C$7</f>
        <v>2486</v>
      </c>
      <c r="G403" s="151">
        <f>G402+[1]Home!$D$7</f>
        <v>2506</v>
      </c>
      <c r="H403" s="151">
        <f>H402+[1]Home!$E$7</f>
        <v>2406</v>
      </c>
      <c r="I403" s="152">
        <f>I402+[1]Home!$E$7</f>
        <v>2436</v>
      </c>
    </row>
    <row r="404" spans="1:9" ht="14.25" customHeight="1">
      <c r="A404" s="88">
        <v>4060</v>
      </c>
      <c r="B404" s="92">
        <f t="shared" si="7"/>
        <v>4.0599999999999996</v>
      </c>
      <c r="C404" s="92">
        <f t="shared" si="11"/>
        <v>2506</v>
      </c>
      <c r="D404" s="92">
        <f t="shared" si="8"/>
        <v>2526</v>
      </c>
      <c r="E404" s="153">
        <v>4070</v>
      </c>
      <c r="F404" s="151">
        <f>F403+[1]Home!$C$7</f>
        <v>2492</v>
      </c>
      <c r="G404" s="151">
        <f>G403+[1]Home!$D$7</f>
        <v>2512</v>
      </c>
      <c r="H404" s="151">
        <f>H403+[1]Home!$E$7</f>
        <v>2412</v>
      </c>
      <c r="I404" s="152">
        <f>I403+[1]Home!$E$7</f>
        <v>2442</v>
      </c>
    </row>
    <row r="405" spans="1:9" ht="14.25" customHeight="1">
      <c r="A405" s="88">
        <v>4070</v>
      </c>
      <c r="B405" s="92">
        <f t="shared" si="7"/>
        <v>4.07</v>
      </c>
      <c r="C405" s="92">
        <f t="shared" si="11"/>
        <v>2512</v>
      </c>
      <c r="D405" s="92">
        <f t="shared" si="8"/>
        <v>2532</v>
      </c>
      <c r="E405" s="153">
        <v>4080</v>
      </c>
      <c r="F405" s="151">
        <f>F404+[1]Home!$C$7</f>
        <v>2498</v>
      </c>
      <c r="G405" s="151">
        <f>G404+[1]Home!$D$7</f>
        <v>2518</v>
      </c>
      <c r="H405" s="151">
        <f>H404+[1]Home!$E$7</f>
        <v>2418</v>
      </c>
      <c r="I405" s="152">
        <f>I404+[1]Home!$E$7</f>
        <v>2448</v>
      </c>
    </row>
    <row r="406" spans="1:9" ht="14.25" customHeight="1">
      <c r="A406" s="88">
        <v>4080</v>
      </c>
      <c r="B406" s="92">
        <f t="shared" si="7"/>
        <v>4.08</v>
      </c>
      <c r="C406" s="92">
        <f t="shared" si="11"/>
        <v>2518</v>
      </c>
      <c r="D406" s="92">
        <f t="shared" si="8"/>
        <v>2538</v>
      </c>
      <c r="E406" s="153">
        <v>4090</v>
      </c>
      <c r="F406" s="151">
        <f>F405+[1]Home!$C$7</f>
        <v>2504</v>
      </c>
      <c r="G406" s="151">
        <f>G405+[1]Home!$D$7</f>
        <v>2524</v>
      </c>
      <c r="H406" s="151">
        <f>H405+[1]Home!$E$7</f>
        <v>2424</v>
      </c>
      <c r="I406" s="152">
        <f>I405+[1]Home!$E$7</f>
        <v>2454</v>
      </c>
    </row>
    <row r="407" spans="1:9" ht="14.25" customHeight="1">
      <c r="A407" s="88">
        <v>4090</v>
      </c>
      <c r="B407" s="92">
        <f t="shared" si="7"/>
        <v>4.09</v>
      </c>
      <c r="C407" s="92">
        <f t="shared" si="11"/>
        <v>2524</v>
      </c>
      <c r="D407" s="92">
        <f t="shared" si="8"/>
        <v>2544</v>
      </c>
      <c r="E407" s="153">
        <v>4100</v>
      </c>
      <c r="F407" s="151">
        <f>F406+[1]Home!$C$7</f>
        <v>2510</v>
      </c>
      <c r="G407" s="151">
        <f>G406+[1]Home!$D$7</f>
        <v>2530</v>
      </c>
      <c r="H407" s="151">
        <f>H406+[1]Home!$E$7</f>
        <v>2430</v>
      </c>
      <c r="I407" s="152">
        <f>I406+[1]Home!$E$7</f>
        <v>2460</v>
      </c>
    </row>
    <row r="408" spans="1:9" ht="14.25" customHeight="1">
      <c r="A408" s="88">
        <v>4100</v>
      </c>
      <c r="B408" s="92">
        <f t="shared" si="7"/>
        <v>4.0999999999999996</v>
      </c>
      <c r="C408" s="92">
        <f t="shared" si="11"/>
        <v>2530</v>
      </c>
      <c r="D408" s="92">
        <f t="shared" si="8"/>
        <v>2550</v>
      </c>
      <c r="E408" s="153">
        <v>4110</v>
      </c>
      <c r="F408" s="151">
        <f>F407+[1]Home!$C$7</f>
        <v>2516</v>
      </c>
      <c r="G408" s="151">
        <f>G407+[1]Home!$D$7</f>
        <v>2536</v>
      </c>
      <c r="H408" s="151">
        <f>H407+[1]Home!$E$7</f>
        <v>2436</v>
      </c>
      <c r="I408" s="152">
        <f>I407+[1]Home!$E$7</f>
        <v>2466</v>
      </c>
    </row>
    <row r="409" spans="1:9" ht="14.25" customHeight="1">
      <c r="A409" s="88">
        <v>4110</v>
      </c>
      <c r="B409" s="92">
        <f t="shared" si="7"/>
        <v>4.1100000000000003</v>
      </c>
      <c r="C409" s="92">
        <f t="shared" si="11"/>
        <v>2536</v>
      </c>
      <c r="D409" s="92">
        <f t="shared" si="8"/>
        <v>2556</v>
      </c>
      <c r="E409" s="153">
        <v>4120</v>
      </c>
      <c r="F409" s="151">
        <f>F408+[1]Home!$C$7</f>
        <v>2522</v>
      </c>
      <c r="G409" s="151">
        <f>G408+[1]Home!$D$7</f>
        <v>2542</v>
      </c>
      <c r="H409" s="151">
        <f>H408+[1]Home!$E$7</f>
        <v>2442</v>
      </c>
      <c r="I409" s="152">
        <f>I408+[1]Home!$E$7</f>
        <v>2472</v>
      </c>
    </row>
    <row r="410" spans="1:9" ht="14.25" customHeight="1">
      <c r="A410" s="88">
        <v>4120</v>
      </c>
      <c r="B410" s="92">
        <f t="shared" si="7"/>
        <v>4.12</v>
      </c>
      <c r="C410" s="92">
        <f t="shared" si="11"/>
        <v>2542</v>
      </c>
      <c r="D410" s="92">
        <f t="shared" si="8"/>
        <v>2562</v>
      </c>
      <c r="E410" s="153">
        <v>4130</v>
      </c>
      <c r="F410" s="151">
        <f>F409+[1]Home!$C$7</f>
        <v>2528</v>
      </c>
      <c r="G410" s="151">
        <f>G409+[1]Home!$D$7</f>
        <v>2548</v>
      </c>
      <c r="H410" s="151">
        <f>H409+[1]Home!$E$7</f>
        <v>2448</v>
      </c>
      <c r="I410" s="152">
        <f>I409+[1]Home!$E$7</f>
        <v>2478</v>
      </c>
    </row>
    <row r="411" spans="1:9" ht="14.25" customHeight="1">
      <c r="A411" s="88">
        <v>4130</v>
      </c>
      <c r="B411" s="92">
        <f t="shared" si="7"/>
        <v>4.13</v>
      </c>
      <c r="C411" s="92">
        <f t="shared" si="11"/>
        <v>2548</v>
      </c>
      <c r="D411" s="92">
        <f t="shared" si="8"/>
        <v>2568</v>
      </c>
      <c r="E411" s="153">
        <v>4140</v>
      </c>
      <c r="F411" s="151">
        <f>F410+[1]Home!$C$7</f>
        <v>2534</v>
      </c>
      <c r="G411" s="151">
        <f>G410+[1]Home!$D$7</f>
        <v>2554</v>
      </c>
      <c r="H411" s="151">
        <f>H410+[1]Home!$E$7</f>
        <v>2454</v>
      </c>
      <c r="I411" s="152">
        <f>I410+[1]Home!$E$7</f>
        <v>2484</v>
      </c>
    </row>
    <row r="412" spans="1:9" ht="14.25" customHeight="1">
      <c r="A412" s="88">
        <v>4140</v>
      </c>
      <c r="B412" s="92">
        <f t="shared" si="7"/>
        <v>4.1399999999999997</v>
      </c>
      <c r="C412" s="92">
        <f t="shared" si="11"/>
        <v>2554</v>
      </c>
      <c r="D412" s="92">
        <f t="shared" si="8"/>
        <v>2574</v>
      </c>
      <c r="E412" s="153">
        <v>4150</v>
      </c>
      <c r="F412" s="151">
        <f>F411+[1]Home!$C$7</f>
        <v>2540</v>
      </c>
      <c r="G412" s="151">
        <f>G411+[1]Home!$D$7</f>
        <v>2560</v>
      </c>
      <c r="H412" s="151">
        <f>H411+[1]Home!$E$7</f>
        <v>2460</v>
      </c>
      <c r="I412" s="152">
        <f>I411+[1]Home!$E$7</f>
        <v>2490</v>
      </c>
    </row>
    <row r="413" spans="1:9" ht="14.25" customHeight="1">
      <c r="A413" s="88">
        <v>4150</v>
      </c>
      <c r="B413" s="92">
        <f t="shared" si="7"/>
        <v>4.1500000000000004</v>
      </c>
      <c r="C413" s="92">
        <f t="shared" si="11"/>
        <v>2560</v>
      </c>
      <c r="D413" s="92">
        <f t="shared" si="8"/>
        <v>2580</v>
      </c>
      <c r="E413" s="153">
        <v>4160</v>
      </c>
      <c r="F413" s="151">
        <f>F412+[1]Home!$C$7</f>
        <v>2546</v>
      </c>
      <c r="G413" s="151">
        <f>G412+[1]Home!$D$7</f>
        <v>2566</v>
      </c>
      <c r="H413" s="151">
        <f>H412+[1]Home!$E$7</f>
        <v>2466</v>
      </c>
      <c r="I413" s="152">
        <f>I412+[1]Home!$E$7</f>
        <v>2496</v>
      </c>
    </row>
    <row r="414" spans="1:9" ht="14.25" customHeight="1">
      <c r="A414" s="88">
        <v>4160</v>
      </c>
      <c r="B414" s="92">
        <f t="shared" si="7"/>
        <v>4.16</v>
      </c>
      <c r="C414" s="92">
        <f t="shared" si="11"/>
        <v>2566</v>
      </c>
      <c r="D414" s="92">
        <f t="shared" si="8"/>
        <v>2586</v>
      </c>
      <c r="E414" s="153">
        <v>4170</v>
      </c>
      <c r="F414" s="151">
        <f>F413+[1]Home!$C$7</f>
        <v>2552</v>
      </c>
      <c r="G414" s="151">
        <f>G413+[1]Home!$D$7</f>
        <v>2572</v>
      </c>
      <c r="H414" s="151">
        <f>H413+[1]Home!$E$7</f>
        <v>2472</v>
      </c>
      <c r="I414" s="152">
        <f>I413+[1]Home!$E$7</f>
        <v>2502</v>
      </c>
    </row>
    <row r="415" spans="1:9" ht="14.25" customHeight="1">
      <c r="A415" s="88">
        <v>4170</v>
      </c>
      <c r="B415" s="92">
        <f t="shared" si="7"/>
        <v>4.17</v>
      </c>
      <c r="C415" s="92">
        <f t="shared" si="11"/>
        <v>2572</v>
      </c>
      <c r="D415" s="92">
        <f t="shared" si="8"/>
        <v>2592</v>
      </c>
      <c r="E415" s="153">
        <v>4180</v>
      </c>
      <c r="F415" s="151">
        <f>F414+[1]Home!$C$7</f>
        <v>2558</v>
      </c>
      <c r="G415" s="151">
        <f>G414+[1]Home!$D$7</f>
        <v>2578</v>
      </c>
      <c r="H415" s="151">
        <f>H414+[1]Home!$E$7</f>
        <v>2478</v>
      </c>
      <c r="I415" s="152">
        <f>I414+[1]Home!$E$7</f>
        <v>2508</v>
      </c>
    </row>
    <row r="416" spans="1:9" ht="14.25" customHeight="1">
      <c r="A416" s="88">
        <v>4180</v>
      </c>
      <c r="B416" s="92">
        <f t="shared" si="7"/>
        <v>4.18</v>
      </c>
      <c r="C416" s="92">
        <f t="shared" si="11"/>
        <v>2578</v>
      </c>
      <c r="D416" s="92">
        <f t="shared" si="8"/>
        <v>2598</v>
      </c>
      <c r="E416" s="153">
        <v>4190</v>
      </c>
      <c r="F416" s="151">
        <f>F415+[1]Home!$C$7</f>
        <v>2564</v>
      </c>
      <c r="G416" s="151">
        <f>G415+[1]Home!$D$7</f>
        <v>2584</v>
      </c>
      <c r="H416" s="151">
        <f>H415+[1]Home!$E$7</f>
        <v>2484</v>
      </c>
      <c r="I416" s="152">
        <f>I415+[1]Home!$E$7</f>
        <v>2514</v>
      </c>
    </row>
    <row r="417" spans="1:9" ht="14.25" customHeight="1">
      <c r="A417" s="88">
        <v>4190</v>
      </c>
      <c r="B417" s="92">
        <f t="shared" si="7"/>
        <v>4.1900000000000004</v>
      </c>
      <c r="C417" s="92">
        <f t="shared" si="11"/>
        <v>2584</v>
      </c>
      <c r="D417" s="92">
        <f t="shared" si="8"/>
        <v>2604</v>
      </c>
      <c r="E417" s="153">
        <v>4200</v>
      </c>
      <c r="F417" s="151">
        <f>F416+[1]Home!$C$7</f>
        <v>2570</v>
      </c>
      <c r="G417" s="151">
        <f>G416+[1]Home!$D$7</f>
        <v>2590</v>
      </c>
      <c r="H417" s="151">
        <f>H416+[1]Home!$E$7</f>
        <v>2490</v>
      </c>
      <c r="I417" s="152">
        <f>I416+[1]Home!$E$7</f>
        <v>2520</v>
      </c>
    </row>
    <row r="418" spans="1:9" ht="14.25" customHeight="1">
      <c r="A418" s="88">
        <v>4200</v>
      </c>
      <c r="B418" s="92">
        <f t="shared" si="7"/>
        <v>4.2</v>
      </c>
      <c r="C418" s="92">
        <f t="shared" si="11"/>
        <v>2590</v>
      </c>
      <c r="D418" s="92">
        <f t="shared" si="8"/>
        <v>2610</v>
      </c>
      <c r="E418" s="153">
        <v>4210</v>
      </c>
      <c r="F418" s="151">
        <f>F417+[1]Home!$C$7</f>
        <v>2576</v>
      </c>
      <c r="G418" s="151">
        <f>G417+[1]Home!$D$7</f>
        <v>2596</v>
      </c>
      <c r="H418" s="151">
        <f>H417+[1]Home!$E$7</f>
        <v>2496</v>
      </c>
      <c r="I418" s="152">
        <f>I417+[1]Home!$E$7</f>
        <v>2526</v>
      </c>
    </row>
    <row r="419" spans="1:9" ht="14.25" customHeight="1">
      <c r="A419" s="88">
        <v>4210</v>
      </c>
      <c r="B419" s="92">
        <f t="shared" si="7"/>
        <v>4.21</v>
      </c>
      <c r="C419" s="92">
        <f t="shared" si="11"/>
        <v>2596</v>
      </c>
      <c r="D419" s="92">
        <f t="shared" si="8"/>
        <v>2616</v>
      </c>
      <c r="E419" s="153">
        <v>4220</v>
      </c>
      <c r="F419" s="151">
        <f>F418+[1]Home!$C$7</f>
        <v>2582</v>
      </c>
      <c r="G419" s="151">
        <f>G418+[1]Home!$D$7</f>
        <v>2602</v>
      </c>
      <c r="H419" s="151">
        <f>H418+[1]Home!$E$7</f>
        <v>2502</v>
      </c>
      <c r="I419" s="152">
        <f>I418+[1]Home!$E$7</f>
        <v>2532</v>
      </c>
    </row>
    <row r="420" spans="1:9" ht="14.25" customHeight="1">
      <c r="A420" s="88">
        <v>4220</v>
      </c>
      <c r="B420" s="92">
        <f t="shared" si="7"/>
        <v>4.22</v>
      </c>
      <c r="C420" s="92">
        <f t="shared" si="11"/>
        <v>2602</v>
      </c>
      <c r="D420" s="92">
        <f t="shared" si="8"/>
        <v>2622</v>
      </c>
      <c r="E420" s="153">
        <v>4230</v>
      </c>
      <c r="F420" s="151">
        <f>F419+[1]Home!$C$7</f>
        <v>2588</v>
      </c>
      <c r="G420" s="151">
        <f>G419+[1]Home!$D$7</f>
        <v>2608</v>
      </c>
      <c r="H420" s="151">
        <f>H419+[1]Home!$E$7</f>
        <v>2508</v>
      </c>
      <c r="I420" s="152">
        <f>I419+[1]Home!$E$7</f>
        <v>2538</v>
      </c>
    </row>
    <row r="421" spans="1:9" ht="14.25" customHeight="1">
      <c r="A421" s="88">
        <v>4230</v>
      </c>
      <c r="B421" s="92">
        <f t="shared" si="7"/>
        <v>4.2300000000000004</v>
      </c>
      <c r="C421" s="92">
        <f t="shared" si="11"/>
        <v>2608</v>
      </c>
      <c r="D421" s="92">
        <f t="shared" si="8"/>
        <v>2628</v>
      </c>
      <c r="E421" s="153">
        <v>4240</v>
      </c>
      <c r="F421" s="151">
        <f>F420+[1]Home!$C$7</f>
        <v>2594</v>
      </c>
      <c r="G421" s="151">
        <f>G420+[1]Home!$D$7</f>
        <v>2614</v>
      </c>
      <c r="H421" s="151">
        <f>H420+[1]Home!$E$7</f>
        <v>2514</v>
      </c>
      <c r="I421" s="152">
        <f>I420+[1]Home!$E$7</f>
        <v>2544</v>
      </c>
    </row>
    <row r="422" spans="1:9" ht="14.25" customHeight="1">
      <c r="A422" s="88">
        <v>4240</v>
      </c>
      <c r="B422" s="92">
        <f t="shared" si="7"/>
        <v>4.24</v>
      </c>
      <c r="C422" s="92">
        <f t="shared" si="11"/>
        <v>2614</v>
      </c>
      <c r="D422" s="92">
        <f t="shared" si="8"/>
        <v>2634</v>
      </c>
      <c r="E422" s="153">
        <v>4250</v>
      </c>
      <c r="F422" s="151">
        <f>F421+[1]Home!$C$7</f>
        <v>2600</v>
      </c>
      <c r="G422" s="151">
        <f>G421+[1]Home!$D$7</f>
        <v>2620</v>
      </c>
      <c r="H422" s="151">
        <f>H421+[1]Home!$E$7</f>
        <v>2520</v>
      </c>
      <c r="I422" s="152">
        <f>I421+[1]Home!$E$7</f>
        <v>2550</v>
      </c>
    </row>
    <row r="423" spans="1:9" ht="14.25" customHeight="1">
      <c r="A423" s="88">
        <v>4250</v>
      </c>
      <c r="B423" s="92">
        <f t="shared" si="7"/>
        <v>4.25</v>
      </c>
      <c r="C423" s="92">
        <f t="shared" si="11"/>
        <v>2620</v>
      </c>
      <c r="D423" s="92">
        <f t="shared" si="8"/>
        <v>2640</v>
      </c>
      <c r="E423" s="153">
        <v>4260</v>
      </c>
      <c r="F423" s="151">
        <f>F422+[1]Home!$C$7</f>
        <v>2606</v>
      </c>
      <c r="G423" s="151">
        <f>G422+[1]Home!$D$7</f>
        <v>2626</v>
      </c>
      <c r="H423" s="151">
        <f>H422+[1]Home!$E$7</f>
        <v>2526</v>
      </c>
      <c r="I423" s="152">
        <f>I422+[1]Home!$E$7</f>
        <v>2556</v>
      </c>
    </row>
    <row r="424" spans="1:9" ht="14.25" customHeight="1">
      <c r="A424" s="88">
        <v>4260</v>
      </c>
      <c r="B424" s="92">
        <f t="shared" si="7"/>
        <v>4.26</v>
      </c>
      <c r="C424" s="92">
        <f t="shared" si="11"/>
        <v>2626</v>
      </c>
      <c r="D424" s="92">
        <f t="shared" si="8"/>
        <v>2646</v>
      </c>
      <c r="E424" s="153">
        <v>4270</v>
      </c>
      <c r="F424" s="151">
        <f>F423+[1]Home!$C$7</f>
        <v>2612</v>
      </c>
      <c r="G424" s="151">
        <f>G423+[1]Home!$D$7</f>
        <v>2632</v>
      </c>
      <c r="H424" s="151">
        <f>H423+[1]Home!$E$7</f>
        <v>2532</v>
      </c>
      <c r="I424" s="152">
        <f>I423+[1]Home!$E$7</f>
        <v>2562</v>
      </c>
    </row>
    <row r="425" spans="1:9" ht="14.25" customHeight="1">
      <c r="A425" s="88">
        <v>4270</v>
      </c>
      <c r="B425" s="92">
        <f t="shared" si="7"/>
        <v>4.2699999999999996</v>
      </c>
      <c r="C425" s="92">
        <f t="shared" si="11"/>
        <v>2632</v>
      </c>
      <c r="D425" s="92">
        <f t="shared" si="8"/>
        <v>2652</v>
      </c>
      <c r="E425" s="153">
        <v>4280</v>
      </c>
      <c r="F425" s="151">
        <f>F424+[1]Home!$C$7</f>
        <v>2618</v>
      </c>
      <c r="G425" s="151">
        <f>G424+[1]Home!$D$7</f>
        <v>2638</v>
      </c>
      <c r="H425" s="151">
        <f>H424+[1]Home!$E$7</f>
        <v>2538</v>
      </c>
      <c r="I425" s="152">
        <f>I424+[1]Home!$E$7</f>
        <v>2568</v>
      </c>
    </row>
    <row r="426" spans="1:9" ht="14.25" customHeight="1">
      <c r="A426" s="88">
        <v>4280</v>
      </c>
      <c r="B426" s="92">
        <f t="shared" si="7"/>
        <v>4.28</v>
      </c>
      <c r="C426" s="92">
        <f t="shared" si="11"/>
        <v>2638</v>
      </c>
      <c r="D426" s="92">
        <f t="shared" si="8"/>
        <v>2658</v>
      </c>
      <c r="E426" s="153">
        <v>4290</v>
      </c>
      <c r="F426" s="151">
        <f>F425+[1]Home!$C$7</f>
        <v>2624</v>
      </c>
      <c r="G426" s="151">
        <f>G425+[1]Home!$D$7</f>
        <v>2644</v>
      </c>
      <c r="H426" s="151">
        <f>H425+[1]Home!$E$7</f>
        <v>2544</v>
      </c>
      <c r="I426" s="152">
        <f>I425+[1]Home!$E$7</f>
        <v>2574</v>
      </c>
    </row>
    <row r="427" spans="1:9" ht="14.25" customHeight="1">
      <c r="A427" s="88">
        <v>4290</v>
      </c>
      <c r="B427" s="92">
        <f t="shared" si="7"/>
        <v>4.29</v>
      </c>
      <c r="C427" s="92">
        <f t="shared" si="11"/>
        <v>2644</v>
      </c>
      <c r="D427" s="92">
        <f t="shared" si="8"/>
        <v>2664</v>
      </c>
      <c r="E427" s="153">
        <v>4300</v>
      </c>
      <c r="F427" s="151">
        <f>F426+[1]Home!$C$7</f>
        <v>2630</v>
      </c>
      <c r="G427" s="151">
        <f>G426+[1]Home!$D$7</f>
        <v>2650</v>
      </c>
      <c r="H427" s="151">
        <f>H426+[1]Home!$E$7</f>
        <v>2550</v>
      </c>
      <c r="I427" s="152">
        <f>I426+[1]Home!$E$7</f>
        <v>2580</v>
      </c>
    </row>
    <row r="428" spans="1:9" ht="14.25" customHeight="1">
      <c r="A428" s="88">
        <v>4300</v>
      </c>
      <c r="B428" s="92">
        <f t="shared" si="7"/>
        <v>4.3</v>
      </c>
      <c r="C428" s="92">
        <f t="shared" si="11"/>
        <v>2650</v>
      </c>
      <c r="D428" s="92">
        <f t="shared" si="8"/>
        <v>2670</v>
      </c>
      <c r="E428" s="153">
        <v>4310</v>
      </c>
      <c r="F428" s="151">
        <f>F427+[1]Home!$C$7</f>
        <v>2636</v>
      </c>
      <c r="G428" s="151">
        <f>G427+[1]Home!$D$7</f>
        <v>2656</v>
      </c>
      <c r="H428" s="151">
        <f>H427+[1]Home!$E$7</f>
        <v>2556</v>
      </c>
      <c r="I428" s="152">
        <f>I427+[1]Home!$E$7</f>
        <v>2586</v>
      </c>
    </row>
    <row r="429" spans="1:9" ht="14.25" customHeight="1">
      <c r="A429" s="88">
        <v>4310</v>
      </c>
      <c r="B429" s="92">
        <f t="shared" si="7"/>
        <v>4.3099999999999996</v>
      </c>
      <c r="C429" s="92">
        <f t="shared" si="11"/>
        <v>2656</v>
      </c>
      <c r="D429" s="92">
        <f t="shared" si="8"/>
        <v>2676</v>
      </c>
      <c r="E429" s="153">
        <v>4320</v>
      </c>
      <c r="F429" s="151">
        <f>F428+[1]Home!$C$7</f>
        <v>2642</v>
      </c>
      <c r="G429" s="151">
        <f>G428+[1]Home!$D$7</f>
        <v>2662</v>
      </c>
      <c r="H429" s="151">
        <f>H428+[1]Home!$E$7</f>
        <v>2562</v>
      </c>
      <c r="I429" s="152">
        <f>I428+[1]Home!$E$7</f>
        <v>2592</v>
      </c>
    </row>
    <row r="430" spans="1:9" ht="14.25" customHeight="1">
      <c r="A430" s="88">
        <v>4320</v>
      </c>
      <c r="B430" s="92">
        <f t="shared" si="7"/>
        <v>4.32</v>
      </c>
      <c r="C430" s="92">
        <f t="shared" si="11"/>
        <v>2662</v>
      </c>
      <c r="D430" s="92">
        <f t="shared" si="8"/>
        <v>2682</v>
      </c>
      <c r="E430" s="153">
        <v>4330</v>
      </c>
      <c r="F430" s="151">
        <f>F429+[1]Home!$C$7</f>
        <v>2648</v>
      </c>
      <c r="G430" s="151">
        <f>G429+[1]Home!$D$7</f>
        <v>2668</v>
      </c>
      <c r="H430" s="151">
        <f>H429+[1]Home!$E$7</f>
        <v>2568</v>
      </c>
      <c r="I430" s="152">
        <f>I429+[1]Home!$E$7</f>
        <v>2598</v>
      </c>
    </row>
    <row r="431" spans="1:9" ht="14.25" customHeight="1">
      <c r="A431" s="88">
        <v>4330</v>
      </c>
      <c r="B431" s="92">
        <f t="shared" si="7"/>
        <v>4.33</v>
      </c>
      <c r="C431" s="92">
        <f t="shared" si="11"/>
        <v>2668</v>
      </c>
      <c r="D431" s="92">
        <f t="shared" si="8"/>
        <v>2688</v>
      </c>
      <c r="E431" s="153">
        <v>4340</v>
      </c>
      <c r="F431" s="151">
        <f>F430+[1]Home!$C$7</f>
        <v>2654</v>
      </c>
      <c r="G431" s="151">
        <f>G430+[1]Home!$D$7</f>
        <v>2674</v>
      </c>
      <c r="H431" s="151">
        <f>H430+[1]Home!$E$7</f>
        <v>2574</v>
      </c>
      <c r="I431" s="152">
        <f>I430+[1]Home!$E$7</f>
        <v>2604</v>
      </c>
    </row>
    <row r="432" spans="1:9" ht="14.25" customHeight="1">
      <c r="A432" s="88">
        <v>4340</v>
      </c>
      <c r="B432" s="92">
        <f t="shared" si="7"/>
        <v>4.34</v>
      </c>
      <c r="C432" s="92">
        <f t="shared" si="11"/>
        <v>2674</v>
      </c>
      <c r="D432" s="92">
        <f t="shared" si="8"/>
        <v>2694</v>
      </c>
      <c r="E432" s="153">
        <v>4350</v>
      </c>
      <c r="F432" s="151">
        <f>F431+[1]Home!$C$7</f>
        <v>2660</v>
      </c>
      <c r="G432" s="151">
        <f>G431+[1]Home!$D$7</f>
        <v>2680</v>
      </c>
      <c r="H432" s="151">
        <f>H431+[1]Home!$E$7</f>
        <v>2580</v>
      </c>
      <c r="I432" s="152">
        <f>I431+[1]Home!$E$7</f>
        <v>2610</v>
      </c>
    </row>
    <row r="433" spans="1:9" ht="14.25" customHeight="1">
      <c r="A433" s="88">
        <v>4350</v>
      </c>
      <c r="B433" s="92">
        <f t="shared" si="7"/>
        <v>4.3499999999999996</v>
      </c>
      <c r="C433" s="92">
        <f t="shared" si="11"/>
        <v>2680</v>
      </c>
      <c r="D433" s="92">
        <f t="shared" si="8"/>
        <v>2700</v>
      </c>
      <c r="E433" s="153">
        <v>4360</v>
      </c>
      <c r="F433" s="151">
        <f>F432+[1]Home!$C$7</f>
        <v>2666</v>
      </c>
      <c r="G433" s="151">
        <f>G432+[1]Home!$D$7</f>
        <v>2686</v>
      </c>
      <c r="H433" s="151">
        <f>H432+[1]Home!$E$7</f>
        <v>2586</v>
      </c>
      <c r="I433" s="152">
        <f>I432+[1]Home!$E$7</f>
        <v>2616</v>
      </c>
    </row>
    <row r="434" spans="1:9" ht="14.25" customHeight="1">
      <c r="A434" s="88">
        <v>4360</v>
      </c>
      <c r="B434" s="92">
        <f t="shared" si="7"/>
        <v>4.3600000000000003</v>
      </c>
      <c r="C434" s="92">
        <f t="shared" si="11"/>
        <v>2686</v>
      </c>
      <c r="D434" s="92">
        <f t="shared" si="8"/>
        <v>2706</v>
      </c>
      <c r="E434" s="153">
        <v>4370</v>
      </c>
      <c r="F434" s="151">
        <f>F433+[1]Home!$C$7</f>
        <v>2672</v>
      </c>
      <c r="G434" s="151">
        <f>G433+[1]Home!$D$7</f>
        <v>2692</v>
      </c>
      <c r="H434" s="151">
        <f>H433+[1]Home!$E$7</f>
        <v>2592</v>
      </c>
      <c r="I434" s="152">
        <f>I433+[1]Home!$E$7</f>
        <v>2622</v>
      </c>
    </row>
    <row r="435" spans="1:9" ht="14.25" customHeight="1">
      <c r="A435" s="88">
        <v>4370</v>
      </c>
      <c r="B435" s="92">
        <f t="shared" si="7"/>
        <v>4.37</v>
      </c>
      <c r="C435" s="92">
        <f t="shared" si="11"/>
        <v>2692</v>
      </c>
      <c r="D435" s="92">
        <f t="shared" si="8"/>
        <v>2712</v>
      </c>
      <c r="E435" s="153">
        <v>4380</v>
      </c>
      <c r="F435" s="151">
        <f>F434+[1]Home!$C$7</f>
        <v>2678</v>
      </c>
      <c r="G435" s="151">
        <f>G434+[1]Home!$D$7</f>
        <v>2698</v>
      </c>
      <c r="H435" s="151">
        <f>H434+[1]Home!$E$7</f>
        <v>2598</v>
      </c>
      <c r="I435" s="152">
        <f>I434+[1]Home!$E$7</f>
        <v>2628</v>
      </c>
    </row>
    <row r="436" spans="1:9" ht="14.25" customHeight="1">
      <c r="A436" s="88">
        <v>4380</v>
      </c>
      <c r="B436" s="92">
        <f t="shared" si="7"/>
        <v>4.38</v>
      </c>
      <c r="C436" s="92">
        <f t="shared" si="11"/>
        <v>2698</v>
      </c>
      <c r="D436" s="92">
        <f t="shared" si="8"/>
        <v>2718</v>
      </c>
      <c r="E436" s="153">
        <v>4390</v>
      </c>
      <c r="F436" s="151">
        <f>F435+[1]Home!$C$7</f>
        <v>2684</v>
      </c>
      <c r="G436" s="151">
        <f>G435+[1]Home!$D$7</f>
        <v>2704</v>
      </c>
      <c r="H436" s="151">
        <f>H435+[1]Home!$E$7</f>
        <v>2604</v>
      </c>
      <c r="I436" s="152">
        <f>I435+[1]Home!$E$7</f>
        <v>2634</v>
      </c>
    </row>
    <row r="437" spans="1:9" ht="14.25" customHeight="1">
      <c r="A437" s="88">
        <v>4390</v>
      </c>
      <c r="B437" s="92">
        <f t="shared" si="7"/>
        <v>4.3899999999999997</v>
      </c>
      <c r="C437" s="92">
        <f t="shared" si="11"/>
        <v>2704</v>
      </c>
      <c r="D437" s="92">
        <f t="shared" si="8"/>
        <v>2724</v>
      </c>
      <c r="E437" s="153">
        <v>4400</v>
      </c>
      <c r="F437" s="151">
        <f>F436+[1]Home!$C$7</f>
        <v>2690</v>
      </c>
      <c r="G437" s="151">
        <f>G436+[1]Home!$D$7</f>
        <v>2710</v>
      </c>
      <c r="H437" s="151">
        <f>H436+[1]Home!$E$7</f>
        <v>2610</v>
      </c>
      <c r="I437" s="152">
        <f>I436+[1]Home!$E$7</f>
        <v>2640</v>
      </c>
    </row>
    <row r="438" spans="1:9" ht="14.25" customHeight="1">
      <c r="A438" s="88">
        <v>4400</v>
      </c>
      <c r="B438" s="92">
        <f t="shared" si="7"/>
        <v>4.4000000000000004</v>
      </c>
      <c r="C438" s="92">
        <f t="shared" si="11"/>
        <v>2710</v>
      </c>
      <c r="D438" s="92">
        <f t="shared" si="8"/>
        <v>2730</v>
      </c>
      <c r="E438" s="153">
        <v>4410</v>
      </c>
      <c r="F438" s="151">
        <f>F437+[1]Home!$C$7</f>
        <v>2696</v>
      </c>
      <c r="G438" s="151">
        <f>G437+[1]Home!$D$7</f>
        <v>2716</v>
      </c>
      <c r="H438" s="151">
        <f>H437+[1]Home!$E$7</f>
        <v>2616</v>
      </c>
      <c r="I438" s="152">
        <f>I437+[1]Home!$E$7</f>
        <v>2646</v>
      </c>
    </row>
    <row r="439" spans="1:9" ht="14.25" customHeight="1">
      <c r="A439" s="88">
        <v>4410</v>
      </c>
      <c r="B439" s="92">
        <f t="shared" si="7"/>
        <v>4.41</v>
      </c>
      <c r="C439" s="92">
        <f t="shared" si="11"/>
        <v>2716</v>
      </c>
      <c r="D439" s="92">
        <f t="shared" si="8"/>
        <v>2736</v>
      </c>
      <c r="E439" s="153">
        <v>4420</v>
      </c>
      <c r="F439" s="151">
        <f>F438+[1]Home!$C$7</f>
        <v>2702</v>
      </c>
      <c r="G439" s="151">
        <f>G438+[1]Home!$D$7</f>
        <v>2722</v>
      </c>
      <c r="H439" s="151">
        <f>H438+[1]Home!$E$7</f>
        <v>2622</v>
      </c>
      <c r="I439" s="152">
        <f>I438+[1]Home!$E$7</f>
        <v>2652</v>
      </c>
    </row>
    <row r="440" spans="1:9" ht="14.25" customHeight="1">
      <c r="A440" s="88">
        <v>4420</v>
      </c>
      <c r="B440" s="92">
        <f t="shared" si="7"/>
        <v>4.42</v>
      </c>
      <c r="C440" s="92">
        <f t="shared" si="11"/>
        <v>2722</v>
      </c>
      <c r="D440" s="92">
        <f t="shared" si="8"/>
        <v>2742</v>
      </c>
      <c r="E440" s="153">
        <v>4430</v>
      </c>
      <c r="F440" s="151">
        <f>F439+[1]Home!$C$7</f>
        <v>2708</v>
      </c>
      <c r="G440" s="151">
        <f>G439+[1]Home!$D$7</f>
        <v>2728</v>
      </c>
      <c r="H440" s="151">
        <f>H439+[1]Home!$E$7</f>
        <v>2628</v>
      </c>
      <c r="I440" s="152">
        <f>I439+[1]Home!$E$7</f>
        <v>2658</v>
      </c>
    </row>
    <row r="441" spans="1:9" ht="14.25" customHeight="1">
      <c r="A441" s="88">
        <v>4430</v>
      </c>
      <c r="B441" s="92">
        <f t="shared" si="7"/>
        <v>4.43</v>
      </c>
      <c r="C441" s="92">
        <f t="shared" si="11"/>
        <v>2728</v>
      </c>
      <c r="D441" s="92">
        <f t="shared" si="8"/>
        <v>2748</v>
      </c>
      <c r="E441" s="153">
        <v>4440</v>
      </c>
      <c r="F441" s="151">
        <f>F440+[1]Home!$C$7</f>
        <v>2714</v>
      </c>
      <c r="G441" s="151">
        <f>G440+[1]Home!$D$7</f>
        <v>2734</v>
      </c>
      <c r="H441" s="151">
        <f>H440+[1]Home!$E$7</f>
        <v>2634</v>
      </c>
      <c r="I441" s="152">
        <f>I440+[1]Home!$E$7</f>
        <v>2664</v>
      </c>
    </row>
    <row r="442" spans="1:9" ht="14.25" customHeight="1">
      <c r="A442" s="88">
        <v>4440</v>
      </c>
      <c r="B442" s="92">
        <f t="shared" si="7"/>
        <v>4.4400000000000004</v>
      </c>
      <c r="C442" s="92">
        <f t="shared" si="11"/>
        <v>2734</v>
      </c>
      <c r="D442" s="92">
        <f t="shared" si="8"/>
        <v>2754</v>
      </c>
      <c r="E442" s="153">
        <v>4450</v>
      </c>
      <c r="F442" s="151">
        <f>F441+[1]Home!$C$7</f>
        <v>2720</v>
      </c>
      <c r="G442" s="151">
        <f>G441+[1]Home!$D$7</f>
        <v>2740</v>
      </c>
      <c r="H442" s="151">
        <f>H441+[1]Home!$E$7</f>
        <v>2640</v>
      </c>
      <c r="I442" s="152">
        <f>I441+[1]Home!$E$7</f>
        <v>2670</v>
      </c>
    </row>
    <row r="443" spans="1:9" ht="14.25" customHeight="1">
      <c r="A443" s="88">
        <v>4450</v>
      </c>
      <c r="B443" s="92">
        <f t="shared" si="7"/>
        <v>4.45</v>
      </c>
      <c r="C443" s="92">
        <f t="shared" si="11"/>
        <v>2740</v>
      </c>
      <c r="D443" s="92">
        <f t="shared" si="8"/>
        <v>2760</v>
      </c>
      <c r="E443" s="153">
        <v>4460</v>
      </c>
      <c r="F443" s="151">
        <f>F442+[1]Home!$C$7</f>
        <v>2726</v>
      </c>
      <c r="G443" s="151">
        <f>G442+[1]Home!$D$7</f>
        <v>2746</v>
      </c>
      <c r="H443" s="151">
        <f>H442+[1]Home!$E$7</f>
        <v>2646</v>
      </c>
      <c r="I443" s="152">
        <f>I442+[1]Home!$E$7</f>
        <v>2676</v>
      </c>
    </row>
    <row r="444" spans="1:9" ht="14.25" customHeight="1">
      <c r="A444" s="88">
        <v>4460</v>
      </c>
      <c r="B444" s="92">
        <f t="shared" si="7"/>
        <v>4.46</v>
      </c>
      <c r="C444" s="92">
        <f t="shared" si="11"/>
        <v>2746</v>
      </c>
      <c r="D444" s="92">
        <f t="shared" si="8"/>
        <v>2766</v>
      </c>
      <c r="E444" s="153">
        <v>4470</v>
      </c>
      <c r="F444" s="151">
        <f>F443+[1]Home!$C$7</f>
        <v>2732</v>
      </c>
      <c r="G444" s="151">
        <f>G443+[1]Home!$D$7</f>
        <v>2752</v>
      </c>
      <c r="H444" s="151">
        <f>H443+[1]Home!$E$7</f>
        <v>2652</v>
      </c>
      <c r="I444" s="152">
        <f>I443+[1]Home!$E$7</f>
        <v>2682</v>
      </c>
    </row>
    <row r="445" spans="1:9" ht="14.25" customHeight="1">
      <c r="A445" s="88">
        <v>4470</v>
      </c>
      <c r="B445" s="92">
        <f t="shared" si="7"/>
        <v>4.47</v>
      </c>
      <c r="C445" s="92">
        <f t="shared" si="11"/>
        <v>2752</v>
      </c>
      <c r="D445" s="92">
        <f t="shared" si="8"/>
        <v>2772</v>
      </c>
      <c r="E445" s="153">
        <v>4480</v>
      </c>
      <c r="F445" s="151">
        <f>F444+[1]Home!$C$7</f>
        <v>2738</v>
      </c>
      <c r="G445" s="151">
        <f>G444+[1]Home!$D$7</f>
        <v>2758</v>
      </c>
      <c r="H445" s="151">
        <f>H444+[1]Home!$E$7</f>
        <v>2658</v>
      </c>
      <c r="I445" s="152">
        <f>I444+[1]Home!$E$7</f>
        <v>2688</v>
      </c>
    </row>
    <row r="446" spans="1:9" ht="14.25" customHeight="1">
      <c r="A446" s="88">
        <v>4480</v>
      </c>
      <c r="B446" s="92">
        <f t="shared" si="7"/>
        <v>4.4800000000000004</v>
      </c>
      <c r="C446" s="92">
        <f t="shared" si="11"/>
        <v>2758</v>
      </c>
      <c r="D446" s="92">
        <f t="shared" si="8"/>
        <v>2778</v>
      </c>
      <c r="E446" s="153">
        <v>4490</v>
      </c>
      <c r="F446" s="151">
        <f>F445+[1]Home!$C$7</f>
        <v>2744</v>
      </c>
      <c r="G446" s="151">
        <f>G445+[1]Home!$D$7</f>
        <v>2764</v>
      </c>
      <c r="H446" s="151">
        <f>H445+[1]Home!$E$7</f>
        <v>2664</v>
      </c>
      <c r="I446" s="152">
        <f>I445+[1]Home!$E$7</f>
        <v>2694</v>
      </c>
    </row>
    <row r="447" spans="1:9" ht="14.25" customHeight="1">
      <c r="A447" s="88">
        <v>4490</v>
      </c>
      <c r="B447" s="92">
        <f t="shared" si="7"/>
        <v>4.49</v>
      </c>
      <c r="C447" s="92">
        <f t="shared" si="11"/>
        <v>2764</v>
      </c>
      <c r="D447" s="92">
        <f t="shared" si="8"/>
        <v>2784</v>
      </c>
      <c r="E447" s="153">
        <v>4500</v>
      </c>
      <c r="F447" s="151">
        <f>F446+[1]Home!$C$7</f>
        <v>2750</v>
      </c>
      <c r="G447" s="151">
        <f>G446+[1]Home!$D$7</f>
        <v>2770</v>
      </c>
      <c r="H447" s="151">
        <f>H446+[1]Home!$E$7</f>
        <v>2670</v>
      </c>
      <c r="I447" s="152">
        <f>I446+[1]Home!$E$7</f>
        <v>2700</v>
      </c>
    </row>
    <row r="448" spans="1:9" ht="14.25" customHeight="1">
      <c r="A448" s="88">
        <v>4500</v>
      </c>
      <c r="B448" s="92">
        <f t="shared" si="7"/>
        <v>4.5</v>
      </c>
      <c r="C448" s="92">
        <f t="shared" si="11"/>
        <v>2770</v>
      </c>
      <c r="D448" s="92">
        <f t="shared" si="8"/>
        <v>2790</v>
      </c>
      <c r="E448" s="153">
        <v>4510</v>
      </c>
      <c r="F448" s="151">
        <f>F447+[1]Home!$C$7</f>
        <v>2756</v>
      </c>
      <c r="G448" s="151">
        <f>G447+[1]Home!$D$7</f>
        <v>2776</v>
      </c>
      <c r="H448" s="151">
        <f>H447+[1]Home!$E$7</f>
        <v>2676</v>
      </c>
      <c r="I448" s="152">
        <f>I447+[1]Home!$E$7</f>
        <v>2706</v>
      </c>
    </row>
    <row r="449" spans="1:9" ht="14.25" customHeight="1">
      <c r="A449" s="88">
        <v>4510</v>
      </c>
      <c r="B449" s="92">
        <f t="shared" si="7"/>
        <v>4.51</v>
      </c>
      <c r="C449" s="92">
        <f t="shared" si="11"/>
        <v>2776</v>
      </c>
      <c r="D449" s="92">
        <f t="shared" si="8"/>
        <v>2796</v>
      </c>
      <c r="E449" s="153">
        <v>4520</v>
      </c>
      <c r="F449" s="151">
        <f>F448+[1]Home!$C$7</f>
        <v>2762</v>
      </c>
      <c r="G449" s="151">
        <f>G448+[1]Home!$D$7</f>
        <v>2782</v>
      </c>
      <c r="H449" s="151">
        <f>H448+[1]Home!$E$7</f>
        <v>2682</v>
      </c>
      <c r="I449" s="152">
        <f>I448+[1]Home!$E$7</f>
        <v>2712</v>
      </c>
    </row>
    <row r="450" spans="1:9" ht="14.25" customHeight="1">
      <c r="A450" s="88">
        <v>4520</v>
      </c>
      <c r="B450" s="92">
        <f t="shared" si="7"/>
        <v>4.5199999999999996</v>
      </c>
      <c r="C450" s="92">
        <f t="shared" si="11"/>
        <v>2782</v>
      </c>
      <c r="D450" s="92">
        <f t="shared" si="8"/>
        <v>2802</v>
      </c>
      <c r="E450" s="153">
        <v>4530</v>
      </c>
      <c r="F450" s="151">
        <f>F449+[1]Home!$C$7</f>
        <v>2768</v>
      </c>
      <c r="G450" s="151">
        <f>G449+[1]Home!$D$7</f>
        <v>2788</v>
      </c>
      <c r="H450" s="151">
        <f>H449+[1]Home!$E$7</f>
        <v>2688</v>
      </c>
      <c r="I450" s="152">
        <f>I449+[1]Home!$E$7</f>
        <v>2718</v>
      </c>
    </row>
    <row r="451" spans="1:9" ht="14.25" customHeight="1">
      <c r="A451" s="88">
        <v>4530</v>
      </c>
      <c r="B451" s="92">
        <f t="shared" si="7"/>
        <v>4.53</v>
      </c>
      <c r="C451" s="92">
        <f t="shared" si="11"/>
        <v>2788</v>
      </c>
      <c r="D451" s="92">
        <f t="shared" si="8"/>
        <v>2808</v>
      </c>
      <c r="E451" s="153">
        <v>4540</v>
      </c>
      <c r="F451" s="151">
        <f>F450+[1]Home!$C$7</f>
        <v>2774</v>
      </c>
      <c r="G451" s="151">
        <f>G450+[1]Home!$D$7</f>
        <v>2794</v>
      </c>
      <c r="H451" s="151">
        <f>H450+[1]Home!$E$7</f>
        <v>2694</v>
      </c>
      <c r="I451" s="152">
        <f>I450+[1]Home!$E$7</f>
        <v>2724</v>
      </c>
    </row>
    <row r="452" spans="1:9" ht="14.25" customHeight="1">
      <c r="A452" s="88">
        <v>4540</v>
      </c>
      <c r="B452" s="92">
        <f t="shared" si="7"/>
        <v>4.54</v>
      </c>
      <c r="C452" s="92">
        <f t="shared" ref="C452:C515" si="12">C451+6</f>
        <v>2794</v>
      </c>
      <c r="D452" s="92">
        <f t="shared" si="8"/>
        <v>2814</v>
      </c>
      <c r="E452" s="153">
        <v>4550</v>
      </c>
      <c r="F452" s="151">
        <f>F451+[1]Home!$C$7</f>
        <v>2780</v>
      </c>
      <c r="G452" s="151">
        <f>G451+[1]Home!$D$7</f>
        <v>2800</v>
      </c>
      <c r="H452" s="151">
        <f>H451+[1]Home!$E$7</f>
        <v>2700</v>
      </c>
      <c r="I452" s="152">
        <f>I451+[1]Home!$E$7</f>
        <v>2730</v>
      </c>
    </row>
    <row r="453" spans="1:9" ht="14.25" customHeight="1">
      <c r="A453" s="88">
        <v>4550</v>
      </c>
      <c r="B453" s="92">
        <f t="shared" si="7"/>
        <v>4.55</v>
      </c>
      <c r="C453" s="92">
        <f t="shared" si="12"/>
        <v>2800</v>
      </c>
      <c r="D453" s="92">
        <f t="shared" si="8"/>
        <v>2820</v>
      </c>
      <c r="E453" s="153">
        <v>4560</v>
      </c>
      <c r="F453" s="151">
        <f>F452+[1]Home!$C$7</f>
        <v>2786</v>
      </c>
      <c r="G453" s="151">
        <f>G452+[1]Home!$D$7</f>
        <v>2806</v>
      </c>
      <c r="H453" s="151">
        <f>H452+[1]Home!$E$7</f>
        <v>2706</v>
      </c>
      <c r="I453" s="152">
        <f>I452+[1]Home!$E$7</f>
        <v>2736</v>
      </c>
    </row>
    <row r="454" spans="1:9" ht="14.25" customHeight="1">
      <c r="A454" s="88">
        <v>4560</v>
      </c>
      <c r="B454" s="92">
        <f t="shared" si="7"/>
        <v>4.5599999999999996</v>
      </c>
      <c r="C454" s="92">
        <f t="shared" si="12"/>
        <v>2806</v>
      </c>
      <c r="D454" s="92">
        <f t="shared" si="8"/>
        <v>2826</v>
      </c>
      <c r="E454" s="153">
        <v>4570</v>
      </c>
      <c r="F454" s="151">
        <f>F453+[1]Home!$C$7</f>
        <v>2792</v>
      </c>
      <c r="G454" s="151">
        <f>G453+[1]Home!$D$7</f>
        <v>2812</v>
      </c>
      <c r="H454" s="151">
        <f>H453+[1]Home!$E$7</f>
        <v>2712</v>
      </c>
      <c r="I454" s="152">
        <f>I453+[1]Home!$E$7</f>
        <v>2742</v>
      </c>
    </row>
    <row r="455" spans="1:9" ht="14.25" customHeight="1">
      <c r="A455" s="88">
        <v>4570</v>
      </c>
      <c r="B455" s="92">
        <f t="shared" si="7"/>
        <v>4.57</v>
      </c>
      <c r="C455" s="92">
        <f t="shared" si="12"/>
        <v>2812</v>
      </c>
      <c r="D455" s="92">
        <f t="shared" si="8"/>
        <v>2832</v>
      </c>
      <c r="E455" s="153">
        <v>4580</v>
      </c>
      <c r="F455" s="151">
        <f>F454+[1]Home!$C$7</f>
        <v>2798</v>
      </c>
      <c r="G455" s="151">
        <f>G454+[1]Home!$D$7</f>
        <v>2818</v>
      </c>
      <c r="H455" s="151">
        <f>H454+[1]Home!$E$7</f>
        <v>2718</v>
      </c>
      <c r="I455" s="152">
        <f>I454+[1]Home!$E$7</f>
        <v>2748</v>
      </c>
    </row>
    <row r="456" spans="1:9" ht="14.25" customHeight="1">
      <c r="A456" s="88">
        <v>4580</v>
      </c>
      <c r="B456" s="92">
        <f t="shared" si="7"/>
        <v>4.58</v>
      </c>
      <c r="C456" s="92">
        <f t="shared" si="12"/>
        <v>2818</v>
      </c>
      <c r="D456" s="92">
        <f t="shared" si="8"/>
        <v>2838</v>
      </c>
      <c r="E456" s="153">
        <v>4590</v>
      </c>
      <c r="F456" s="151">
        <f>F455+[1]Home!$C$7</f>
        <v>2804</v>
      </c>
      <c r="G456" s="151">
        <f>G455+[1]Home!$D$7</f>
        <v>2824</v>
      </c>
      <c r="H456" s="151">
        <f>H455+[1]Home!$E$7</f>
        <v>2724</v>
      </c>
      <c r="I456" s="152">
        <f>I455+[1]Home!$E$7</f>
        <v>2754</v>
      </c>
    </row>
    <row r="457" spans="1:9" ht="14.25" customHeight="1">
      <c r="A457" s="88">
        <v>4590</v>
      </c>
      <c r="B457" s="92">
        <f t="shared" si="7"/>
        <v>4.59</v>
      </c>
      <c r="C457" s="92">
        <f t="shared" si="12"/>
        <v>2824</v>
      </c>
      <c r="D457" s="92">
        <f t="shared" si="8"/>
        <v>2844</v>
      </c>
      <c r="E457" s="153">
        <v>4600</v>
      </c>
      <c r="F457" s="151">
        <f>F456+[1]Home!$C$7</f>
        <v>2810</v>
      </c>
      <c r="G457" s="151">
        <f>G456+[1]Home!$D$7</f>
        <v>2830</v>
      </c>
      <c r="H457" s="151">
        <f>H456+[1]Home!$E$7</f>
        <v>2730</v>
      </c>
      <c r="I457" s="152">
        <f>I456+[1]Home!$E$7</f>
        <v>2760</v>
      </c>
    </row>
    <row r="458" spans="1:9" ht="14.25" customHeight="1">
      <c r="A458" s="88">
        <v>4600</v>
      </c>
      <c r="B458" s="92">
        <f t="shared" si="7"/>
        <v>4.5999999999999996</v>
      </c>
      <c r="C458" s="92">
        <f t="shared" si="12"/>
        <v>2830</v>
      </c>
      <c r="D458" s="92">
        <f t="shared" si="8"/>
        <v>2850</v>
      </c>
      <c r="E458" s="153">
        <v>4610</v>
      </c>
      <c r="F458" s="151">
        <f>F457+[1]Home!$C$7</f>
        <v>2816</v>
      </c>
      <c r="G458" s="151">
        <f>G457+[1]Home!$D$7</f>
        <v>2836</v>
      </c>
      <c r="H458" s="151">
        <f>H457+[1]Home!$E$7</f>
        <v>2736</v>
      </c>
      <c r="I458" s="152">
        <f>I457+[1]Home!$E$7</f>
        <v>2766</v>
      </c>
    </row>
    <row r="459" spans="1:9" ht="14.25" customHeight="1">
      <c r="A459" s="88">
        <v>4610</v>
      </c>
      <c r="B459" s="92">
        <f t="shared" si="7"/>
        <v>4.6100000000000003</v>
      </c>
      <c r="C459" s="92">
        <f t="shared" si="12"/>
        <v>2836</v>
      </c>
      <c r="D459" s="92">
        <f t="shared" si="8"/>
        <v>2856</v>
      </c>
      <c r="E459" s="153">
        <v>4620</v>
      </c>
      <c r="F459" s="151">
        <f>F458+[1]Home!$C$7</f>
        <v>2822</v>
      </c>
      <c r="G459" s="151">
        <f>G458+[1]Home!$D$7</f>
        <v>2842</v>
      </c>
      <c r="H459" s="151">
        <f>H458+[1]Home!$E$7</f>
        <v>2742</v>
      </c>
      <c r="I459" s="152">
        <f>I458+[1]Home!$E$7</f>
        <v>2772</v>
      </c>
    </row>
    <row r="460" spans="1:9" ht="14.25" customHeight="1">
      <c r="A460" s="88">
        <v>4620</v>
      </c>
      <c r="B460" s="92">
        <f t="shared" si="7"/>
        <v>4.62</v>
      </c>
      <c r="C460" s="92">
        <f t="shared" si="12"/>
        <v>2842</v>
      </c>
      <c r="D460" s="92">
        <f t="shared" si="8"/>
        <v>2862</v>
      </c>
      <c r="E460" s="153">
        <v>4630</v>
      </c>
      <c r="F460" s="151">
        <f>F459+[1]Home!$C$7</f>
        <v>2828</v>
      </c>
      <c r="G460" s="151">
        <f>G459+[1]Home!$D$7</f>
        <v>2848</v>
      </c>
      <c r="H460" s="151">
        <f>H459+[1]Home!$E$7</f>
        <v>2748</v>
      </c>
      <c r="I460" s="152">
        <f>I459+[1]Home!$E$7</f>
        <v>2778</v>
      </c>
    </row>
    <row r="461" spans="1:9" ht="14.25" customHeight="1">
      <c r="A461" s="88">
        <v>4630</v>
      </c>
      <c r="B461" s="92">
        <f t="shared" si="7"/>
        <v>4.63</v>
      </c>
      <c r="C461" s="92">
        <f t="shared" si="12"/>
        <v>2848</v>
      </c>
      <c r="D461" s="92">
        <f t="shared" si="8"/>
        <v>2868</v>
      </c>
      <c r="E461" s="153">
        <v>4640</v>
      </c>
      <c r="F461" s="151">
        <f>F460+[1]Home!$C$7</f>
        <v>2834</v>
      </c>
      <c r="G461" s="151">
        <f>G460+[1]Home!$D$7</f>
        <v>2854</v>
      </c>
      <c r="H461" s="151">
        <f>H460+[1]Home!$E$7</f>
        <v>2754</v>
      </c>
      <c r="I461" s="152">
        <f>I460+[1]Home!$E$7</f>
        <v>2784</v>
      </c>
    </row>
    <row r="462" spans="1:9" ht="14.25" customHeight="1">
      <c r="A462" s="88">
        <v>4640</v>
      </c>
      <c r="B462" s="92">
        <f t="shared" si="7"/>
        <v>4.6399999999999997</v>
      </c>
      <c r="C462" s="92">
        <f t="shared" si="12"/>
        <v>2854</v>
      </c>
      <c r="D462" s="92">
        <f t="shared" si="8"/>
        <v>2874</v>
      </c>
      <c r="E462" s="153">
        <v>4650</v>
      </c>
      <c r="F462" s="151">
        <f>F461+[1]Home!$C$7</f>
        <v>2840</v>
      </c>
      <c r="G462" s="151">
        <f>G461+[1]Home!$D$7</f>
        <v>2860</v>
      </c>
      <c r="H462" s="151">
        <f>H461+[1]Home!$E$7</f>
        <v>2760</v>
      </c>
      <c r="I462" s="152">
        <f>I461+[1]Home!$E$7</f>
        <v>2790</v>
      </c>
    </row>
    <row r="463" spans="1:9" ht="14.25" customHeight="1">
      <c r="A463" s="88">
        <v>4650</v>
      </c>
      <c r="B463" s="92">
        <f t="shared" si="7"/>
        <v>4.6500000000000004</v>
      </c>
      <c r="C463" s="92">
        <f t="shared" si="12"/>
        <v>2860</v>
      </c>
      <c r="D463" s="92">
        <f t="shared" si="8"/>
        <v>2880</v>
      </c>
      <c r="E463" s="153">
        <v>4660</v>
      </c>
      <c r="F463" s="151">
        <f>F462+[1]Home!$C$7</f>
        <v>2846</v>
      </c>
      <c r="G463" s="151">
        <f>G462+[1]Home!$D$7</f>
        <v>2866</v>
      </c>
      <c r="H463" s="151">
        <f>H462+[1]Home!$E$7</f>
        <v>2766</v>
      </c>
      <c r="I463" s="152">
        <f>I462+[1]Home!$E$7</f>
        <v>2796</v>
      </c>
    </row>
    <row r="464" spans="1:9" ht="14.25" customHeight="1">
      <c r="A464" s="88">
        <v>4660</v>
      </c>
      <c r="B464" s="92">
        <f t="shared" si="7"/>
        <v>4.66</v>
      </c>
      <c r="C464" s="92">
        <f t="shared" si="12"/>
        <v>2866</v>
      </c>
      <c r="D464" s="92">
        <f t="shared" si="8"/>
        <v>2886</v>
      </c>
      <c r="E464" s="153">
        <v>4670</v>
      </c>
      <c r="F464" s="151">
        <f>F463+[1]Home!$C$7</f>
        <v>2852</v>
      </c>
      <c r="G464" s="151">
        <f>G463+[1]Home!$D$7</f>
        <v>2872</v>
      </c>
      <c r="H464" s="151">
        <f>H463+[1]Home!$E$7</f>
        <v>2772</v>
      </c>
      <c r="I464" s="152">
        <f>I463+[1]Home!$E$7</f>
        <v>2802</v>
      </c>
    </row>
    <row r="465" spans="1:9" ht="14.25" customHeight="1">
      <c r="A465" s="88">
        <v>4670</v>
      </c>
      <c r="B465" s="92">
        <f t="shared" si="7"/>
        <v>4.67</v>
      </c>
      <c r="C465" s="92">
        <f t="shared" si="12"/>
        <v>2872</v>
      </c>
      <c r="D465" s="92">
        <f t="shared" si="8"/>
        <v>2892</v>
      </c>
      <c r="E465" s="153">
        <v>4680</v>
      </c>
      <c r="F465" s="151">
        <f>F464+[1]Home!$C$7</f>
        <v>2858</v>
      </c>
      <c r="G465" s="151">
        <f>G464+[1]Home!$D$7</f>
        <v>2878</v>
      </c>
      <c r="H465" s="151">
        <f>H464+[1]Home!$E$7</f>
        <v>2778</v>
      </c>
      <c r="I465" s="152">
        <f>I464+[1]Home!$E$7</f>
        <v>2808</v>
      </c>
    </row>
    <row r="466" spans="1:9" ht="14.25" customHeight="1">
      <c r="A466" s="88">
        <v>4680</v>
      </c>
      <c r="B466" s="92">
        <f t="shared" si="7"/>
        <v>4.68</v>
      </c>
      <c r="C466" s="92">
        <f t="shared" si="12"/>
        <v>2878</v>
      </c>
      <c r="D466" s="92">
        <f t="shared" si="8"/>
        <v>2898</v>
      </c>
      <c r="E466" s="153">
        <v>4690</v>
      </c>
      <c r="F466" s="151">
        <f>F465+[1]Home!$C$7</f>
        <v>2864</v>
      </c>
      <c r="G466" s="151">
        <f>G465+[1]Home!$D$7</f>
        <v>2884</v>
      </c>
      <c r="H466" s="151">
        <f>H465+[1]Home!$E$7</f>
        <v>2784</v>
      </c>
      <c r="I466" s="152">
        <f>I465+[1]Home!$E$7</f>
        <v>2814</v>
      </c>
    </row>
    <row r="467" spans="1:9" ht="14.25" customHeight="1">
      <c r="A467" s="88">
        <v>4690</v>
      </c>
      <c r="B467" s="92">
        <f t="shared" si="7"/>
        <v>4.6900000000000004</v>
      </c>
      <c r="C467" s="92">
        <f t="shared" si="12"/>
        <v>2884</v>
      </c>
      <c r="D467" s="92">
        <f t="shared" si="8"/>
        <v>2904</v>
      </c>
      <c r="E467" s="153">
        <v>4700</v>
      </c>
      <c r="F467" s="151">
        <f>F466+[1]Home!$C$7</f>
        <v>2870</v>
      </c>
      <c r="G467" s="151">
        <f>G466+[1]Home!$D$7</f>
        <v>2890</v>
      </c>
      <c r="H467" s="151">
        <f>H466+[1]Home!$E$7</f>
        <v>2790</v>
      </c>
      <c r="I467" s="152">
        <f>I466+[1]Home!$E$7</f>
        <v>2820</v>
      </c>
    </row>
    <row r="468" spans="1:9" ht="14.25" customHeight="1">
      <c r="A468" s="88">
        <v>4700</v>
      </c>
      <c r="B468" s="92">
        <f t="shared" si="7"/>
        <v>4.7</v>
      </c>
      <c r="C468" s="92">
        <f t="shared" si="12"/>
        <v>2890</v>
      </c>
      <c r="D468" s="92">
        <f t="shared" si="8"/>
        <v>2910</v>
      </c>
      <c r="E468" s="153">
        <v>4710</v>
      </c>
      <c r="F468" s="151">
        <f>F467+[1]Home!$C$7</f>
        <v>2876</v>
      </c>
      <c r="G468" s="151">
        <f>G467+[1]Home!$D$7</f>
        <v>2896</v>
      </c>
      <c r="H468" s="151">
        <f>H467+[1]Home!$E$7</f>
        <v>2796</v>
      </c>
      <c r="I468" s="152">
        <f>I467+[1]Home!$E$7</f>
        <v>2826</v>
      </c>
    </row>
    <row r="469" spans="1:9" ht="14.25" customHeight="1">
      <c r="A469" s="88">
        <v>4710</v>
      </c>
      <c r="B469" s="92">
        <f t="shared" si="7"/>
        <v>4.71</v>
      </c>
      <c r="C469" s="92">
        <f t="shared" si="12"/>
        <v>2896</v>
      </c>
      <c r="D469" s="92">
        <f t="shared" si="8"/>
        <v>2916</v>
      </c>
      <c r="E469" s="153">
        <v>4720</v>
      </c>
      <c r="F469" s="151">
        <f>F468+[1]Home!$C$7</f>
        <v>2882</v>
      </c>
      <c r="G469" s="151">
        <f>G468+[1]Home!$D$7</f>
        <v>2902</v>
      </c>
      <c r="H469" s="151">
        <f>H468+[1]Home!$E$7</f>
        <v>2802</v>
      </c>
      <c r="I469" s="152">
        <f>I468+[1]Home!$E$7</f>
        <v>2832</v>
      </c>
    </row>
    <row r="470" spans="1:9" ht="14.25" customHeight="1">
      <c r="A470" s="88">
        <v>4720</v>
      </c>
      <c r="B470" s="92">
        <f t="shared" si="7"/>
        <v>4.72</v>
      </c>
      <c r="C470" s="92">
        <f t="shared" si="12"/>
        <v>2902</v>
      </c>
      <c r="D470" s="92">
        <f t="shared" si="8"/>
        <v>2922</v>
      </c>
      <c r="E470" s="153">
        <v>4730</v>
      </c>
      <c r="F470" s="151">
        <f>F469+[1]Home!$C$7</f>
        <v>2888</v>
      </c>
      <c r="G470" s="151">
        <f>G469+[1]Home!$D$7</f>
        <v>2908</v>
      </c>
      <c r="H470" s="151">
        <f>H469+[1]Home!$E$7</f>
        <v>2808</v>
      </c>
      <c r="I470" s="152">
        <f>I469+[1]Home!$E$7</f>
        <v>2838</v>
      </c>
    </row>
    <row r="471" spans="1:9" ht="14.25" customHeight="1">
      <c r="A471" s="88">
        <v>4730</v>
      </c>
      <c r="B471" s="92">
        <f t="shared" si="7"/>
        <v>4.7300000000000004</v>
      </c>
      <c r="C471" s="92">
        <f t="shared" si="12"/>
        <v>2908</v>
      </c>
      <c r="D471" s="92">
        <f t="shared" si="8"/>
        <v>2928</v>
      </c>
      <c r="E471" s="153">
        <v>4740</v>
      </c>
      <c r="F471" s="151">
        <f>F470+[1]Home!$C$7</f>
        <v>2894</v>
      </c>
      <c r="G471" s="151">
        <f>G470+[1]Home!$D$7</f>
        <v>2914</v>
      </c>
      <c r="H471" s="151">
        <f>H470+[1]Home!$E$7</f>
        <v>2814</v>
      </c>
      <c r="I471" s="152">
        <f>I470+[1]Home!$E$7</f>
        <v>2844</v>
      </c>
    </row>
    <row r="472" spans="1:9" ht="14.25" customHeight="1">
      <c r="A472" s="88">
        <v>4740</v>
      </c>
      <c r="B472" s="92">
        <f t="shared" si="7"/>
        <v>4.74</v>
      </c>
      <c r="C472" s="92">
        <f t="shared" si="12"/>
        <v>2914</v>
      </c>
      <c r="D472" s="92">
        <f t="shared" si="8"/>
        <v>2934</v>
      </c>
      <c r="E472" s="153">
        <v>4750</v>
      </c>
      <c r="F472" s="151">
        <f>F471+[1]Home!$C$7</f>
        <v>2900</v>
      </c>
      <c r="G472" s="151">
        <f>G471+[1]Home!$D$7</f>
        <v>2920</v>
      </c>
      <c r="H472" s="151">
        <f>H471+[1]Home!$E$7</f>
        <v>2820</v>
      </c>
      <c r="I472" s="152">
        <f>I471+[1]Home!$E$7</f>
        <v>2850</v>
      </c>
    </row>
    <row r="473" spans="1:9" ht="14.25" customHeight="1">
      <c r="A473" s="88">
        <v>4750</v>
      </c>
      <c r="B473" s="92">
        <f t="shared" si="7"/>
        <v>4.75</v>
      </c>
      <c r="C473" s="92">
        <f t="shared" si="12"/>
        <v>2920</v>
      </c>
      <c r="D473" s="92">
        <f t="shared" si="8"/>
        <v>2940</v>
      </c>
      <c r="E473" s="153">
        <v>4760</v>
      </c>
      <c r="F473" s="151">
        <f>F472+[1]Home!$C$7</f>
        <v>2906</v>
      </c>
      <c r="G473" s="151">
        <f>G472+[1]Home!$D$7</f>
        <v>2926</v>
      </c>
      <c r="H473" s="151">
        <f>H472+[1]Home!$E$7</f>
        <v>2826</v>
      </c>
      <c r="I473" s="152">
        <f>I472+[1]Home!$E$7</f>
        <v>2856</v>
      </c>
    </row>
    <row r="474" spans="1:9" ht="14.25" customHeight="1">
      <c r="A474" s="88">
        <v>4760</v>
      </c>
      <c r="B474" s="92">
        <f t="shared" si="7"/>
        <v>4.76</v>
      </c>
      <c r="C474" s="92">
        <f t="shared" si="12"/>
        <v>2926</v>
      </c>
      <c r="D474" s="92">
        <f t="shared" si="8"/>
        <v>2946</v>
      </c>
      <c r="E474" s="153">
        <v>4770</v>
      </c>
      <c r="F474" s="151">
        <f>F473+[1]Home!$C$7</f>
        <v>2912</v>
      </c>
      <c r="G474" s="151">
        <f>G473+[1]Home!$D$7</f>
        <v>2932</v>
      </c>
      <c r="H474" s="151">
        <f>H473+[1]Home!$E$7</f>
        <v>2832</v>
      </c>
      <c r="I474" s="152">
        <f>I473+[1]Home!$E$7</f>
        <v>2862</v>
      </c>
    </row>
    <row r="475" spans="1:9" ht="14.25" customHeight="1">
      <c r="A475" s="88">
        <v>4770</v>
      </c>
      <c r="B475" s="92">
        <f t="shared" si="7"/>
        <v>4.7699999999999996</v>
      </c>
      <c r="C475" s="92">
        <f t="shared" si="12"/>
        <v>2932</v>
      </c>
      <c r="D475" s="92">
        <f t="shared" si="8"/>
        <v>2952</v>
      </c>
      <c r="E475" s="153">
        <v>4780</v>
      </c>
      <c r="F475" s="151">
        <f>F474+[1]Home!$C$7</f>
        <v>2918</v>
      </c>
      <c r="G475" s="151">
        <f>G474+[1]Home!$D$7</f>
        <v>2938</v>
      </c>
      <c r="H475" s="151">
        <f>H474+[1]Home!$E$7</f>
        <v>2838</v>
      </c>
      <c r="I475" s="152">
        <f>I474+[1]Home!$E$7</f>
        <v>2868</v>
      </c>
    </row>
    <row r="476" spans="1:9" ht="14.25" customHeight="1">
      <c r="A476" s="88">
        <v>4780</v>
      </c>
      <c r="B476" s="92">
        <f t="shared" si="7"/>
        <v>4.78</v>
      </c>
      <c r="C476" s="92">
        <f t="shared" si="12"/>
        <v>2938</v>
      </c>
      <c r="D476" s="92">
        <f t="shared" si="8"/>
        <v>2958</v>
      </c>
      <c r="E476" s="153">
        <v>4790</v>
      </c>
      <c r="F476" s="151">
        <f>F475+[1]Home!$C$7</f>
        <v>2924</v>
      </c>
      <c r="G476" s="151">
        <f>G475+[1]Home!$D$7</f>
        <v>2944</v>
      </c>
      <c r="H476" s="151">
        <f>H475+[1]Home!$E$7</f>
        <v>2844</v>
      </c>
      <c r="I476" s="152">
        <f>I475+[1]Home!$E$7</f>
        <v>2874</v>
      </c>
    </row>
    <row r="477" spans="1:9" ht="14.25" customHeight="1">
      <c r="A477" s="88">
        <v>4790</v>
      </c>
      <c r="B477" s="92">
        <f t="shared" si="7"/>
        <v>4.79</v>
      </c>
      <c r="C477" s="92">
        <f t="shared" si="12"/>
        <v>2944</v>
      </c>
      <c r="D477" s="92">
        <f t="shared" si="8"/>
        <v>2964</v>
      </c>
      <c r="E477" s="153">
        <v>4800</v>
      </c>
      <c r="F477" s="151">
        <f>F476+[1]Home!$C$7</f>
        <v>2930</v>
      </c>
      <c r="G477" s="151">
        <f>G476+[1]Home!$D$7</f>
        <v>2950</v>
      </c>
      <c r="H477" s="151">
        <f>H476+[1]Home!$E$7</f>
        <v>2850</v>
      </c>
      <c r="I477" s="152">
        <f>I476+[1]Home!$E$7</f>
        <v>2880</v>
      </c>
    </row>
    <row r="478" spans="1:9" ht="14.25" customHeight="1">
      <c r="A478" s="88">
        <v>4800</v>
      </c>
      <c r="B478" s="92">
        <f t="shared" si="7"/>
        <v>4.8</v>
      </c>
      <c r="C478" s="92">
        <f t="shared" si="12"/>
        <v>2950</v>
      </c>
      <c r="D478" s="92">
        <f t="shared" si="8"/>
        <v>2970</v>
      </c>
      <c r="E478" s="153">
        <v>4810</v>
      </c>
      <c r="F478" s="151">
        <f>F477+[1]Home!$C$7</f>
        <v>2936</v>
      </c>
      <c r="G478" s="151">
        <f>G477+[1]Home!$D$7</f>
        <v>2956</v>
      </c>
      <c r="H478" s="151">
        <f>H477+[1]Home!$E$7</f>
        <v>2856</v>
      </c>
      <c r="I478" s="152">
        <f>I477+[1]Home!$E$7</f>
        <v>2886</v>
      </c>
    </row>
    <row r="479" spans="1:9" ht="14.25" customHeight="1">
      <c r="A479" s="88">
        <v>4810</v>
      </c>
      <c r="B479" s="92">
        <f t="shared" si="7"/>
        <v>4.8099999999999996</v>
      </c>
      <c r="C479" s="92">
        <f t="shared" si="12"/>
        <v>2956</v>
      </c>
      <c r="D479" s="92">
        <f t="shared" si="8"/>
        <v>2976</v>
      </c>
      <c r="E479" s="153">
        <v>4820</v>
      </c>
      <c r="F479" s="151">
        <f>F478+[1]Home!$C$7</f>
        <v>2942</v>
      </c>
      <c r="G479" s="151">
        <f>G478+[1]Home!$D$7</f>
        <v>2962</v>
      </c>
      <c r="H479" s="151">
        <f>H478+[1]Home!$E$7</f>
        <v>2862</v>
      </c>
      <c r="I479" s="152">
        <f>I478+[1]Home!$E$7</f>
        <v>2892</v>
      </c>
    </row>
    <row r="480" spans="1:9" ht="14.25" customHeight="1">
      <c r="A480" s="88">
        <v>4820</v>
      </c>
      <c r="B480" s="92">
        <f t="shared" si="7"/>
        <v>4.82</v>
      </c>
      <c r="C480" s="92">
        <f t="shared" si="12"/>
        <v>2962</v>
      </c>
      <c r="D480" s="92">
        <f t="shared" si="8"/>
        <v>2982</v>
      </c>
      <c r="E480" s="153">
        <v>4830</v>
      </c>
      <c r="F480" s="151">
        <f>F479+[1]Home!$C$7</f>
        <v>2948</v>
      </c>
      <c r="G480" s="151">
        <f>G479+[1]Home!$D$7</f>
        <v>2968</v>
      </c>
      <c r="H480" s="151">
        <f>H479+[1]Home!$E$7</f>
        <v>2868</v>
      </c>
      <c r="I480" s="152">
        <f>I479+[1]Home!$E$7</f>
        <v>2898</v>
      </c>
    </row>
    <row r="481" spans="1:9" ht="14.25" customHeight="1">
      <c r="A481" s="88">
        <v>4830</v>
      </c>
      <c r="B481" s="92">
        <f t="shared" si="7"/>
        <v>4.83</v>
      </c>
      <c r="C481" s="92">
        <f t="shared" si="12"/>
        <v>2968</v>
      </c>
      <c r="D481" s="92">
        <f t="shared" si="8"/>
        <v>2988</v>
      </c>
      <c r="E481" s="153">
        <v>4840</v>
      </c>
      <c r="F481" s="151">
        <f>F480+[1]Home!$C$7</f>
        <v>2954</v>
      </c>
      <c r="G481" s="151">
        <f>G480+[1]Home!$D$7</f>
        <v>2974</v>
      </c>
      <c r="H481" s="151">
        <f>H480+[1]Home!$E$7</f>
        <v>2874</v>
      </c>
      <c r="I481" s="152">
        <f>I480+[1]Home!$E$7</f>
        <v>2904</v>
      </c>
    </row>
    <row r="482" spans="1:9" ht="14.25" customHeight="1">
      <c r="A482" s="88">
        <v>4840</v>
      </c>
      <c r="B482" s="92">
        <f t="shared" si="7"/>
        <v>4.84</v>
      </c>
      <c r="C482" s="92">
        <f t="shared" si="12"/>
        <v>2974</v>
      </c>
      <c r="D482" s="92">
        <f t="shared" si="8"/>
        <v>2994</v>
      </c>
      <c r="E482" s="153">
        <v>4850</v>
      </c>
      <c r="F482" s="151">
        <f>F481+[1]Home!$C$7</f>
        <v>2960</v>
      </c>
      <c r="G482" s="151">
        <f>G481+[1]Home!$D$7</f>
        <v>2980</v>
      </c>
      <c r="H482" s="151">
        <f>H481+[1]Home!$E$7</f>
        <v>2880</v>
      </c>
      <c r="I482" s="152">
        <f>I481+[1]Home!$E$7</f>
        <v>2910</v>
      </c>
    </row>
    <row r="483" spans="1:9" ht="14.25" customHeight="1">
      <c r="A483" s="88">
        <v>4850</v>
      </c>
      <c r="B483" s="92">
        <f t="shared" si="7"/>
        <v>4.8499999999999996</v>
      </c>
      <c r="C483" s="92">
        <f t="shared" si="12"/>
        <v>2980</v>
      </c>
      <c r="D483" s="92">
        <f t="shared" si="8"/>
        <v>3000</v>
      </c>
      <c r="E483" s="153">
        <v>4860</v>
      </c>
      <c r="F483" s="151">
        <f>F482+[1]Home!$C$7</f>
        <v>2966</v>
      </c>
      <c r="G483" s="151">
        <f>G482+[1]Home!$D$7</f>
        <v>2986</v>
      </c>
      <c r="H483" s="151">
        <f>H482+[1]Home!$E$7</f>
        <v>2886</v>
      </c>
      <c r="I483" s="152">
        <f>I482+[1]Home!$E$7</f>
        <v>2916</v>
      </c>
    </row>
    <row r="484" spans="1:9" ht="14.25" customHeight="1">
      <c r="A484" s="88">
        <v>4860</v>
      </c>
      <c r="B484" s="92">
        <f t="shared" si="7"/>
        <v>4.8600000000000003</v>
      </c>
      <c r="C484" s="92">
        <f t="shared" si="12"/>
        <v>2986</v>
      </c>
      <c r="D484" s="92">
        <f t="shared" si="8"/>
        <v>3006</v>
      </c>
      <c r="E484" s="153">
        <v>4870</v>
      </c>
      <c r="F484" s="151">
        <f>F483+[1]Home!$C$7</f>
        <v>2972</v>
      </c>
      <c r="G484" s="151">
        <f>G483+[1]Home!$D$7</f>
        <v>2992</v>
      </c>
      <c r="H484" s="151">
        <f>H483+[1]Home!$E$7</f>
        <v>2892</v>
      </c>
      <c r="I484" s="152">
        <f>I483+[1]Home!$E$7</f>
        <v>2922</v>
      </c>
    </row>
    <row r="485" spans="1:9" ht="14.25" customHeight="1">
      <c r="A485" s="88">
        <v>4870</v>
      </c>
      <c r="B485" s="92">
        <f t="shared" si="7"/>
        <v>4.87</v>
      </c>
      <c r="C485" s="92">
        <f t="shared" si="12"/>
        <v>2992</v>
      </c>
      <c r="D485" s="92">
        <f t="shared" si="8"/>
        <v>3012</v>
      </c>
      <c r="E485" s="153">
        <v>4880</v>
      </c>
      <c r="F485" s="151">
        <f>F484+[1]Home!$C$7</f>
        <v>2978</v>
      </c>
      <c r="G485" s="151">
        <f>G484+[1]Home!$D$7</f>
        <v>2998</v>
      </c>
      <c r="H485" s="151">
        <f>H484+[1]Home!$E$7</f>
        <v>2898</v>
      </c>
      <c r="I485" s="152">
        <f>I484+[1]Home!$E$7</f>
        <v>2928</v>
      </c>
    </row>
    <row r="486" spans="1:9" ht="14.25" customHeight="1">
      <c r="A486" s="88">
        <v>4880</v>
      </c>
      <c r="B486" s="92">
        <f t="shared" si="7"/>
        <v>4.88</v>
      </c>
      <c r="C486" s="92">
        <f t="shared" si="12"/>
        <v>2998</v>
      </c>
      <c r="D486" s="92">
        <f t="shared" si="8"/>
        <v>3018</v>
      </c>
      <c r="E486" s="153">
        <v>4890</v>
      </c>
      <c r="F486" s="151">
        <f>F485+[1]Home!$C$7</f>
        <v>2984</v>
      </c>
      <c r="G486" s="151">
        <f>G485+[1]Home!$D$7</f>
        <v>3004</v>
      </c>
      <c r="H486" s="151">
        <f>H485+[1]Home!$E$7</f>
        <v>2904</v>
      </c>
      <c r="I486" s="152">
        <f>I485+[1]Home!$E$7</f>
        <v>2934</v>
      </c>
    </row>
    <row r="487" spans="1:9" ht="14.25" customHeight="1">
      <c r="A487" s="88">
        <v>4890</v>
      </c>
      <c r="B487" s="92">
        <f t="shared" si="7"/>
        <v>4.8899999999999997</v>
      </c>
      <c r="C487" s="92">
        <f t="shared" si="12"/>
        <v>3004</v>
      </c>
      <c r="D487" s="92">
        <f t="shared" si="8"/>
        <v>3024</v>
      </c>
      <c r="E487" s="153">
        <v>4900</v>
      </c>
      <c r="F487" s="151">
        <f>F486+[1]Home!$C$7</f>
        <v>2990</v>
      </c>
      <c r="G487" s="151">
        <f>G486+[1]Home!$D$7</f>
        <v>3010</v>
      </c>
      <c r="H487" s="151">
        <f>H486+[1]Home!$E$7</f>
        <v>2910</v>
      </c>
      <c r="I487" s="152">
        <f>I486+[1]Home!$E$7</f>
        <v>2940</v>
      </c>
    </row>
    <row r="488" spans="1:9" ht="14.25" customHeight="1">
      <c r="A488" s="88">
        <v>4900</v>
      </c>
      <c r="B488" s="92">
        <f t="shared" si="7"/>
        <v>4.9000000000000004</v>
      </c>
      <c r="C488" s="92">
        <f t="shared" si="12"/>
        <v>3010</v>
      </c>
      <c r="D488" s="92">
        <f t="shared" si="8"/>
        <v>3030</v>
      </c>
      <c r="E488" s="153">
        <v>4910</v>
      </c>
      <c r="F488" s="151">
        <f>F487+[1]Home!$C$7</f>
        <v>2996</v>
      </c>
      <c r="G488" s="151">
        <f>G487+[1]Home!$D$7</f>
        <v>3016</v>
      </c>
      <c r="H488" s="151">
        <f>H487+[1]Home!$E$7</f>
        <v>2916</v>
      </c>
      <c r="I488" s="152">
        <f>I487+[1]Home!$E$7</f>
        <v>2946</v>
      </c>
    </row>
    <row r="489" spans="1:9" ht="14.25" customHeight="1">
      <c r="A489" s="88">
        <v>4910</v>
      </c>
      <c r="B489" s="92">
        <f t="shared" si="7"/>
        <v>4.91</v>
      </c>
      <c r="C489" s="92">
        <f t="shared" si="12"/>
        <v>3016</v>
      </c>
      <c r="D489" s="92">
        <f t="shared" si="8"/>
        <v>3036</v>
      </c>
      <c r="E489" s="153">
        <v>4920</v>
      </c>
      <c r="F489" s="151">
        <f>F488+[1]Home!$C$7</f>
        <v>3002</v>
      </c>
      <c r="G489" s="151">
        <f>G488+[1]Home!$D$7</f>
        <v>3022</v>
      </c>
      <c r="H489" s="151">
        <f>H488+[1]Home!$E$7</f>
        <v>2922</v>
      </c>
      <c r="I489" s="152">
        <f>I488+[1]Home!$E$7</f>
        <v>2952</v>
      </c>
    </row>
    <row r="490" spans="1:9" ht="14.25" customHeight="1">
      <c r="A490" s="88">
        <v>4920</v>
      </c>
      <c r="B490" s="92">
        <f t="shared" si="7"/>
        <v>4.92</v>
      </c>
      <c r="C490" s="92">
        <f t="shared" si="12"/>
        <v>3022</v>
      </c>
      <c r="D490" s="92">
        <f t="shared" si="8"/>
        <v>3042</v>
      </c>
      <c r="E490" s="153">
        <v>4930</v>
      </c>
      <c r="F490" s="151">
        <f>F489+[1]Home!$C$7</f>
        <v>3008</v>
      </c>
      <c r="G490" s="151">
        <f>G489+[1]Home!$D$7</f>
        <v>3028</v>
      </c>
      <c r="H490" s="151">
        <f>H489+[1]Home!$E$7</f>
        <v>2928</v>
      </c>
      <c r="I490" s="152">
        <f>I489+[1]Home!$E$7</f>
        <v>2958</v>
      </c>
    </row>
    <row r="491" spans="1:9" ht="14.25" customHeight="1">
      <c r="A491" s="88">
        <v>4930</v>
      </c>
      <c r="B491" s="92">
        <f t="shared" si="7"/>
        <v>4.93</v>
      </c>
      <c r="C491" s="92">
        <f t="shared" si="12"/>
        <v>3028</v>
      </c>
      <c r="D491" s="92">
        <f t="shared" si="8"/>
        <v>3048</v>
      </c>
      <c r="E491" s="153">
        <v>4940</v>
      </c>
      <c r="F491" s="151">
        <f>F490+[1]Home!$C$7</f>
        <v>3014</v>
      </c>
      <c r="G491" s="151">
        <f>G490+[1]Home!$D$7</f>
        <v>3034</v>
      </c>
      <c r="H491" s="151">
        <f>H490+[1]Home!$E$7</f>
        <v>2934</v>
      </c>
      <c r="I491" s="152">
        <f>I490+[1]Home!$E$7</f>
        <v>2964</v>
      </c>
    </row>
    <row r="492" spans="1:9" ht="14.25" customHeight="1">
      <c r="A492" s="88">
        <v>4940</v>
      </c>
      <c r="B492" s="92">
        <f t="shared" si="7"/>
        <v>4.9400000000000004</v>
      </c>
      <c r="C492" s="92">
        <f t="shared" si="12"/>
        <v>3034</v>
      </c>
      <c r="D492" s="92">
        <f t="shared" si="8"/>
        <v>3054</v>
      </c>
      <c r="E492" s="153">
        <v>4950</v>
      </c>
      <c r="F492" s="151">
        <f>F491+[1]Home!$C$7</f>
        <v>3020</v>
      </c>
      <c r="G492" s="151">
        <f>G491+[1]Home!$D$7</f>
        <v>3040</v>
      </c>
      <c r="H492" s="151">
        <f>H491+[1]Home!$E$7</f>
        <v>2940</v>
      </c>
      <c r="I492" s="152">
        <f>I491+[1]Home!$E$7</f>
        <v>2970</v>
      </c>
    </row>
    <row r="493" spans="1:9" ht="14.25" customHeight="1">
      <c r="A493" s="88">
        <v>4950</v>
      </c>
      <c r="B493" s="92">
        <f t="shared" si="7"/>
        <v>4.95</v>
      </c>
      <c r="C493" s="92">
        <f t="shared" si="12"/>
        <v>3040</v>
      </c>
      <c r="D493" s="92">
        <f t="shared" si="8"/>
        <v>3060</v>
      </c>
      <c r="E493" s="153">
        <v>4960</v>
      </c>
      <c r="F493" s="151">
        <f>F492+[1]Home!$C$7</f>
        <v>3026</v>
      </c>
      <c r="G493" s="151">
        <f>G492+[1]Home!$D$7</f>
        <v>3046</v>
      </c>
      <c r="H493" s="151">
        <f>H492+[1]Home!$E$7</f>
        <v>2946</v>
      </c>
      <c r="I493" s="152">
        <f>I492+[1]Home!$E$7</f>
        <v>2976</v>
      </c>
    </row>
    <row r="494" spans="1:9" ht="14.25" customHeight="1">
      <c r="A494" s="88">
        <v>4960</v>
      </c>
      <c r="B494" s="92">
        <f t="shared" si="7"/>
        <v>4.96</v>
      </c>
      <c r="C494" s="92">
        <f t="shared" si="12"/>
        <v>3046</v>
      </c>
      <c r="D494" s="92">
        <f t="shared" si="8"/>
        <v>3066</v>
      </c>
      <c r="E494" s="153">
        <v>4970</v>
      </c>
      <c r="F494" s="151">
        <f>F493+[1]Home!$C$7</f>
        <v>3032</v>
      </c>
      <c r="G494" s="151">
        <f>G493+[1]Home!$D$7</f>
        <v>3052</v>
      </c>
      <c r="H494" s="151">
        <f>H493+[1]Home!$E$7</f>
        <v>2952</v>
      </c>
      <c r="I494" s="152">
        <f>I493+[1]Home!$E$7</f>
        <v>2982</v>
      </c>
    </row>
    <row r="495" spans="1:9" ht="14.25" customHeight="1">
      <c r="A495" s="88">
        <v>4970</v>
      </c>
      <c r="B495" s="92">
        <f t="shared" si="7"/>
        <v>4.97</v>
      </c>
      <c r="C495" s="92">
        <f t="shared" si="12"/>
        <v>3052</v>
      </c>
      <c r="D495" s="92">
        <f t="shared" si="8"/>
        <v>3072</v>
      </c>
      <c r="E495" s="153">
        <v>4980</v>
      </c>
      <c r="F495" s="151">
        <f>F494+[1]Home!$C$7</f>
        <v>3038</v>
      </c>
      <c r="G495" s="151">
        <f>G494+[1]Home!$D$7</f>
        <v>3058</v>
      </c>
      <c r="H495" s="151">
        <f>H494+[1]Home!$E$7</f>
        <v>2958</v>
      </c>
      <c r="I495" s="152">
        <f>I494+[1]Home!$E$7</f>
        <v>2988</v>
      </c>
    </row>
    <row r="496" spans="1:9" ht="14.25" customHeight="1">
      <c r="A496" s="88">
        <v>4980</v>
      </c>
      <c r="B496" s="92">
        <f t="shared" si="7"/>
        <v>4.9800000000000004</v>
      </c>
      <c r="C496" s="92">
        <f t="shared" si="12"/>
        <v>3058</v>
      </c>
      <c r="D496" s="92">
        <f t="shared" si="8"/>
        <v>3078</v>
      </c>
      <c r="E496" s="153">
        <v>4990</v>
      </c>
      <c r="F496" s="151">
        <f>F495+[1]Home!$C$7</f>
        <v>3044</v>
      </c>
      <c r="G496" s="151">
        <f>G495+[1]Home!$D$7</f>
        <v>3064</v>
      </c>
      <c r="H496" s="151">
        <f>H495+[1]Home!$E$7</f>
        <v>2964</v>
      </c>
      <c r="I496" s="152">
        <f>I495+[1]Home!$E$7</f>
        <v>2994</v>
      </c>
    </row>
    <row r="497" spans="1:9" ht="14.25" customHeight="1">
      <c r="A497" s="88">
        <v>4990</v>
      </c>
      <c r="B497" s="92">
        <f t="shared" si="7"/>
        <v>4.99</v>
      </c>
      <c r="C497" s="92">
        <f t="shared" si="12"/>
        <v>3064</v>
      </c>
      <c r="D497" s="92">
        <f t="shared" si="8"/>
        <v>3084</v>
      </c>
      <c r="E497" s="153">
        <v>5000</v>
      </c>
      <c r="F497" s="151">
        <f>F496+[1]Home!$C$7</f>
        <v>3050</v>
      </c>
      <c r="G497" s="151">
        <f>G496+[1]Home!$D$7</f>
        <v>3070</v>
      </c>
      <c r="H497" s="151">
        <f>H496+[1]Home!$E$7</f>
        <v>2970</v>
      </c>
      <c r="I497" s="152">
        <f>I496+[1]Home!$E$7</f>
        <v>3000</v>
      </c>
    </row>
    <row r="498" spans="1:9" ht="14.25" customHeight="1">
      <c r="A498" s="88">
        <v>5000</v>
      </c>
      <c r="B498" s="92">
        <f t="shared" si="7"/>
        <v>5</v>
      </c>
      <c r="C498" s="92">
        <f t="shared" si="12"/>
        <v>3070</v>
      </c>
      <c r="D498" s="92">
        <f t="shared" si="8"/>
        <v>3090</v>
      </c>
      <c r="E498" s="153">
        <v>5010</v>
      </c>
      <c r="F498" s="151">
        <f>F497+[1]Home!$C$7</f>
        <v>3056</v>
      </c>
      <c r="G498" s="151">
        <f>G497+[1]Home!$D$7</f>
        <v>3076</v>
      </c>
      <c r="H498" s="151">
        <f>H497+[1]Home!$E$7</f>
        <v>2976</v>
      </c>
      <c r="I498" s="152">
        <f>I497+[1]Home!$E$7</f>
        <v>3006</v>
      </c>
    </row>
    <row r="499" spans="1:9" ht="14.25" customHeight="1">
      <c r="A499" s="88">
        <v>5010</v>
      </c>
      <c r="B499" s="92">
        <f t="shared" si="7"/>
        <v>5.01</v>
      </c>
      <c r="C499" s="92">
        <f t="shared" si="12"/>
        <v>3076</v>
      </c>
      <c r="D499" s="92">
        <f t="shared" si="8"/>
        <v>3096</v>
      </c>
      <c r="E499" s="153">
        <v>5020</v>
      </c>
      <c r="F499" s="151">
        <f>F498+[1]Home!$C$7</f>
        <v>3062</v>
      </c>
      <c r="G499" s="151">
        <f>G498+[1]Home!$D$7</f>
        <v>3082</v>
      </c>
      <c r="H499" s="151">
        <f>H498+[1]Home!$E$7</f>
        <v>2982</v>
      </c>
      <c r="I499" s="152">
        <f>I498+[1]Home!$E$7</f>
        <v>3012</v>
      </c>
    </row>
    <row r="500" spans="1:9" ht="14.25" customHeight="1">
      <c r="A500" s="88">
        <v>5020</v>
      </c>
      <c r="B500" s="92">
        <f t="shared" si="7"/>
        <v>5.0199999999999996</v>
      </c>
      <c r="C500" s="92">
        <f t="shared" si="12"/>
        <v>3082</v>
      </c>
      <c r="D500" s="92">
        <f t="shared" si="8"/>
        <v>3102</v>
      </c>
      <c r="E500" s="153">
        <v>5030</v>
      </c>
      <c r="F500" s="151">
        <f>F499+[1]Home!$C$7</f>
        <v>3068</v>
      </c>
      <c r="G500" s="151">
        <f>G499+[1]Home!$D$7</f>
        <v>3088</v>
      </c>
      <c r="H500" s="151">
        <f>H499+[1]Home!$E$7</f>
        <v>2988</v>
      </c>
      <c r="I500" s="152">
        <f>I499+[1]Home!$E$7</f>
        <v>3018</v>
      </c>
    </row>
    <row r="501" spans="1:9" ht="14.25" customHeight="1">
      <c r="A501" s="88">
        <v>5030</v>
      </c>
      <c r="B501" s="92">
        <f t="shared" si="7"/>
        <v>5.03</v>
      </c>
      <c r="C501" s="92">
        <f t="shared" si="12"/>
        <v>3088</v>
      </c>
      <c r="D501" s="92">
        <f t="shared" si="8"/>
        <v>3108</v>
      </c>
      <c r="E501" s="153">
        <v>5040</v>
      </c>
      <c r="F501" s="151">
        <f>F500+[1]Home!$C$7</f>
        <v>3074</v>
      </c>
      <c r="G501" s="151">
        <f>G500+[1]Home!$D$7</f>
        <v>3094</v>
      </c>
      <c r="H501" s="151">
        <f>H500+[1]Home!$E$7</f>
        <v>2994</v>
      </c>
      <c r="I501" s="152">
        <f>I500+[1]Home!$E$7</f>
        <v>3024</v>
      </c>
    </row>
    <row r="502" spans="1:9" ht="14.25" customHeight="1">
      <c r="A502" s="88">
        <v>5040</v>
      </c>
      <c r="B502" s="92">
        <f t="shared" si="7"/>
        <v>5.04</v>
      </c>
      <c r="C502" s="92">
        <f t="shared" si="12"/>
        <v>3094</v>
      </c>
      <c r="D502" s="92">
        <f t="shared" si="8"/>
        <v>3114</v>
      </c>
      <c r="E502" s="153">
        <v>5050</v>
      </c>
      <c r="F502" s="151">
        <f>F501+[1]Home!$C$7</f>
        <v>3080</v>
      </c>
      <c r="G502" s="151">
        <f>G501+[1]Home!$D$7</f>
        <v>3100</v>
      </c>
      <c r="H502" s="151">
        <f>H501+[1]Home!$E$7</f>
        <v>3000</v>
      </c>
      <c r="I502" s="152">
        <f>I501+[1]Home!$E$7</f>
        <v>3030</v>
      </c>
    </row>
    <row r="503" spans="1:9" ht="14.25" customHeight="1">
      <c r="A503" s="88">
        <v>5050</v>
      </c>
      <c r="B503" s="92">
        <f t="shared" si="7"/>
        <v>5.05</v>
      </c>
      <c r="C503" s="92">
        <f t="shared" si="12"/>
        <v>3100</v>
      </c>
      <c r="D503" s="92">
        <f t="shared" si="8"/>
        <v>3120</v>
      </c>
      <c r="E503" s="153">
        <v>5060</v>
      </c>
      <c r="F503" s="151">
        <f>F502+[1]Home!$C$7</f>
        <v>3086</v>
      </c>
      <c r="G503" s="151">
        <f>G502+[1]Home!$D$7</f>
        <v>3106</v>
      </c>
      <c r="H503" s="151">
        <f>H502+[1]Home!$E$7</f>
        <v>3006</v>
      </c>
      <c r="I503" s="152">
        <f>I502+[1]Home!$E$7</f>
        <v>3036</v>
      </c>
    </row>
    <row r="504" spans="1:9" ht="14.25" customHeight="1">
      <c r="A504" s="88">
        <v>5060</v>
      </c>
      <c r="B504" s="92">
        <f t="shared" si="7"/>
        <v>5.0599999999999996</v>
      </c>
      <c r="C504" s="92">
        <f t="shared" si="12"/>
        <v>3106</v>
      </c>
      <c r="D504" s="92">
        <f t="shared" si="8"/>
        <v>3126</v>
      </c>
      <c r="E504" s="153">
        <v>5070</v>
      </c>
      <c r="F504" s="151">
        <f>F503+[1]Home!$C$7</f>
        <v>3092</v>
      </c>
      <c r="G504" s="151">
        <f>G503+[1]Home!$D$7</f>
        <v>3112</v>
      </c>
      <c r="H504" s="151">
        <f>H503+[1]Home!$E$7</f>
        <v>3012</v>
      </c>
      <c r="I504" s="152">
        <f>I503+[1]Home!$E$7</f>
        <v>3042</v>
      </c>
    </row>
    <row r="505" spans="1:9" ht="14.25" customHeight="1">
      <c r="A505" s="88">
        <v>5070</v>
      </c>
      <c r="B505" s="92">
        <f t="shared" si="7"/>
        <v>5.07</v>
      </c>
      <c r="C505" s="92">
        <f t="shared" si="12"/>
        <v>3112</v>
      </c>
      <c r="D505" s="92">
        <f t="shared" si="8"/>
        <v>3132</v>
      </c>
      <c r="E505" s="153">
        <v>5080</v>
      </c>
      <c r="F505" s="151">
        <f>F504+[1]Home!$C$7</f>
        <v>3098</v>
      </c>
      <c r="G505" s="151">
        <f>G504+[1]Home!$D$7</f>
        <v>3118</v>
      </c>
      <c r="H505" s="151">
        <f>H504+[1]Home!$E$7</f>
        <v>3018</v>
      </c>
      <c r="I505" s="152">
        <f>I504+[1]Home!$E$7</f>
        <v>3048</v>
      </c>
    </row>
    <row r="506" spans="1:9" ht="14.25" customHeight="1">
      <c r="A506" s="88">
        <v>5080</v>
      </c>
      <c r="B506" s="92">
        <f t="shared" si="7"/>
        <v>5.08</v>
      </c>
      <c r="C506" s="92">
        <f t="shared" si="12"/>
        <v>3118</v>
      </c>
      <c r="D506" s="92">
        <f t="shared" si="8"/>
        <v>3138</v>
      </c>
      <c r="E506" s="153">
        <v>5090</v>
      </c>
      <c r="F506" s="151">
        <f>F505+[1]Home!$C$7</f>
        <v>3104</v>
      </c>
      <c r="G506" s="151">
        <f>G505+[1]Home!$D$7</f>
        <v>3124</v>
      </c>
      <c r="H506" s="151">
        <f>H505+[1]Home!$E$7</f>
        <v>3024</v>
      </c>
      <c r="I506" s="152">
        <f>I505+[1]Home!$E$7</f>
        <v>3054</v>
      </c>
    </row>
    <row r="507" spans="1:9" ht="14.25" customHeight="1">
      <c r="A507" s="88">
        <v>5090</v>
      </c>
      <c r="B507" s="92">
        <f t="shared" si="7"/>
        <v>5.09</v>
      </c>
      <c r="C507" s="92">
        <f t="shared" si="12"/>
        <v>3124</v>
      </c>
      <c r="D507" s="92">
        <f t="shared" si="8"/>
        <v>3144</v>
      </c>
      <c r="E507" s="153">
        <v>5100</v>
      </c>
      <c r="F507" s="151">
        <f>F506+[1]Home!$C$7</f>
        <v>3110</v>
      </c>
      <c r="G507" s="151">
        <f>G506+[1]Home!$D$7</f>
        <v>3130</v>
      </c>
      <c r="H507" s="151">
        <f>H506+[1]Home!$E$7</f>
        <v>3030</v>
      </c>
      <c r="I507" s="152">
        <f>I506+[1]Home!$E$7</f>
        <v>3060</v>
      </c>
    </row>
    <row r="508" spans="1:9" ht="14.25" customHeight="1">
      <c r="A508" s="88">
        <v>5100</v>
      </c>
      <c r="B508" s="92">
        <f t="shared" si="7"/>
        <v>5.0999999999999996</v>
      </c>
      <c r="C508" s="92">
        <f t="shared" si="12"/>
        <v>3130</v>
      </c>
      <c r="D508" s="92">
        <f t="shared" si="8"/>
        <v>3150</v>
      </c>
      <c r="E508" s="153">
        <v>5110</v>
      </c>
      <c r="F508" s="151">
        <f>F507+[1]Home!$C$7</f>
        <v>3116</v>
      </c>
      <c r="G508" s="151">
        <f>G507+[1]Home!$D$7</f>
        <v>3136</v>
      </c>
      <c r="H508" s="151">
        <f>H507+[1]Home!$E$7</f>
        <v>3036</v>
      </c>
      <c r="I508" s="152">
        <f>I507+[1]Home!$E$7</f>
        <v>3066</v>
      </c>
    </row>
    <row r="509" spans="1:9" ht="14.25" customHeight="1">
      <c r="A509" s="88">
        <v>5110</v>
      </c>
      <c r="B509" s="92">
        <f t="shared" si="7"/>
        <v>5.1100000000000003</v>
      </c>
      <c r="C509" s="92">
        <f t="shared" si="12"/>
        <v>3136</v>
      </c>
      <c r="D509" s="92">
        <f t="shared" si="8"/>
        <v>3156</v>
      </c>
      <c r="E509" s="153">
        <v>5120</v>
      </c>
      <c r="F509" s="151">
        <f>F508+[1]Home!$C$7</f>
        <v>3122</v>
      </c>
      <c r="G509" s="151">
        <f>G508+[1]Home!$D$7</f>
        <v>3142</v>
      </c>
      <c r="H509" s="151">
        <f>H508+[1]Home!$E$7</f>
        <v>3042</v>
      </c>
      <c r="I509" s="152">
        <f>I508+[1]Home!$E$7</f>
        <v>3072</v>
      </c>
    </row>
    <row r="510" spans="1:9" ht="14.25" customHeight="1">
      <c r="A510" s="88">
        <v>5120</v>
      </c>
      <c r="B510" s="92">
        <f t="shared" si="7"/>
        <v>5.12</v>
      </c>
      <c r="C510" s="92">
        <f t="shared" si="12"/>
        <v>3142</v>
      </c>
      <c r="D510" s="92">
        <f t="shared" si="8"/>
        <v>3162</v>
      </c>
      <c r="E510" s="153">
        <v>5130</v>
      </c>
      <c r="F510" s="151">
        <f>F509+[1]Home!$C$7</f>
        <v>3128</v>
      </c>
      <c r="G510" s="151">
        <f>G509+[1]Home!$D$7</f>
        <v>3148</v>
      </c>
      <c r="H510" s="151">
        <f>H509+[1]Home!$E$7</f>
        <v>3048</v>
      </c>
      <c r="I510" s="152">
        <f>I509+[1]Home!$E$7</f>
        <v>3078</v>
      </c>
    </row>
    <row r="511" spans="1:9" ht="14.25" customHeight="1">
      <c r="A511" s="88">
        <v>5130</v>
      </c>
      <c r="B511" s="92">
        <f t="shared" si="7"/>
        <v>5.13</v>
      </c>
      <c r="C511" s="92">
        <f t="shared" si="12"/>
        <v>3148</v>
      </c>
      <c r="D511" s="92">
        <f t="shared" si="8"/>
        <v>3168</v>
      </c>
      <c r="E511" s="153">
        <v>5140</v>
      </c>
      <c r="F511" s="151">
        <f>F510+[1]Home!$C$7</f>
        <v>3134</v>
      </c>
      <c r="G511" s="151">
        <f>G510+[1]Home!$D$7</f>
        <v>3154</v>
      </c>
      <c r="H511" s="151">
        <f>H510+[1]Home!$E$7</f>
        <v>3054</v>
      </c>
      <c r="I511" s="152">
        <f>I510+[1]Home!$E$7</f>
        <v>3084</v>
      </c>
    </row>
    <row r="512" spans="1:9" ht="14.25" customHeight="1">
      <c r="A512" s="88">
        <v>5140</v>
      </c>
      <c r="B512" s="92">
        <f t="shared" si="7"/>
        <v>5.14</v>
      </c>
      <c r="C512" s="92">
        <f t="shared" si="12"/>
        <v>3154</v>
      </c>
      <c r="D512" s="92">
        <f t="shared" si="8"/>
        <v>3174</v>
      </c>
      <c r="E512" s="153">
        <v>5150</v>
      </c>
      <c r="F512" s="151">
        <f>F511+[1]Home!$C$7</f>
        <v>3140</v>
      </c>
      <c r="G512" s="151">
        <f>G511+[1]Home!$D$7</f>
        <v>3160</v>
      </c>
      <c r="H512" s="151">
        <f>H511+[1]Home!$E$7</f>
        <v>3060</v>
      </c>
      <c r="I512" s="152">
        <f>I511+[1]Home!$E$7</f>
        <v>3090</v>
      </c>
    </row>
    <row r="513" spans="1:9" ht="14.25" customHeight="1">
      <c r="A513" s="88">
        <v>5150</v>
      </c>
      <c r="B513" s="92">
        <f t="shared" ref="B513:B767" si="13">A513/1000</f>
        <v>5.15</v>
      </c>
      <c r="C513" s="92">
        <f t="shared" si="12"/>
        <v>3160</v>
      </c>
      <c r="D513" s="92">
        <f t="shared" ref="D513:D767" si="14">120+(A513-50)/10*6</f>
        <v>3180</v>
      </c>
      <c r="E513" s="153">
        <v>5160</v>
      </c>
      <c r="F513" s="151">
        <f>F512+[1]Home!$C$7</f>
        <v>3146</v>
      </c>
      <c r="G513" s="151">
        <f>G512+[1]Home!$D$7</f>
        <v>3166</v>
      </c>
      <c r="H513" s="151">
        <f>H512+[1]Home!$E$7</f>
        <v>3066</v>
      </c>
      <c r="I513" s="152">
        <f>I512+[1]Home!$E$7</f>
        <v>3096</v>
      </c>
    </row>
    <row r="514" spans="1:9" ht="14.25" customHeight="1">
      <c r="A514" s="88">
        <v>5160</v>
      </c>
      <c r="B514" s="92">
        <f t="shared" si="13"/>
        <v>5.16</v>
      </c>
      <c r="C514" s="92">
        <f t="shared" si="12"/>
        <v>3166</v>
      </c>
      <c r="D514" s="92">
        <f t="shared" si="14"/>
        <v>3186</v>
      </c>
      <c r="E514" s="153">
        <v>5170</v>
      </c>
      <c r="F514" s="151">
        <f>F513+[1]Home!$C$7</f>
        <v>3152</v>
      </c>
      <c r="G514" s="151">
        <f>G513+[1]Home!$D$7</f>
        <v>3172</v>
      </c>
      <c r="H514" s="151">
        <f>H513+[1]Home!$E$7</f>
        <v>3072</v>
      </c>
      <c r="I514" s="152">
        <f>I513+[1]Home!$E$7</f>
        <v>3102</v>
      </c>
    </row>
    <row r="515" spans="1:9" ht="14.25" customHeight="1">
      <c r="A515" s="88">
        <v>5170</v>
      </c>
      <c r="B515" s="92">
        <f t="shared" si="13"/>
        <v>5.17</v>
      </c>
      <c r="C515" s="92">
        <f t="shared" si="12"/>
        <v>3172</v>
      </c>
      <c r="D515" s="92">
        <f t="shared" si="14"/>
        <v>3192</v>
      </c>
      <c r="E515" s="153">
        <v>5180</v>
      </c>
      <c r="F515" s="151">
        <f>F514+[1]Home!$C$7</f>
        <v>3158</v>
      </c>
      <c r="G515" s="151">
        <f>G514+[1]Home!$D$7</f>
        <v>3178</v>
      </c>
      <c r="H515" s="151">
        <f>H514+[1]Home!$E$7</f>
        <v>3078</v>
      </c>
      <c r="I515" s="152">
        <f>I514+[1]Home!$E$7</f>
        <v>3108</v>
      </c>
    </row>
    <row r="516" spans="1:9" ht="14.25" customHeight="1">
      <c r="A516" s="88">
        <v>5180</v>
      </c>
      <c r="B516" s="92">
        <f t="shared" si="13"/>
        <v>5.18</v>
      </c>
      <c r="C516" s="92">
        <f t="shared" ref="C516:C579" si="15">C515+6</f>
        <v>3178</v>
      </c>
      <c r="D516" s="92">
        <f t="shared" si="14"/>
        <v>3198</v>
      </c>
      <c r="E516" s="153">
        <v>5190</v>
      </c>
      <c r="F516" s="151">
        <f>F515+[1]Home!$C$7</f>
        <v>3164</v>
      </c>
      <c r="G516" s="151">
        <f>G515+[1]Home!$D$7</f>
        <v>3184</v>
      </c>
      <c r="H516" s="151">
        <f>H515+[1]Home!$E$7</f>
        <v>3084</v>
      </c>
      <c r="I516" s="152">
        <f>I515+[1]Home!$E$7</f>
        <v>3114</v>
      </c>
    </row>
    <row r="517" spans="1:9" ht="14.25" customHeight="1">
      <c r="A517" s="88">
        <v>5190</v>
      </c>
      <c r="B517" s="92">
        <f t="shared" si="13"/>
        <v>5.19</v>
      </c>
      <c r="C517" s="92">
        <f t="shared" si="15"/>
        <v>3184</v>
      </c>
      <c r="D517" s="92">
        <f t="shared" si="14"/>
        <v>3204</v>
      </c>
      <c r="E517" s="153">
        <v>5200</v>
      </c>
      <c r="F517" s="151">
        <f>F516+[1]Home!$C$7</f>
        <v>3170</v>
      </c>
      <c r="G517" s="151">
        <f>G516+[1]Home!$D$7</f>
        <v>3190</v>
      </c>
      <c r="H517" s="151">
        <f>H516+[1]Home!$E$7</f>
        <v>3090</v>
      </c>
      <c r="I517" s="152">
        <f>I516+[1]Home!$E$7</f>
        <v>3120</v>
      </c>
    </row>
    <row r="518" spans="1:9" ht="14.25" customHeight="1">
      <c r="A518" s="88">
        <v>5200</v>
      </c>
      <c r="B518" s="92">
        <f t="shared" si="13"/>
        <v>5.2</v>
      </c>
      <c r="C518" s="92">
        <f t="shared" si="15"/>
        <v>3190</v>
      </c>
      <c r="D518" s="92">
        <f t="shared" si="14"/>
        <v>3210</v>
      </c>
      <c r="E518" s="153">
        <v>5210</v>
      </c>
      <c r="F518" s="151">
        <f>F517+[1]Home!$C$7</f>
        <v>3176</v>
      </c>
      <c r="G518" s="151">
        <f>G517+[1]Home!$D$7</f>
        <v>3196</v>
      </c>
      <c r="H518" s="151">
        <f>H517+[1]Home!$E$7</f>
        <v>3096</v>
      </c>
      <c r="I518" s="152">
        <f>I517+[1]Home!$E$7</f>
        <v>3126</v>
      </c>
    </row>
    <row r="519" spans="1:9" ht="14.25" customHeight="1">
      <c r="A519" s="88">
        <v>5210</v>
      </c>
      <c r="B519" s="92">
        <f t="shared" si="13"/>
        <v>5.21</v>
      </c>
      <c r="C519" s="92">
        <f t="shared" si="15"/>
        <v>3196</v>
      </c>
      <c r="D519" s="92">
        <f t="shared" si="14"/>
        <v>3216</v>
      </c>
      <c r="E519" s="153">
        <v>5220</v>
      </c>
      <c r="F519" s="151">
        <f>F518+[1]Home!$C$7</f>
        <v>3182</v>
      </c>
      <c r="G519" s="151">
        <f>G518+[1]Home!$D$7</f>
        <v>3202</v>
      </c>
      <c r="H519" s="151">
        <f>H518+[1]Home!$E$7</f>
        <v>3102</v>
      </c>
      <c r="I519" s="152">
        <f>I518+[1]Home!$E$7</f>
        <v>3132</v>
      </c>
    </row>
    <row r="520" spans="1:9" ht="14.25" customHeight="1">
      <c r="A520" s="88">
        <v>5220</v>
      </c>
      <c r="B520" s="92">
        <f t="shared" si="13"/>
        <v>5.22</v>
      </c>
      <c r="C520" s="92">
        <f t="shared" si="15"/>
        <v>3202</v>
      </c>
      <c r="D520" s="92">
        <f t="shared" si="14"/>
        <v>3222</v>
      </c>
      <c r="E520" s="153">
        <v>5230</v>
      </c>
      <c r="F520" s="151">
        <f>F519+[1]Home!$C$7</f>
        <v>3188</v>
      </c>
      <c r="G520" s="151">
        <f>G519+[1]Home!$D$7</f>
        <v>3208</v>
      </c>
      <c r="H520" s="151">
        <f>H519+[1]Home!$E$7</f>
        <v>3108</v>
      </c>
      <c r="I520" s="152">
        <f>I519+[1]Home!$E$7</f>
        <v>3138</v>
      </c>
    </row>
    <row r="521" spans="1:9" ht="14.25" customHeight="1">
      <c r="A521" s="88">
        <v>5230</v>
      </c>
      <c r="B521" s="92">
        <f t="shared" si="13"/>
        <v>5.23</v>
      </c>
      <c r="C521" s="92">
        <f t="shared" si="15"/>
        <v>3208</v>
      </c>
      <c r="D521" s="92">
        <f t="shared" si="14"/>
        <v>3228</v>
      </c>
      <c r="E521" s="153">
        <v>5240</v>
      </c>
      <c r="F521" s="151">
        <f>F520+[1]Home!$C$7</f>
        <v>3194</v>
      </c>
      <c r="G521" s="151">
        <f>G520+[1]Home!$D$7</f>
        <v>3214</v>
      </c>
      <c r="H521" s="151">
        <f>H520+[1]Home!$E$7</f>
        <v>3114</v>
      </c>
      <c r="I521" s="152">
        <f>I520+[1]Home!$E$7</f>
        <v>3144</v>
      </c>
    </row>
    <row r="522" spans="1:9" ht="14.25" customHeight="1">
      <c r="A522" s="88">
        <v>5240</v>
      </c>
      <c r="B522" s="92">
        <f t="shared" si="13"/>
        <v>5.24</v>
      </c>
      <c r="C522" s="92">
        <f t="shared" si="15"/>
        <v>3214</v>
      </c>
      <c r="D522" s="92">
        <f t="shared" si="14"/>
        <v>3234</v>
      </c>
      <c r="E522" s="153">
        <v>5250</v>
      </c>
      <c r="F522" s="151">
        <f>F521+[1]Home!$C$7</f>
        <v>3200</v>
      </c>
      <c r="G522" s="151">
        <f>G521+[1]Home!$D$7</f>
        <v>3220</v>
      </c>
      <c r="H522" s="151">
        <f>H521+[1]Home!$E$7</f>
        <v>3120</v>
      </c>
      <c r="I522" s="152">
        <f>I521+[1]Home!$E$7</f>
        <v>3150</v>
      </c>
    </row>
    <row r="523" spans="1:9" ht="14.25" customHeight="1">
      <c r="A523" s="88">
        <v>5250</v>
      </c>
      <c r="B523" s="92">
        <f t="shared" si="13"/>
        <v>5.25</v>
      </c>
      <c r="C523" s="92">
        <f t="shared" si="15"/>
        <v>3220</v>
      </c>
      <c r="D523" s="92">
        <f t="shared" si="14"/>
        <v>3240</v>
      </c>
      <c r="E523" s="153">
        <v>5260</v>
      </c>
      <c r="F523" s="151">
        <f>F522+[1]Home!$C$7</f>
        <v>3206</v>
      </c>
      <c r="G523" s="151">
        <f>G522+[1]Home!$D$7</f>
        <v>3226</v>
      </c>
      <c r="H523" s="151">
        <f>H522+[1]Home!$E$7</f>
        <v>3126</v>
      </c>
      <c r="I523" s="152">
        <f>I522+[1]Home!$E$7</f>
        <v>3156</v>
      </c>
    </row>
    <row r="524" spans="1:9" ht="14.25" customHeight="1">
      <c r="A524" s="88">
        <v>5260</v>
      </c>
      <c r="B524" s="92">
        <f t="shared" si="13"/>
        <v>5.26</v>
      </c>
      <c r="C524" s="92">
        <f t="shared" si="15"/>
        <v>3226</v>
      </c>
      <c r="D524" s="92">
        <f t="shared" si="14"/>
        <v>3246</v>
      </c>
      <c r="E524" s="153">
        <v>5270</v>
      </c>
      <c r="F524" s="151">
        <f>F523+[1]Home!$C$7</f>
        <v>3212</v>
      </c>
      <c r="G524" s="151">
        <f>G523+[1]Home!$D$7</f>
        <v>3232</v>
      </c>
      <c r="H524" s="151">
        <f>H523+[1]Home!$E$7</f>
        <v>3132</v>
      </c>
      <c r="I524" s="152">
        <f>I523+[1]Home!$E$7</f>
        <v>3162</v>
      </c>
    </row>
    <row r="525" spans="1:9" ht="14.25" customHeight="1">
      <c r="A525" s="88">
        <v>5270</v>
      </c>
      <c r="B525" s="92">
        <f t="shared" si="13"/>
        <v>5.27</v>
      </c>
      <c r="C525" s="92">
        <f t="shared" si="15"/>
        <v>3232</v>
      </c>
      <c r="D525" s="92">
        <f t="shared" si="14"/>
        <v>3252</v>
      </c>
      <c r="E525" s="153">
        <v>5280</v>
      </c>
      <c r="F525" s="151">
        <f>F524+[1]Home!$C$7</f>
        <v>3218</v>
      </c>
      <c r="G525" s="151">
        <f>G524+[1]Home!$D$7</f>
        <v>3238</v>
      </c>
      <c r="H525" s="151">
        <f>H524+[1]Home!$E$7</f>
        <v>3138</v>
      </c>
      <c r="I525" s="152">
        <f>I524+[1]Home!$E$7</f>
        <v>3168</v>
      </c>
    </row>
    <row r="526" spans="1:9" ht="14.25" customHeight="1">
      <c r="A526" s="88">
        <v>5280</v>
      </c>
      <c r="B526" s="92">
        <f t="shared" si="13"/>
        <v>5.28</v>
      </c>
      <c r="C526" s="92">
        <f t="shared" si="15"/>
        <v>3238</v>
      </c>
      <c r="D526" s="92">
        <f t="shared" si="14"/>
        <v>3258</v>
      </c>
      <c r="E526" s="153">
        <v>5290</v>
      </c>
      <c r="F526" s="151">
        <f>F525+[1]Home!$C$7</f>
        <v>3224</v>
      </c>
      <c r="G526" s="151">
        <f>G525+[1]Home!$D$7</f>
        <v>3244</v>
      </c>
      <c r="H526" s="151">
        <f>H525+[1]Home!$E$7</f>
        <v>3144</v>
      </c>
      <c r="I526" s="152">
        <f>I525+[1]Home!$E$7</f>
        <v>3174</v>
      </c>
    </row>
    <row r="527" spans="1:9" ht="14.25" customHeight="1">
      <c r="A527" s="88">
        <v>5290</v>
      </c>
      <c r="B527" s="92">
        <f t="shared" si="13"/>
        <v>5.29</v>
      </c>
      <c r="C527" s="92">
        <f t="shared" si="15"/>
        <v>3244</v>
      </c>
      <c r="D527" s="92">
        <f t="shared" si="14"/>
        <v>3264</v>
      </c>
      <c r="E527" s="153">
        <v>5300</v>
      </c>
      <c r="F527" s="151">
        <f>F526+[1]Home!$C$7</f>
        <v>3230</v>
      </c>
      <c r="G527" s="151">
        <f>G526+[1]Home!$D$7</f>
        <v>3250</v>
      </c>
      <c r="H527" s="151">
        <f>H526+[1]Home!$E$7</f>
        <v>3150</v>
      </c>
      <c r="I527" s="152">
        <f>I526+[1]Home!$E$7</f>
        <v>3180</v>
      </c>
    </row>
    <row r="528" spans="1:9" ht="14.25" customHeight="1">
      <c r="A528" s="88">
        <v>5300</v>
      </c>
      <c r="B528" s="92">
        <f t="shared" si="13"/>
        <v>5.3</v>
      </c>
      <c r="C528" s="92">
        <f t="shared" si="15"/>
        <v>3250</v>
      </c>
      <c r="D528" s="92">
        <f t="shared" si="14"/>
        <v>3270</v>
      </c>
      <c r="E528" s="153">
        <v>5310</v>
      </c>
      <c r="F528" s="151">
        <f>F527+[1]Home!$C$7</f>
        <v>3236</v>
      </c>
      <c r="G528" s="151">
        <f>G527+[1]Home!$D$7</f>
        <v>3256</v>
      </c>
      <c r="H528" s="151">
        <f>H527+[1]Home!$E$7</f>
        <v>3156</v>
      </c>
      <c r="I528" s="152">
        <f>I527+[1]Home!$E$7</f>
        <v>3186</v>
      </c>
    </row>
    <row r="529" spans="1:9" ht="14.25" customHeight="1">
      <c r="A529" s="88">
        <v>5310</v>
      </c>
      <c r="B529" s="92">
        <f t="shared" si="13"/>
        <v>5.31</v>
      </c>
      <c r="C529" s="92">
        <f t="shared" si="15"/>
        <v>3256</v>
      </c>
      <c r="D529" s="92">
        <f t="shared" si="14"/>
        <v>3276</v>
      </c>
      <c r="E529" s="153">
        <v>5320</v>
      </c>
      <c r="F529" s="151">
        <f>F528+[1]Home!$C$7</f>
        <v>3242</v>
      </c>
      <c r="G529" s="151">
        <f>G528+[1]Home!$D$7</f>
        <v>3262</v>
      </c>
      <c r="H529" s="151">
        <f>H528+[1]Home!$E$7</f>
        <v>3162</v>
      </c>
      <c r="I529" s="152">
        <f>I528+[1]Home!$E$7</f>
        <v>3192</v>
      </c>
    </row>
    <row r="530" spans="1:9" ht="14.25" customHeight="1">
      <c r="A530" s="88">
        <v>5320</v>
      </c>
      <c r="B530" s="92">
        <f t="shared" si="13"/>
        <v>5.32</v>
      </c>
      <c r="C530" s="92">
        <f t="shared" si="15"/>
        <v>3262</v>
      </c>
      <c r="D530" s="92">
        <f t="shared" si="14"/>
        <v>3282</v>
      </c>
      <c r="E530" s="153">
        <v>5330</v>
      </c>
      <c r="F530" s="151">
        <f>F529+[1]Home!$C$7</f>
        <v>3248</v>
      </c>
      <c r="G530" s="151">
        <f>G529+[1]Home!$D$7</f>
        <v>3268</v>
      </c>
      <c r="H530" s="151">
        <f>H529+[1]Home!$E$7</f>
        <v>3168</v>
      </c>
      <c r="I530" s="152">
        <f>I529+[1]Home!$E$7</f>
        <v>3198</v>
      </c>
    </row>
    <row r="531" spans="1:9" ht="14.25" customHeight="1">
      <c r="A531" s="88">
        <v>5330</v>
      </c>
      <c r="B531" s="92">
        <f t="shared" si="13"/>
        <v>5.33</v>
      </c>
      <c r="C531" s="92">
        <f t="shared" si="15"/>
        <v>3268</v>
      </c>
      <c r="D531" s="92">
        <f t="shared" si="14"/>
        <v>3288</v>
      </c>
      <c r="E531" s="153">
        <v>5340</v>
      </c>
      <c r="F531" s="151">
        <f>F530+[1]Home!$C$7</f>
        <v>3254</v>
      </c>
      <c r="G531" s="151">
        <f>G530+[1]Home!$D$7</f>
        <v>3274</v>
      </c>
      <c r="H531" s="151">
        <f>H530+[1]Home!$E$7</f>
        <v>3174</v>
      </c>
      <c r="I531" s="152">
        <f>I530+[1]Home!$E$7</f>
        <v>3204</v>
      </c>
    </row>
    <row r="532" spans="1:9" ht="14.25" customHeight="1">
      <c r="A532" s="88">
        <v>5340</v>
      </c>
      <c r="B532" s="92">
        <f t="shared" si="13"/>
        <v>5.34</v>
      </c>
      <c r="C532" s="92">
        <f t="shared" si="15"/>
        <v>3274</v>
      </c>
      <c r="D532" s="92">
        <f t="shared" si="14"/>
        <v>3294</v>
      </c>
      <c r="E532" s="153">
        <v>5350</v>
      </c>
      <c r="F532" s="151">
        <f>F531+[1]Home!$C$7</f>
        <v>3260</v>
      </c>
      <c r="G532" s="151">
        <f>G531+[1]Home!$D$7</f>
        <v>3280</v>
      </c>
      <c r="H532" s="151">
        <f>H531+[1]Home!$E$7</f>
        <v>3180</v>
      </c>
      <c r="I532" s="152">
        <f>I531+[1]Home!$E$7</f>
        <v>3210</v>
      </c>
    </row>
    <row r="533" spans="1:9" ht="14.25" customHeight="1">
      <c r="A533" s="88">
        <v>5350</v>
      </c>
      <c r="B533" s="92">
        <f t="shared" si="13"/>
        <v>5.35</v>
      </c>
      <c r="C533" s="92">
        <f t="shared" si="15"/>
        <v>3280</v>
      </c>
      <c r="D533" s="92">
        <f t="shared" si="14"/>
        <v>3300</v>
      </c>
      <c r="E533" s="153">
        <v>5360</v>
      </c>
      <c r="F533" s="151">
        <f>F532+[1]Home!$C$7</f>
        <v>3266</v>
      </c>
      <c r="G533" s="151">
        <f>G532+[1]Home!$D$7</f>
        <v>3286</v>
      </c>
      <c r="H533" s="151">
        <f>H532+[1]Home!$E$7</f>
        <v>3186</v>
      </c>
      <c r="I533" s="152">
        <f>I532+[1]Home!$E$7</f>
        <v>3216</v>
      </c>
    </row>
    <row r="534" spans="1:9" ht="14.25" customHeight="1">
      <c r="A534" s="88">
        <v>5360</v>
      </c>
      <c r="B534" s="92">
        <f t="shared" si="13"/>
        <v>5.36</v>
      </c>
      <c r="C534" s="92">
        <f t="shared" si="15"/>
        <v>3286</v>
      </c>
      <c r="D534" s="92">
        <f t="shared" si="14"/>
        <v>3306</v>
      </c>
      <c r="E534" s="153">
        <v>5370</v>
      </c>
      <c r="F534" s="151">
        <f>F533+[1]Home!$C$7</f>
        <v>3272</v>
      </c>
      <c r="G534" s="151">
        <f>G533+[1]Home!$D$7</f>
        <v>3292</v>
      </c>
      <c r="H534" s="151">
        <f>H533+[1]Home!$E$7</f>
        <v>3192</v>
      </c>
      <c r="I534" s="152">
        <f>I533+[1]Home!$E$7</f>
        <v>3222</v>
      </c>
    </row>
    <row r="535" spans="1:9" ht="14.25" customHeight="1">
      <c r="A535" s="88">
        <v>5370</v>
      </c>
      <c r="B535" s="92">
        <f t="shared" si="13"/>
        <v>5.37</v>
      </c>
      <c r="C535" s="92">
        <f t="shared" si="15"/>
        <v>3292</v>
      </c>
      <c r="D535" s="92">
        <f t="shared" si="14"/>
        <v>3312</v>
      </c>
      <c r="E535" s="153">
        <v>5380</v>
      </c>
      <c r="F535" s="151">
        <f>F534+[1]Home!$C$7</f>
        <v>3278</v>
      </c>
      <c r="G535" s="151">
        <f>G534+[1]Home!$D$7</f>
        <v>3298</v>
      </c>
      <c r="H535" s="151">
        <f>H534+[1]Home!$E$7</f>
        <v>3198</v>
      </c>
      <c r="I535" s="152">
        <f>I534+[1]Home!$E$7</f>
        <v>3228</v>
      </c>
    </row>
    <row r="536" spans="1:9" ht="14.25" customHeight="1">
      <c r="A536" s="88">
        <v>5380</v>
      </c>
      <c r="B536" s="92">
        <f t="shared" si="13"/>
        <v>5.38</v>
      </c>
      <c r="C536" s="92">
        <f t="shared" si="15"/>
        <v>3298</v>
      </c>
      <c r="D536" s="92">
        <f t="shared" si="14"/>
        <v>3318</v>
      </c>
      <c r="E536" s="153">
        <v>5390</v>
      </c>
      <c r="F536" s="151">
        <f>F535+[1]Home!$C$7</f>
        <v>3284</v>
      </c>
      <c r="G536" s="151">
        <f>G535+[1]Home!$D$7</f>
        <v>3304</v>
      </c>
      <c r="H536" s="151">
        <f>H535+[1]Home!$E$7</f>
        <v>3204</v>
      </c>
      <c r="I536" s="152">
        <f>I535+[1]Home!$E$7</f>
        <v>3234</v>
      </c>
    </row>
    <row r="537" spans="1:9" ht="14.25" customHeight="1">
      <c r="A537" s="88">
        <v>5390</v>
      </c>
      <c r="B537" s="92">
        <f t="shared" si="13"/>
        <v>5.39</v>
      </c>
      <c r="C537" s="92">
        <f t="shared" si="15"/>
        <v>3304</v>
      </c>
      <c r="D537" s="92">
        <f t="shared" si="14"/>
        <v>3324</v>
      </c>
      <c r="E537" s="153">
        <v>5400</v>
      </c>
      <c r="F537" s="151">
        <f>F536+[1]Home!$C$7</f>
        <v>3290</v>
      </c>
      <c r="G537" s="151">
        <f>G536+[1]Home!$D$7</f>
        <v>3310</v>
      </c>
      <c r="H537" s="151">
        <f>H536+[1]Home!$E$7</f>
        <v>3210</v>
      </c>
      <c r="I537" s="152">
        <f>I536+[1]Home!$E$7</f>
        <v>3240</v>
      </c>
    </row>
    <row r="538" spans="1:9" ht="14.25" customHeight="1">
      <c r="A538" s="88">
        <v>5400</v>
      </c>
      <c r="B538" s="92">
        <f t="shared" si="13"/>
        <v>5.4</v>
      </c>
      <c r="C538" s="92">
        <f t="shared" si="15"/>
        <v>3310</v>
      </c>
      <c r="D538" s="92">
        <f t="shared" si="14"/>
        <v>3330</v>
      </c>
      <c r="E538" s="153">
        <v>5410</v>
      </c>
      <c r="F538" s="151">
        <f>F537+[1]Home!$C$7</f>
        <v>3296</v>
      </c>
      <c r="G538" s="151">
        <f>G537+[1]Home!$D$7</f>
        <v>3316</v>
      </c>
      <c r="H538" s="151">
        <f>H537+[1]Home!$E$7</f>
        <v>3216</v>
      </c>
      <c r="I538" s="152">
        <f>I537+[1]Home!$E$7</f>
        <v>3246</v>
      </c>
    </row>
    <row r="539" spans="1:9" ht="14.25" customHeight="1">
      <c r="A539" s="88">
        <v>5410</v>
      </c>
      <c r="B539" s="92">
        <f t="shared" si="13"/>
        <v>5.41</v>
      </c>
      <c r="C539" s="92">
        <f t="shared" si="15"/>
        <v>3316</v>
      </c>
      <c r="D539" s="92">
        <f t="shared" si="14"/>
        <v>3336</v>
      </c>
      <c r="E539" s="153">
        <v>5420</v>
      </c>
      <c r="F539" s="151">
        <f>F538+[1]Home!$C$7</f>
        <v>3302</v>
      </c>
      <c r="G539" s="151">
        <f>G538+[1]Home!$D$7</f>
        <v>3322</v>
      </c>
      <c r="H539" s="151">
        <f>H538+[1]Home!$E$7</f>
        <v>3222</v>
      </c>
      <c r="I539" s="152">
        <f>I538+[1]Home!$E$7</f>
        <v>3252</v>
      </c>
    </row>
    <row r="540" spans="1:9" ht="14.25" customHeight="1">
      <c r="A540" s="88">
        <v>5420</v>
      </c>
      <c r="B540" s="92">
        <f t="shared" si="13"/>
        <v>5.42</v>
      </c>
      <c r="C540" s="92">
        <f t="shared" si="15"/>
        <v>3322</v>
      </c>
      <c r="D540" s="92">
        <f t="shared" si="14"/>
        <v>3342</v>
      </c>
      <c r="E540" s="153">
        <v>5430</v>
      </c>
      <c r="F540" s="151">
        <f>F539+[1]Home!$C$7</f>
        <v>3308</v>
      </c>
      <c r="G540" s="151">
        <f>G539+[1]Home!$D$7</f>
        <v>3328</v>
      </c>
      <c r="H540" s="151">
        <f>H539+[1]Home!$E$7</f>
        <v>3228</v>
      </c>
      <c r="I540" s="152">
        <f>I539+[1]Home!$E$7</f>
        <v>3258</v>
      </c>
    </row>
    <row r="541" spans="1:9" ht="14.25" customHeight="1">
      <c r="A541" s="88">
        <v>5430</v>
      </c>
      <c r="B541" s="92">
        <f t="shared" si="13"/>
        <v>5.43</v>
      </c>
      <c r="C541" s="92">
        <f t="shared" si="15"/>
        <v>3328</v>
      </c>
      <c r="D541" s="92">
        <f t="shared" si="14"/>
        <v>3348</v>
      </c>
      <c r="E541" s="153">
        <v>5440</v>
      </c>
      <c r="F541" s="151">
        <f>F540+[1]Home!$C$7</f>
        <v>3314</v>
      </c>
      <c r="G541" s="151">
        <f>G540+[1]Home!$D$7</f>
        <v>3334</v>
      </c>
      <c r="H541" s="151">
        <f>H540+[1]Home!$E$7</f>
        <v>3234</v>
      </c>
      <c r="I541" s="152">
        <f>I540+[1]Home!$E$7</f>
        <v>3264</v>
      </c>
    </row>
    <row r="542" spans="1:9" ht="14.25" customHeight="1">
      <c r="A542" s="88">
        <v>5440</v>
      </c>
      <c r="B542" s="92">
        <f t="shared" si="13"/>
        <v>5.44</v>
      </c>
      <c r="C542" s="92">
        <f t="shared" si="15"/>
        <v>3334</v>
      </c>
      <c r="D542" s="92">
        <f t="shared" si="14"/>
        <v>3354</v>
      </c>
      <c r="E542" s="153">
        <v>5450</v>
      </c>
      <c r="F542" s="151">
        <f>F541+[1]Home!$C$7</f>
        <v>3320</v>
      </c>
      <c r="G542" s="151">
        <f>G541+[1]Home!$D$7</f>
        <v>3340</v>
      </c>
      <c r="H542" s="151">
        <f>H541+[1]Home!$E$7</f>
        <v>3240</v>
      </c>
      <c r="I542" s="152">
        <f>I541+[1]Home!$E$7</f>
        <v>3270</v>
      </c>
    </row>
    <row r="543" spans="1:9" ht="14.25" customHeight="1">
      <c r="A543" s="88">
        <v>5450</v>
      </c>
      <c r="B543" s="92">
        <f t="shared" si="13"/>
        <v>5.45</v>
      </c>
      <c r="C543" s="92">
        <f t="shared" si="15"/>
        <v>3340</v>
      </c>
      <c r="D543" s="92">
        <f t="shared" si="14"/>
        <v>3360</v>
      </c>
      <c r="E543" s="153">
        <v>5460</v>
      </c>
      <c r="F543" s="151">
        <f>F542+[1]Home!$C$7</f>
        <v>3326</v>
      </c>
      <c r="G543" s="151">
        <f>G542+[1]Home!$D$7</f>
        <v>3346</v>
      </c>
      <c r="H543" s="151">
        <f>H542+[1]Home!$E$7</f>
        <v>3246</v>
      </c>
      <c r="I543" s="152">
        <f>I542+[1]Home!$E$7</f>
        <v>3276</v>
      </c>
    </row>
    <row r="544" spans="1:9" ht="14.25" customHeight="1">
      <c r="A544" s="88">
        <v>5460</v>
      </c>
      <c r="B544" s="92">
        <f t="shared" si="13"/>
        <v>5.46</v>
      </c>
      <c r="C544" s="92">
        <f t="shared" si="15"/>
        <v>3346</v>
      </c>
      <c r="D544" s="92">
        <f t="shared" si="14"/>
        <v>3366</v>
      </c>
      <c r="E544" s="153">
        <v>5470</v>
      </c>
      <c r="F544" s="151">
        <f>F543+[1]Home!$C$7</f>
        <v>3332</v>
      </c>
      <c r="G544" s="151">
        <f>G543+[1]Home!$D$7</f>
        <v>3352</v>
      </c>
      <c r="H544" s="151">
        <f>H543+[1]Home!$E$7</f>
        <v>3252</v>
      </c>
      <c r="I544" s="152">
        <f>I543+[1]Home!$E$7</f>
        <v>3282</v>
      </c>
    </row>
    <row r="545" spans="1:9" ht="14.25" customHeight="1">
      <c r="A545" s="88">
        <v>5470</v>
      </c>
      <c r="B545" s="92">
        <f t="shared" si="13"/>
        <v>5.47</v>
      </c>
      <c r="C545" s="92">
        <f t="shared" si="15"/>
        <v>3352</v>
      </c>
      <c r="D545" s="92">
        <f t="shared" si="14"/>
        <v>3372</v>
      </c>
      <c r="E545" s="153">
        <v>5480</v>
      </c>
      <c r="F545" s="151">
        <f>F544+[1]Home!$C$7</f>
        <v>3338</v>
      </c>
      <c r="G545" s="151">
        <f>G544+[1]Home!$D$7</f>
        <v>3358</v>
      </c>
      <c r="H545" s="151">
        <f>H544+[1]Home!$E$7</f>
        <v>3258</v>
      </c>
      <c r="I545" s="152">
        <f>I544+[1]Home!$E$7</f>
        <v>3288</v>
      </c>
    </row>
    <row r="546" spans="1:9" ht="14.25" customHeight="1">
      <c r="A546" s="88">
        <v>5480</v>
      </c>
      <c r="B546" s="92">
        <f t="shared" si="13"/>
        <v>5.48</v>
      </c>
      <c r="C546" s="92">
        <f t="shared" si="15"/>
        <v>3358</v>
      </c>
      <c r="D546" s="92">
        <f t="shared" si="14"/>
        <v>3378</v>
      </c>
      <c r="E546" s="153">
        <v>5490</v>
      </c>
      <c r="F546" s="151">
        <f>F545+[1]Home!$C$7</f>
        <v>3344</v>
      </c>
      <c r="G546" s="151">
        <f>G545+[1]Home!$D$7</f>
        <v>3364</v>
      </c>
      <c r="H546" s="151">
        <f>H545+[1]Home!$E$7</f>
        <v>3264</v>
      </c>
      <c r="I546" s="152">
        <f>I545+[1]Home!$E$7</f>
        <v>3294</v>
      </c>
    </row>
    <row r="547" spans="1:9" ht="14.25" customHeight="1">
      <c r="A547" s="88">
        <v>5490</v>
      </c>
      <c r="B547" s="92">
        <f t="shared" si="13"/>
        <v>5.49</v>
      </c>
      <c r="C547" s="92">
        <f t="shared" si="15"/>
        <v>3364</v>
      </c>
      <c r="D547" s="92">
        <f t="shared" si="14"/>
        <v>3384</v>
      </c>
      <c r="E547" s="153">
        <v>5500</v>
      </c>
      <c r="F547" s="151">
        <f>F546+[1]Home!$C$7</f>
        <v>3350</v>
      </c>
      <c r="G547" s="151">
        <f>G546+[1]Home!$D$7</f>
        <v>3370</v>
      </c>
      <c r="H547" s="151">
        <f>H546+[1]Home!$E$7</f>
        <v>3270</v>
      </c>
      <c r="I547" s="152">
        <f>I546+[1]Home!$E$7</f>
        <v>3300</v>
      </c>
    </row>
    <row r="548" spans="1:9" ht="14.25" customHeight="1">
      <c r="A548" s="88">
        <v>5500</v>
      </c>
      <c r="B548" s="92">
        <f t="shared" si="13"/>
        <v>5.5</v>
      </c>
      <c r="C548" s="92">
        <f t="shared" si="15"/>
        <v>3370</v>
      </c>
      <c r="D548" s="92">
        <f t="shared" si="14"/>
        <v>3390</v>
      </c>
      <c r="E548" s="153">
        <v>5510</v>
      </c>
      <c r="F548" s="151">
        <f>F547+[1]Home!$C$7</f>
        <v>3356</v>
      </c>
      <c r="G548" s="151">
        <f>G547+[1]Home!$D$7</f>
        <v>3376</v>
      </c>
      <c r="H548" s="151">
        <f>H547+[1]Home!$E$7</f>
        <v>3276</v>
      </c>
      <c r="I548" s="152">
        <f>I547+[1]Home!$E$7</f>
        <v>3306</v>
      </c>
    </row>
    <row r="549" spans="1:9" ht="14.25" customHeight="1">
      <c r="A549" s="88">
        <v>5510</v>
      </c>
      <c r="B549" s="92">
        <f t="shared" si="13"/>
        <v>5.51</v>
      </c>
      <c r="C549" s="92">
        <f t="shared" si="15"/>
        <v>3376</v>
      </c>
      <c r="D549" s="92">
        <f t="shared" si="14"/>
        <v>3396</v>
      </c>
      <c r="E549" s="153">
        <v>5520</v>
      </c>
      <c r="F549" s="151">
        <f>F548+[1]Home!$C$7</f>
        <v>3362</v>
      </c>
      <c r="G549" s="151">
        <f>G548+[1]Home!$D$7</f>
        <v>3382</v>
      </c>
      <c r="H549" s="151">
        <f>H548+[1]Home!$E$7</f>
        <v>3282</v>
      </c>
      <c r="I549" s="152">
        <f>I548+[1]Home!$E$7</f>
        <v>3312</v>
      </c>
    </row>
    <row r="550" spans="1:9" ht="14.25" customHeight="1">
      <c r="A550" s="88">
        <v>5520</v>
      </c>
      <c r="B550" s="92">
        <f t="shared" si="13"/>
        <v>5.52</v>
      </c>
      <c r="C550" s="92">
        <f t="shared" si="15"/>
        <v>3382</v>
      </c>
      <c r="D550" s="92">
        <f t="shared" si="14"/>
        <v>3402</v>
      </c>
      <c r="E550" s="153">
        <v>5530</v>
      </c>
      <c r="F550" s="151">
        <f>F549+[1]Home!$C$7</f>
        <v>3368</v>
      </c>
      <c r="G550" s="151">
        <f>G549+[1]Home!$D$7</f>
        <v>3388</v>
      </c>
      <c r="H550" s="151">
        <f>H549+[1]Home!$E$7</f>
        <v>3288</v>
      </c>
      <c r="I550" s="152">
        <f>I549+[1]Home!$E$7</f>
        <v>3318</v>
      </c>
    </row>
    <row r="551" spans="1:9" ht="14.25" customHeight="1">
      <c r="A551" s="88">
        <v>5530</v>
      </c>
      <c r="B551" s="92">
        <f t="shared" si="13"/>
        <v>5.53</v>
      </c>
      <c r="C551" s="92">
        <f t="shared" si="15"/>
        <v>3388</v>
      </c>
      <c r="D551" s="92">
        <f t="shared" si="14"/>
        <v>3408</v>
      </c>
      <c r="E551" s="153">
        <v>5540</v>
      </c>
      <c r="F551" s="151">
        <f>F550+[1]Home!$C$7</f>
        <v>3374</v>
      </c>
      <c r="G551" s="151">
        <f>G550+[1]Home!$D$7</f>
        <v>3394</v>
      </c>
      <c r="H551" s="151">
        <f>H550+[1]Home!$E$7</f>
        <v>3294</v>
      </c>
      <c r="I551" s="152">
        <f>I550+[1]Home!$E$7</f>
        <v>3324</v>
      </c>
    </row>
    <row r="552" spans="1:9" ht="14.25" customHeight="1">
      <c r="A552" s="88">
        <v>5540</v>
      </c>
      <c r="B552" s="92">
        <f t="shared" si="13"/>
        <v>5.54</v>
      </c>
      <c r="C552" s="92">
        <f t="shared" si="15"/>
        <v>3394</v>
      </c>
      <c r="D552" s="92">
        <f t="shared" si="14"/>
        <v>3414</v>
      </c>
      <c r="E552" s="153">
        <v>5550</v>
      </c>
      <c r="F552" s="151">
        <f>F551+[1]Home!$C$7</f>
        <v>3380</v>
      </c>
      <c r="G552" s="151">
        <f>G551+[1]Home!$D$7</f>
        <v>3400</v>
      </c>
      <c r="H552" s="151">
        <f>H551+[1]Home!$E$7</f>
        <v>3300</v>
      </c>
      <c r="I552" s="152">
        <f>I551+[1]Home!$E$7</f>
        <v>3330</v>
      </c>
    </row>
    <row r="553" spans="1:9" ht="14.25" customHeight="1">
      <c r="A553" s="88">
        <v>5550</v>
      </c>
      <c r="B553" s="92">
        <f t="shared" si="13"/>
        <v>5.55</v>
      </c>
      <c r="C553" s="92">
        <f t="shared" si="15"/>
        <v>3400</v>
      </c>
      <c r="D553" s="92">
        <f t="shared" si="14"/>
        <v>3420</v>
      </c>
      <c r="E553" s="153">
        <v>5560</v>
      </c>
      <c r="F553" s="151">
        <f>F552+[1]Home!$C$7</f>
        <v>3386</v>
      </c>
      <c r="G553" s="151">
        <f>G552+[1]Home!$D$7</f>
        <v>3406</v>
      </c>
      <c r="H553" s="151">
        <f>H552+[1]Home!$E$7</f>
        <v>3306</v>
      </c>
      <c r="I553" s="152">
        <f>I552+[1]Home!$E$7</f>
        <v>3336</v>
      </c>
    </row>
    <row r="554" spans="1:9" ht="14.25" customHeight="1">
      <c r="A554" s="88">
        <v>5560</v>
      </c>
      <c r="B554" s="92">
        <f t="shared" si="13"/>
        <v>5.56</v>
      </c>
      <c r="C554" s="92">
        <f t="shared" si="15"/>
        <v>3406</v>
      </c>
      <c r="D554" s="92">
        <f t="shared" si="14"/>
        <v>3426</v>
      </c>
      <c r="E554" s="153">
        <v>5570</v>
      </c>
      <c r="F554" s="151">
        <f>F553+[1]Home!$C$7</f>
        <v>3392</v>
      </c>
      <c r="G554" s="151">
        <f>G553+[1]Home!$D$7</f>
        <v>3412</v>
      </c>
      <c r="H554" s="151">
        <f>H553+[1]Home!$E$7</f>
        <v>3312</v>
      </c>
      <c r="I554" s="152">
        <f>I553+[1]Home!$E$7</f>
        <v>3342</v>
      </c>
    </row>
    <row r="555" spans="1:9" ht="14.25" customHeight="1">
      <c r="A555" s="88">
        <v>5570</v>
      </c>
      <c r="B555" s="92">
        <f t="shared" si="13"/>
        <v>5.57</v>
      </c>
      <c r="C555" s="92">
        <f t="shared" si="15"/>
        <v>3412</v>
      </c>
      <c r="D555" s="92">
        <f t="shared" si="14"/>
        <v>3432</v>
      </c>
      <c r="E555" s="153">
        <v>5580</v>
      </c>
      <c r="F555" s="151">
        <f>F554+[1]Home!$C$7</f>
        <v>3398</v>
      </c>
      <c r="G555" s="151">
        <f>G554+[1]Home!$D$7</f>
        <v>3418</v>
      </c>
      <c r="H555" s="151">
        <f>H554+[1]Home!$E$7</f>
        <v>3318</v>
      </c>
      <c r="I555" s="152">
        <f>I554+[1]Home!$E$7</f>
        <v>3348</v>
      </c>
    </row>
    <row r="556" spans="1:9" ht="14.25" customHeight="1">
      <c r="A556" s="88">
        <v>5580</v>
      </c>
      <c r="B556" s="92">
        <f t="shared" si="13"/>
        <v>5.58</v>
      </c>
      <c r="C556" s="92">
        <f t="shared" si="15"/>
        <v>3418</v>
      </c>
      <c r="D556" s="92">
        <f t="shared" si="14"/>
        <v>3438</v>
      </c>
      <c r="E556" s="153">
        <v>5590</v>
      </c>
      <c r="F556" s="151">
        <f>F555+[1]Home!$C$7</f>
        <v>3404</v>
      </c>
      <c r="G556" s="151">
        <f>G555+[1]Home!$D$7</f>
        <v>3424</v>
      </c>
      <c r="H556" s="151">
        <f>H555+[1]Home!$E$7</f>
        <v>3324</v>
      </c>
      <c r="I556" s="152">
        <f>I555+[1]Home!$E$7</f>
        <v>3354</v>
      </c>
    </row>
    <row r="557" spans="1:9" ht="14.25" customHeight="1">
      <c r="A557" s="88">
        <v>5590</v>
      </c>
      <c r="B557" s="92">
        <f t="shared" si="13"/>
        <v>5.59</v>
      </c>
      <c r="C557" s="92">
        <f t="shared" si="15"/>
        <v>3424</v>
      </c>
      <c r="D557" s="92">
        <f t="shared" si="14"/>
        <v>3444</v>
      </c>
      <c r="E557" s="153">
        <v>5600</v>
      </c>
      <c r="F557" s="151">
        <f>F556+[1]Home!$C$7</f>
        <v>3410</v>
      </c>
      <c r="G557" s="151">
        <f>G556+[1]Home!$D$7</f>
        <v>3430</v>
      </c>
      <c r="H557" s="151">
        <f>H556+[1]Home!$E$7</f>
        <v>3330</v>
      </c>
      <c r="I557" s="152">
        <f>I556+[1]Home!$E$7</f>
        <v>3360</v>
      </c>
    </row>
    <row r="558" spans="1:9" ht="14.25" customHeight="1">
      <c r="A558" s="88">
        <v>5600</v>
      </c>
      <c r="B558" s="92">
        <f t="shared" si="13"/>
        <v>5.6</v>
      </c>
      <c r="C558" s="92">
        <f t="shared" si="15"/>
        <v>3430</v>
      </c>
      <c r="D558" s="92">
        <f t="shared" si="14"/>
        <v>3450</v>
      </c>
      <c r="E558" s="153">
        <v>5610</v>
      </c>
      <c r="F558" s="151">
        <f>F557+[1]Home!$C$7</f>
        <v>3416</v>
      </c>
      <c r="G558" s="151">
        <f>G557+[1]Home!$D$7</f>
        <v>3436</v>
      </c>
      <c r="H558" s="151">
        <f>H557+[1]Home!$E$7</f>
        <v>3336</v>
      </c>
      <c r="I558" s="152">
        <f>I557+[1]Home!$E$7</f>
        <v>3366</v>
      </c>
    </row>
    <row r="559" spans="1:9" ht="14.25" customHeight="1">
      <c r="A559" s="88">
        <v>5610</v>
      </c>
      <c r="B559" s="92">
        <f t="shared" si="13"/>
        <v>5.61</v>
      </c>
      <c r="C559" s="92">
        <f t="shared" si="15"/>
        <v>3436</v>
      </c>
      <c r="D559" s="92">
        <f t="shared" si="14"/>
        <v>3456</v>
      </c>
      <c r="E559" s="153">
        <v>5620</v>
      </c>
      <c r="F559" s="151">
        <f>F558+[1]Home!$C$7</f>
        <v>3422</v>
      </c>
      <c r="G559" s="151">
        <f>G558+[1]Home!$D$7</f>
        <v>3442</v>
      </c>
      <c r="H559" s="151">
        <f>H558+[1]Home!$E$7</f>
        <v>3342</v>
      </c>
      <c r="I559" s="152">
        <f>I558+[1]Home!$E$7</f>
        <v>3372</v>
      </c>
    </row>
    <row r="560" spans="1:9" ht="14.25" customHeight="1">
      <c r="A560" s="88">
        <v>5620</v>
      </c>
      <c r="B560" s="92">
        <f t="shared" si="13"/>
        <v>5.62</v>
      </c>
      <c r="C560" s="92">
        <f t="shared" si="15"/>
        <v>3442</v>
      </c>
      <c r="D560" s="92">
        <f t="shared" si="14"/>
        <v>3462</v>
      </c>
      <c r="E560" s="153">
        <v>5630</v>
      </c>
      <c r="F560" s="151">
        <f>F559+[1]Home!$C$7</f>
        <v>3428</v>
      </c>
      <c r="G560" s="151">
        <f>G559+[1]Home!$D$7</f>
        <v>3448</v>
      </c>
      <c r="H560" s="151">
        <f>H559+[1]Home!$E$7</f>
        <v>3348</v>
      </c>
      <c r="I560" s="152">
        <f>I559+[1]Home!$E$7</f>
        <v>3378</v>
      </c>
    </row>
    <row r="561" spans="1:9" ht="14.25" customHeight="1">
      <c r="A561" s="88">
        <v>5630</v>
      </c>
      <c r="B561" s="92">
        <f t="shared" si="13"/>
        <v>5.63</v>
      </c>
      <c r="C561" s="92">
        <f t="shared" si="15"/>
        <v>3448</v>
      </c>
      <c r="D561" s="92">
        <f t="shared" si="14"/>
        <v>3468</v>
      </c>
      <c r="E561" s="153">
        <v>5640</v>
      </c>
      <c r="F561" s="151">
        <f>F560+[1]Home!$C$7</f>
        <v>3434</v>
      </c>
      <c r="G561" s="151">
        <f>G560+[1]Home!$D$7</f>
        <v>3454</v>
      </c>
      <c r="H561" s="151">
        <f>H560+[1]Home!$E$7</f>
        <v>3354</v>
      </c>
      <c r="I561" s="152">
        <f>I560+[1]Home!$E$7</f>
        <v>3384</v>
      </c>
    </row>
    <row r="562" spans="1:9" ht="14.25" customHeight="1">
      <c r="A562" s="88">
        <v>5640</v>
      </c>
      <c r="B562" s="92">
        <f t="shared" si="13"/>
        <v>5.64</v>
      </c>
      <c r="C562" s="92">
        <f t="shared" si="15"/>
        <v>3454</v>
      </c>
      <c r="D562" s="92">
        <f t="shared" si="14"/>
        <v>3474</v>
      </c>
      <c r="E562" s="153">
        <v>5650</v>
      </c>
      <c r="F562" s="151">
        <f>F561+[1]Home!$C$7</f>
        <v>3440</v>
      </c>
      <c r="G562" s="151">
        <f>G561+[1]Home!$D$7</f>
        <v>3460</v>
      </c>
      <c r="H562" s="151">
        <f>H561+[1]Home!$E$7</f>
        <v>3360</v>
      </c>
      <c r="I562" s="152">
        <f>I561+[1]Home!$E$7</f>
        <v>3390</v>
      </c>
    </row>
    <row r="563" spans="1:9" ht="14.25" customHeight="1">
      <c r="A563" s="88">
        <v>5650</v>
      </c>
      <c r="B563" s="92">
        <f t="shared" si="13"/>
        <v>5.65</v>
      </c>
      <c r="C563" s="92">
        <f t="shared" si="15"/>
        <v>3460</v>
      </c>
      <c r="D563" s="92">
        <f t="shared" si="14"/>
        <v>3480</v>
      </c>
      <c r="E563" s="153">
        <v>5660</v>
      </c>
      <c r="F563" s="151">
        <f>F562+[1]Home!$C$7</f>
        <v>3446</v>
      </c>
      <c r="G563" s="151">
        <f>G562+[1]Home!$D$7</f>
        <v>3466</v>
      </c>
      <c r="H563" s="151">
        <f>H562+[1]Home!$E$7</f>
        <v>3366</v>
      </c>
      <c r="I563" s="152">
        <f>I562+[1]Home!$E$7</f>
        <v>3396</v>
      </c>
    </row>
    <row r="564" spans="1:9" ht="14.25" customHeight="1">
      <c r="A564" s="88">
        <v>5660</v>
      </c>
      <c r="B564" s="92">
        <f t="shared" si="13"/>
        <v>5.66</v>
      </c>
      <c r="C564" s="92">
        <f t="shared" si="15"/>
        <v>3466</v>
      </c>
      <c r="D564" s="92">
        <f t="shared" si="14"/>
        <v>3486</v>
      </c>
      <c r="E564" s="153">
        <v>5670</v>
      </c>
      <c r="F564" s="151">
        <f>F563+[1]Home!$C$7</f>
        <v>3452</v>
      </c>
      <c r="G564" s="151">
        <f>G563+[1]Home!$D$7</f>
        <v>3472</v>
      </c>
      <c r="H564" s="151">
        <f>H563+[1]Home!$E$7</f>
        <v>3372</v>
      </c>
      <c r="I564" s="152">
        <f>I563+[1]Home!$E$7</f>
        <v>3402</v>
      </c>
    </row>
    <row r="565" spans="1:9" ht="14.25" customHeight="1">
      <c r="A565" s="88">
        <v>5670</v>
      </c>
      <c r="B565" s="92">
        <f t="shared" si="13"/>
        <v>5.67</v>
      </c>
      <c r="C565" s="92">
        <f t="shared" si="15"/>
        <v>3472</v>
      </c>
      <c r="D565" s="92">
        <f t="shared" si="14"/>
        <v>3492</v>
      </c>
      <c r="E565" s="153">
        <v>5680</v>
      </c>
      <c r="F565" s="151">
        <f>F564+[1]Home!$C$7</f>
        <v>3458</v>
      </c>
      <c r="G565" s="151">
        <f>G564+[1]Home!$D$7</f>
        <v>3478</v>
      </c>
      <c r="H565" s="151">
        <f>H564+[1]Home!$E$7</f>
        <v>3378</v>
      </c>
      <c r="I565" s="152">
        <f>I564+[1]Home!$E$7</f>
        <v>3408</v>
      </c>
    </row>
    <row r="566" spans="1:9" ht="14.25" customHeight="1">
      <c r="A566" s="88">
        <v>5680</v>
      </c>
      <c r="B566" s="92">
        <f t="shared" si="13"/>
        <v>5.68</v>
      </c>
      <c r="C566" s="92">
        <f t="shared" si="15"/>
        <v>3478</v>
      </c>
      <c r="D566" s="92">
        <f t="shared" si="14"/>
        <v>3498</v>
      </c>
      <c r="E566" s="153">
        <v>5690</v>
      </c>
      <c r="F566" s="151">
        <f>F565+[1]Home!$C$7</f>
        <v>3464</v>
      </c>
      <c r="G566" s="151">
        <f>G565+[1]Home!$D$7</f>
        <v>3484</v>
      </c>
      <c r="H566" s="151">
        <f>H565+[1]Home!$E$7</f>
        <v>3384</v>
      </c>
      <c r="I566" s="152">
        <f>I565+[1]Home!$E$7</f>
        <v>3414</v>
      </c>
    </row>
    <row r="567" spans="1:9" ht="14.25" customHeight="1">
      <c r="A567" s="88">
        <v>5690</v>
      </c>
      <c r="B567" s="92">
        <f t="shared" si="13"/>
        <v>5.69</v>
      </c>
      <c r="C567" s="92">
        <f t="shared" si="15"/>
        <v>3484</v>
      </c>
      <c r="D567" s="92">
        <f t="shared" si="14"/>
        <v>3504</v>
      </c>
      <c r="E567" s="153">
        <v>5700</v>
      </c>
      <c r="F567" s="151">
        <f>F566+[1]Home!$C$7</f>
        <v>3470</v>
      </c>
      <c r="G567" s="151">
        <f>G566+[1]Home!$D$7</f>
        <v>3490</v>
      </c>
      <c r="H567" s="151">
        <f>H566+[1]Home!$E$7</f>
        <v>3390</v>
      </c>
      <c r="I567" s="152">
        <f>I566+[1]Home!$E$7</f>
        <v>3420</v>
      </c>
    </row>
    <row r="568" spans="1:9" ht="14.25" customHeight="1">
      <c r="A568" s="88">
        <v>5700</v>
      </c>
      <c r="B568" s="92">
        <f t="shared" si="13"/>
        <v>5.7</v>
      </c>
      <c r="C568" s="92">
        <f t="shared" si="15"/>
        <v>3490</v>
      </c>
      <c r="D568" s="92">
        <f t="shared" si="14"/>
        <v>3510</v>
      </c>
      <c r="E568" s="153">
        <v>5710</v>
      </c>
      <c r="F568" s="151">
        <f>F567+[1]Home!$C$7</f>
        <v>3476</v>
      </c>
      <c r="G568" s="151">
        <f>G567+[1]Home!$D$7</f>
        <v>3496</v>
      </c>
      <c r="H568" s="151">
        <f>H567+[1]Home!$E$7</f>
        <v>3396</v>
      </c>
      <c r="I568" s="152">
        <f>I567+[1]Home!$E$7</f>
        <v>3426</v>
      </c>
    </row>
    <row r="569" spans="1:9" ht="14.25" customHeight="1">
      <c r="A569" s="88">
        <v>5710</v>
      </c>
      <c r="B569" s="92">
        <f t="shared" si="13"/>
        <v>5.71</v>
      </c>
      <c r="C569" s="92">
        <f t="shared" si="15"/>
        <v>3496</v>
      </c>
      <c r="D569" s="92">
        <f t="shared" si="14"/>
        <v>3516</v>
      </c>
      <c r="E569" s="153">
        <v>5720</v>
      </c>
      <c r="F569" s="151">
        <f>F568+[1]Home!$C$7</f>
        <v>3482</v>
      </c>
      <c r="G569" s="151">
        <f>G568+[1]Home!$D$7</f>
        <v>3502</v>
      </c>
      <c r="H569" s="151">
        <f>H568+[1]Home!$E$7</f>
        <v>3402</v>
      </c>
      <c r="I569" s="152">
        <f>I568+[1]Home!$E$7</f>
        <v>3432</v>
      </c>
    </row>
    <row r="570" spans="1:9" ht="14.25" customHeight="1">
      <c r="A570" s="88">
        <v>5720</v>
      </c>
      <c r="B570" s="92">
        <f t="shared" si="13"/>
        <v>5.72</v>
      </c>
      <c r="C570" s="92">
        <f t="shared" si="15"/>
        <v>3502</v>
      </c>
      <c r="D570" s="92">
        <f t="shared" si="14"/>
        <v>3522</v>
      </c>
      <c r="E570" s="153">
        <v>5730</v>
      </c>
      <c r="F570" s="151">
        <f>F569+[1]Home!$C$7</f>
        <v>3488</v>
      </c>
      <c r="G570" s="151">
        <f>G569+[1]Home!$D$7</f>
        <v>3508</v>
      </c>
      <c r="H570" s="151">
        <f>H569+[1]Home!$E$7</f>
        <v>3408</v>
      </c>
      <c r="I570" s="152">
        <f>I569+[1]Home!$E$7</f>
        <v>3438</v>
      </c>
    </row>
    <row r="571" spans="1:9" ht="14.25" customHeight="1">
      <c r="A571" s="88">
        <v>5730</v>
      </c>
      <c r="B571" s="92">
        <f t="shared" si="13"/>
        <v>5.73</v>
      </c>
      <c r="C571" s="92">
        <f t="shared" si="15"/>
        <v>3508</v>
      </c>
      <c r="D571" s="92">
        <f t="shared" si="14"/>
        <v>3528</v>
      </c>
      <c r="E571" s="153">
        <v>5740</v>
      </c>
      <c r="F571" s="151">
        <f>F570+[1]Home!$C$7</f>
        <v>3494</v>
      </c>
      <c r="G571" s="151">
        <f>G570+[1]Home!$D$7</f>
        <v>3514</v>
      </c>
      <c r="H571" s="151">
        <f>H570+[1]Home!$E$7</f>
        <v>3414</v>
      </c>
      <c r="I571" s="152">
        <f>I570+[1]Home!$E$7</f>
        <v>3444</v>
      </c>
    </row>
    <row r="572" spans="1:9" ht="14.25" customHeight="1">
      <c r="A572" s="88">
        <v>5740</v>
      </c>
      <c r="B572" s="92">
        <f t="shared" si="13"/>
        <v>5.74</v>
      </c>
      <c r="C572" s="92">
        <f t="shared" si="15"/>
        <v>3514</v>
      </c>
      <c r="D572" s="92">
        <f t="shared" si="14"/>
        <v>3534</v>
      </c>
      <c r="E572" s="153">
        <v>5750</v>
      </c>
      <c r="F572" s="151">
        <f>F571+[1]Home!$C$7</f>
        <v>3500</v>
      </c>
      <c r="G572" s="151">
        <f>G571+[1]Home!$D$7</f>
        <v>3520</v>
      </c>
      <c r="H572" s="151">
        <f>H571+[1]Home!$E$7</f>
        <v>3420</v>
      </c>
      <c r="I572" s="152">
        <f>I571+[1]Home!$E$7</f>
        <v>3450</v>
      </c>
    </row>
    <row r="573" spans="1:9" ht="14.25" customHeight="1">
      <c r="A573" s="88">
        <v>5750</v>
      </c>
      <c r="B573" s="92">
        <f t="shared" si="13"/>
        <v>5.75</v>
      </c>
      <c r="C573" s="92">
        <f t="shared" si="15"/>
        <v>3520</v>
      </c>
      <c r="D573" s="92">
        <f t="shared" si="14"/>
        <v>3540</v>
      </c>
      <c r="E573" s="153">
        <v>5760</v>
      </c>
      <c r="F573" s="151">
        <f>F572+[1]Home!$C$7</f>
        <v>3506</v>
      </c>
      <c r="G573" s="151">
        <f>G572+[1]Home!$D$7</f>
        <v>3526</v>
      </c>
      <c r="H573" s="151">
        <f>H572+[1]Home!$E$7</f>
        <v>3426</v>
      </c>
      <c r="I573" s="152">
        <f>I572+[1]Home!$E$7</f>
        <v>3456</v>
      </c>
    </row>
    <row r="574" spans="1:9" ht="14.25" customHeight="1">
      <c r="A574" s="88">
        <v>5760</v>
      </c>
      <c r="B574" s="92">
        <f t="shared" si="13"/>
        <v>5.76</v>
      </c>
      <c r="C574" s="92">
        <f t="shared" si="15"/>
        <v>3526</v>
      </c>
      <c r="D574" s="92">
        <f t="shared" si="14"/>
        <v>3546</v>
      </c>
      <c r="E574" s="153">
        <v>5770</v>
      </c>
      <c r="F574" s="151">
        <f>F573+[1]Home!$C$7</f>
        <v>3512</v>
      </c>
      <c r="G574" s="151">
        <f>G573+[1]Home!$D$7</f>
        <v>3532</v>
      </c>
      <c r="H574" s="151">
        <f>H573+[1]Home!$E$7</f>
        <v>3432</v>
      </c>
      <c r="I574" s="152">
        <f>I573+[1]Home!$E$7</f>
        <v>3462</v>
      </c>
    </row>
    <row r="575" spans="1:9" ht="14.25" customHeight="1">
      <c r="A575" s="88">
        <v>5770</v>
      </c>
      <c r="B575" s="92">
        <f t="shared" si="13"/>
        <v>5.77</v>
      </c>
      <c r="C575" s="92">
        <f t="shared" si="15"/>
        <v>3532</v>
      </c>
      <c r="D575" s="92">
        <f t="shared" si="14"/>
        <v>3552</v>
      </c>
      <c r="E575" s="153">
        <v>5780</v>
      </c>
      <c r="F575" s="151">
        <f>F574+[1]Home!$C$7</f>
        <v>3518</v>
      </c>
      <c r="G575" s="151">
        <f>G574+[1]Home!$D$7</f>
        <v>3538</v>
      </c>
      <c r="H575" s="151">
        <f>H574+[1]Home!$E$7</f>
        <v>3438</v>
      </c>
      <c r="I575" s="152">
        <f>I574+[1]Home!$E$7</f>
        <v>3468</v>
      </c>
    </row>
    <row r="576" spans="1:9" ht="14.25" customHeight="1">
      <c r="A576" s="88">
        <v>5780</v>
      </c>
      <c r="B576" s="92">
        <f t="shared" si="13"/>
        <v>5.78</v>
      </c>
      <c r="C576" s="92">
        <f t="shared" si="15"/>
        <v>3538</v>
      </c>
      <c r="D576" s="92">
        <f t="shared" si="14"/>
        <v>3558</v>
      </c>
      <c r="E576" s="153">
        <v>5790</v>
      </c>
      <c r="F576" s="151">
        <f>F575+[1]Home!$C$7</f>
        <v>3524</v>
      </c>
      <c r="G576" s="151">
        <f>G575+[1]Home!$D$7</f>
        <v>3544</v>
      </c>
      <c r="H576" s="151">
        <f>H575+[1]Home!$E$7</f>
        <v>3444</v>
      </c>
      <c r="I576" s="152">
        <f>I575+[1]Home!$E$7</f>
        <v>3474</v>
      </c>
    </row>
    <row r="577" spans="1:9" ht="14.25" customHeight="1">
      <c r="A577" s="88">
        <v>5790</v>
      </c>
      <c r="B577" s="92">
        <f t="shared" si="13"/>
        <v>5.79</v>
      </c>
      <c r="C577" s="92">
        <f t="shared" si="15"/>
        <v>3544</v>
      </c>
      <c r="D577" s="92">
        <f t="shared" si="14"/>
        <v>3564</v>
      </c>
      <c r="E577" s="153">
        <v>5800</v>
      </c>
      <c r="F577" s="151">
        <f>F576+[1]Home!$C$7</f>
        <v>3530</v>
      </c>
      <c r="G577" s="151">
        <f>G576+[1]Home!$D$7</f>
        <v>3550</v>
      </c>
      <c r="H577" s="151">
        <f>H576+[1]Home!$E$7</f>
        <v>3450</v>
      </c>
      <c r="I577" s="152">
        <f>I576+[1]Home!$E$7</f>
        <v>3480</v>
      </c>
    </row>
    <row r="578" spans="1:9" ht="14.25" customHeight="1">
      <c r="A578" s="88">
        <v>5800</v>
      </c>
      <c r="B578" s="92">
        <f t="shared" si="13"/>
        <v>5.8</v>
      </c>
      <c r="C578" s="92">
        <f t="shared" si="15"/>
        <v>3550</v>
      </c>
      <c r="D578" s="92">
        <f t="shared" si="14"/>
        <v>3570</v>
      </c>
      <c r="E578" s="153">
        <v>5810</v>
      </c>
      <c r="F578" s="151">
        <f>F577+[1]Home!$C$7</f>
        <v>3536</v>
      </c>
      <c r="G578" s="151">
        <f>G577+[1]Home!$D$7</f>
        <v>3556</v>
      </c>
      <c r="H578" s="151">
        <f>H577+[1]Home!$E$7</f>
        <v>3456</v>
      </c>
      <c r="I578" s="152">
        <f>I577+[1]Home!$E$7</f>
        <v>3486</v>
      </c>
    </row>
    <row r="579" spans="1:9" ht="14.25" customHeight="1">
      <c r="A579" s="88">
        <v>5810</v>
      </c>
      <c r="B579" s="92">
        <f t="shared" si="13"/>
        <v>5.81</v>
      </c>
      <c r="C579" s="92">
        <f t="shared" si="15"/>
        <v>3556</v>
      </c>
      <c r="D579" s="92">
        <f t="shared" si="14"/>
        <v>3576</v>
      </c>
      <c r="E579" s="153">
        <v>5820</v>
      </c>
      <c r="F579" s="151">
        <f>F578+[1]Home!$C$7</f>
        <v>3542</v>
      </c>
      <c r="G579" s="151">
        <f>G578+[1]Home!$D$7</f>
        <v>3562</v>
      </c>
      <c r="H579" s="151">
        <f>H578+[1]Home!$E$7</f>
        <v>3462</v>
      </c>
      <c r="I579" s="152">
        <f>I578+[1]Home!$E$7</f>
        <v>3492</v>
      </c>
    </row>
    <row r="580" spans="1:9" ht="14.25" customHeight="1">
      <c r="A580" s="88">
        <v>5820</v>
      </c>
      <c r="B580" s="92">
        <f t="shared" si="13"/>
        <v>5.82</v>
      </c>
      <c r="C580" s="92">
        <f t="shared" ref="C580:C643" si="16">C579+6</f>
        <v>3562</v>
      </c>
      <c r="D580" s="92">
        <f t="shared" si="14"/>
        <v>3582</v>
      </c>
      <c r="E580" s="153">
        <v>5830</v>
      </c>
      <c r="F580" s="151">
        <f>F579+[1]Home!$C$7</f>
        <v>3548</v>
      </c>
      <c r="G580" s="151">
        <f>G579+[1]Home!$D$7</f>
        <v>3568</v>
      </c>
      <c r="H580" s="151">
        <f>H579+[1]Home!$E$7</f>
        <v>3468</v>
      </c>
      <c r="I580" s="152">
        <f>I579+[1]Home!$E$7</f>
        <v>3498</v>
      </c>
    </row>
    <row r="581" spans="1:9" ht="14.25" customHeight="1">
      <c r="A581" s="88">
        <v>5830</v>
      </c>
      <c r="B581" s="92">
        <f t="shared" si="13"/>
        <v>5.83</v>
      </c>
      <c r="C581" s="92">
        <f t="shared" si="16"/>
        <v>3568</v>
      </c>
      <c r="D581" s="92">
        <f t="shared" si="14"/>
        <v>3588</v>
      </c>
      <c r="E581" s="153">
        <v>5840</v>
      </c>
      <c r="F581" s="151">
        <f>F580+[1]Home!$C$7</f>
        <v>3554</v>
      </c>
      <c r="G581" s="151">
        <f>G580+[1]Home!$D$7</f>
        <v>3574</v>
      </c>
      <c r="H581" s="151">
        <f>H580+[1]Home!$E$7</f>
        <v>3474</v>
      </c>
      <c r="I581" s="152">
        <f>I580+[1]Home!$E$7</f>
        <v>3504</v>
      </c>
    </row>
    <row r="582" spans="1:9" ht="14.25" customHeight="1">
      <c r="A582" s="88">
        <v>5840</v>
      </c>
      <c r="B582" s="92">
        <f t="shared" si="13"/>
        <v>5.84</v>
      </c>
      <c r="C582" s="92">
        <f t="shared" si="16"/>
        <v>3574</v>
      </c>
      <c r="D582" s="92">
        <f t="shared" si="14"/>
        <v>3594</v>
      </c>
      <c r="E582" s="153">
        <v>5850</v>
      </c>
      <c r="F582" s="151">
        <f>F581+[1]Home!$C$7</f>
        <v>3560</v>
      </c>
      <c r="G582" s="151">
        <f>G581+[1]Home!$D$7</f>
        <v>3580</v>
      </c>
      <c r="H582" s="151">
        <f>H581+[1]Home!$E$7</f>
        <v>3480</v>
      </c>
      <c r="I582" s="152">
        <f>I581+[1]Home!$E$7</f>
        <v>3510</v>
      </c>
    </row>
    <row r="583" spans="1:9" ht="14.25" customHeight="1">
      <c r="A583" s="88">
        <v>5850</v>
      </c>
      <c r="B583" s="92">
        <f t="shared" si="13"/>
        <v>5.85</v>
      </c>
      <c r="C583" s="92">
        <f t="shared" si="16"/>
        <v>3580</v>
      </c>
      <c r="D583" s="92">
        <f t="shared" si="14"/>
        <v>3600</v>
      </c>
      <c r="E583" s="153">
        <v>5860</v>
      </c>
      <c r="F583" s="151">
        <f>F582+[1]Home!$C$7</f>
        <v>3566</v>
      </c>
      <c r="G583" s="151">
        <f>G582+[1]Home!$D$7</f>
        <v>3586</v>
      </c>
      <c r="H583" s="151">
        <f>H582+[1]Home!$E$7</f>
        <v>3486</v>
      </c>
      <c r="I583" s="152">
        <f>I582+[1]Home!$E$7</f>
        <v>3516</v>
      </c>
    </row>
    <row r="584" spans="1:9" ht="14.25" customHeight="1">
      <c r="A584" s="88">
        <v>5860</v>
      </c>
      <c r="B584" s="92">
        <f t="shared" si="13"/>
        <v>5.86</v>
      </c>
      <c r="C584" s="92">
        <f t="shared" si="16"/>
        <v>3586</v>
      </c>
      <c r="D584" s="92">
        <f t="shared" si="14"/>
        <v>3606</v>
      </c>
      <c r="E584" s="153">
        <v>5870</v>
      </c>
      <c r="F584" s="151">
        <f>F583+[1]Home!$C$7</f>
        <v>3572</v>
      </c>
      <c r="G584" s="151">
        <f>G583+[1]Home!$D$7</f>
        <v>3592</v>
      </c>
      <c r="H584" s="151">
        <f>H583+[1]Home!$E$7</f>
        <v>3492</v>
      </c>
      <c r="I584" s="152">
        <f>I583+[1]Home!$E$7</f>
        <v>3522</v>
      </c>
    </row>
    <row r="585" spans="1:9" ht="14.25" customHeight="1">
      <c r="A585" s="88">
        <v>5870</v>
      </c>
      <c r="B585" s="92">
        <f t="shared" si="13"/>
        <v>5.87</v>
      </c>
      <c r="C585" s="92">
        <f t="shared" si="16"/>
        <v>3592</v>
      </c>
      <c r="D585" s="92">
        <f t="shared" si="14"/>
        <v>3612</v>
      </c>
      <c r="E585" s="153">
        <v>5880</v>
      </c>
      <c r="F585" s="151">
        <f>F584+[1]Home!$C$7</f>
        <v>3578</v>
      </c>
      <c r="G585" s="151">
        <f>G584+[1]Home!$D$7</f>
        <v>3598</v>
      </c>
      <c r="H585" s="151">
        <f>H584+[1]Home!$E$7</f>
        <v>3498</v>
      </c>
      <c r="I585" s="152">
        <f>I584+[1]Home!$E$7</f>
        <v>3528</v>
      </c>
    </row>
    <row r="586" spans="1:9" ht="14.25" customHeight="1">
      <c r="A586" s="88">
        <v>5880</v>
      </c>
      <c r="B586" s="92">
        <f t="shared" si="13"/>
        <v>5.88</v>
      </c>
      <c r="C586" s="92">
        <f t="shared" si="16"/>
        <v>3598</v>
      </c>
      <c r="D586" s="92">
        <f t="shared" si="14"/>
        <v>3618</v>
      </c>
      <c r="E586" s="153">
        <v>5890</v>
      </c>
      <c r="F586" s="151">
        <f>F585+[1]Home!$C$7</f>
        <v>3584</v>
      </c>
      <c r="G586" s="151">
        <f>G585+[1]Home!$D$7</f>
        <v>3604</v>
      </c>
      <c r="H586" s="151">
        <f>H585+[1]Home!$E$7</f>
        <v>3504</v>
      </c>
      <c r="I586" s="152">
        <f>I585+[1]Home!$E$7</f>
        <v>3534</v>
      </c>
    </row>
    <row r="587" spans="1:9" ht="14.25" customHeight="1">
      <c r="A587" s="88">
        <v>5890</v>
      </c>
      <c r="B587" s="92">
        <f t="shared" si="13"/>
        <v>5.89</v>
      </c>
      <c r="C587" s="92">
        <f t="shared" si="16"/>
        <v>3604</v>
      </c>
      <c r="D587" s="92">
        <f t="shared" si="14"/>
        <v>3624</v>
      </c>
      <c r="E587" s="153">
        <v>5900</v>
      </c>
      <c r="F587" s="151">
        <f>F586+[1]Home!$C$7</f>
        <v>3590</v>
      </c>
      <c r="G587" s="151">
        <f>G586+[1]Home!$D$7</f>
        <v>3610</v>
      </c>
      <c r="H587" s="151">
        <f>H586+[1]Home!$E$7</f>
        <v>3510</v>
      </c>
      <c r="I587" s="152">
        <f>I586+[1]Home!$E$7</f>
        <v>3540</v>
      </c>
    </row>
    <row r="588" spans="1:9" ht="14.25" customHeight="1">
      <c r="A588" s="88">
        <v>5900</v>
      </c>
      <c r="B588" s="92">
        <f t="shared" si="13"/>
        <v>5.9</v>
      </c>
      <c r="C588" s="92">
        <f t="shared" si="16"/>
        <v>3610</v>
      </c>
      <c r="D588" s="92">
        <f t="shared" si="14"/>
        <v>3630</v>
      </c>
      <c r="E588" s="153">
        <v>5910</v>
      </c>
      <c r="F588" s="151">
        <f>F587+[1]Home!$C$7</f>
        <v>3596</v>
      </c>
      <c r="G588" s="151">
        <f>G587+[1]Home!$D$7</f>
        <v>3616</v>
      </c>
      <c r="H588" s="151">
        <f>H587+[1]Home!$E$7</f>
        <v>3516</v>
      </c>
      <c r="I588" s="152">
        <f>I587+[1]Home!$E$7</f>
        <v>3546</v>
      </c>
    </row>
    <row r="589" spans="1:9" ht="14.25" customHeight="1">
      <c r="A589" s="88">
        <v>5910</v>
      </c>
      <c r="B589" s="92">
        <f t="shared" si="13"/>
        <v>5.91</v>
      </c>
      <c r="C589" s="92">
        <f t="shared" si="16"/>
        <v>3616</v>
      </c>
      <c r="D589" s="92">
        <f t="shared" si="14"/>
        <v>3636</v>
      </c>
      <c r="E589" s="153">
        <v>5920</v>
      </c>
      <c r="F589" s="151">
        <f>F588+[1]Home!$C$7</f>
        <v>3602</v>
      </c>
      <c r="G589" s="151">
        <f>G588+[1]Home!$D$7</f>
        <v>3622</v>
      </c>
      <c r="H589" s="151">
        <f>H588+[1]Home!$E$7</f>
        <v>3522</v>
      </c>
      <c r="I589" s="152">
        <f>I588+[1]Home!$E$7</f>
        <v>3552</v>
      </c>
    </row>
    <row r="590" spans="1:9" ht="14.25" customHeight="1">
      <c r="A590" s="88">
        <v>5920</v>
      </c>
      <c r="B590" s="92">
        <f t="shared" si="13"/>
        <v>5.92</v>
      </c>
      <c r="C590" s="92">
        <f t="shared" si="16"/>
        <v>3622</v>
      </c>
      <c r="D590" s="92">
        <f t="shared" si="14"/>
        <v>3642</v>
      </c>
      <c r="E590" s="153">
        <v>5930</v>
      </c>
      <c r="F590" s="151">
        <f>F589+[1]Home!$C$7</f>
        <v>3608</v>
      </c>
      <c r="G590" s="151">
        <f>G589+[1]Home!$D$7</f>
        <v>3628</v>
      </c>
      <c r="H590" s="151">
        <f>H589+[1]Home!$E$7</f>
        <v>3528</v>
      </c>
      <c r="I590" s="152">
        <f>I589+[1]Home!$E$7</f>
        <v>3558</v>
      </c>
    </row>
    <row r="591" spans="1:9" ht="14.25" customHeight="1">
      <c r="A591" s="88">
        <v>5930</v>
      </c>
      <c r="B591" s="92">
        <f t="shared" si="13"/>
        <v>5.93</v>
      </c>
      <c r="C591" s="92">
        <f t="shared" si="16"/>
        <v>3628</v>
      </c>
      <c r="D591" s="92">
        <f t="shared" si="14"/>
        <v>3648</v>
      </c>
      <c r="E591" s="153">
        <v>5940</v>
      </c>
      <c r="F591" s="151">
        <f>F590+[1]Home!$C$7</f>
        <v>3614</v>
      </c>
      <c r="G591" s="151">
        <f>G590+[1]Home!$D$7</f>
        <v>3634</v>
      </c>
      <c r="H591" s="151">
        <f>H590+[1]Home!$E$7</f>
        <v>3534</v>
      </c>
      <c r="I591" s="152">
        <f>I590+[1]Home!$E$7</f>
        <v>3564</v>
      </c>
    </row>
    <row r="592" spans="1:9" ht="14.25" customHeight="1">
      <c r="A592" s="88">
        <v>5940</v>
      </c>
      <c r="B592" s="92">
        <f t="shared" si="13"/>
        <v>5.94</v>
      </c>
      <c r="C592" s="92">
        <f t="shared" si="16"/>
        <v>3634</v>
      </c>
      <c r="D592" s="92">
        <f t="shared" si="14"/>
        <v>3654</v>
      </c>
      <c r="E592" s="153">
        <v>5950</v>
      </c>
      <c r="F592" s="151">
        <f>F591+[1]Home!$C$7</f>
        <v>3620</v>
      </c>
      <c r="G592" s="151">
        <f>G591+[1]Home!$D$7</f>
        <v>3640</v>
      </c>
      <c r="H592" s="151">
        <f>H591+[1]Home!$E$7</f>
        <v>3540</v>
      </c>
      <c r="I592" s="152">
        <f>I591+[1]Home!$E$7</f>
        <v>3570</v>
      </c>
    </row>
    <row r="593" spans="1:9" ht="14.25" customHeight="1">
      <c r="A593" s="88">
        <v>5950</v>
      </c>
      <c r="B593" s="92">
        <f t="shared" si="13"/>
        <v>5.95</v>
      </c>
      <c r="C593" s="92">
        <f t="shared" si="16"/>
        <v>3640</v>
      </c>
      <c r="D593" s="92">
        <f t="shared" si="14"/>
        <v>3660</v>
      </c>
      <c r="E593" s="153">
        <v>5960</v>
      </c>
      <c r="F593" s="151">
        <f>F592+[1]Home!$C$7</f>
        <v>3626</v>
      </c>
      <c r="G593" s="151">
        <f>G592+[1]Home!$D$7</f>
        <v>3646</v>
      </c>
      <c r="H593" s="151">
        <f>H592+[1]Home!$E$7</f>
        <v>3546</v>
      </c>
      <c r="I593" s="152">
        <f>I592+[1]Home!$E$7</f>
        <v>3576</v>
      </c>
    </row>
    <row r="594" spans="1:9" ht="14.25" customHeight="1">
      <c r="A594" s="88">
        <v>5960</v>
      </c>
      <c r="B594" s="92">
        <f t="shared" si="13"/>
        <v>5.96</v>
      </c>
      <c r="C594" s="92">
        <f t="shared" si="16"/>
        <v>3646</v>
      </c>
      <c r="D594" s="92">
        <f t="shared" si="14"/>
        <v>3666</v>
      </c>
      <c r="E594" s="153">
        <v>5970</v>
      </c>
      <c r="F594" s="151">
        <f>F593+[1]Home!$C$7</f>
        <v>3632</v>
      </c>
      <c r="G594" s="151">
        <f>G593+[1]Home!$D$7</f>
        <v>3652</v>
      </c>
      <c r="H594" s="151">
        <f>H593+[1]Home!$E$7</f>
        <v>3552</v>
      </c>
      <c r="I594" s="152">
        <f>I593+[1]Home!$E$7</f>
        <v>3582</v>
      </c>
    </row>
    <row r="595" spans="1:9" ht="14.25" customHeight="1">
      <c r="A595" s="88">
        <v>5970</v>
      </c>
      <c r="B595" s="92">
        <f t="shared" si="13"/>
        <v>5.97</v>
      </c>
      <c r="C595" s="92">
        <f t="shared" si="16"/>
        <v>3652</v>
      </c>
      <c r="D595" s="92">
        <f t="shared" si="14"/>
        <v>3672</v>
      </c>
      <c r="E595" s="153">
        <v>5980</v>
      </c>
      <c r="F595" s="151">
        <f>F594+[1]Home!$C$7</f>
        <v>3638</v>
      </c>
      <c r="G595" s="151">
        <f>G594+[1]Home!$D$7</f>
        <v>3658</v>
      </c>
      <c r="H595" s="151">
        <f>H594+[1]Home!$E$7</f>
        <v>3558</v>
      </c>
      <c r="I595" s="152">
        <f>I594+[1]Home!$E$7</f>
        <v>3588</v>
      </c>
    </row>
    <row r="596" spans="1:9" ht="14.25" customHeight="1">
      <c r="A596" s="88">
        <v>5980</v>
      </c>
      <c r="B596" s="92">
        <f t="shared" si="13"/>
        <v>5.98</v>
      </c>
      <c r="C596" s="92">
        <f t="shared" si="16"/>
        <v>3658</v>
      </c>
      <c r="D596" s="92">
        <f t="shared" si="14"/>
        <v>3678</v>
      </c>
      <c r="E596" s="153">
        <v>5990</v>
      </c>
      <c r="F596" s="151">
        <f>F595+[1]Home!$C$7</f>
        <v>3644</v>
      </c>
      <c r="G596" s="151">
        <f>G595+[1]Home!$D$7</f>
        <v>3664</v>
      </c>
      <c r="H596" s="151">
        <f>H595+[1]Home!$E$7</f>
        <v>3564</v>
      </c>
      <c r="I596" s="152">
        <f>I595+[1]Home!$E$7</f>
        <v>3594</v>
      </c>
    </row>
    <row r="597" spans="1:9" ht="14.25" customHeight="1">
      <c r="A597" s="88">
        <v>5990</v>
      </c>
      <c r="B597" s="92">
        <f t="shared" si="13"/>
        <v>5.99</v>
      </c>
      <c r="C597" s="92">
        <f t="shared" si="16"/>
        <v>3664</v>
      </c>
      <c r="D597" s="92">
        <f t="shared" si="14"/>
        <v>3684</v>
      </c>
      <c r="E597" s="153">
        <v>6000</v>
      </c>
      <c r="F597" s="151">
        <f>F596+[1]Home!$C$7</f>
        <v>3650</v>
      </c>
      <c r="G597" s="151">
        <f>G596+[1]Home!$D$7</f>
        <v>3670</v>
      </c>
      <c r="H597" s="151">
        <f>H596+[1]Home!$E$7</f>
        <v>3570</v>
      </c>
      <c r="I597" s="152">
        <f>I596+[1]Home!$E$7</f>
        <v>3600</v>
      </c>
    </row>
    <row r="598" spans="1:9" ht="14.25" customHeight="1">
      <c r="A598" s="88">
        <v>6000</v>
      </c>
      <c r="B598" s="92">
        <f t="shared" si="13"/>
        <v>6</v>
      </c>
      <c r="C598" s="92">
        <f t="shared" si="16"/>
        <v>3670</v>
      </c>
      <c r="D598" s="92">
        <f t="shared" si="14"/>
        <v>3690</v>
      </c>
      <c r="E598" s="153">
        <v>6010</v>
      </c>
      <c r="F598" s="151">
        <f>F597+[1]Home!$C$7</f>
        <v>3656</v>
      </c>
      <c r="G598" s="151">
        <f>G597+[1]Home!$D$7</f>
        <v>3676</v>
      </c>
      <c r="H598" s="151">
        <f>H597+[1]Home!$E$7</f>
        <v>3576</v>
      </c>
      <c r="I598" s="152">
        <f>I597+[1]Home!$E$7</f>
        <v>3606</v>
      </c>
    </row>
    <row r="599" spans="1:9" ht="14.25" customHeight="1">
      <c r="A599" s="88">
        <v>6010</v>
      </c>
      <c r="B599" s="92">
        <f t="shared" si="13"/>
        <v>6.01</v>
      </c>
      <c r="C599" s="92">
        <f t="shared" si="16"/>
        <v>3676</v>
      </c>
      <c r="D599" s="92">
        <f t="shared" si="14"/>
        <v>3696</v>
      </c>
      <c r="E599" s="153">
        <v>6020</v>
      </c>
      <c r="F599" s="151">
        <f>F598+[1]Home!$C$7</f>
        <v>3662</v>
      </c>
      <c r="G599" s="151">
        <f>G598+[1]Home!$D$7</f>
        <v>3682</v>
      </c>
      <c r="H599" s="151">
        <f>H598+[1]Home!$E$7</f>
        <v>3582</v>
      </c>
      <c r="I599" s="152">
        <f>I598+[1]Home!$E$7</f>
        <v>3612</v>
      </c>
    </row>
    <row r="600" spans="1:9" ht="14.25" customHeight="1">
      <c r="A600" s="88">
        <v>6020</v>
      </c>
      <c r="B600" s="92">
        <f t="shared" si="13"/>
        <v>6.02</v>
      </c>
      <c r="C600" s="92">
        <f t="shared" si="16"/>
        <v>3682</v>
      </c>
      <c r="D600" s="92">
        <f t="shared" si="14"/>
        <v>3702</v>
      </c>
      <c r="E600" s="153">
        <v>6030</v>
      </c>
      <c r="F600" s="151">
        <f>F599+[1]Home!$C$7</f>
        <v>3668</v>
      </c>
      <c r="G600" s="151">
        <f>G599+[1]Home!$D$7</f>
        <v>3688</v>
      </c>
      <c r="H600" s="151">
        <f>H599+[1]Home!$E$7</f>
        <v>3588</v>
      </c>
      <c r="I600" s="152">
        <f>I599+[1]Home!$E$7</f>
        <v>3618</v>
      </c>
    </row>
    <row r="601" spans="1:9" ht="14.25" customHeight="1">
      <c r="A601" s="88">
        <v>6030</v>
      </c>
      <c r="B601" s="92">
        <f t="shared" si="13"/>
        <v>6.03</v>
      </c>
      <c r="C601" s="92">
        <f t="shared" si="16"/>
        <v>3688</v>
      </c>
      <c r="D601" s="92">
        <f t="shared" si="14"/>
        <v>3708</v>
      </c>
      <c r="E601" s="153">
        <v>6040</v>
      </c>
      <c r="F601" s="151">
        <f>F600+[1]Home!$C$7</f>
        <v>3674</v>
      </c>
      <c r="G601" s="151">
        <f>G600+[1]Home!$D$7</f>
        <v>3694</v>
      </c>
      <c r="H601" s="151">
        <f>H600+[1]Home!$E$7</f>
        <v>3594</v>
      </c>
      <c r="I601" s="152">
        <f>I600+[1]Home!$E$7</f>
        <v>3624</v>
      </c>
    </row>
    <row r="602" spans="1:9" ht="14.25" customHeight="1">
      <c r="A602" s="88">
        <v>6040</v>
      </c>
      <c r="B602" s="92">
        <f t="shared" si="13"/>
        <v>6.04</v>
      </c>
      <c r="C602" s="92">
        <f t="shared" si="16"/>
        <v>3694</v>
      </c>
      <c r="D602" s="92">
        <f t="shared" si="14"/>
        <v>3714</v>
      </c>
      <c r="E602" s="153">
        <v>6050</v>
      </c>
      <c r="F602" s="151">
        <f>F601+[1]Home!$C$7</f>
        <v>3680</v>
      </c>
      <c r="G602" s="151">
        <f>G601+[1]Home!$D$7</f>
        <v>3700</v>
      </c>
      <c r="H602" s="151">
        <f>H601+[1]Home!$E$7</f>
        <v>3600</v>
      </c>
      <c r="I602" s="152">
        <f>I601+[1]Home!$E$7</f>
        <v>3630</v>
      </c>
    </row>
    <row r="603" spans="1:9" ht="14.25" customHeight="1">
      <c r="A603" s="88">
        <v>6050</v>
      </c>
      <c r="B603" s="92">
        <f t="shared" si="13"/>
        <v>6.05</v>
      </c>
      <c r="C603" s="92">
        <f t="shared" si="16"/>
        <v>3700</v>
      </c>
      <c r="D603" s="92">
        <f t="shared" si="14"/>
        <v>3720</v>
      </c>
      <c r="E603" s="153">
        <v>6060</v>
      </c>
      <c r="F603" s="151">
        <f>F602+[1]Home!$C$7</f>
        <v>3686</v>
      </c>
      <c r="G603" s="151">
        <f>G602+[1]Home!$D$7</f>
        <v>3706</v>
      </c>
      <c r="H603" s="151">
        <f>H602+[1]Home!$E$7</f>
        <v>3606</v>
      </c>
      <c r="I603" s="152">
        <f>I602+[1]Home!$E$7</f>
        <v>3636</v>
      </c>
    </row>
    <row r="604" spans="1:9" ht="14.25" customHeight="1">
      <c r="A604" s="88">
        <v>6060</v>
      </c>
      <c r="B604" s="92">
        <f t="shared" si="13"/>
        <v>6.06</v>
      </c>
      <c r="C604" s="92">
        <f t="shared" si="16"/>
        <v>3706</v>
      </c>
      <c r="D604" s="92">
        <f t="shared" si="14"/>
        <v>3726</v>
      </c>
      <c r="E604" s="153">
        <v>6070</v>
      </c>
      <c r="F604" s="151">
        <f>F603+[1]Home!$C$7</f>
        <v>3692</v>
      </c>
      <c r="G604" s="151">
        <f>G603+[1]Home!$D$7</f>
        <v>3712</v>
      </c>
      <c r="H604" s="151">
        <f>H603+[1]Home!$E$7</f>
        <v>3612</v>
      </c>
      <c r="I604" s="152">
        <f>I603+[1]Home!$E$7</f>
        <v>3642</v>
      </c>
    </row>
    <row r="605" spans="1:9" ht="14.25" customHeight="1">
      <c r="A605" s="88">
        <v>6070</v>
      </c>
      <c r="B605" s="92">
        <f t="shared" si="13"/>
        <v>6.07</v>
      </c>
      <c r="C605" s="92">
        <f t="shared" si="16"/>
        <v>3712</v>
      </c>
      <c r="D605" s="92">
        <f t="shared" si="14"/>
        <v>3732</v>
      </c>
      <c r="E605" s="153">
        <v>6080</v>
      </c>
      <c r="F605" s="151">
        <f>F604+[1]Home!$C$7</f>
        <v>3698</v>
      </c>
      <c r="G605" s="151">
        <f>G604+[1]Home!$D$7</f>
        <v>3718</v>
      </c>
      <c r="H605" s="151">
        <f>H604+[1]Home!$E$7</f>
        <v>3618</v>
      </c>
      <c r="I605" s="152">
        <f>I604+[1]Home!$E$7</f>
        <v>3648</v>
      </c>
    </row>
    <row r="606" spans="1:9" ht="14.25" customHeight="1">
      <c r="A606" s="88">
        <v>6080</v>
      </c>
      <c r="B606" s="92">
        <f t="shared" si="13"/>
        <v>6.08</v>
      </c>
      <c r="C606" s="92">
        <f t="shared" si="16"/>
        <v>3718</v>
      </c>
      <c r="D606" s="92">
        <f t="shared" si="14"/>
        <v>3738</v>
      </c>
      <c r="E606" s="153">
        <v>6090</v>
      </c>
      <c r="F606" s="151">
        <f>F605+[1]Home!$C$7</f>
        <v>3704</v>
      </c>
      <c r="G606" s="151">
        <f>G605+[1]Home!$D$7</f>
        <v>3724</v>
      </c>
      <c r="H606" s="151">
        <f>H605+[1]Home!$E$7</f>
        <v>3624</v>
      </c>
      <c r="I606" s="152">
        <f>I605+[1]Home!$E$7</f>
        <v>3654</v>
      </c>
    </row>
    <row r="607" spans="1:9" ht="14.25" customHeight="1">
      <c r="A607" s="88">
        <v>6090</v>
      </c>
      <c r="B607" s="92">
        <f t="shared" si="13"/>
        <v>6.09</v>
      </c>
      <c r="C607" s="92">
        <f t="shared" si="16"/>
        <v>3724</v>
      </c>
      <c r="D607" s="92">
        <f t="shared" si="14"/>
        <v>3744</v>
      </c>
      <c r="E607" s="153">
        <v>6100</v>
      </c>
      <c r="F607" s="151">
        <f>F606+[1]Home!$C$7</f>
        <v>3710</v>
      </c>
      <c r="G607" s="151">
        <f>G606+[1]Home!$D$7</f>
        <v>3730</v>
      </c>
      <c r="H607" s="151">
        <f>H606+[1]Home!$E$7</f>
        <v>3630</v>
      </c>
      <c r="I607" s="152">
        <f>I606+[1]Home!$E$7</f>
        <v>3660</v>
      </c>
    </row>
    <row r="608" spans="1:9" ht="14.25" customHeight="1">
      <c r="A608" s="88">
        <v>6100</v>
      </c>
      <c r="B608" s="92">
        <f t="shared" si="13"/>
        <v>6.1</v>
      </c>
      <c r="C608" s="92">
        <f t="shared" si="16"/>
        <v>3730</v>
      </c>
      <c r="D608" s="92">
        <f t="shared" si="14"/>
        <v>3750</v>
      </c>
      <c r="E608" s="153">
        <v>6110</v>
      </c>
      <c r="F608" s="151">
        <f>F607+[1]Home!$C$7</f>
        <v>3716</v>
      </c>
      <c r="G608" s="151">
        <f>G607+[1]Home!$D$7</f>
        <v>3736</v>
      </c>
      <c r="H608" s="151">
        <f>H607+[1]Home!$E$7</f>
        <v>3636</v>
      </c>
      <c r="I608" s="152">
        <f>I607+[1]Home!$E$7</f>
        <v>3666</v>
      </c>
    </row>
    <row r="609" spans="1:9" ht="14.25" customHeight="1">
      <c r="A609" s="88">
        <v>6110</v>
      </c>
      <c r="B609" s="92">
        <f t="shared" si="13"/>
        <v>6.11</v>
      </c>
      <c r="C609" s="92">
        <f t="shared" si="16"/>
        <v>3736</v>
      </c>
      <c r="D609" s="92">
        <f t="shared" si="14"/>
        <v>3756</v>
      </c>
      <c r="E609" s="153">
        <v>6120</v>
      </c>
      <c r="F609" s="151">
        <f>F608+[1]Home!$C$7</f>
        <v>3722</v>
      </c>
      <c r="G609" s="151">
        <f>G608+[1]Home!$D$7</f>
        <v>3742</v>
      </c>
      <c r="H609" s="151">
        <f>H608+[1]Home!$E$7</f>
        <v>3642</v>
      </c>
      <c r="I609" s="152">
        <f>I608+[1]Home!$E$7</f>
        <v>3672</v>
      </c>
    </row>
    <row r="610" spans="1:9" ht="14.25" customHeight="1">
      <c r="A610" s="88">
        <v>6120</v>
      </c>
      <c r="B610" s="92">
        <f t="shared" si="13"/>
        <v>6.12</v>
      </c>
      <c r="C610" s="92">
        <f t="shared" si="16"/>
        <v>3742</v>
      </c>
      <c r="D610" s="92">
        <f t="shared" si="14"/>
        <v>3762</v>
      </c>
      <c r="E610" s="153">
        <v>6130</v>
      </c>
      <c r="F610" s="151">
        <f>F609+[1]Home!$C$7</f>
        <v>3728</v>
      </c>
      <c r="G610" s="151">
        <f>G609+[1]Home!$D$7</f>
        <v>3748</v>
      </c>
      <c r="H610" s="151">
        <f>H609+[1]Home!$E$7</f>
        <v>3648</v>
      </c>
      <c r="I610" s="152">
        <f>I609+[1]Home!$E$7</f>
        <v>3678</v>
      </c>
    </row>
    <row r="611" spans="1:9" ht="14.25" customHeight="1">
      <c r="A611" s="88">
        <v>6130</v>
      </c>
      <c r="B611" s="92">
        <f t="shared" si="13"/>
        <v>6.13</v>
      </c>
      <c r="C611" s="92">
        <f t="shared" si="16"/>
        <v>3748</v>
      </c>
      <c r="D611" s="92">
        <f t="shared" si="14"/>
        <v>3768</v>
      </c>
      <c r="E611" s="153">
        <v>6140</v>
      </c>
      <c r="F611" s="151">
        <f>F610+[1]Home!$C$7</f>
        <v>3734</v>
      </c>
      <c r="G611" s="151">
        <f>G610+[1]Home!$D$7</f>
        <v>3754</v>
      </c>
      <c r="H611" s="151">
        <f>H610+[1]Home!$E$7</f>
        <v>3654</v>
      </c>
      <c r="I611" s="152">
        <f>I610+[1]Home!$E$7</f>
        <v>3684</v>
      </c>
    </row>
    <row r="612" spans="1:9" ht="14.25" customHeight="1">
      <c r="A612" s="88">
        <v>6140</v>
      </c>
      <c r="B612" s="92">
        <f t="shared" si="13"/>
        <v>6.14</v>
      </c>
      <c r="C612" s="92">
        <f t="shared" si="16"/>
        <v>3754</v>
      </c>
      <c r="D612" s="92">
        <f t="shared" si="14"/>
        <v>3774</v>
      </c>
      <c r="E612" s="153">
        <v>6150</v>
      </c>
      <c r="F612" s="151">
        <f>F611+[1]Home!$C$7</f>
        <v>3740</v>
      </c>
      <c r="G612" s="151">
        <f>G611+[1]Home!$D$7</f>
        <v>3760</v>
      </c>
      <c r="H612" s="151">
        <f>H611+[1]Home!$E$7</f>
        <v>3660</v>
      </c>
      <c r="I612" s="152">
        <f>I611+[1]Home!$E$7</f>
        <v>3690</v>
      </c>
    </row>
    <row r="613" spans="1:9" ht="14.25" customHeight="1">
      <c r="A613" s="88">
        <v>6150</v>
      </c>
      <c r="B613" s="92">
        <f t="shared" si="13"/>
        <v>6.15</v>
      </c>
      <c r="C613" s="92">
        <f t="shared" si="16"/>
        <v>3760</v>
      </c>
      <c r="D613" s="92">
        <f t="shared" si="14"/>
        <v>3780</v>
      </c>
      <c r="E613" s="153">
        <v>6160</v>
      </c>
      <c r="F613" s="151">
        <f>F612+[1]Home!$C$7</f>
        <v>3746</v>
      </c>
      <c r="G613" s="151">
        <f>G612+[1]Home!$D$7</f>
        <v>3766</v>
      </c>
      <c r="H613" s="151">
        <f>H612+[1]Home!$E$7</f>
        <v>3666</v>
      </c>
      <c r="I613" s="152">
        <f>I612+[1]Home!$E$7</f>
        <v>3696</v>
      </c>
    </row>
    <row r="614" spans="1:9" ht="14.25" customHeight="1">
      <c r="A614" s="88">
        <v>6160</v>
      </c>
      <c r="B614" s="92">
        <f t="shared" si="13"/>
        <v>6.16</v>
      </c>
      <c r="C614" s="92">
        <f t="shared" si="16"/>
        <v>3766</v>
      </c>
      <c r="D614" s="92">
        <f t="shared" si="14"/>
        <v>3786</v>
      </c>
      <c r="E614" s="153">
        <v>6170</v>
      </c>
      <c r="F614" s="151">
        <f>F613+[1]Home!$C$7</f>
        <v>3752</v>
      </c>
      <c r="G614" s="151">
        <f>G613+[1]Home!$D$7</f>
        <v>3772</v>
      </c>
      <c r="H614" s="151">
        <f>H613+[1]Home!$E$7</f>
        <v>3672</v>
      </c>
      <c r="I614" s="152">
        <f>I613+[1]Home!$E$7</f>
        <v>3702</v>
      </c>
    </row>
    <row r="615" spans="1:9" ht="14.25" customHeight="1">
      <c r="A615" s="88">
        <v>6170</v>
      </c>
      <c r="B615" s="92">
        <f t="shared" si="13"/>
        <v>6.17</v>
      </c>
      <c r="C615" s="92">
        <f t="shared" si="16"/>
        <v>3772</v>
      </c>
      <c r="D615" s="92">
        <f t="shared" si="14"/>
        <v>3792</v>
      </c>
      <c r="E615" s="153">
        <v>6180</v>
      </c>
      <c r="F615" s="151">
        <f>F614+[1]Home!$C$7</f>
        <v>3758</v>
      </c>
      <c r="G615" s="151">
        <f>G614+[1]Home!$D$7</f>
        <v>3778</v>
      </c>
      <c r="H615" s="151">
        <f>H614+[1]Home!$E$7</f>
        <v>3678</v>
      </c>
      <c r="I615" s="152">
        <f>I614+[1]Home!$E$7</f>
        <v>3708</v>
      </c>
    </row>
    <row r="616" spans="1:9" ht="14.25" customHeight="1">
      <c r="A616" s="88">
        <v>6180</v>
      </c>
      <c r="B616" s="92">
        <f t="shared" si="13"/>
        <v>6.18</v>
      </c>
      <c r="C616" s="92">
        <f t="shared" si="16"/>
        <v>3778</v>
      </c>
      <c r="D616" s="92">
        <f t="shared" si="14"/>
        <v>3798</v>
      </c>
      <c r="E616" s="153">
        <v>6190</v>
      </c>
      <c r="F616" s="151">
        <f>F615+[1]Home!$C$7</f>
        <v>3764</v>
      </c>
      <c r="G616" s="151">
        <f>G615+[1]Home!$D$7</f>
        <v>3784</v>
      </c>
      <c r="H616" s="151">
        <f>H615+[1]Home!$E$7</f>
        <v>3684</v>
      </c>
      <c r="I616" s="152">
        <f>I615+[1]Home!$E$7</f>
        <v>3714</v>
      </c>
    </row>
    <row r="617" spans="1:9" ht="14.25" customHeight="1">
      <c r="A617" s="88">
        <v>6190</v>
      </c>
      <c r="B617" s="92">
        <f t="shared" si="13"/>
        <v>6.19</v>
      </c>
      <c r="C617" s="92">
        <f t="shared" si="16"/>
        <v>3784</v>
      </c>
      <c r="D617" s="92">
        <f t="shared" si="14"/>
        <v>3804</v>
      </c>
      <c r="E617" s="153">
        <v>6200</v>
      </c>
      <c r="F617" s="151">
        <f>F616+[1]Home!$C$7</f>
        <v>3770</v>
      </c>
      <c r="G617" s="151">
        <f>G616+[1]Home!$D$7</f>
        <v>3790</v>
      </c>
      <c r="H617" s="151">
        <f>H616+[1]Home!$E$7</f>
        <v>3690</v>
      </c>
      <c r="I617" s="152">
        <f>I616+[1]Home!$E$7</f>
        <v>3720</v>
      </c>
    </row>
    <row r="618" spans="1:9" ht="14.25" customHeight="1">
      <c r="A618" s="88">
        <v>6200</v>
      </c>
      <c r="B618" s="92">
        <f t="shared" si="13"/>
        <v>6.2</v>
      </c>
      <c r="C618" s="92">
        <f t="shared" si="16"/>
        <v>3790</v>
      </c>
      <c r="D618" s="92">
        <f t="shared" si="14"/>
        <v>3810</v>
      </c>
      <c r="E618" s="153">
        <v>6210</v>
      </c>
      <c r="F618" s="151">
        <f>F617+[1]Home!$C$7</f>
        <v>3776</v>
      </c>
      <c r="G618" s="151">
        <f>G617+[1]Home!$D$7</f>
        <v>3796</v>
      </c>
      <c r="H618" s="151">
        <f>H617+[1]Home!$E$7</f>
        <v>3696</v>
      </c>
      <c r="I618" s="152">
        <f>I617+[1]Home!$E$7</f>
        <v>3726</v>
      </c>
    </row>
    <row r="619" spans="1:9" ht="14.25" customHeight="1">
      <c r="A619" s="88">
        <v>6210</v>
      </c>
      <c r="B619" s="92">
        <f t="shared" si="13"/>
        <v>6.21</v>
      </c>
      <c r="C619" s="92">
        <f t="shared" si="16"/>
        <v>3796</v>
      </c>
      <c r="D619" s="92">
        <f t="shared" si="14"/>
        <v>3816</v>
      </c>
      <c r="E619" s="153">
        <v>6220</v>
      </c>
      <c r="F619" s="151">
        <f>F618+[1]Home!$C$7</f>
        <v>3782</v>
      </c>
      <c r="G619" s="151">
        <f>G618+[1]Home!$D$7</f>
        <v>3802</v>
      </c>
      <c r="H619" s="151">
        <f>H618+[1]Home!$E$7</f>
        <v>3702</v>
      </c>
      <c r="I619" s="152">
        <f>I618+[1]Home!$E$7</f>
        <v>3732</v>
      </c>
    </row>
    <row r="620" spans="1:9" ht="14.25" customHeight="1">
      <c r="A620" s="88">
        <v>6220</v>
      </c>
      <c r="B620" s="92">
        <f t="shared" si="13"/>
        <v>6.22</v>
      </c>
      <c r="C620" s="92">
        <f t="shared" si="16"/>
        <v>3802</v>
      </c>
      <c r="D620" s="92">
        <f t="shared" si="14"/>
        <v>3822</v>
      </c>
      <c r="E620" s="153">
        <v>6230</v>
      </c>
      <c r="F620" s="151">
        <f>F619+[1]Home!$C$7</f>
        <v>3788</v>
      </c>
      <c r="G620" s="151">
        <f>G619+[1]Home!$D$7</f>
        <v>3808</v>
      </c>
      <c r="H620" s="151">
        <f>H619+[1]Home!$E$7</f>
        <v>3708</v>
      </c>
      <c r="I620" s="152">
        <f>I619+[1]Home!$E$7</f>
        <v>3738</v>
      </c>
    </row>
    <row r="621" spans="1:9" ht="14.25" customHeight="1">
      <c r="A621" s="88">
        <v>6230</v>
      </c>
      <c r="B621" s="92">
        <f t="shared" si="13"/>
        <v>6.23</v>
      </c>
      <c r="C621" s="92">
        <f t="shared" si="16"/>
        <v>3808</v>
      </c>
      <c r="D621" s="92">
        <f t="shared" si="14"/>
        <v>3828</v>
      </c>
      <c r="E621" s="153">
        <v>6240</v>
      </c>
      <c r="F621" s="151">
        <f>F620+[1]Home!$C$7</f>
        <v>3794</v>
      </c>
      <c r="G621" s="151">
        <f>G620+[1]Home!$D$7</f>
        <v>3814</v>
      </c>
      <c r="H621" s="151">
        <f>H620+[1]Home!$E$7</f>
        <v>3714</v>
      </c>
      <c r="I621" s="152">
        <f>I620+[1]Home!$E$7</f>
        <v>3744</v>
      </c>
    </row>
    <row r="622" spans="1:9" ht="14.25" customHeight="1">
      <c r="A622" s="88">
        <v>6240</v>
      </c>
      <c r="B622" s="92">
        <f t="shared" si="13"/>
        <v>6.24</v>
      </c>
      <c r="C622" s="92">
        <f t="shared" si="16"/>
        <v>3814</v>
      </c>
      <c r="D622" s="92">
        <f t="shared" si="14"/>
        <v>3834</v>
      </c>
      <c r="E622" s="153">
        <v>6250</v>
      </c>
      <c r="F622" s="151">
        <f>F621+[1]Home!$C$7</f>
        <v>3800</v>
      </c>
      <c r="G622" s="151">
        <f>G621+[1]Home!$D$7</f>
        <v>3820</v>
      </c>
      <c r="H622" s="151">
        <f>H621+[1]Home!$E$7</f>
        <v>3720</v>
      </c>
      <c r="I622" s="152">
        <f>I621+[1]Home!$E$7</f>
        <v>3750</v>
      </c>
    </row>
    <row r="623" spans="1:9" ht="14.25" customHeight="1">
      <c r="A623" s="88">
        <v>6250</v>
      </c>
      <c r="B623" s="92">
        <f t="shared" si="13"/>
        <v>6.25</v>
      </c>
      <c r="C623" s="92">
        <f t="shared" si="16"/>
        <v>3820</v>
      </c>
      <c r="D623" s="92">
        <f t="shared" si="14"/>
        <v>3840</v>
      </c>
      <c r="E623" s="153">
        <v>6260</v>
      </c>
      <c r="F623" s="151">
        <f>F622+[1]Home!$C$7</f>
        <v>3806</v>
      </c>
      <c r="G623" s="151">
        <f>G622+[1]Home!$D$7</f>
        <v>3826</v>
      </c>
      <c r="H623" s="151">
        <f>H622+[1]Home!$E$7</f>
        <v>3726</v>
      </c>
      <c r="I623" s="152">
        <f>I622+[1]Home!$E$7</f>
        <v>3756</v>
      </c>
    </row>
    <row r="624" spans="1:9" ht="14.25" customHeight="1">
      <c r="A624" s="88">
        <v>6260</v>
      </c>
      <c r="B624" s="92">
        <f t="shared" si="13"/>
        <v>6.26</v>
      </c>
      <c r="C624" s="92">
        <f t="shared" si="16"/>
        <v>3826</v>
      </c>
      <c r="D624" s="92">
        <f t="shared" si="14"/>
        <v>3846</v>
      </c>
      <c r="E624" s="153">
        <v>6270</v>
      </c>
      <c r="F624" s="151">
        <f>F623+[1]Home!$C$7</f>
        <v>3812</v>
      </c>
      <c r="G624" s="151">
        <f>G623+[1]Home!$D$7</f>
        <v>3832</v>
      </c>
      <c r="H624" s="151">
        <f>H623+[1]Home!$E$7</f>
        <v>3732</v>
      </c>
      <c r="I624" s="152">
        <f>I623+[1]Home!$E$7</f>
        <v>3762</v>
      </c>
    </row>
    <row r="625" spans="1:9" ht="14.25" customHeight="1">
      <c r="A625" s="88">
        <v>6270</v>
      </c>
      <c r="B625" s="92">
        <f t="shared" si="13"/>
        <v>6.27</v>
      </c>
      <c r="C625" s="92">
        <f t="shared" si="16"/>
        <v>3832</v>
      </c>
      <c r="D625" s="92">
        <f t="shared" si="14"/>
        <v>3852</v>
      </c>
      <c r="E625" s="153">
        <v>6280</v>
      </c>
      <c r="F625" s="151">
        <f>F624+[1]Home!$C$7</f>
        <v>3818</v>
      </c>
      <c r="G625" s="151">
        <f>G624+[1]Home!$D$7</f>
        <v>3838</v>
      </c>
      <c r="H625" s="151">
        <f>H624+[1]Home!$E$7</f>
        <v>3738</v>
      </c>
      <c r="I625" s="152">
        <f>I624+[1]Home!$E$7</f>
        <v>3768</v>
      </c>
    </row>
    <row r="626" spans="1:9" ht="14.25" customHeight="1">
      <c r="A626" s="88">
        <v>6280</v>
      </c>
      <c r="B626" s="92">
        <f t="shared" si="13"/>
        <v>6.28</v>
      </c>
      <c r="C626" s="92">
        <f t="shared" si="16"/>
        <v>3838</v>
      </c>
      <c r="D626" s="92">
        <f t="shared" si="14"/>
        <v>3858</v>
      </c>
      <c r="E626" s="153">
        <v>6290</v>
      </c>
      <c r="F626" s="151">
        <f>F625+[1]Home!$C$7</f>
        <v>3824</v>
      </c>
      <c r="G626" s="151">
        <f>G625+[1]Home!$D$7</f>
        <v>3844</v>
      </c>
      <c r="H626" s="151">
        <f>H625+[1]Home!$E$7</f>
        <v>3744</v>
      </c>
      <c r="I626" s="152">
        <f>I625+[1]Home!$E$7</f>
        <v>3774</v>
      </c>
    </row>
    <row r="627" spans="1:9" ht="14.25" customHeight="1">
      <c r="A627" s="88">
        <v>6290</v>
      </c>
      <c r="B627" s="92">
        <f t="shared" si="13"/>
        <v>6.29</v>
      </c>
      <c r="C627" s="92">
        <f t="shared" si="16"/>
        <v>3844</v>
      </c>
      <c r="D627" s="92">
        <f t="shared" si="14"/>
        <v>3864</v>
      </c>
      <c r="E627" s="153">
        <v>6300</v>
      </c>
      <c r="F627" s="151">
        <f>F626+[1]Home!$C$7</f>
        <v>3830</v>
      </c>
      <c r="G627" s="151">
        <f>G626+[1]Home!$D$7</f>
        <v>3850</v>
      </c>
      <c r="H627" s="151">
        <f>H626+[1]Home!$E$7</f>
        <v>3750</v>
      </c>
      <c r="I627" s="152">
        <f>I626+[1]Home!$E$7</f>
        <v>3780</v>
      </c>
    </row>
    <row r="628" spans="1:9" ht="14.25" customHeight="1">
      <c r="A628" s="88">
        <v>6300</v>
      </c>
      <c r="B628" s="92">
        <f t="shared" si="13"/>
        <v>6.3</v>
      </c>
      <c r="C628" s="92">
        <f t="shared" si="16"/>
        <v>3850</v>
      </c>
      <c r="D628" s="92">
        <f t="shared" si="14"/>
        <v>3870</v>
      </c>
      <c r="E628" s="153">
        <v>6310</v>
      </c>
      <c r="F628" s="151">
        <f>F627+[1]Home!$C$7</f>
        <v>3836</v>
      </c>
      <c r="G628" s="151">
        <f>G627+[1]Home!$D$7</f>
        <v>3856</v>
      </c>
      <c r="H628" s="151">
        <f>H627+[1]Home!$E$7</f>
        <v>3756</v>
      </c>
      <c r="I628" s="152">
        <f>I627+[1]Home!$E$7</f>
        <v>3786</v>
      </c>
    </row>
    <row r="629" spans="1:9" ht="14.25" customHeight="1">
      <c r="A629" s="88">
        <v>6310</v>
      </c>
      <c r="B629" s="92">
        <f t="shared" si="13"/>
        <v>6.31</v>
      </c>
      <c r="C629" s="92">
        <f t="shared" si="16"/>
        <v>3856</v>
      </c>
      <c r="D629" s="92">
        <f t="shared" si="14"/>
        <v>3876</v>
      </c>
      <c r="E629" s="153">
        <v>6320</v>
      </c>
      <c r="F629" s="151">
        <f>F628+[1]Home!$C$7</f>
        <v>3842</v>
      </c>
      <c r="G629" s="151">
        <f>G628+[1]Home!$D$7</f>
        <v>3862</v>
      </c>
      <c r="H629" s="151">
        <f>H628+[1]Home!$E$7</f>
        <v>3762</v>
      </c>
      <c r="I629" s="152">
        <f>I628+[1]Home!$E$7</f>
        <v>3792</v>
      </c>
    </row>
    <row r="630" spans="1:9" ht="14.25" customHeight="1">
      <c r="A630" s="88">
        <v>6320</v>
      </c>
      <c r="B630" s="92">
        <f t="shared" si="13"/>
        <v>6.32</v>
      </c>
      <c r="C630" s="92">
        <f t="shared" si="16"/>
        <v>3862</v>
      </c>
      <c r="D630" s="92">
        <f t="shared" si="14"/>
        <v>3882</v>
      </c>
      <c r="E630" s="153">
        <v>6330</v>
      </c>
      <c r="F630" s="151">
        <f>F629+[1]Home!$C$7</f>
        <v>3848</v>
      </c>
      <c r="G630" s="151">
        <f>G629+[1]Home!$D$7</f>
        <v>3868</v>
      </c>
      <c r="H630" s="151">
        <f>H629+[1]Home!$E$7</f>
        <v>3768</v>
      </c>
      <c r="I630" s="152">
        <f>I629+[1]Home!$E$7</f>
        <v>3798</v>
      </c>
    </row>
    <row r="631" spans="1:9" ht="14.25" customHeight="1">
      <c r="A631" s="88">
        <v>6330</v>
      </c>
      <c r="B631" s="92">
        <f t="shared" si="13"/>
        <v>6.33</v>
      </c>
      <c r="C631" s="92">
        <f t="shared" si="16"/>
        <v>3868</v>
      </c>
      <c r="D631" s="92">
        <f t="shared" si="14"/>
        <v>3888</v>
      </c>
      <c r="E631" s="153">
        <v>6340</v>
      </c>
      <c r="F631" s="151">
        <f>F630+[1]Home!$C$7</f>
        <v>3854</v>
      </c>
      <c r="G631" s="151">
        <f>G630+[1]Home!$D$7</f>
        <v>3874</v>
      </c>
      <c r="H631" s="151">
        <f>H630+[1]Home!$E$7</f>
        <v>3774</v>
      </c>
      <c r="I631" s="152">
        <f>I630+[1]Home!$E$7</f>
        <v>3804</v>
      </c>
    </row>
    <row r="632" spans="1:9" ht="14.25" customHeight="1">
      <c r="A632" s="88">
        <v>6340</v>
      </c>
      <c r="B632" s="92">
        <f t="shared" si="13"/>
        <v>6.34</v>
      </c>
      <c r="C632" s="92">
        <f t="shared" si="16"/>
        <v>3874</v>
      </c>
      <c r="D632" s="92">
        <f t="shared" si="14"/>
        <v>3894</v>
      </c>
      <c r="E632" s="153">
        <v>6350</v>
      </c>
      <c r="F632" s="151">
        <f>F631+[1]Home!$C$7</f>
        <v>3860</v>
      </c>
      <c r="G632" s="151">
        <f>G631+[1]Home!$D$7</f>
        <v>3880</v>
      </c>
      <c r="H632" s="151">
        <f>H631+[1]Home!$E$7</f>
        <v>3780</v>
      </c>
      <c r="I632" s="152">
        <f>I631+[1]Home!$E$7</f>
        <v>3810</v>
      </c>
    </row>
    <row r="633" spans="1:9" ht="14.25" customHeight="1">
      <c r="A633" s="88">
        <v>6350</v>
      </c>
      <c r="B633" s="92">
        <f t="shared" si="13"/>
        <v>6.35</v>
      </c>
      <c r="C633" s="92">
        <f t="shared" si="16"/>
        <v>3880</v>
      </c>
      <c r="D633" s="92">
        <f t="shared" si="14"/>
        <v>3900</v>
      </c>
      <c r="E633" s="153">
        <v>6360</v>
      </c>
      <c r="F633" s="151">
        <f>F632+[1]Home!$C$7</f>
        <v>3866</v>
      </c>
      <c r="G633" s="151">
        <f>G632+[1]Home!$D$7</f>
        <v>3886</v>
      </c>
      <c r="H633" s="151">
        <f>H632+[1]Home!$E$7</f>
        <v>3786</v>
      </c>
      <c r="I633" s="152">
        <f>I632+[1]Home!$E$7</f>
        <v>3816</v>
      </c>
    </row>
    <row r="634" spans="1:9" ht="14.25" customHeight="1">
      <c r="A634" s="88">
        <v>6360</v>
      </c>
      <c r="B634" s="92">
        <f t="shared" si="13"/>
        <v>6.36</v>
      </c>
      <c r="C634" s="92">
        <f t="shared" si="16"/>
        <v>3886</v>
      </c>
      <c r="D634" s="92">
        <f t="shared" si="14"/>
        <v>3906</v>
      </c>
      <c r="E634" s="153">
        <v>6370</v>
      </c>
      <c r="F634" s="151">
        <f>F633+[1]Home!$C$7</f>
        <v>3872</v>
      </c>
      <c r="G634" s="151">
        <f>G633+[1]Home!$D$7</f>
        <v>3892</v>
      </c>
      <c r="H634" s="151">
        <f>H633+[1]Home!$E$7</f>
        <v>3792</v>
      </c>
      <c r="I634" s="152">
        <f>I633+[1]Home!$E$7</f>
        <v>3822</v>
      </c>
    </row>
    <row r="635" spans="1:9" ht="14.25" customHeight="1">
      <c r="A635" s="88">
        <v>6370</v>
      </c>
      <c r="B635" s="92">
        <f t="shared" si="13"/>
        <v>6.37</v>
      </c>
      <c r="C635" s="92">
        <f t="shared" si="16"/>
        <v>3892</v>
      </c>
      <c r="D635" s="92">
        <f t="shared" si="14"/>
        <v>3912</v>
      </c>
      <c r="E635" s="153">
        <v>6380</v>
      </c>
      <c r="F635" s="151">
        <f>F634+[1]Home!$C$7</f>
        <v>3878</v>
      </c>
      <c r="G635" s="151">
        <f>G634+[1]Home!$D$7</f>
        <v>3898</v>
      </c>
      <c r="H635" s="151">
        <f>H634+[1]Home!$E$7</f>
        <v>3798</v>
      </c>
      <c r="I635" s="152">
        <f>I634+[1]Home!$E$7</f>
        <v>3828</v>
      </c>
    </row>
    <row r="636" spans="1:9" ht="14.25" customHeight="1">
      <c r="A636" s="88">
        <v>6380</v>
      </c>
      <c r="B636" s="92">
        <f t="shared" si="13"/>
        <v>6.38</v>
      </c>
      <c r="C636" s="92">
        <f t="shared" si="16"/>
        <v>3898</v>
      </c>
      <c r="D636" s="92">
        <f t="shared" si="14"/>
        <v>3918</v>
      </c>
      <c r="E636" s="153">
        <v>6390</v>
      </c>
      <c r="F636" s="151">
        <f>F635+[1]Home!$C$7</f>
        <v>3884</v>
      </c>
      <c r="G636" s="151">
        <f>G635+[1]Home!$D$7</f>
        <v>3904</v>
      </c>
      <c r="H636" s="151">
        <f>H635+[1]Home!$E$7</f>
        <v>3804</v>
      </c>
      <c r="I636" s="152">
        <f>I635+[1]Home!$E$7</f>
        <v>3834</v>
      </c>
    </row>
    <row r="637" spans="1:9" ht="14.25" customHeight="1">
      <c r="A637" s="88">
        <v>6390</v>
      </c>
      <c r="B637" s="92">
        <f t="shared" si="13"/>
        <v>6.39</v>
      </c>
      <c r="C637" s="92">
        <f t="shared" si="16"/>
        <v>3904</v>
      </c>
      <c r="D637" s="92">
        <f t="shared" si="14"/>
        <v>3924</v>
      </c>
      <c r="E637" s="153">
        <v>6400</v>
      </c>
      <c r="F637" s="151">
        <f>F636+[1]Home!$C$7</f>
        <v>3890</v>
      </c>
      <c r="G637" s="151">
        <f>G636+[1]Home!$D$7</f>
        <v>3910</v>
      </c>
      <c r="H637" s="151">
        <f>H636+[1]Home!$E$7</f>
        <v>3810</v>
      </c>
      <c r="I637" s="152">
        <f>I636+[1]Home!$E$7</f>
        <v>3840</v>
      </c>
    </row>
    <row r="638" spans="1:9" ht="14.25" customHeight="1">
      <c r="A638" s="88">
        <v>6400</v>
      </c>
      <c r="B638" s="92">
        <f t="shared" si="13"/>
        <v>6.4</v>
      </c>
      <c r="C638" s="92">
        <f t="shared" si="16"/>
        <v>3910</v>
      </c>
      <c r="D638" s="92">
        <f t="shared" si="14"/>
        <v>3930</v>
      </c>
      <c r="E638" s="153">
        <v>6410</v>
      </c>
      <c r="F638" s="151">
        <f>F637+[1]Home!$C$7</f>
        <v>3896</v>
      </c>
      <c r="G638" s="151">
        <f>G637+[1]Home!$D$7</f>
        <v>3916</v>
      </c>
      <c r="H638" s="151">
        <f>H637+[1]Home!$E$7</f>
        <v>3816</v>
      </c>
      <c r="I638" s="152">
        <f>I637+[1]Home!$E$7</f>
        <v>3846</v>
      </c>
    </row>
    <row r="639" spans="1:9" ht="14.25" customHeight="1">
      <c r="A639" s="88">
        <v>6410</v>
      </c>
      <c r="B639" s="92">
        <f t="shared" si="13"/>
        <v>6.41</v>
      </c>
      <c r="C639" s="92">
        <f t="shared" si="16"/>
        <v>3916</v>
      </c>
      <c r="D639" s="92">
        <f t="shared" si="14"/>
        <v>3936</v>
      </c>
      <c r="E639" s="153">
        <v>6420</v>
      </c>
      <c r="F639" s="151">
        <f>F638+[1]Home!$C$7</f>
        <v>3902</v>
      </c>
      <c r="G639" s="151">
        <f>G638+[1]Home!$D$7</f>
        <v>3922</v>
      </c>
      <c r="H639" s="151">
        <f>H638+[1]Home!$E$7</f>
        <v>3822</v>
      </c>
      <c r="I639" s="152">
        <f>I638+[1]Home!$E$7</f>
        <v>3852</v>
      </c>
    </row>
    <row r="640" spans="1:9" ht="14.25" customHeight="1">
      <c r="A640" s="88">
        <v>6420</v>
      </c>
      <c r="B640" s="92">
        <f t="shared" si="13"/>
        <v>6.42</v>
      </c>
      <c r="C640" s="92">
        <f t="shared" si="16"/>
        <v>3922</v>
      </c>
      <c r="D640" s="92">
        <f t="shared" si="14"/>
        <v>3942</v>
      </c>
      <c r="E640" s="153">
        <v>6430</v>
      </c>
      <c r="F640" s="151">
        <f>F639+[1]Home!$C$7</f>
        <v>3908</v>
      </c>
      <c r="G640" s="151">
        <f>G639+[1]Home!$D$7</f>
        <v>3928</v>
      </c>
      <c r="H640" s="151">
        <f>H639+[1]Home!$E$7</f>
        <v>3828</v>
      </c>
      <c r="I640" s="152">
        <f>I639+[1]Home!$E$7</f>
        <v>3858</v>
      </c>
    </row>
    <row r="641" spans="1:9" ht="14.25" customHeight="1">
      <c r="A641" s="88">
        <v>6430</v>
      </c>
      <c r="B641" s="92">
        <f t="shared" si="13"/>
        <v>6.43</v>
      </c>
      <c r="C641" s="92">
        <f t="shared" si="16"/>
        <v>3928</v>
      </c>
      <c r="D641" s="92">
        <f t="shared" si="14"/>
        <v>3948</v>
      </c>
      <c r="E641" s="153">
        <v>6440</v>
      </c>
      <c r="F641" s="151">
        <f>F640+[1]Home!$C$7</f>
        <v>3914</v>
      </c>
      <c r="G641" s="151">
        <f>G640+[1]Home!$D$7</f>
        <v>3934</v>
      </c>
      <c r="H641" s="151">
        <f>H640+[1]Home!$E$7</f>
        <v>3834</v>
      </c>
      <c r="I641" s="152">
        <f>I640+[1]Home!$E$7</f>
        <v>3864</v>
      </c>
    </row>
    <row r="642" spans="1:9" ht="14.25" customHeight="1">
      <c r="A642" s="88">
        <v>6440</v>
      </c>
      <c r="B642" s="92">
        <f t="shared" si="13"/>
        <v>6.44</v>
      </c>
      <c r="C642" s="92">
        <f t="shared" si="16"/>
        <v>3934</v>
      </c>
      <c r="D642" s="92">
        <f t="shared" si="14"/>
        <v>3954</v>
      </c>
      <c r="E642" s="153">
        <v>6450</v>
      </c>
      <c r="F642" s="151">
        <f>F641+[1]Home!$C$7</f>
        <v>3920</v>
      </c>
      <c r="G642" s="151">
        <f>G641+[1]Home!$D$7</f>
        <v>3940</v>
      </c>
      <c r="H642" s="151">
        <f>H641+[1]Home!$E$7</f>
        <v>3840</v>
      </c>
      <c r="I642" s="152">
        <f>I641+[1]Home!$E$7</f>
        <v>3870</v>
      </c>
    </row>
    <row r="643" spans="1:9" ht="14.25" customHeight="1">
      <c r="A643" s="88">
        <v>6450</v>
      </c>
      <c r="B643" s="92">
        <f t="shared" si="13"/>
        <v>6.45</v>
      </c>
      <c r="C643" s="92">
        <f t="shared" si="16"/>
        <v>3940</v>
      </c>
      <c r="D643" s="92">
        <f t="shared" si="14"/>
        <v>3960</v>
      </c>
      <c r="E643" s="153">
        <v>6460</v>
      </c>
      <c r="F643" s="151">
        <f>F642+[1]Home!$C$7</f>
        <v>3926</v>
      </c>
      <c r="G643" s="151">
        <f>G642+[1]Home!$D$7</f>
        <v>3946</v>
      </c>
      <c r="H643" s="151">
        <f>H642+[1]Home!$E$7</f>
        <v>3846</v>
      </c>
      <c r="I643" s="152">
        <f>I642+[1]Home!$E$7</f>
        <v>3876</v>
      </c>
    </row>
    <row r="644" spans="1:9" ht="14.25" customHeight="1">
      <c r="A644" s="88">
        <v>6460</v>
      </c>
      <c r="B644" s="92">
        <f t="shared" si="13"/>
        <v>6.46</v>
      </c>
      <c r="C644" s="92">
        <f t="shared" ref="C644:C707" si="17">C643+6</f>
        <v>3946</v>
      </c>
      <c r="D644" s="92">
        <f t="shared" si="14"/>
        <v>3966</v>
      </c>
      <c r="E644" s="153">
        <v>6470</v>
      </c>
      <c r="F644" s="151">
        <f>F643+[1]Home!$C$7</f>
        <v>3932</v>
      </c>
      <c r="G644" s="151">
        <f>G643+[1]Home!$D$7</f>
        <v>3952</v>
      </c>
      <c r="H644" s="151">
        <f>H643+[1]Home!$E$7</f>
        <v>3852</v>
      </c>
      <c r="I644" s="152">
        <f>I643+[1]Home!$E$7</f>
        <v>3882</v>
      </c>
    </row>
    <row r="645" spans="1:9" ht="14.25" customHeight="1">
      <c r="A645" s="88">
        <v>6470</v>
      </c>
      <c r="B645" s="92">
        <f t="shared" si="13"/>
        <v>6.47</v>
      </c>
      <c r="C645" s="92">
        <f t="shared" si="17"/>
        <v>3952</v>
      </c>
      <c r="D645" s="92">
        <f t="shared" si="14"/>
        <v>3972</v>
      </c>
      <c r="E645" s="153">
        <v>6480</v>
      </c>
      <c r="F645" s="151">
        <f>F644+[1]Home!$C$7</f>
        <v>3938</v>
      </c>
      <c r="G645" s="151">
        <f>G644+[1]Home!$D$7</f>
        <v>3958</v>
      </c>
      <c r="H645" s="151">
        <f>H644+[1]Home!$E$7</f>
        <v>3858</v>
      </c>
      <c r="I645" s="152">
        <f>I644+[1]Home!$E$7</f>
        <v>3888</v>
      </c>
    </row>
    <row r="646" spans="1:9" ht="14.25" customHeight="1">
      <c r="A646" s="88">
        <v>6480</v>
      </c>
      <c r="B646" s="92">
        <f t="shared" si="13"/>
        <v>6.48</v>
      </c>
      <c r="C646" s="92">
        <f t="shared" si="17"/>
        <v>3958</v>
      </c>
      <c r="D646" s="92">
        <f t="shared" si="14"/>
        <v>3978</v>
      </c>
      <c r="E646" s="153">
        <v>6490</v>
      </c>
      <c r="F646" s="151">
        <f>F645+[1]Home!$C$7</f>
        <v>3944</v>
      </c>
      <c r="G646" s="151">
        <f>G645+[1]Home!$D$7</f>
        <v>3964</v>
      </c>
      <c r="H646" s="151">
        <f>H645+[1]Home!$E$7</f>
        <v>3864</v>
      </c>
      <c r="I646" s="152">
        <f>I645+[1]Home!$E$7</f>
        <v>3894</v>
      </c>
    </row>
    <row r="647" spans="1:9" ht="14.25" customHeight="1">
      <c r="A647" s="88">
        <v>6490</v>
      </c>
      <c r="B647" s="92">
        <f t="shared" si="13"/>
        <v>6.49</v>
      </c>
      <c r="C647" s="92">
        <f t="shared" si="17"/>
        <v>3964</v>
      </c>
      <c r="D647" s="92">
        <f t="shared" si="14"/>
        <v>3984</v>
      </c>
      <c r="E647" s="153">
        <v>6500</v>
      </c>
      <c r="F647" s="151">
        <f>F646+[1]Home!$C$7</f>
        <v>3950</v>
      </c>
      <c r="G647" s="151">
        <f>G646+[1]Home!$D$7</f>
        <v>3970</v>
      </c>
      <c r="H647" s="151">
        <f>H646+[1]Home!$E$7</f>
        <v>3870</v>
      </c>
      <c r="I647" s="152">
        <f>I646+[1]Home!$E$7</f>
        <v>3900</v>
      </c>
    </row>
    <row r="648" spans="1:9" ht="14.25" customHeight="1">
      <c r="A648" s="88">
        <v>6500</v>
      </c>
      <c r="B648" s="92">
        <f t="shared" si="13"/>
        <v>6.5</v>
      </c>
      <c r="C648" s="92">
        <f t="shared" si="17"/>
        <v>3970</v>
      </c>
      <c r="D648" s="92">
        <f t="shared" si="14"/>
        <v>3990</v>
      </c>
      <c r="E648" s="153">
        <v>6510</v>
      </c>
      <c r="F648" s="151">
        <f>F647+[1]Home!$C$7</f>
        <v>3956</v>
      </c>
      <c r="G648" s="151">
        <f>G647+[1]Home!$D$7</f>
        <v>3976</v>
      </c>
      <c r="H648" s="151">
        <f>H647+[1]Home!$E$7</f>
        <v>3876</v>
      </c>
      <c r="I648" s="152">
        <f>I647+[1]Home!$E$7</f>
        <v>3906</v>
      </c>
    </row>
    <row r="649" spans="1:9" ht="14.25" customHeight="1">
      <c r="A649" s="88">
        <v>6510</v>
      </c>
      <c r="B649" s="92">
        <f t="shared" si="13"/>
        <v>6.51</v>
      </c>
      <c r="C649" s="92">
        <f t="shared" si="17"/>
        <v>3976</v>
      </c>
      <c r="D649" s="92">
        <f t="shared" si="14"/>
        <v>3996</v>
      </c>
      <c r="E649" s="153">
        <v>6520</v>
      </c>
      <c r="F649" s="151">
        <f>F648+[1]Home!$C$7</f>
        <v>3962</v>
      </c>
      <c r="G649" s="151">
        <f>G648+[1]Home!$D$7</f>
        <v>3982</v>
      </c>
      <c r="H649" s="151">
        <f>H648+[1]Home!$E$7</f>
        <v>3882</v>
      </c>
      <c r="I649" s="152">
        <f>I648+[1]Home!$E$7</f>
        <v>3912</v>
      </c>
    </row>
    <row r="650" spans="1:9" ht="14.25" customHeight="1">
      <c r="A650" s="88">
        <v>6520</v>
      </c>
      <c r="B650" s="92">
        <f t="shared" si="13"/>
        <v>6.52</v>
      </c>
      <c r="C650" s="92">
        <f t="shared" si="17"/>
        <v>3982</v>
      </c>
      <c r="D650" s="92">
        <f t="shared" si="14"/>
        <v>4002</v>
      </c>
      <c r="E650" s="153">
        <v>6530</v>
      </c>
      <c r="F650" s="151">
        <f>F649+[1]Home!$C$7</f>
        <v>3968</v>
      </c>
      <c r="G650" s="151">
        <f>G649+[1]Home!$D$7</f>
        <v>3988</v>
      </c>
      <c r="H650" s="151">
        <f>H649+[1]Home!$E$7</f>
        <v>3888</v>
      </c>
      <c r="I650" s="152">
        <f>I649+[1]Home!$E$7</f>
        <v>3918</v>
      </c>
    </row>
    <row r="651" spans="1:9" ht="14.25" customHeight="1">
      <c r="A651" s="88">
        <v>6530</v>
      </c>
      <c r="B651" s="92">
        <f t="shared" si="13"/>
        <v>6.53</v>
      </c>
      <c r="C651" s="92">
        <f t="shared" si="17"/>
        <v>3988</v>
      </c>
      <c r="D651" s="92">
        <f t="shared" si="14"/>
        <v>4008</v>
      </c>
      <c r="E651" s="153">
        <v>6540</v>
      </c>
      <c r="F651" s="151">
        <f>F650+[1]Home!$C$7</f>
        <v>3974</v>
      </c>
      <c r="G651" s="151">
        <f>G650+[1]Home!$D$7</f>
        <v>3994</v>
      </c>
      <c r="H651" s="151">
        <f>H650+[1]Home!$E$7</f>
        <v>3894</v>
      </c>
      <c r="I651" s="152">
        <f>I650+[1]Home!$E$7</f>
        <v>3924</v>
      </c>
    </row>
    <row r="652" spans="1:9" ht="14.25" customHeight="1">
      <c r="A652" s="88">
        <v>6540</v>
      </c>
      <c r="B652" s="92">
        <f t="shared" si="13"/>
        <v>6.54</v>
      </c>
      <c r="C652" s="92">
        <f t="shared" si="17"/>
        <v>3994</v>
      </c>
      <c r="D652" s="92">
        <f t="shared" si="14"/>
        <v>4014</v>
      </c>
      <c r="E652" s="153">
        <v>6550</v>
      </c>
      <c r="F652" s="151">
        <f>F651+[1]Home!$C$7</f>
        <v>3980</v>
      </c>
      <c r="G652" s="151">
        <f>G651+[1]Home!$D$7</f>
        <v>4000</v>
      </c>
      <c r="H652" s="151">
        <f>H651+[1]Home!$E$7</f>
        <v>3900</v>
      </c>
      <c r="I652" s="152">
        <f>I651+[1]Home!$E$7</f>
        <v>3930</v>
      </c>
    </row>
    <row r="653" spans="1:9" ht="14.25" customHeight="1">
      <c r="A653" s="88">
        <v>6550</v>
      </c>
      <c r="B653" s="92">
        <f t="shared" si="13"/>
        <v>6.55</v>
      </c>
      <c r="C653" s="92">
        <f t="shared" si="17"/>
        <v>4000</v>
      </c>
      <c r="D653" s="92">
        <f t="shared" si="14"/>
        <v>4020</v>
      </c>
      <c r="E653" s="153">
        <v>6560</v>
      </c>
      <c r="F653" s="151">
        <f>F652+[1]Home!$C$7</f>
        <v>3986</v>
      </c>
      <c r="G653" s="151">
        <f>G652+[1]Home!$D$7</f>
        <v>4006</v>
      </c>
      <c r="H653" s="151">
        <f>H652+[1]Home!$E$7</f>
        <v>3906</v>
      </c>
      <c r="I653" s="152">
        <f>I652+[1]Home!$E$7</f>
        <v>3936</v>
      </c>
    </row>
    <row r="654" spans="1:9" ht="14.25" customHeight="1">
      <c r="A654" s="88">
        <v>6560</v>
      </c>
      <c r="B654" s="92">
        <f t="shared" si="13"/>
        <v>6.56</v>
      </c>
      <c r="C654" s="92">
        <f t="shared" si="17"/>
        <v>4006</v>
      </c>
      <c r="D654" s="92">
        <f t="shared" si="14"/>
        <v>4026</v>
      </c>
      <c r="E654" s="153">
        <v>6570</v>
      </c>
      <c r="F654" s="151">
        <f>F653+[1]Home!$C$7</f>
        <v>3992</v>
      </c>
      <c r="G654" s="151">
        <f>G653+[1]Home!$D$7</f>
        <v>4012</v>
      </c>
      <c r="H654" s="151">
        <f>H653+[1]Home!$E$7</f>
        <v>3912</v>
      </c>
      <c r="I654" s="152">
        <f>I653+[1]Home!$E$7</f>
        <v>3942</v>
      </c>
    </row>
    <row r="655" spans="1:9" ht="14.25" customHeight="1">
      <c r="A655" s="88">
        <v>6570</v>
      </c>
      <c r="B655" s="92">
        <f t="shared" si="13"/>
        <v>6.57</v>
      </c>
      <c r="C655" s="92">
        <f t="shared" si="17"/>
        <v>4012</v>
      </c>
      <c r="D655" s="92">
        <f t="shared" si="14"/>
        <v>4032</v>
      </c>
      <c r="E655" s="153">
        <v>6580</v>
      </c>
      <c r="F655" s="151">
        <f>F654+[1]Home!$C$7</f>
        <v>3998</v>
      </c>
      <c r="G655" s="151">
        <f>G654+[1]Home!$D$7</f>
        <v>4018</v>
      </c>
      <c r="H655" s="151">
        <f>H654+[1]Home!$E$7</f>
        <v>3918</v>
      </c>
      <c r="I655" s="152">
        <f>I654+[1]Home!$E$7</f>
        <v>3948</v>
      </c>
    </row>
    <row r="656" spans="1:9" ht="14.25" customHeight="1">
      <c r="A656" s="88">
        <v>6580</v>
      </c>
      <c r="B656" s="92">
        <f t="shared" si="13"/>
        <v>6.58</v>
      </c>
      <c r="C656" s="92">
        <f t="shared" si="17"/>
        <v>4018</v>
      </c>
      <c r="D656" s="92">
        <f t="shared" si="14"/>
        <v>4038</v>
      </c>
      <c r="E656" s="153">
        <v>6590</v>
      </c>
      <c r="F656" s="151">
        <f>F655+[1]Home!$C$7</f>
        <v>4004</v>
      </c>
      <c r="G656" s="151">
        <f>G655+[1]Home!$D$7</f>
        <v>4024</v>
      </c>
      <c r="H656" s="151">
        <f>H655+[1]Home!$E$7</f>
        <v>3924</v>
      </c>
      <c r="I656" s="152">
        <f>I655+[1]Home!$E$7</f>
        <v>3954</v>
      </c>
    </row>
    <row r="657" spans="1:9" ht="14.25" customHeight="1">
      <c r="A657" s="88">
        <v>6590</v>
      </c>
      <c r="B657" s="92">
        <f t="shared" si="13"/>
        <v>6.59</v>
      </c>
      <c r="C657" s="92">
        <f t="shared" si="17"/>
        <v>4024</v>
      </c>
      <c r="D657" s="92">
        <f t="shared" si="14"/>
        <v>4044</v>
      </c>
      <c r="E657" s="153">
        <v>6600</v>
      </c>
      <c r="F657" s="151">
        <f>F656+[1]Home!$C$7</f>
        <v>4010</v>
      </c>
      <c r="G657" s="151">
        <f>G656+[1]Home!$D$7</f>
        <v>4030</v>
      </c>
      <c r="H657" s="151">
        <f>H656+[1]Home!$E$7</f>
        <v>3930</v>
      </c>
      <c r="I657" s="152">
        <f>I656+[1]Home!$E$7</f>
        <v>3960</v>
      </c>
    </row>
    <row r="658" spans="1:9" ht="14.25" customHeight="1">
      <c r="A658" s="88">
        <v>6600</v>
      </c>
      <c r="B658" s="92">
        <f t="shared" si="13"/>
        <v>6.6</v>
      </c>
      <c r="C658" s="92">
        <f t="shared" si="17"/>
        <v>4030</v>
      </c>
      <c r="D658" s="92">
        <f t="shared" si="14"/>
        <v>4050</v>
      </c>
      <c r="E658" s="153">
        <v>6610</v>
      </c>
      <c r="F658" s="151">
        <f>F657+[1]Home!$C$7</f>
        <v>4016</v>
      </c>
      <c r="G658" s="151">
        <f>G657+[1]Home!$D$7</f>
        <v>4036</v>
      </c>
      <c r="H658" s="151">
        <f>H657+[1]Home!$E$7</f>
        <v>3936</v>
      </c>
      <c r="I658" s="152">
        <f>I657+[1]Home!$E$7</f>
        <v>3966</v>
      </c>
    </row>
    <row r="659" spans="1:9" ht="14.25" customHeight="1">
      <c r="A659" s="88">
        <v>6610</v>
      </c>
      <c r="B659" s="92">
        <f t="shared" si="13"/>
        <v>6.61</v>
      </c>
      <c r="C659" s="92">
        <f t="shared" si="17"/>
        <v>4036</v>
      </c>
      <c r="D659" s="92">
        <f t="shared" si="14"/>
        <v>4056</v>
      </c>
      <c r="E659" s="153">
        <v>6620</v>
      </c>
      <c r="F659" s="151">
        <f>F658+[1]Home!$C$7</f>
        <v>4022</v>
      </c>
      <c r="G659" s="151">
        <f>G658+[1]Home!$D$7</f>
        <v>4042</v>
      </c>
      <c r="H659" s="151">
        <f>H658+[1]Home!$E$7</f>
        <v>3942</v>
      </c>
      <c r="I659" s="152">
        <f>I658+[1]Home!$E$7</f>
        <v>3972</v>
      </c>
    </row>
    <row r="660" spans="1:9" ht="14.25" customHeight="1">
      <c r="A660" s="88">
        <v>6620</v>
      </c>
      <c r="B660" s="92">
        <f t="shared" si="13"/>
        <v>6.62</v>
      </c>
      <c r="C660" s="92">
        <f t="shared" si="17"/>
        <v>4042</v>
      </c>
      <c r="D660" s="92">
        <f t="shared" si="14"/>
        <v>4062</v>
      </c>
      <c r="E660" s="153">
        <v>6630</v>
      </c>
      <c r="F660" s="151">
        <f>F659+[1]Home!$C$7</f>
        <v>4028</v>
      </c>
      <c r="G660" s="151">
        <f>G659+[1]Home!$D$7</f>
        <v>4048</v>
      </c>
      <c r="H660" s="151">
        <f>H659+[1]Home!$E$7</f>
        <v>3948</v>
      </c>
      <c r="I660" s="152">
        <f>I659+[1]Home!$E$7</f>
        <v>3978</v>
      </c>
    </row>
    <row r="661" spans="1:9" ht="14.25" customHeight="1">
      <c r="A661" s="88">
        <v>6630</v>
      </c>
      <c r="B661" s="92">
        <f t="shared" si="13"/>
        <v>6.63</v>
      </c>
      <c r="C661" s="92">
        <f t="shared" si="17"/>
        <v>4048</v>
      </c>
      <c r="D661" s="92">
        <f t="shared" si="14"/>
        <v>4068</v>
      </c>
      <c r="E661" s="153">
        <v>6640</v>
      </c>
      <c r="F661" s="151">
        <f>F660+[1]Home!$C$7</f>
        <v>4034</v>
      </c>
      <c r="G661" s="151">
        <f>G660+[1]Home!$D$7</f>
        <v>4054</v>
      </c>
      <c r="H661" s="151">
        <f>H660+[1]Home!$E$7</f>
        <v>3954</v>
      </c>
      <c r="I661" s="152">
        <f>I660+[1]Home!$E$7</f>
        <v>3984</v>
      </c>
    </row>
    <row r="662" spans="1:9" ht="14.25" customHeight="1">
      <c r="A662" s="88">
        <v>6640</v>
      </c>
      <c r="B662" s="92">
        <f t="shared" si="13"/>
        <v>6.64</v>
      </c>
      <c r="C662" s="92">
        <f t="shared" si="17"/>
        <v>4054</v>
      </c>
      <c r="D662" s="92">
        <f t="shared" si="14"/>
        <v>4074</v>
      </c>
      <c r="E662" s="153">
        <v>6650</v>
      </c>
      <c r="F662" s="151">
        <f>F661+[1]Home!$C$7</f>
        <v>4040</v>
      </c>
      <c r="G662" s="151">
        <f>G661+[1]Home!$D$7</f>
        <v>4060</v>
      </c>
      <c r="H662" s="151">
        <f>H661+[1]Home!$E$7</f>
        <v>3960</v>
      </c>
      <c r="I662" s="152">
        <f>I661+[1]Home!$E$7</f>
        <v>3990</v>
      </c>
    </row>
    <row r="663" spans="1:9" ht="14.25" customHeight="1">
      <c r="A663" s="88">
        <v>6650</v>
      </c>
      <c r="B663" s="92">
        <f t="shared" si="13"/>
        <v>6.65</v>
      </c>
      <c r="C663" s="92">
        <f t="shared" si="17"/>
        <v>4060</v>
      </c>
      <c r="D663" s="92">
        <f t="shared" si="14"/>
        <v>4080</v>
      </c>
      <c r="E663" s="153">
        <v>6660</v>
      </c>
      <c r="F663" s="151">
        <f>F662+[1]Home!$C$7</f>
        <v>4046</v>
      </c>
      <c r="G663" s="151">
        <f>G662+[1]Home!$D$7</f>
        <v>4066</v>
      </c>
      <c r="H663" s="151">
        <f>H662+[1]Home!$E$7</f>
        <v>3966</v>
      </c>
      <c r="I663" s="152">
        <f>I662+[1]Home!$E$7</f>
        <v>3996</v>
      </c>
    </row>
    <row r="664" spans="1:9" ht="14.25" customHeight="1">
      <c r="A664" s="88">
        <v>6660</v>
      </c>
      <c r="B664" s="92">
        <f t="shared" si="13"/>
        <v>6.66</v>
      </c>
      <c r="C664" s="92">
        <f t="shared" si="17"/>
        <v>4066</v>
      </c>
      <c r="D664" s="92">
        <f t="shared" si="14"/>
        <v>4086</v>
      </c>
      <c r="E664" s="153">
        <v>6670</v>
      </c>
      <c r="F664" s="151">
        <f>F663+[1]Home!$C$7</f>
        <v>4052</v>
      </c>
      <c r="G664" s="151">
        <f>G663+[1]Home!$D$7</f>
        <v>4072</v>
      </c>
      <c r="H664" s="151">
        <f>H663+[1]Home!$E$7</f>
        <v>3972</v>
      </c>
      <c r="I664" s="152">
        <f>I663+[1]Home!$E$7</f>
        <v>4002</v>
      </c>
    </row>
    <row r="665" spans="1:9" ht="14.25" customHeight="1">
      <c r="A665" s="88">
        <v>6670</v>
      </c>
      <c r="B665" s="92">
        <f t="shared" si="13"/>
        <v>6.67</v>
      </c>
      <c r="C665" s="92">
        <f t="shared" si="17"/>
        <v>4072</v>
      </c>
      <c r="D665" s="92">
        <f t="shared" si="14"/>
        <v>4092</v>
      </c>
      <c r="E665" s="153">
        <v>6680</v>
      </c>
      <c r="F665" s="151">
        <f>F664+[1]Home!$C$7</f>
        <v>4058</v>
      </c>
      <c r="G665" s="151">
        <f>G664+[1]Home!$D$7</f>
        <v>4078</v>
      </c>
      <c r="H665" s="151">
        <f>H664+[1]Home!$E$7</f>
        <v>3978</v>
      </c>
      <c r="I665" s="152">
        <f>I664+[1]Home!$E$7</f>
        <v>4008</v>
      </c>
    </row>
    <row r="666" spans="1:9" ht="14.25" customHeight="1">
      <c r="A666" s="88">
        <v>6680</v>
      </c>
      <c r="B666" s="92">
        <f t="shared" si="13"/>
        <v>6.68</v>
      </c>
      <c r="C666" s="92">
        <f t="shared" si="17"/>
        <v>4078</v>
      </c>
      <c r="D666" s="92">
        <f t="shared" si="14"/>
        <v>4098</v>
      </c>
      <c r="E666" s="153">
        <v>6690</v>
      </c>
      <c r="F666" s="151">
        <f>F665+[1]Home!$C$7</f>
        <v>4064</v>
      </c>
      <c r="G666" s="151">
        <f>G665+[1]Home!$D$7</f>
        <v>4084</v>
      </c>
      <c r="H666" s="151">
        <f>H665+[1]Home!$E$7</f>
        <v>3984</v>
      </c>
      <c r="I666" s="152">
        <f>I665+[1]Home!$E$7</f>
        <v>4014</v>
      </c>
    </row>
    <row r="667" spans="1:9" ht="14.25" customHeight="1">
      <c r="A667" s="88">
        <v>6690</v>
      </c>
      <c r="B667" s="92">
        <f t="shared" si="13"/>
        <v>6.69</v>
      </c>
      <c r="C667" s="92">
        <f t="shared" si="17"/>
        <v>4084</v>
      </c>
      <c r="D667" s="92">
        <f t="shared" si="14"/>
        <v>4104</v>
      </c>
      <c r="E667" s="153">
        <v>6700</v>
      </c>
      <c r="F667" s="151">
        <f>F666+[1]Home!$C$7</f>
        <v>4070</v>
      </c>
      <c r="G667" s="151">
        <f>G666+[1]Home!$D$7</f>
        <v>4090</v>
      </c>
      <c r="H667" s="151">
        <f>H666+[1]Home!$E$7</f>
        <v>3990</v>
      </c>
      <c r="I667" s="152">
        <f>I666+[1]Home!$E$7</f>
        <v>4020</v>
      </c>
    </row>
    <row r="668" spans="1:9" ht="14.25" customHeight="1">
      <c r="A668" s="88">
        <v>6700</v>
      </c>
      <c r="B668" s="92">
        <f t="shared" si="13"/>
        <v>6.7</v>
      </c>
      <c r="C668" s="92">
        <f t="shared" si="17"/>
        <v>4090</v>
      </c>
      <c r="D668" s="92">
        <f t="shared" si="14"/>
        <v>4110</v>
      </c>
      <c r="E668" s="153">
        <v>6710</v>
      </c>
      <c r="F668" s="151">
        <f>F667+[1]Home!$C$7</f>
        <v>4076</v>
      </c>
      <c r="G668" s="151">
        <f>G667+[1]Home!$D$7</f>
        <v>4096</v>
      </c>
      <c r="H668" s="151">
        <f>H667+[1]Home!$E$7</f>
        <v>3996</v>
      </c>
      <c r="I668" s="152">
        <f>I667+[1]Home!$E$7</f>
        <v>4026</v>
      </c>
    </row>
    <row r="669" spans="1:9" ht="14.25" customHeight="1">
      <c r="A669" s="88">
        <v>6710</v>
      </c>
      <c r="B669" s="92">
        <f t="shared" si="13"/>
        <v>6.71</v>
      </c>
      <c r="C669" s="92">
        <f t="shared" si="17"/>
        <v>4096</v>
      </c>
      <c r="D669" s="92">
        <f t="shared" si="14"/>
        <v>4116</v>
      </c>
      <c r="E669" s="153">
        <v>6720</v>
      </c>
      <c r="F669" s="151">
        <f>F668+[1]Home!$C$7</f>
        <v>4082</v>
      </c>
      <c r="G669" s="151">
        <f>G668+[1]Home!$D$7</f>
        <v>4102</v>
      </c>
      <c r="H669" s="151">
        <f>H668+[1]Home!$E$7</f>
        <v>4002</v>
      </c>
      <c r="I669" s="152">
        <f>I668+[1]Home!$E$7</f>
        <v>4032</v>
      </c>
    </row>
    <row r="670" spans="1:9" ht="14.25" customHeight="1">
      <c r="A670" s="88">
        <v>6720</v>
      </c>
      <c r="B670" s="92">
        <f t="shared" si="13"/>
        <v>6.72</v>
      </c>
      <c r="C670" s="92">
        <f t="shared" si="17"/>
        <v>4102</v>
      </c>
      <c r="D670" s="92">
        <f t="shared" si="14"/>
        <v>4122</v>
      </c>
      <c r="E670" s="153">
        <v>6730</v>
      </c>
      <c r="F670" s="151">
        <f>F669+[1]Home!$C$7</f>
        <v>4088</v>
      </c>
      <c r="G670" s="151">
        <f>G669+[1]Home!$D$7</f>
        <v>4108</v>
      </c>
      <c r="H670" s="151">
        <f>H669+[1]Home!$E$7</f>
        <v>4008</v>
      </c>
      <c r="I670" s="152">
        <f>I669+[1]Home!$E$7</f>
        <v>4038</v>
      </c>
    </row>
    <row r="671" spans="1:9" ht="14.25" customHeight="1">
      <c r="A671" s="88">
        <v>6730</v>
      </c>
      <c r="B671" s="92">
        <f t="shared" si="13"/>
        <v>6.73</v>
      </c>
      <c r="C671" s="92">
        <f t="shared" si="17"/>
        <v>4108</v>
      </c>
      <c r="D671" s="92">
        <f t="shared" si="14"/>
        <v>4128</v>
      </c>
      <c r="E671" s="153">
        <v>6740</v>
      </c>
      <c r="F671" s="151">
        <f>F670+[1]Home!$C$7</f>
        <v>4094</v>
      </c>
      <c r="G671" s="151">
        <f>G670+[1]Home!$D$7</f>
        <v>4114</v>
      </c>
      <c r="H671" s="151">
        <f>H670+[1]Home!$E$7</f>
        <v>4014</v>
      </c>
      <c r="I671" s="152">
        <f>I670+[1]Home!$E$7</f>
        <v>4044</v>
      </c>
    </row>
    <row r="672" spans="1:9" ht="14.25" customHeight="1">
      <c r="A672" s="88">
        <v>6740</v>
      </c>
      <c r="B672" s="92">
        <f t="shared" si="13"/>
        <v>6.74</v>
      </c>
      <c r="C672" s="92">
        <f t="shared" si="17"/>
        <v>4114</v>
      </c>
      <c r="D672" s="92">
        <f t="shared" si="14"/>
        <v>4134</v>
      </c>
      <c r="E672" s="153">
        <v>6750</v>
      </c>
      <c r="F672" s="151">
        <f>F671+[1]Home!$C$7</f>
        <v>4100</v>
      </c>
      <c r="G672" s="151">
        <f>G671+[1]Home!$D$7</f>
        <v>4120</v>
      </c>
      <c r="H672" s="151">
        <f>H671+[1]Home!$E$7</f>
        <v>4020</v>
      </c>
      <c r="I672" s="152">
        <f>I671+[1]Home!$E$7</f>
        <v>4050</v>
      </c>
    </row>
    <row r="673" spans="1:9" ht="14.25" customHeight="1">
      <c r="A673" s="88">
        <v>6750</v>
      </c>
      <c r="B673" s="92">
        <f t="shared" si="13"/>
        <v>6.75</v>
      </c>
      <c r="C673" s="92">
        <f t="shared" si="17"/>
        <v>4120</v>
      </c>
      <c r="D673" s="92">
        <f t="shared" si="14"/>
        <v>4140</v>
      </c>
      <c r="E673" s="153">
        <v>6760</v>
      </c>
      <c r="F673" s="151">
        <f>F672+[1]Home!$C$7</f>
        <v>4106</v>
      </c>
      <c r="G673" s="151">
        <f>G672+[1]Home!$D$7</f>
        <v>4126</v>
      </c>
      <c r="H673" s="151">
        <f>H672+[1]Home!$E$7</f>
        <v>4026</v>
      </c>
      <c r="I673" s="152">
        <f>I672+[1]Home!$E$7</f>
        <v>4056</v>
      </c>
    </row>
    <row r="674" spans="1:9" ht="14.25" customHeight="1">
      <c r="A674" s="88">
        <v>6760</v>
      </c>
      <c r="B674" s="92">
        <f t="shared" si="13"/>
        <v>6.76</v>
      </c>
      <c r="C674" s="92">
        <f t="shared" si="17"/>
        <v>4126</v>
      </c>
      <c r="D674" s="92">
        <f t="shared" si="14"/>
        <v>4146</v>
      </c>
      <c r="E674" s="153">
        <v>6770</v>
      </c>
      <c r="F674" s="151">
        <f>F673+[1]Home!$C$7</f>
        <v>4112</v>
      </c>
      <c r="G674" s="151">
        <f>G673+[1]Home!$D$7</f>
        <v>4132</v>
      </c>
      <c r="H674" s="151">
        <f>H673+[1]Home!$E$7</f>
        <v>4032</v>
      </c>
      <c r="I674" s="152">
        <f>I673+[1]Home!$E$7</f>
        <v>4062</v>
      </c>
    </row>
    <row r="675" spans="1:9" ht="14.25" customHeight="1">
      <c r="A675" s="88">
        <v>6770</v>
      </c>
      <c r="B675" s="92">
        <f t="shared" si="13"/>
        <v>6.77</v>
      </c>
      <c r="C675" s="92">
        <f t="shared" si="17"/>
        <v>4132</v>
      </c>
      <c r="D675" s="92">
        <f t="shared" si="14"/>
        <v>4152</v>
      </c>
      <c r="E675" s="153">
        <v>6780</v>
      </c>
      <c r="F675" s="151">
        <f>F674+[1]Home!$C$7</f>
        <v>4118</v>
      </c>
      <c r="G675" s="151">
        <f>G674+[1]Home!$D$7</f>
        <v>4138</v>
      </c>
      <c r="H675" s="151">
        <f>H674+[1]Home!$E$7</f>
        <v>4038</v>
      </c>
      <c r="I675" s="152">
        <f>I674+[1]Home!$E$7</f>
        <v>4068</v>
      </c>
    </row>
    <row r="676" spans="1:9" ht="14.25" customHeight="1">
      <c r="A676" s="88">
        <v>6780</v>
      </c>
      <c r="B676" s="92">
        <f t="shared" si="13"/>
        <v>6.78</v>
      </c>
      <c r="C676" s="92">
        <f t="shared" si="17"/>
        <v>4138</v>
      </c>
      <c r="D676" s="92">
        <f t="shared" si="14"/>
        <v>4158</v>
      </c>
      <c r="E676" s="153">
        <v>6790</v>
      </c>
      <c r="F676" s="151">
        <f>F675+[1]Home!$C$7</f>
        <v>4124</v>
      </c>
      <c r="G676" s="151">
        <f>G675+[1]Home!$D$7</f>
        <v>4144</v>
      </c>
      <c r="H676" s="151">
        <f>H675+[1]Home!$E$7</f>
        <v>4044</v>
      </c>
      <c r="I676" s="152">
        <f>I675+[1]Home!$E$7</f>
        <v>4074</v>
      </c>
    </row>
    <row r="677" spans="1:9" ht="14.25" customHeight="1">
      <c r="A677" s="88">
        <v>6790</v>
      </c>
      <c r="B677" s="92">
        <f t="shared" si="13"/>
        <v>6.79</v>
      </c>
      <c r="C677" s="92">
        <f t="shared" si="17"/>
        <v>4144</v>
      </c>
      <c r="D677" s="92">
        <f t="shared" si="14"/>
        <v>4164</v>
      </c>
      <c r="E677" s="153">
        <v>6800</v>
      </c>
      <c r="F677" s="151">
        <f>F676+[1]Home!$C$7</f>
        <v>4130</v>
      </c>
      <c r="G677" s="151">
        <f>G676+[1]Home!$D$7</f>
        <v>4150</v>
      </c>
      <c r="H677" s="151">
        <f>H676+[1]Home!$E$7</f>
        <v>4050</v>
      </c>
      <c r="I677" s="152">
        <f>I676+[1]Home!$E$7</f>
        <v>4080</v>
      </c>
    </row>
    <row r="678" spans="1:9" ht="14.25" customHeight="1">
      <c r="A678" s="88">
        <v>6800</v>
      </c>
      <c r="B678" s="92">
        <f t="shared" si="13"/>
        <v>6.8</v>
      </c>
      <c r="C678" s="92">
        <f t="shared" si="17"/>
        <v>4150</v>
      </c>
      <c r="D678" s="92">
        <f t="shared" si="14"/>
        <v>4170</v>
      </c>
      <c r="E678" s="153">
        <v>6810</v>
      </c>
      <c r="F678" s="151">
        <f>F677+[1]Home!$C$7</f>
        <v>4136</v>
      </c>
      <c r="G678" s="151">
        <f>G677+[1]Home!$D$7</f>
        <v>4156</v>
      </c>
      <c r="H678" s="151">
        <f>H677+[1]Home!$E$7</f>
        <v>4056</v>
      </c>
      <c r="I678" s="152">
        <f>I677+[1]Home!$E$7</f>
        <v>4086</v>
      </c>
    </row>
    <row r="679" spans="1:9" ht="14.25" customHeight="1">
      <c r="A679" s="88">
        <v>6810</v>
      </c>
      <c r="B679" s="92">
        <f t="shared" si="13"/>
        <v>6.81</v>
      </c>
      <c r="C679" s="92">
        <f t="shared" si="17"/>
        <v>4156</v>
      </c>
      <c r="D679" s="92">
        <f t="shared" si="14"/>
        <v>4176</v>
      </c>
      <c r="E679" s="153">
        <v>6820</v>
      </c>
      <c r="F679" s="151">
        <f>F678+[1]Home!$C$7</f>
        <v>4142</v>
      </c>
      <c r="G679" s="151">
        <f>G678+[1]Home!$D$7</f>
        <v>4162</v>
      </c>
      <c r="H679" s="151">
        <f>H678+[1]Home!$E$7</f>
        <v>4062</v>
      </c>
      <c r="I679" s="152">
        <f>I678+[1]Home!$E$7</f>
        <v>4092</v>
      </c>
    </row>
    <row r="680" spans="1:9" ht="14.25" customHeight="1">
      <c r="A680" s="88">
        <v>6820</v>
      </c>
      <c r="B680" s="92">
        <f t="shared" si="13"/>
        <v>6.82</v>
      </c>
      <c r="C680" s="92">
        <f t="shared" si="17"/>
        <v>4162</v>
      </c>
      <c r="D680" s="92">
        <f t="shared" si="14"/>
        <v>4182</v>
      </c>
      <c r="E680" s="153">
        <v>6830</v>
      </c>
      <c r="F680" s="151">
        <f>F679+[1]Home!$C$7</f>
        <v>4148</v>
      </c>
      <c r="G680" s="151">
        <f>G679+[1]Home!$D$7</f>
        <v>4168</v>
      </c>
      <c r="H680" s="151">
        <f>H679+[1]Home!$E$7</f>
        <v>4068</v>
      </c>
      <c r="I680" s="152">
        <f>I679+[1]Home!$E$7</f>
        <v>4098</v>
      </c>
    </row>
    <row r="681" spans="1:9" ht="14.25" customHeight="1">
      <c r="A681" s="88">
        <v>6830</v>
      </c>
      <c r="B681" s="92">
        <f t="shared" si="13"/>
        <v>6.83</v>
      </c>
      <c r="C681" s="92">
        <f t="shared" si="17"/>
        <v>4168</v>
      </c>
      <c r="D681" s="92">
        <f t="shared" si="14"/>
        <v>4188</v>
      </c>
      <c r="E681" s="153">
        <v>6840</v>
      </c>
      <c r="F681" s="151">
        <f>F680+[1]Home!$C$7</f>
        <v>4154</v>
      </c>
      <c r="G681" s="151">
        <f>G680+[1]Home!$D$7</f>
        <v>4174</v>
      </c>
      <c r="H681" s="151">
        <f>H680+[1]Home!$E$7</f>
        <v>4074</v>
      </c>
      <c r="I681" s="152">
        <f>I680+[1]Home!$E$7</f>
        <v>4104</v>
      </c>
    </row>
    <row r="682" spans="1:9" ht="14.25" customHeight="1">
      <c r="A682" s="88">
        <v>6840</v>
      </c>
      <c r="B682" s="92">
        <f t="shared" si="13"/>
        <v>6.84</v>
      </c>
      <c r="C682" s="92">
        <f t="shared" si="17"/>
        <v>4174</v>
      </c>
      <c r="D682" s="92">
        <f t="shared" si="14"/>
        <v>4194</v>
      </c>
      <c r="E682" s="153">
        <v>6850</v>
      </c>
      <c r="F682" s="151">
        <f>F681+[1]Home!$C$7</f>
        <v>4160</v>
      </c>
      <c r="G682" s="151">
        <f>G681+[1]Home!$D$7</f>
        <v>4180</v>
      </c>
      <c r="H682" s="151">
        <f>H681+[1]Home!$E$7</f>
        <v>4080</v>
      </c>
      <c r="I682" s="152">
        <f>I681+[1]Home!$E$7</f>
        <v>4110</v>
      </c>
    </row>
    <row r="683" spans="1:9" ht="14.25" customHeight="1">
      <c r="A683" s="88">
        <v>6850</v>
      </c>
      <c r="B683" s="92">
        <f t="shared" si="13"/>
        <v>6.85</v>
      </c>
      <c r="C683" s="92">
        <f t="shared" si="17"/>
        <v>4180</v>
      </c>
      <c r="D683" s="92">
        <f t="shared" si="14"/>
        <v>4200</v>
      </c>
      <c r="E683" s="153">
        <v>6860</v>
      </c>
      <c r="F683" s="151">
        <f>F682+[1]Home!$C$7</f>
        <v>4166</v>
      </c>
      <c r="G683" s="151">
        <f>G682+[1]Home!$D$7</f>
        <v>4186</v>
      </c>
      <c r="H683" s="151">
        <f>H682+[1]Home!$E$7</f>
        <v>4086</v>
      </c>
      <c r="I683" s="152">
        <f>I682+[1]Home!$E$7</f>
        <v>4116</v>
      </c>
    </row>
    <row r="684" spans="1:9" ht="14.25" customHeight="1">
      <c r="A684" s="88">
        <v>6860</v>
      </c>
      <c r="B684" s="92">
        <f t="shared" si="13"/>
        <v>6.86</v>
      </c>
      <c r="C684" s="92">
        <f t="shared" si="17"/>
        <v>4186</v>
      </c>
      <c r="D684" s="92">
        <f t="shared" si="14"/>
        <v>4206</v>
      </c>
      <c r="E684" s="153">
        <v>6870</v>
      </c>
      <c r="F684" s="151">
        <f>F683+[1]Home!$C$7</f>
        <v>4172</v>
      </c>
      <c r="G684" s="151">
        <f>G683+[1]Home!$D$7</f>
        <v>4192</v>
      </c>
      <c r="H684" s="151">
        <f>H683+[1]Home!$E$7</f>
        <v>4092</v>
      </c>
      <c r="I684" s="152">
        <f>I683+[1]Home!$E$7</f>
        <v>4122</v>
      </c>
    </row>
    <row r="685" spans="1:9" ht="14.25" customHeight="1">
      <c r="A685" s="88">
        <v>6870</v>
      </c>
      <c r="B685" s="92">
        <f t="shared" si="13"/>
        <v>6.87</v>
      </c>
      <c r="C685" s="92">
        <f t="shared" si="17"/>
        <v>4192</v>
      </c>
      <c r="D685" s="92">
        <f t="shared" si="14"/>
        <v>4212</v>
      </c>
      <c r="E685" s="153">
        <v>6880</v>
      </c>
      <c r="F685" s="151">
        <f>F684+[1]Home!$C$7</f>
        <v>4178</v>
      </c>
      <c r="G685" s="151">
        <f>G684+[1]Home!$D$7</f>
        <v>4198</v>
      </c>
      <c r="H685" s="151">
        <f>H684+[1]Home!$E$7</f>
        <v>4098</v>
      </c>
      <c r="I685" s="152">
        <f>I684+[1]Home!$E$7</f>
        <v>4128</v>
      </c>
    </row>
    <row r="686" spans="1:9" ht="14.25" customHeight="1">
      <c r="A686" s="88">
        <v>6880</v>
      </c>
      <c r="B686" s="92">
        <f t="shared" si="13"/>
        <v>6.88</v>
      </c>
      <c r="C686" s="92">
        <f t="shared" si="17"/>
        <v>4198</v>
      </c>
      <c r="D686" s="92">
        <f t="shared" si="14"/>
        <v>4218</v>
      </c>
      <c r="E686" s="153">
        <v>6890</v>
      </c>
      <c r="F686" s="151">
        <f>F685+[1]Home!$C$7</f>
        <v>4184</v>
      </c>
      <c r="G686" s="151">
        <f>G685+[1]Home!$D$7</f>
        <v>4204</v>
      </c>
      <c r="H686" s="151">
        <f>H685+[1]Home!$E$7</f>
        <v>4104</v>
      </c>
      <c r="I686" s="152">
        <f>I685+[1]Home!$E$7</f>
        <v>4134</v>
      </c>
    </row>
    <row r="687" spans="1:9" ht="14.25" customHeight="1">
      <c r="A687" s="88">
        <v>6890</v>
      </c>
      <c r="B687" s="92">
        <f t="shared" si="13"/>
        <v>6.89</v>
      </c>
      <c r="C687" s="92">
        <f t="shared" si="17"/>
        <v>4204</v>
      </c>
      <c r="D687" s="92">
        <f t="shared" si="14"/>
        <v>4224</v>
      </c>
      <c r="E687" s="153">
        <v>6900</v>
      </c>
      <c r="F687" s="151">
        <f>F686+[1]Home!$C$7</f>
        <v>4190</v>
      </c>
      <c r="G687" s="151">
        <f>G686+[1]Home!$D$7</f>
        <v>4210</v>
      </c>
      <c r="H687" s="151">
        <f>H686+[1]Home!$E$7</f>
        <v>4110</v>
      </c>
      <c r="I687" s="152">
        <f>I686+[1]Home!$E$7</f>
        <v>4140</v>
      </c>
    </row>
    <row r="688" spans="1:9" ht="14.25" customHeight="1">
      <c r="A688" s="88">
        <v>6900</v>
      </c>
      <c r="B688" s="92">
        <f t="shared" si="13"/>
        <v>6.9</v>
      </c>
      <c r="C688" s="92">
        <f t="shared" si="17"/>
        <v>4210</v>
      </c>
      <c r="D688" s="92">
        <f t="shared" si="14"/>
        <v>4230</v>
      </c>
      <c r="E688" s="153">
        <v>6910</v>
      </c>
      <c r="F688" s="151">
        <f>F687+[1]Home!$C$7</f>
        <v>4196</v>
      </c>
      <c r="G688" s="151">
        <f>G687+[1]Home!$D$7</f>
        <v>4216</v>
      </c>
      <c r="H688" s="151">
        <f>H687+[1]Home!$E$7</f>
        <v>4116</v>
      </c>
      <c r="I688" s="152">
        <f>I687+[1]Home!$E$7</f>
        <v>4146</v>
      </c>
    </row>
    <row r="689" spans="1:9" ht="14.25" customHeight="1">
      <c r="A689" s="88">
        <v>6910</v>
      </c>
      <c r="B689" s="92">
        <f t="shared" si="13"/>
        <v>6.91</v>
      </c>
      <c r="C689" s="92">
        <f t="shared" si="17"/>
        <v>4216</v>
      </c>
      <c r="D689" s="92">
        <f t="shared" si="14"/>
        <v>4236</v>
      </c>
      <c r="E689" s="153">
        <v>6920</v>
      </c>
      <c r="F689" s="151">
        <f>F688+[1]Home!$C$7</f>
        <v>4202</v>
      </c>
      <c r="G689" s="151">
        <f>G688+[1]Home!$D$7</f>
        <v>4222</v>
      </c>
      <c r="H689" s="151">
        <f>H688+[1]Home!$E$7</f>
        <v>4122</v>
      </c>
      <c r="I689" s="152">
        <f>I688+[1]Home!$E$7</f>
        <v>4152</v>
      </c>
    </row>
    <row r="690" spans="1:9" ht="14.25" customHeight="1">
      <c r="A690" s="88">
        <v>6920</v>
      </c>
      <c r="B690" s="92">
        <f t="shared" si="13"/>
        <v>6.92</v>
      </c>
      <c r="C690" s="92">
        <f t="shared" si="17"/>
        <v>4222</v>
      </c>
      <c r="D690" s="92">
        <f t="shared" si="14"/>
        <v>4242</v>
      </c>
      <c r="E690" s="153">
        <v>6930</v>
      </c>
      <c r="F690" s="151">
        <f>F689+[1]Home!$C$7</f>
        <v>4208</v>
      </c>
      <c r="G690" s="151">
        <f>G689+[1]Home!$D$7</f>
        <v>4228</v>
      </c>
      <c r="H690" s="151">
        <f>H689+[1]Home!$E$7</f>
        <v>4128</v>
      </c>
      <c r="I690" s="152">
        <f>I689+[1]Home!$E$7</f>
        <v>4158</v>
      </c>
    </row>
    <row r="691" spans="1:9" ht="14.25" customHeight="1">
      <c r="A691" s="88">
        <v>6930</v>
      </c>
      <c r="B691" s="92">
        <f t="shared" si="13"/>
        <v>6.93</v>
      </c>
      <c r="C691" s="92">
        <f t="shared" si="17"/>
        <v>4228</v>
      </c>
      <c r="D691" s="92">
        <f t="shared" si="14"/>
        <v>4248</v>
      </c>
      <c r="E691" s="153">
        <v>6940</v>
      </c>
      <c r="F691" s="151">
        <f>F690+[1]Home!$C$7</f>
        <v>4214</v>
      </c>
      <c r="G691" s="151">
        <f>G690+[1]Home!$D$7</f>
        <v>4234</v>
      </c>
      <c r="H691" s="151">
        <f>H690+[1]Home!$E$7</f>
        <v>4134</v>
      </c>
      <c r="I691" s="152">
        <f>I690+[1]Home!$E$7</f>
        <v>4164</v>
      </c>
    </row>
    <row r="692" spans="1:9" ht="14.25" customHeight="1">
      <c r="A692" s="88">
        <v>6940</v>
      </c>
      <c r="B692" s="92">
        <f t="shared" si="13"/>
        <v>6.94</v>
      </c>
      <c r="C692" s="92">
        <f t="shared" si="17"/>
        <v>4234</v>
      </c>
      <c r="D692" s="92">
        <f t="shared" si="14"/>
        <v>4254</v>
      </c>
      <c r="E692" s="153">
        <v>6950</v>
      </c>
      <c r="F692" s="151">
        <f>F691+[1]Home!$C$7</f>
        <v>4220</v>
      </c>
      <c r="G692" s="151">
        <f>G691+[1]Home!$D$7</f>
        <v>4240</v>
      </c>
      <c r="H692" s="151">
        <f>H691+[1]Home!$E$7</f>
        <v>4140</v>
      </c>
      <c r="I692" s="152">
        <f>I691+[1]Home!$E$7</f>
        <v>4170</v>
      </c>
    </row>
    <row r="693" spans="1:9" ht="14.25" customHeight="1">
      <c r="A693" s="88">
        <v>6950</v>
      </c>
      <c r="B693" s="92">
        <f t="shared" si="13"/>
        <v>6.95</v>
      </c>
      <c r="C693" s="92">
        <f t="shared" si="17"/>
        <v>4240</v>
      </c>
      <c r="D693" s="92">
        <f t="shared" si="14"/>
        <v>4260</v>
      </c>
      <c r="E693" s="153">
        <v>6960</v>
      </c>
      <c r="F693" s="151">
        <f>F692+[1]Home!$C$7</f>
        <v>4226</v>
      </c>
      <c r="G693" s="151">
        <f>G692+[1]Home!$D$7</f>
        <v>4246</v>
      </c>
      <c r="H693" s="151">
        <f>H692+[1]Home!$E$7</f>
        <v>4146</v>
      </c>
      <c r="I693" s="152">
        <f>I692+[1]Home!$E$7</f>
        <v>4176</v>
      </c>
    </row>
    <row r="694" spans="1:9" ht="14.25" customHeight="1">
      <c r="A694" s="88">
        <v>6960</v>
      </c>
      <c r="B694" s="92">
        <f t="shared" si="13"/>
        <v>6.96</v>
      </c>
      <c r="C694" s="92">
        <f t="shared" si="17"/>
        <v>4246</v>
      </c>
      <c r="D694" s="92">
        <f t="shared" si="14"/>
        <v>4266</v>
      </c>
      <c r="E694" s="153">
        <v>6970</v>
      </c>
      <c r="F694" s="151">
        <f>F693+[1]Home!$C$7</f>
        <v>4232</v>
      </c>
      <c r="G694" s="151">
        <f>G693+[1]Home!$D$7</f>
        <v>4252</v>
      </c>
      <c r="H694" s="151">
        <f>H693+[1]Home!$E$7</f>
        <v>4152</v>
      </c>
      <c r="I694" s="152">
        <f>I693+[1]Home!$E$7</f>
        <v>4182</v>
      </c>
    </row>
    <row r="695" spans="1:9" ht="14.25" customHeight="1">
      <c r="A695" s="88">
        <v>6970</v>
      </c>
      <c r="B695" s="92">
        <f t="shared" si="13"/>
        <v>6.97</v>
      </c>
      <c r="C695" s="92">
        <f t="shared" si="17"/>
        <v>4252</v>
      </c>
      <c r="D695" s="92">
        <f t="shared" si="14"/>
        <v>4272</v>
      </c>
      <c r="E695" s="153">
        <v>6980</v>
      </c>
      <c r="F695" s="151">
        <f>F694+[1]Home!$C$7</f>
        <v>4238</v>
      </c>
      <c r="G695" s="151">
        <f>G694+[1]Home!$D$7</f>
        <v>4258</v>
      </c>
      <c r="H695" s="151">
        <f>H694+[1]Home!$E$7</f>
        <v>4158</v>
      </c>
      <c r="I695" s="152">
        <f>I694+[1]Home!$E$7</f>
        <v>4188</v>
      </c>
    </row>
    <row r="696" spans="1:9" ht="14.25" customHeight="1">
      <c r="A696" s="88">
        <v>6980</v>
      </c>
      <c r="B696" s="92">
        <f t="shared" si="13"/>
        <v>6.98</v>
      </c>
      <c r="C696" s="92">
        <f t="shared" si="17"/>
        <v>4258</v>
      </c>
      <c r="D696" s="92">
        <f t="shared" si="14"/>
        <v>4278</v>
      </c>
      <c r="E696" s="153">
        <v>6990</v>
      </c>
      <c r="F696" s="151">
        <f>F695+[1]Home!$C$7</f>
        <v>4244</v>
      </c>
      <c r="G696" s="151">
        <f>G695+[1]Home!$D$7</f>
        <v>4264</v>
      </c>
      <c r="H696" s="151">
        <f>H695+[1]Home!$E$7</f>
        <v>4164</v>
      </c>
      <c r="I696" s="152">
        <f>I695+[1]Home!$E$7</f>
        <v>4194</v>
      </c>
    </row>
    <row r="697" spans="1:9" ht="14.25" customHeight="1">
      <c r="A697" s="88">
        <v>6990</v>
      </c>
      <c r="B697" s="92">
        <f t="shared" si="13"/>
        <v>6.99</v>
      </c>
      <c r="C697" s="92">
        <f t="shared" si="17"/>
        <v>4264</v>
      </c>
      <c r="D697" s="92">
        <f t="shared" si="14"/>
        <v>4284</v>
      </c>
      <c r="E697" s="153">
        <v>7000</v>
      </c>
      <c r="F697" s="151">
        <f>F696+[1]Home!$C$7</f>
        <v>4250</v>
      </c>
      <c r="G697" s="151">
        <f>G696+[1]Home!$D$7</f>
        <v>4270</v>
      </c>
      <c r="H697" s="151">
        <f>H696+[1]Home!$E$7</f>
        <v>4170</v>
      </c>
      <c r="I697" s="152">
        <f>I696+[1]Home!$E$7</f>
        <v>4200</v>
      </c>
    </row>
    <row r="698" spans="1:9" ht="14.25" customHeight="1">
      <c r="A698" s="88">
        <v>7000</v>
      </c>
      <c r="B698" s="92">
        <f t="shared" si="13"/>
        <v>7</v>
      </c>
      <c r="C698" s="92">
        <f t="shared" si="17"/>
        <v>4270</v>
      </c>
      <c r="D698" s="92">
        <f t="shared" si="14"/>
        <v>4290</v>
      </c>
      <c r="E698" s="153">
        <v>7010</v>
      </c>
      <c r="F698" s="151">
        <f>F697+[1]Home!$C$7</f>
        <v>4256</v>
      </c>
      <c r="G698" s="151">
        <f>G697+[1]Home!$D$7</f>
        <v>4276</v>
      </c>
      <c r="H698" s="151">
        <f>H697+[1]Home!$E$7</f>
        <v>4176</v>
      </c>
      <c r="I698" s="152">
        <f>I697+[1]Home!$E$7</f>
        <v>4206</v>
      </c>
    </row>
    <row r="699" spans="1:9" ht="14.25" customHeight="1">
      <c r="A699" s="88">
        <v>7010</v>
      </c>
      <c r="B699" s="92">
        <f t="shared" si="13"/>
        <v>7.01</v>
      </c>
      <c r="C699" s="92">
        <f t="shared" si="17"/>
        <v>4276</v>
      </c>
      <c r="D699" s="92">
        <f t="shared" si="14"/>
        <v>4296</v>
      </c>
      <c r="E699" s="153">
        <v>7020</v>
      </c>
      <c r="F699" s="151">
        <f>F698+[1]Home!$C$7</f>
        <v>4262</v>
      </c>
      <c r="G699" s="151">
        <f>G698+[1]Home!$D$7</f>
        <v>4282</v>
      </c>
      <c r="H699" s="151">
        <f>H698+[1]Home!$E$7</f>
        <v>4182</v>
      </c>
      <c r="I699" s="152">
        <f>I698+[1]Home!$E$7</f>
        <v>4212</v>
      </c>
    </row>
    <row r="700" spans="1:9" ht="14.25" customHeight="1">
      <c r="A700" s="88">
        <v>7020</v>
      </c>
      <c r="B700" s="92">
        <f t="shared" si="13"/>
        <v>7.02</v>
      </c>
      <c r="C700" s="92">
        <f t="shared" si="17"/>
        <v>4282</v>
      </c>
      <c r="D700" s="92">
        <f t="shared" si="14"/>
        <v>4302</v>
      </c>
      <c r="E700" s="153">
        <v>7030</v>
      </c>
      <c r="F700" s="151">
        <f>F699+[1]Home!$C$7</f>
        <v>4268</v>
      </c>
      <c r="G700" s="151">
        <f>G699+[1]Home!$D$7</f>
        <v>4288</v>
      </c>
      <c r="H700" s="151">
        <f>H699+[1]Home!$E$7</f>
        <v>4188</v>
      </c>
      <c r="I700" s="152">
        <f>I699+[1]Home!$E$7</f>
        <v>4218</v>
      </c>
    </row>
    <row r="701" spans="1:9" ht="14.25" customHeight="1">
      <c r="A701" s="88">
        <v>7030</v>
      </c>
      <c r="B701" s="92">
        <f t="shared" si="13"/>
        <v>7.03</v>
      </c>
      <c r="C701" s="92">
        <f t="shared" si="17"/>
        <v>4288</v>
      </c>
      <c r="D701" s="92">
        <f t="shared" si="14"/>
        <v>4308</v>
      </c>
      <c r="E701" s="153">
        <v>7040</v>
      </c>
      <c r="F701" s="151">
        <f>F700+[1]Home!$C$7</f>
        <v>4274</v>
      </c>
      <c r="G701" s="151">
        <f>G700+[1]Home!$D$7</f>
        <v>4294</v>
      </c>
      <c r="H701" s="151">
        <f>H700+[1]Home!$E$7</f>
        <v>4194</v>
      </c>
      <c r="I701" s="152">
        <f>I700+[1]Home!$E$7</f>
        <v>4224</v>
      </c>
    </row>
    <row r="702" spans="1:9" ht="14.25" customHeight="1">
      <c r="A702" s="88">
        <v>7040</v>
      </c>
      <c r="B702" s="92">
        <f t="shared" si="13"/>
        <v>7.04</v>
      </c>
      <c r="C702" s="92">
        <f t="shared" si="17"/>
        <v>4294</v>
      </c>
      <c r="D702" s="92">
        <f t="shared" si="14"/>
        <v>4314</v>
      </c>
      <c r="E702" s="153">
        <v>7050</v>
      </c>
      <c r="F702" s="151">
        <f>F701+[1]Home!$C$7</f>
        <v>4280</v>
      </c>
      <c r="G702" s="151">
        <f>G701+[1]Home!$D$7</f>
        <v>4300</v>
      </c>
      <c r="H702" s="151">
        <f>H701+[1]Home!$E$7</f>
        <v>4200</v>
      </c>
      <c r="I702" s="152">
        <f>I701+[1]Home!$E$7</f>
        <v>4230</v>
      </c>
    </row>
    <row r="703" spans="1:9" ht="14.25" customHeight="1">
      <c r="A703" s="88">
        <v>7050</v>
      </c>
      <c r="B703" s="92">
        <f t="shared" si="13"/>
        <v>7.05</v>
      </c>
      <c r="C703" s="92">
        <f t="shared" si="17"/>
        <v>4300</v>
      </c>
      <c r="D703" s="92">
        <f t="shared" si="14"/>
        <v>4320</v>
      </c>
      <c r="E703" s="153">
        <v>7060</v>
      </c>
      <c r="F703" s="151">
        <f>F702+[1]Home!$C$7</f>
        <v>4286</v>
      </c>
      <c r="G703" s="151">
        <f>G702+[1]Home!$D$7</f>
        <v>4306</v>
      </c>
      <c r="H703" s="151">
        <f>H702+[1]Home!$E$7</f>
        <v>4206</v>
      </c>
      <c r="I703" s="152">
        <f>I702+[1]Home!$E$7</f>
        <v>4236</v>
      </c>
    </row>
    <row r="704" spans="1:9" ht="14.25" customHeight="1">
      <c r="A704" s="88">
        <v>7060</v>
      </c>
      <c r="B704" s="92">
        <f t="shared" si="13"/>
        <v>7.06</v>
      </c>
      <c r="C704" s="92">
        <f t="shared" si="17"/>
        <v>4306</v>
      </c>
      <c r="D704" s="92">
        <f t="shared" si="14"/>
        <v>4326</v>
      </c>
      <c r="E704" s="153">
        <v>7070</v>
      </c>
      <c r="F704" s="151">
        <f>F703+[1]Home!$C$7</f>
        <v>4292</v>
      </c>
      <c r="G704" s="151">
        <f>G703+[1]Home!$D$7</f>
        <v>4312</v>
      </c>
      <c r="H704" s="151">
        <f>H703+[1]Home!$E$7</f>
        <v>4212</v>
      </c>
      <c r="I704" s="152">
        <f>I703+[1]Home!$E$7</f>
        <v>4242</v>
      </c>
    </row>
    <row r="705" spans="1:9" ht="14.25" customHeight="1">
      <c r="A705" s="88">
        <v>7070</v>
      </c>
      <c r="B705" s="92">
        <f t="shared" si="13"/>
        <v>7.07</v>
      </c>
      <c r="C705" s="92">
        <f t="shared" si="17"/>
        <v>4312</v>
      </c>
      <c r="D705" s="92">
        <f t="shared" si="14"/>
        <v>4332</v>
      </c>
      <c r="E705" s="153">
        <v>7080</v>
      </c>
      <c r="F705" s="151">
        <f>F704+[1]Home!$C$7</f>
        <v>4298</v>
      </c>
      <c r="G705" s="151">
        <f>G704+[1]Home!$D$7</f>
        <v>4318</v>
      </c>
      <c r="H705" s="151">
        <f>H704+[1]Home!$E$7</f>
        <v>4218</v>
      </c>
      <c r="I705" s="152">
        <f>I704+[1]Home!$E$7</f>
        <v>4248</v>
      </c>
    </row>
    <row r="706" spans="1:9" ht="14.25" customHeight="1">
      <c r="A706" s="88">
        <v>7080</v>
      </c>
      <c r="B706" s="92">
        <f t="shared" si="13"/>
        <v>7.08</v>
      </c>
      <c r="C706" s="92">
        <f t="shared" si="17"/>
        <v>4318</v>
      </c>
      <c r="D706" s="92">
        <f t="shared" si="14"/>
        <v>4338</v>
      </c>
      <c r="E706" s="153">
        <v>7090</v>
      </c>
      <c r="F706" s="151">
        <f>F705+[1]Home!$C$7</f>
        <v>4304</v>
      </c>
      <c r="G706" s="151">
        <f>G705+[1]Home!$D$7</f>
        <v>4324</v>
      </c>
      <c r="H706" s="151">
        <f>H705+[1]Home!$E$7</f>
        <v>4224</v>
      </c>
      <c r="I706" s="152">
        <f>I705+[1]Home!$E$7</f>
        <v>4254</v>
      </c>
    </row>
    <row r="707" spans="1:9" ht="14.25" customHeight="1">
      <c r="A707" s="88">
        <v>7090</v>
      </c>
      <c r="B707" s="92">
        <f t="shared" si="13"/>
        <v>7.09</v>
      </c>
      <c r="C707" s="92">
        <f t="shared" si="17"/>
        <v>4324</v>
      </c>
      <c r="D707" s="92">
        <f t="shared" si="14"/>
        <v>4344</v>
      </c>
      <c r="E707" s="153">
        <v>7100</v>
      </c>
      <c r="F707" s="151">
        <f>F706+[1]Home!$C$7</f>
        <v>4310</v>
      </c>
      <c r="G707" s="151">
        <f>G706+[1]Home!$D$7</f>
        <v>4330</v>
      </c>
      <c r="H707" s="151">
        <f>H706+[1]Home!$E$7</f>
        <v>4230</v>
      </c>
      <c r="I707" s="152">
        <f>I706+[1]Home!$E$7</f>
        <v>4260</v>
      </c>
    </row>
    <row r="708" spans="1:9" ht="14.25" customHeight="1">
      <c r="A708" s="88">
        <v>7100</v>
      </c>
      <c r="B708" s="92">
        <f t="shared" si="13"/>
        <v>7.1</v>
      </c>
      <c r="C708" s="92">
        <f t="shared" ref="C708:C771" si="18">C707+6</f>
        <v>4330</v>
      </c>
      <c r="D708" s="92">
        <f t="shared" si="14"/>
        <v>4350</v>
      </c>
      <c r="E708" s="153">
        <v>7110</v>
      </c>
      <c r="F708" s="151">
        <f>F707+[1]Home!$C$7</f>
        <v>4316</v>
      </c>
      <c r="G708" s="151">
        <f>G707+[1]Home!$D$7</f>
        <v>4336</v>
      </c>
      <c r="H708" s="151">
        <f>H707+[1]Home!$E$7</f>
        <v>4236</v>
      </c>
      <c r="I708" s="152">
        <f>I707+[1]Home!$E$7</f>
        <v>4266</v>
      </c>
    </row>
    <row r="709" spans="1:9" ht="14.25" customHeight="1">
      <c r="A709" s="88">
        <v>7110</v>
      </c>
      <c r="B709" s="92">
        <f t="shared" si="13"/>
        <v>7.11</v>
      </c>
      <c r="C709" s="92">
        <f t="shared" si="18"/>
        <v>4336</v>
      </c>
      <c r="D709" s="92">
        <f t="shared" si="14"/>
        <v>4356</v>
      </c>
      <c r="E709" s="153">
        <v>7120</v>
      </c>
      <c r="F709" s="151">
        <f>F708+[1]Home!$C$7</f>
        <v>4322</v>
      </c>
      <c r="G709" s="151">
        <f>G708+[1]Home!$D$7</f>
        <v>4342</v>
      </c>
      <c r="H709" s="151">
        <f>H708+[1]Home!$E$7</f>
        <v>4242</v>
      </c>
      <c r="I709" s="152">
        <f>I708+[1]Home!$E$7</f>
        <v>4272</v>
      </c>
    </row>
    <row r="710" spans="1:9" ht="14.25" customHeight="1">
      <c r="A710" s="88">
        <v>7120</v>
      </c>
      <c r="B710" s="92">
        <f t="shared" si="13"/>
        <v>7.12</v>
      </c>
      <c r="C710" s="92">
        <f t="shared" si="18"/>
        <v>4342</v>
      </c>
      <c r="D710" s="92">
        <f t="shared" si="14"/>
        <v>4362</v>
      </c>
      <c r="E710" s="153">
        <v>7130</v>
      </c>
      <c r="F710" s="151">
        <f>F709+[1]Home!$C$7</f>
        <v>4328</v>
      </c>
      <c r="G710" s="151">
        <f>G709+[1]Home!$D$7</f>
        <v>4348</v>
      </c>
      <c r="H710" s="151">
        <f>H709+[1]Home!$E$7</f>
        <v>4248</v>
      </c>
      <c r="I710" s="152">
        <f>I709+[1]Home!$E$7</f>
        <v>4278</v>
      </c>
    </row>
    <row r="711" spans="1:9" ht="14.25" customHeight="1">
      <c r="A711" s="88">
        <v>7130</v>
      </c>
      <c r="B711" s="92">
        <f t="shared" si="13"/>
        <v>7.13</v>
      </c>
      <c r="C711" s="92">
        <f t="shared" si="18"/>
        <v>4348</v>
      </c>
      <c r="D711" s="92">
        <f t="shared" si="14"/>
        <v>4368</v>
      </c>
      <c r="E711" s="153">
        <v>7140</v>
      </c>
      <c r="F711" s="151">
        <f>F710+[1]Home!$C$7</f>
        <v>4334</v>
      </c>
      <c r="G711" s="151">
        <f>G710+[1]Home!$D$7</f>
        <v>4354</v>
      </c>
      <c r="H711" s="151">
        <f>H710+[1]Home!$E$7</f>
        <v>4254</v>
      </c>
      <c r="I711" s="152">
        <f>I710+[1]Home!$E$7</f>
        <v>4284</v>
      </c>
    </row>
    <row r="712" spans="1:9" ht="14.25" customHeight="1">
      <c r="A712" s="88">
        <v>7140</v>
      </c>
      <c r="B712" s="92">
        <f t="shared" si="13"/>
        <v>7.14</v>
      </c>
      <c r="C712" s="92">
        <f t="shared" si="18"/>
        <v>4354</v>
      </c>
      <c r="D712" s="92">
        <f t="shared" si="14"/>
        <v>4374</v>
      </c>
      <c r="E712" s="153">
        <v>7150</v>
      </c>
      <c r="F712" s="151">
        <f>F711+[1]Home!$C$7</f>
        <v>4340</v>
      </c>
      <c r="G712" s="151">
        <f>G711+[1]Home!$D$7</f>
        <v>4360</v>
      </c>
      <c r="H712" s="151">
        <f>H711+[1]Home!$E$7</f>
        <v>4260</v>
      </c>
      <c r="I712" s="152">
        <f>I711+[1]Home!$E$7</f>
        <v>4290</v>
      </c>
    </row>
    <row r="713" spans="1:9" ht="14.25" customHeight="1">
      <c r="A713" s="88">
        <v>7150</v>
      </c>
      <c r="B713" s="92">
        <f t="shared" si="13"/>
        <v>7.15</v>
      </c>
      <c r="C713" s="92">
        <f t="shared" si="18"/>
        <v>4360</v>
      </c>
      <c r="D713" s="92">
        <f t="shared" si="14"/>
        <v>4380</v>
      </c>
      <c r="E713" s="153">
        <v>7160</v>
      </c>
      <c r="F713" s="151">
        <f>F712+[1]Home!$C$7</f>
        <v>4346</v>
      </c>
      <c r="G713" s="151">
        <f>G712+[1]Home!$D$7</f>
        <v>4366</v>
      </c>
      <c r="H713" s="151">
        <f>H712+[1]Home!$E$7</f>
        <v>4266</v>
      </c>
      <c r="I713" s="152">
        <f>I712+[1]Home!$E$7</f>
        <v>4296</v>
      </c>
    </row>
    <row r="714" spans="1:9" ht="14.25" customHeight="1">
      <c r="A714" s="88">
        <v>7160</v>
      </c>
      <c r="B714" s="92">
        <f t="shared" si="13"/>
        <v>7.16</v>
      </c>
      <c r="C714" s="92">
        <f t="shared" si="18"/>
        <v>4366</v>
      </c>
      <c r="D714" s="92">
        <f t="shared" si="14"/>
        <v>4386</v>
      </c>
      <c r="E714" s="153">
        <v>7170</v>
      </c>
      <c r="F714" s="151">
        <f>F713+[1]Home!$C$7</f>
        <v>4352</v>
      </c>
      <c r="G714" s="151">
        <f>G713+[1]Home!$D$7</f>
        <v>4372</v>
      </c>
      <c r="H714" s="151">
        <f>H713+[1]Home!$E$7</f>
        <v>4272</v>
      </c>
      <c r="I714" s="152">
        <f>I713+[1]Home!$E$7</f>
        <v>4302</v>
      </c>
    </row>
    <row r="715" spans="1:9" ht="14.25" customHeight="1">
      <c r="A715" s="88">
        <v>7170</v>
      </c>
      <c r="B715" s="92">
        <f t="shared" si="13"/>
        <v>7.17</v>
      </c>
      <c r="C715" s="92">
        <f t="shared" si="18"/>
        <v>4372</v>
      </c>
      <c r="D715" s="92">
        <f t="shared" si="14"/>
        <v>4392</v>
      </c>
      <c r="E715" s="153">
        <v>7180</v>
      </c>
      <c r="F715" s="151">
        <f>F714+[1]Home!$C$7</f>
        <v>4358</v>
      </c>
      <c r="G715" s="151">
        <f>G714+[1]Home!$D$7</f>
        <v>4378</v>
      </c>
      <c r="H715" s="151">
        <f>H714+[1]Home!$E$7</f>
        <v>4278</v>
      </c>
      <c r="I715" s="152">
        <f>I714+[1]Home!$E$7</f>
        <v>4308</v>
      </c>
    </row>
    <row r="716" spans="1:9" ht="14.25" customHeight="1">
      <c r="A716" s="88">
        <v>7180</v>
      </c>
      <c r="B716" s="92">
        <f t="shared" si="13"/>
        <v>7.18</v>
      </c>
      <c r="C716" s="92">
        <f t="shared" si="18"/>
        <v>4378</v>
      </c>
      <c r="D716" s="92">
        <f t="shared" si="14"/>
        <v>4398</v>
      </c>
      <c r="E716" s="153">
        <v>7190</v>
      </c>
      <c r="F716" s="151">
        <f>F715+[1]Home!$C$7</f>
        <v>4364</v>
      </c>
      <c r="G716" s="151">
        <f>G715+[1]Home!$D$7</f>
        <v>4384</v>
      </c>
      <c r="H716" s="151">
        <f>H715+[1]Home!$E$7</f>
        <v>4284</v>
      </c>
      <c r="I716" s="152">
        <f>I715+[1]Home!$E$7</f>
        <v>4314</v>
      </c>
    </row>
    <row r="717" spans="1:9" ht="14.25" customHeight="1">
      <c r="A717" s="88">
        <v>7190</v>
      </c>
      <c r="B717" s="92">
        <f t="shared" si="13"/>
        <v>7.19</v>
      </c>
      <c r="C717" s="92">
        <f t="shared" si="18"/>
        <v>4384</v>
      </c>
      <c r="D717" s="92">
        <f t="shared" si="14"/>
        <v>4404</v>
      </c>
      <c r="E717" s="153">
        <v>7200</v>
      </c>
      <c r="F717" s="151">
        <f>F716+[1]Home!$C$7</f>
        <v>4370</v>
      </c>
      <c r="G717" s="151">
        <f>G716+[1]Home!$D$7</f>
        <v>4390</v>
      </c>
      <c r="H717" s="151">
        <f>H716+[1]Home!$E$7</f>
        <v>4290</v>
      </c>
      <c r="I717" s="152">
        <f>I716+[1]Home!$E$7</f>
        <v>4320</v>
      </c>
    </row>
    <row r="718" spans="1:9" ht="14.25" customHeight="1">
      <c r="A718" s="88">
        <v>7200</v>
      </c>
      <c r="B718" s="92">
        <f t="shared" si="13"/>
        <v>7.2</v>
      </c>
      <c r="C718" s="92">
        <f t="shared" si="18"/>
        <v>4390</v>
      </c>
      <c r="D718" s="92">
        <f t="shared" si="14"/>
        <v>4410</v>
      </c>
      <c r="E718" s="153">
        <v>7210</v>
      </c>
      <c r="F718" s="151">
        <f>F717+[1]Home!$C$7</f>
        <v>4376</v>
      </c>
      <c r="G718" s="151">
        <f>G717+[1]Home!$D$7</f>
        <v>4396</v>
      </c>
      <c r="H718" s="151">
        <f>H717+[1]Home!$E$7</f>
        <v>4296</v>
      </c>
      <c r="I718" s="152">
        <f>I717+[1]Home!$E$7</f>
        <v>4326</v>
      </c>
    </row>
    <row r="719" spans="1:9" ht="14.25" customHeight="1">
      <c r="A719" s="88">
        <v>7210</v>
      </c>
      <c r="B719" s="92">
        <f t="shared" si="13"/>
        <v>7.21</v>
      </c>
      <c r="C719" s="92">
        <f t="shared" si="18"/>
        <v>4396</v>
      </c>
      <c r="D719" s="92">
        <f t="shared" si="14"/>
        <v>4416</v>
      </c>
      <c r="E719" s="153">
        <v>7220</v>
      </c>
      <c r="F719" s="151">
        <f>F718+[1]Home!$C$7</f>
        <v>4382</v>
      </c>
      <c r="G719" s="151">
        <f>G718+[1]Home!$D$7</f>
        <v>4402</v>
      </c>
      <c r="H719" s="151">
        <f>H718+[1]Home!$E$7</f>
        <v>4302</v>
      </c>
      <c r="I719" s="152">
        <f>I718+[1]Home!$E$7</f>
        <v>4332</v>
      </c>
    </row>
    <row r="720" spans="1:9" ht="14.25" customHeight="1">
      <c r="A720" s="88">
        <v>7220</v>
      </c>
      <c r="B720" s="92">
        <f t="shared" si="13"/>
        <v>7.22</v>
      </c>
      <c r="C720" s="92">
        <f t="shared" si="18"/>
        <v>4402</v>
      </c>
      <c r="D720" s="92">
        <f t="shared" si="14"/>
        <v>4422</v>
      </c>
      <c r="E720" s="153">
        <v>7230</v>
      </c>
      <c r="F720" s="151">
        <f>F719+[1]Home!$C$7</f>
        <v>4388</v>
      </c>
      <c r="G720" s="151">
        <f>G719+[1]Home!$D$7</f>
        <v>4408</v>
      </c>
      <c r="H720" s="151">
        <f>H719+[1]Home!$E$7</f>
        <v>4308</v>
      </c>
      <c r="I720" s="152">
        <f>I719+[1]Home!$E$7</f>
        <v>4338</v>
      </c>
    </row>
    <row r="721" spans="1:9" ht="14.25" customHeight="1">
      <c r="A721" s="88">
        <v>7230</v>
      </c>
      <c r="B721" s="92">
        <f t="shared" si="13"/>
        <v>7.23</v>
      </c>
      <c r="C721" s="92">
        <f t="shared" si="18"/>
        <v>4408</v>
      </c>
      <c r="D721" s="92">
        <f t="shared" si="14"/>
        <v>4428</v>
      </c>
      <c r="E721" s="153">
        <v>7240</v>
      </c>
      <c r="F721" s="151">
        <f>F720+[1]Home!$C$7</f>
        <v>4394</v>
      </c>
      <c r="G721" s="151">
        <f>G720+[1]Home!$D$7</f>
        <v>4414</v>
      </c>
      <c r="H721" s="151">
        <f>H720+[1]Home!$E$7</f>
        <v>4314</v>
      </c>
      <c r="I721" s="152">
        <f>I720+[1]Home!$E$7</f>
        <v>4344</v>
      </c>
    </row>
    <row r="722" spans="1:9" ht="14.25" customHeight="1">
      <c r="A722" s="88">
        <v>7240</v>
      </c>
      <c r="B722" s="92">
        <f t="shared" si="13"/>
        <v>7.24</v>
      </c>
      <c r="C722" s="92">
        <f t="shared" si="18"/>
        <v>4414</v>
      </c>
      <c r="D722" s="92">
        <f t="shared" si="14"/>
        <v>4434</v>
      </c>
      <c r="E722" s="153">
        <v>7250</v>
      </c>
      <c r="F722" s="151">
        <f>F721+[1]Home!$C$7</f>
        <v>4400</v>
      </c>
      <c r="G722" s="151">
        <f>G721+[1]Home!$D$7</f>
        <v>4420</v>
      </c>
      <c r="H722" s="151">
        <f>H721+[1]Home!$E$7</f>
        <v>4320</v>
      </c>
      <c r="I722" s="152">
        <f>I721+[1]Home!$E$7</f>
        <v>4350</v>
      </c>
    </row>
    <row r="723" spans="1:9" ht="14.25" customHeight="1">
      <c r="A723" s="88">
        <v>7250</v>
      </c>
      <c r="B723" s="92">
        <f t="shared" si="13"/>
        <v>7.25</v>
      </c>
      <c r="C723" s="92">
        <f t="shared" si="18"/>
        <v>4420</v>
      </c>
      <c r="D723" s="92">
        <f t="shared" si="14"/>
        <v>4440</v>
      </c>
      <c r="E723" s="153">
        <v>7260</v>
      </c>
      <c r="F723" s="151">
        <f>F722+[1]Home!$C$7</f>
        <v>4406</v>
      </c>
      <c r="G723" s="151">
        <f>G722+[1]Home!$D$7</f>
        <v>4426</v>
      </c>
      <c r="H723" s="151">
        <f>H722+[1]Home!$E$7</f>
        <v>4326</v>
      </c>
      <c r="I723" s="152">
        <f>I722+[1]Home!$E$7</f>
        <v>4356</v>
      </c>
    </row>
    <row r="724" spans="1:9" ht="14.25" customHeight="1">
      <c r="A724" s="88">
        <v>7260</v>
      </c>
      <c r="B724" s="92">
        <f t="shared" si="13"/>
        <v>7.26</v>
      </c>
      <c r="C724" s="92">
        <f t="shared" si="18"/>
        <v>4426</v>
      </c>
      <c r="D724" s="92">
        <f t="shared" si="14"/>
        <v>4446</v>
      </c>
      <c r="E724" s="153">
        <v>7270</v>
      </c>
      <c r="F724" s="151">
        <f>F723+[1]Home!$C$7</f>
        <v>4412</v>
      </c>
      <c r="G724" s="151">
        <f>G723+[1]Home!$D$7</f>
        <v>4432</v>
      </c>
      <c r="H724" s="151">
        <f>H723+[1]Home!$E$7</f>
        <v>4332</v>
      </c>
      <c r="I724" s="152">
        <f>I723+[1]Home!$E$7</f>
        <v>4362</v>
      </c>
    </row>
    <row r="725" spans="1:9" ht="14.25" customHeight="1">
      <c r="A725" s="88">
        <v>7270</v>
      </c>
      <c r="B725" s="92">
        <f t="shared" si="13"/>
        <v>7.27</v>
      </c>
      <c r="C725" s="92">
        <f t="shared" si="18"/>
        <v>4432</v>
      </c>
      <c r="D725" s="92">
        <f t="shared" si="14"/>
        <v>4452</v>
      </c>
      <c r="E725" s="153">
        <v>7280</v>
      </c>
      <c r="F725" s="151">
        <f>F724+[1]Home!$C$7</f>
        <v>4418</v>
      </c>
      <c r="G725" s="151">
        <f>G724+[1]Home!$D$7</f>
        <v>4438</v>
      </c>
      <c r="H725" s="151">
        <f>H724+[1]Home!$E$7</f>
        <v>4338</v>
      </c>
      <c r="I725" s="152">
        <f>I724+[1]Home!$E$7</f>
        <v>4368</v>
      </c>
    </row>
    <row r="726" spans="1:9" ht="14.25" customHeight="1">
      <c r="A726" s="88">
        <v>7280</v>
      </c>
      <c r="B726" s="92">
        <f t="shared" si="13"/>
        <v>7.28</v>
      </c>
      <c r="C726" s="92">
        <f t="shared" si="18"/>
        <v>4438</v>
      </c>
      <c r="D726" s="92">
        <f t="shared" si="14"/>
        <v>4458</v>
      </c>
      <c r="E726" s="153">
        <v>7290</v>
      </c>
      <c r="F726" s="151">
        <f>F725+[1]Home!$C$7</f>
        <v>4424</v>
      </c>
      <c r="G726" s="151">
        <f>G725+[1]Home!$D$7</f>
        <v>4444</v>
      </c>
      <c r="H726" s="151">
        <f>H725+[1]Home!$E$7</f>
        <v>4344</v>
      </c>
      <c r="I726" s="152">
        <f>I725+[1]Home!$E$7</f>
        <v>4374</v>
      </c>
    </row>
    <row r="727" spans="1:9" ht="14.25" customHeight="1">
      <c r="A727" s="88">
        <v>7290</v>
      </c>
      <c r="B727" s="92">
        <f t="shared" si="13"/>
        <v>7.29</v>
      </c>
      <c r="C727" s="92">
        <f t="shared" si="18"/>
        <v>4444</v>
      </c>
      <c r="D727" s="92">
        <f t="shared" si="14"/>
        <v>4464</v>
      </c>
      <c r="E727" s="153">
        <v>7300</v>
      </c>
      <c r="F727" s="151">
        <f>F726+[1]Home!$C$7</f>
        <v>4430</v>
      </c>
      <c r="G727" s="151">
        <f>G726+[1]Home!$D$7</f>
        <v>4450</v>
      </c>
      <c r="H727" s="151">
        <f>H726+[1]Home!$E$7</f>
        <v>4350</v>
      </c>
      <c r="I727" s="152">
        <f>I726+[1]Home!$E$7</f>
        <v>4380</v>
      </c>
    </row>
    <row r="728" spans="1:9" ht="14.25" customHeight="1">
      <c r="A728" s="88">
        <v>7300</v>
      </c>
      <c r="B728" s="92">
        <f t="shared" si="13"/>
        <v>7.3</v>
      </c>
      <c r="C728" s="92">
        <f t="shared" si="18"/>
        <v>4450</v>
      </c>
      <c r="D728" s="92">
        <f t="shared" si="14"/>
        <v>4470</v>
      </c>
      <c r="E728" s="153">
        <v>7310</v>
      </c>
      <c r="F728" s="151">
        <f>F727+[1]Home!$C$7</f>
        <v>4436</v>
      </c>
      <c r="G728" s="151">
        <f>G727+[1]Home!$D$7</f>
        <v>4456</v>
      </c>
      <c r="H728" s="151">
        <f>H727+[1]Home!$E$7</f>
        <v>4356</v>
      </c>
      <c r="I728" s="152">
        <f>I727+[1]Home!$E$7</f>
        <v>4386</v>
      </c>
    </row>
    <row r="729" spans="1:9" ht="14.25" customHeight="1">
      <c r="A729" s="88">
        <v>7310</v>
      </c>
      <c r="B729" s="92">
        <f t="shared" si="13"/>
        <v>7.31</v>
      </c>
      <c r="C729" s="92">
        <f t="shared" si="18"/>
        <v>4456</v>
      </c>
      <c r="D729" s="92">
        <f t="shared" si="14"/>
        <v>4476</v>
      </c>
      <c r="E729" s="153">
        <v>7320</v>
      </c>
      <c r="F729" s="151">
        <f>F728+[1]Home!$C$7</f>
        <v>4442</v>
      </c>
      <c r="G729" s="151">
        <f>G728+[1]Home!$D$7</f>
        <v>4462</v>
      </c>
      <c r="H729" s="151">
        <f>H728+[1]Home!$E$7</f>
        <v>4362</v>
      </c>
      <c r="I729" s="152">
        <f>I728+[1]Home!$E$7</f>
        <v>4392</v>
      </c>
    </row>
    <row r="730" spans="1:9" ht="14.25" customHeight="1">
      <c r="A730" s="88">
        <v>7320</v>
      </c>
      <c r="B730" s="92">
        <f t="shared" si="13"/>
        <v>7.32</v>
      </c>
      <c r="C730" s="92">
        <f t="shared" si="18"/>
        <v>4462</v>
      </c>
      <c r="D730" s="92">
        <f t="shared" si="14"/>
        <v>4482</v>
      </c>
      <c r="E730" s="153">
        <v>7330</v>
      </c>
      <c r="F730" s="151">
        <f>F729+[1]Home!$C$7</f>
        <v>4448</v>
      </c>
      <c r="G730" s="151">
        <f>G729+[1]Home!$D$7</f>
        <v>4468</v>
      </c>
      <c r="H730" s="151">
        <f>H729+[1]Home!$E$7</f>
        <v>4368</v>
      </c>
      <c r="I730" s="152">
        <f>I729+[1]Home!$E$7</f>
        <v>4398</v>
      </c>
    </row>
    <row r="731" spans="1:9" ht="14.25" customHeight="1">
      <c r="A731" s="88">
        <v>7330</v>
      </c>
      <c r="B731" s="92">
        <f t="shared" si="13"/>
        <v>7.33</v>
      </c>
      <c r="C731" s="92">
        <f t="shared" si="18"/>
        <v>4468</v>
      </c>
      <c r="D731" s="92">
        <f t="shared" si="14"/>
        <v>4488</v>
      </c>
      <c r="E731" s="153">
        <v>7340</v>
      </c>
      <c r="F731" s="151">
        <f>F730+[1]Home!$C$7</f>
        <v>4454</v>
      </c>
      <c r="G731" s="151">
        <f>G730+[1]Home!$D$7</f>
        <v>4474</v>
      </c>
      <c r="H731" s="151">
        <f>H730+[1]Home!$E$7</f>
        <v>4374</v>
      </c>
      <c r="I731" s="152">
        <f>I730+[1]Home!$E$7</f>
        <v>4404</v>
      </c>
    </row>
    <row r="732" spans="1:9" ht="14.25" customHeight="1">
      <c r="A732" s="88">
        <v>7340</v>
      </c>
      <c r="B732" s="92">
        <f t="shared" si="13"/>
        <v>7.34</v>
      </c>
      <c r="C732" s="92">
        <f t="shared" si="18"/>
        <v>4474</v>
      </c>
      <c r="D732" s="92">
        <f t="shared" si="14"/>
        <v>4494</v>
      </c>
      <c r="E732" s="153">
        <v>7350</v>
      </c>
      <c r="F732" s="151">
        <f>F731+[1]Home!$C$7</f>
        <v>4460</v>
      </c>
      <c r="G732" s="151">
        <f>G731+[1]Home!$D$7</f>
        <v>4480</v>
      </c>
      <c r="H732" s="151">
        <f>H731+[1]Home!$E$7</f>
        <v>4380</v>
      </c>
      <c r="I732" s="152">
        <f>I731+[1]Home!$E$7</f>
        <v>4410</v>
      </c>
    </row>
    <row r="733" spans="1:9" ht="14.25" customHeight="1">
      <c r="A733" s="88">
        <v>7350</v>
      </c>
      <c r="B733" s="92">
        <f t="shared" si="13"/>
        <v>7.35</v>
      </c>
      <c r="C733" s="92">
        <f t="shared" si="18"/>
        <v>4480</v>
      </c>
      <c r="D733" s="92">
        <f t="shared" si="14"/>
        <v>4500</v>
      </c>
      <c r="E733" s="153">
        <v>7360</v>
      </c>
      <c r="F733" s="151">
        <f>F732+[1]Home!$C$7</f>
        <v>4466</v>
      </c>
      <c r="G733" s="151">
        <f>G732+[1]Home!$D$7</f>
        <v>4486</v>
      </c>
      <c r="H733" s="151">
        <f>H732+[1]Home!$E$7</f>
        <v>4386</v>
      </c>
      <c r="I733" s="152">
        <f>I732+[1]Home!$E$7</f>
        <v>4416</v>
      </c>
    </row>
    <row r="734" spans="1:9" ht="14.25" customHeight="1">
      <c r="A734" s="88">
        <v>7360</v>
      </c>
      <c r="B734" s="92">
        <f t="shared" si="13"/>
        <v>7.36</v>
      </c>
      <c r="C734" s="92">
        <f t="shared" si="18"/>
        <v>4486</v>
      </c>
      <c r="D734" s="92">
        <f t="shared" si="14"/>
        <v>4506</v>
      </c>
      <c r="E734" s="153">
        <v>7370</v>
      </c>
      <c r="F734" s="151">
        <f>F733+[1]Home!$C$7</f>
        <v>4472</v>
      </c>
      <c r="G734" s="151">
        <f>G733+[1]Home!$D$7</f>
        <v>4492</v>
      </c>
      <c r="H734" s="151">
        <f>H733+[1]Home!$E$7</f>
        <v>4392</v>
      </c>
      <c r="I734" s="152">
        <f>I733+[1]Home!$E$7</f>
        <v>4422</v>
      </c>
    </row>
    <row r="735" spans="1:9" ht="14.25" customHeight="1">
      <c r="A735" s="88">
        <v>7370</v>
      </c>
      <c r="B735" s="92">
        <f t="shared" si="13"/>
        <v>7.37</v>
      </c>
      <c r="C735" s="92">
        <f t="shared" si="18"/>
        <v>4492</v>
      </c>
      <c r="D735" s="92">
        <f t="shared" si="14"/>
        <v>4512</v>
      </c>
      <c r="E735" s="153">
        <v>7380</v>
      </c>
      <c r="F735" s="151">
        <f>F734+[1]Home!$C$7</f>
        <v>4478</v>
      </c>
      <c r="G735" s="151">
        <f>G734+[1]Home!$D$7</f>
        <v>4498</v>
      </c>
      <c r="H735" s="151">
        <f>H734+[1]Home!$E$7</f>
        <v>4398</v>
      </c>
      <c r="I735" s="152">
        <f>I734+[1]Home!$E$7</f>
        <v>4428</v>
      </c>
    </row>
    <row r="736" spans="1:9" ht="14.25" customHeight="1">
      <c r="A736" s="88">
        <v>7380</v>
      </c>
      <c r="B736" s="92">
        <f t="shared" si="13"/>
        <v>7.38</v>
      </c>
      <c r="C736" s="92">
        <f t="shared" si="18"/>
        <v>4498</v>
      </c>
      <c r="D736" s="92">
        <f t="shared" si="14"/>
        <v>4518</v>
      </c>
      <c r="E736" s="153">
        <v>7390</v>
      </c>
      <c r="F736" s="151">
        <f>F735+[1]Home!$C$7</f>
        <v>4484</v>
      </c>
      <c r="G736" s="151">
        <f>G735+[1]Home!$D$7</f>
        <v>4504</v>
      </c>
      <c r="H736" s="151">
        <f>H735+[1]Home!$E$7</f>
        <v>4404</v>
      </c>
      <c r="I736" s="152">
        <f>I735+[1]Home!$E$7</f>
        <v>4434</v>
      </c>
    </row>
    <row r="737" spans="1:9" ht="14.25" customHeight="1">
      <c r="A737" s="88">
        <v>7390</v>
      </c>
      <c r="B737" s="92">
        <f t="shared" si="13"/>
        <v>7.39</v>
      </c>
      <c r="C737" s="92">
        <f t="shared" si="18"/>
        <v>4504</v>
      </c>
      <c r="D737" s="92">
        <f t="shared" si="14"/>
        <v>4524</v>
      </c>
      <c r="E737" s="153">
        <v>7400</v>
      </c>
      <c r="F737" s="151">
        <f>F736+[1]Home!$C$7</f>
        <v>4490</v>
      </c>
      <c r="G737" s="151">
        <f>G736+[1]Home!$D$7</f>
        <v>4510</v>
      </c>
      <c r="H737" s="151">
        <f>H736+[1]Home!$E$7</f>
        <v>4410</v>
      </c>
      <c r="I737" s="152">
        <f>I736+[1]Home!$E$7</f>
        <v>4440</v>
      </c>
    </row>
    <row r="738" spans="1:9" ht="14.25" customHeight="1">
      <c r="A738" s="88">
        <v>7400</v>
      </c>
      <c r="B738" s="92">
        <f t="shared" si="13"/>
        <v>7.4</v>
      </c>
      <c r="C738" s="92">
        <f t="shared" si="18"/>
        <v>4510</v>
      </c>
      <c r="D738" s="92">
        <f t="shared" si="14"/>
        <v>4530</v>
      </c>
      <c r="E738" s="153">
        <v>7410</v>
      </c>
      <c r="F738" s="151">
        <f>F737+[1]Home!$C$7</f>
        <v>4496</v>
      </c>
      <c r="G738" s="151">
        <f>G737+[1]Home!$D$7</f>
        <v>4516</v>
      </c>
      <c r="H738" s="151">
        <f>H737+[1]Home!$E$7</f>
        <v>4416</v>
      </c>
      <c r="I738" s="152">
        <f>I737+[1]Home!$E$7</f>
        <v>4446</v>
      </c>
    </row>
    <row r="739" spans="1:9" ht="14.25" customHeight="1">
      <c r="A739" s="88">
        <v>7410</v>
      </c>
      <c r="B739" s="92">
        <f t="shared" si="13"/>
        <v>7.41</v>
      </c>
      <c r="C739" s="92">
        <f t="shared" si="18"/>
        <v>4516</v>
      </c>
      <c r="D739" s="92">
        <f t="shared" si="14"/>
        <v>4536</v>
      </c>
      <c r="E739" s="153">
        <v>7420</v>
      </c>
      <c r="F739" s="151">
        <f>F738+[1]Home!$C$7</f>
        <v>4502</v>
      </c>
      <c r="G739" s="151">
        <f>G738+[1]Home!$D$7</f>
        <v>4522</v>
      </c>
      <c r="H739" s="151">
        <f>H738+[1]Home!$E$7</f>
        <v>4422</v>
      </c>
      <c r="I739" s="152">
        <f>I738+[1]Home!$E$7</f>
        <v>4452</v>
      </c>
    </row>
    <row r="740" spans="1:9" ht="14.25" customHeight="1">
      <c r="A740" s="88">
        <v>7420</v>
      </c>
      <c r="B740" s="92">
        <f t="shared" si="13"/>
        <v>7.42</v>
      </c>
      <c r="C740" s="92">
        <f t="shared" si="18"/>
        <v>4522</v>
      </c>
      <c r="D740" s="92">
        <f t="shared" si="14"/>
        <v>4542</v>
      </c>
      <c r="E740" s="153">
        <v>7430</v>
      </c>
      <c r="F740" s="151">
        <f>F739+[1]Home!$C$7</f>
        <v>4508</v>
      </c>
      <c r="G740" s="151">
        <f>G739+[1]Home!$D$7</f>
        <v>4528</v>
      </c>
      <c r="H740" s="151">
        <f>H739+[1]Home!$E$7</f>
        <v>4428</v>
      </c>
      <c r="I740" s="152">
        <f>I739+[1]Home!$E$7</f>
        <v>4458</v>
      </c>
    </row>
    <row r="741" spans="1:9" ht="14.25" customHeight="1">
      <c r="A741" s="88">
        <v>7430</v>
      </c>
      <c r="B741" s="92">
        <f t="shared" si="13"/>
        <v>7.43</v>
      </c>
      <c r="C741" s="92">
        <f t="shared" si="18"/>
        <v>4528</v>
      </c>
      <c r="D741" s="92">
        <f t="shared" si="14"/>
        <v>4548</v>
      </c>
      <c r="E741" s="153">
        <v>7440</v>
      </c>
      <c r="F741" s="151">
        <f>F740+[1]Home!$C$7</f>
        <v>4514</v>
      </c>
      <c r="G741" s="151">
        <f>G740+[1]Home!$D$7</f>
        <v>4534</v>
      </c>
      <c r="H741" s="151">
        <f>H740+[1]Home!$E$7</f>
        <v>4434</v>
      </c>
      <c r="I741" s="152">
        <f>I740+[1]Home!$E$7</f>
        <v>4464</v>
      </c>
    </row>
    <row r="742" spans="1:9" ht="14.25" customHeight="1">
      <c r="A742" s="88">
        <v>7440</v>
      </c>
      <c r="B742" s="92">
        <f t="shared" si="13"/>
        <v>7.44</v>
      </c>
      <c r="C742" s="92">
        <f t="shared" si="18"/>
        <v>4534</v>
      </c>
      <c r="D742" s="92">
        <f t="shared" si="14"/>
        <v>4554</v>
      </c>
      <c r="E742" s="153">
        <v>7450</v>
      </c>
      <c r="F742" s="151">
        <f>F741+[1]Home!$C$7</f>
        <v>4520</v>
      </c>
      <c r="G742" s="151">
        <f>G741+[1]Home!$D$7</f>
        <v>4540</v>
      </c>
      <c r="H742" s="151">
        <f>H741+[1]Home!$E$7</f>
        <v>4440</v>
      </c>
      <c r="I742" s="152">
        <f>I741+[1]Home!$E$7</f>
        <v>4470</v>
      </c>
    </row>
    <row r="743" spans="1:9" ht="14.25" customHeight="1">
      <c r="A743" s="88">
        <v>7450</v>
      </c>
      <c r="B743" s="92">
        <f t="shared" si="13"/>
        <v>7.45</v>
      </c>
      <c r="C743" s="92">
        <f t="shared" si="18"/>
        <v>4540</v>
      </c>
      <c r="D743" s="92">
        <f t="shared" si="14"/>
        <v>4560</v>
      </c>
      <c r="E743" s="153">
        <v>7460</v>
      </c>
      <c r="F743" s="151">
        <f>F742+[1]Home!$C$7</f>
        <v>4526</v>
      </c>
      <c r="G743" s="151">
        <f>G742+[1]Home!$D$7</f>
        <v>4546</v>
      </c>
      <c r="H743" s="151">
        <f>H742+[1]Home!$E$7</f>
        <v>4446</v>
      </c>
      <c r="I743" s="152">
        <f>I742+[1]Home!$E$7</f>
        <v>4476</v>
      </c>
    </row>
    <row r="744" spans="1:9" ht="14.25" customHeight="1">
      <c r="A744" s="88">
        <v>7460</v>
      </c>
      <c r="B744" s="92">
        <f t="shared" si="13"/>
        <v>7.46</v>
      </c>
      <c r="C744" s="92">
        <f t="shared" si="18"/>
        <v>4546</v>
      </c>
      <c r="D744" s="92">
        <f t="shared" si="14"/>
        <v>4566</v>
      </c>
      <c r="E744" s="153">
        <v>7470</v>
      </c>
      <c r="F744" s="151">
        <f>F743+[1]Home!$C$7</f>
        <v>4532</v>
      </c>
      <c r="G744" s="151">
        <f>G743+[1]Home!$D$7</f>
        <v>4552</v>
      </c>
      <c r="H744" s="151">
        <f>H743+[1]Home!$E$7</f>
        <v>4452</v>
      </c>
      <c r="I744" s="152">
        <f>I743+[1]Home!$E$7</f>
        <v>4482</v>
      </c>
    </row>
    <row r="745" spans="1:9" ht="14.25" customHeight="1">
      <c r="A745" s="88">
        <v>7470</v>
      </c>
      <c r="B745" s="92">
        <f t="shared" si="13"/>
        <v>7.47</v>
      </c>
      <c r="C745" s="92">
        <f t="shared" si="18"/>
        <v>4552</v>
      </c>
      <c r="D745" s="92">
        <f t="shared" si="14"/>
        <v>4572</v>
      </c>
      <c r="E745" s="153">
        <v>7480</v>
      </c>
      <c r="F745" s="151">
        <f>F744+[1]Home!$C$7</f>
        <v>4538</v>
      </c>
      <c r="G745" s="151">
        <f>G744+[1]Home!$D$7</f>
        <v>4558</v>
      </c>
      <c r="H745" s="151">
        <f>H744+[1]Home!$E$7</f>
        <v>4458</v>
      </c>
      <c r="I745" s="152">
        <f>I744+[1]Home!$E$7</f>
        <v>4488</v>
      </c>
    </row>
    <row r="746" spans="1:9" ht="14.25" customHeight="1">
      <c r="A746" s="88">
        <v>7480</v>
      </c>
      <c r="B746" s="92">
        <f t="shared" si="13"/>
        <v>7.48</v>
      </c>
      <c r="C746" s="92">
        <f t="shared" si="18"/>
        <v>4558</v>
      </c>
      <c r="D746" s="92">
        <f t="shared" si="14"/>
        <v>4578</v>
      </c>
      <c r="E746" s="153">
        <v>7490</v>
      </c>
      <c r="F746" s="151">
        <f>F745+[1]Home!$C$7</f>
        <v>4544</v>
      </c>
      <c r="G746" s="151">
        <f>G745+[1]Home!$D$7</f>
        <v>4564</v>
      </c>
      <c r="H746" s="151">
        <f>H745+[1]Home!$E$7</f>
        <v>4464</v>
      </c>
      <c r="I746" s="152">
        <f>I745+[1]Home!$E$7</f>
        <v>4494</v>
      </c>
    </row>
    <row r="747" spans="1:9" ht="14.25" customHeight="1">
      <c r="A747" s="88">
        <v>7490</v>
      </c>
      <c r="B747" s="92">
        <f t="shared" si="13"/>
        <v>7.49</v>
      </c>
      <c r="C747" s="92">
        <f t="shared" si="18"/>
        <v>4564</v>
      </c>
      <c r="D747" s="92">
        <f t="shared" si="14"/>
        <v>4584</v>
      </c>
      <c r="E747" s="153">
        <v>7500</v>
      </c>
      <c r="F747" s="151">
        <f>F746+[1]Home!$C$7</f>
        <v>4550</v>
      </c>
      <c r="G747" s="151">
        <f>G746+[1]Home!$D$7</f>
        <v>4570</v>
      </c>
      <c r="H747" s="151">
        <f>H746+[1]Home!$E$7</f>
        <v>4470</v>
      </c>
      <c r="I747" s="152">
        <f>I746+[1]Home!$E$7</f>
        <v>4500</v>
      </c>
    </row>
    <row r="748" spans="1:9" ht="14.25" customHeight="1">
      <c r="A748" s="88">
        <v>7500</v>
      </c>
      <c r="B748" s="92">
        <f t="shared" si="13"/>
        <v>7.5</v>
      </c>
      <c r="C748" s="92">
        <f t="shared" si="18"/>
        <v>4570</v>
      </c>
      <c r="D748" s="92">
        <f t="shared" si="14"/>
        <v>4590</v>
      </c>
      <c r="E748" s="153">
        <v>7510</v>
      </c>
      <c r="F748" s="151">
        <f>F747+[1]Home!$C$7</f>
        <v>4556</v>
      </c>
      <c r="G748" s="151">
        <f>G747+[1]Home!$D$7</f>
        <v>4576</v>
      </c>
      <c r="H748" s="151">
        <f>H747+[1]Home!$E$7</f>
        <v>4476</v>
      </c>
      <c r="I748" s="152">
        <f>I747+[1]Home!$E$7</f>
        <v>4506</v>
      </c>
    </row>
    <row r="749" spans="1:9" ht="14.25" customHeight="1">
      <c r="A749" s="88">
        <v>7510</v>
      </c>
      <c r="B749" s="92">
        <f t="shared" si="13"/>
        <v>7.51</v>
      </c>
      <c r="C749" s="92">
        <f t="shared" si="18"/>
        <v>4576</v>
      </c>
      <c r="D749" s="92">
        <f t="shared" si="14"/>
        <v>4596</v>
      </c>
      <c r="E749" s="153">
        <v>7520</v>
      </c>
      <c r="F749" s="151">
        <f>F748+[1]Home!$C$7</f>
        <v>4562</v>
      </c>
      <c r="G749" s="151">
        <f>G748+[1]Home!$D$7</f>
        <v>4582</v>
      </c>
      <c r="H749" s="151">
        <f>H748+[1]Home!$E$7</f>
        <v>4482</v>
      </c>
      <c r="I749" s="152">
        <f>I748+[1]Home!$E$7</f>
        <v>4512</v>
      </c>
    </row>
    <row r="750" spans="1:9" ht="14.25" customHeight="1">
      <c r="A750" s="88">
        <v>7520</v>
      </c>
      <c r="B750" s="92">
        <f t="shared" si="13"/>
        <v>7.52</v>
      </c>
      <c r="C750" s="92">
        <f t="shared" si="18"/>
        <v>4582</v>
      </c>
      <c r="D750" s="92">
        <f t="shared" si="14"/>
        <v>4602</v>
      </c>
      <c r="E750" s="153">
        <v>7530</v>
      </c>
      <c r="F750" s="151">
        <f>F749+[1]Home!$C$7</f>
        <v>4568</v>
      </c>
      <c r="G750" s="151">
        <f>G749+[1]Home!$D$7</f>
        <v>4588</v>
      </c>
      <c r="H750" s="151">
        <f>H749+[1]Home!$E$7</f>
        <v>4488</v>
      </c>
      <c r="I750" s="152">
        <f>I749+[1]Home!$E$7</f>
        <v>4518</v>
      </c>
    </row>
    <row r="751" spans="1:9" ht="14.25" customHeight="1">
      <c r="A751" s="88">
        <v>7530</v>
      </c>
      <c r="B751" s="92">
        <f t="shared" si="13"/>
        <v>7.53</v>
      </c>
      <c r="C751" s="92">
        <f t="shared" si="18"/>
        <v>4588</v>
      </c>
      <c r="D751" s="92">
        <f t="shared" si="14"/>
        <v>4608</v>
      </c>
      <c r="E751" s="153">
        <v>7540</v>
      </c>
      <c r="F751" s="151">
        <f>F750+[1]Home!$C$7</f>
        <v>4574</v>
      </c>
      <c r="G751" s="151">
        <f>G750+[1]Home!$D$7</f>
        <v>4594</v>
      </c>
      <c r="H751" s="151">
        <f>H750+[1]Home!$E$7</f>
        <v>4494</v>
      </c>
      <c r="I751" s="152">
        <f>I750+[1]Home!$E$7</f>
        <v>4524</v>
      </c>
    </row>
    <row r="752" spans="1:9" ht="14.25" customHeight="1">
      <c r="A752" s="88">
        <v>7540</v>
      </c>
      <c r="B752" s="92">
        <f t="shared" si="13"/>
        <v>7.54</v>
      </c>
      <c r="C752" s="92">
        <f t="shared" si="18"/>
        <v>4594</v>
      </c>
      <c r="D752" s="92">
        <f t="shared" si="14"/>
        <v>4614</v>
      </c>
      <c r="E752" s="153">
        <v>7550</v>
      </c>
      <c r="F752" s="151">
        <f>F751+[1]Home!$C$7</f>
        <v>4580</v>
      </c>
      <c r="G752" s="151">
        <f>G751+[1]Home!$D$7</f>
        <v>4600</v>
      </c>
      <c r="H752" s="151">
        <f>H751+[1]Home!$E$7</f>
        <v>4500</v>
      </c>
      <c r="I752" s="152">
        <f>I751+[1]Home!$E$7</f>
        <v>4530</v>
      </c>
    </row>
    <row r="753" spans="1:9" ht="14.25" customHeight="1">
      <c r="A753" s="88">
        <v>7550</v>
      </c>
      <c r="B753" s="92">
        <f t="shared" si="13"/>
        <v>7.55</v>
      </c>
      <c r="C753" s="92">
        <f t="shared" si="18"/>
        <v>4600</v>
      </c>
      <c r="D753" s="92">
        <f t="shared" si="14"/>
        <v>4620</v>
      </c>
      <c r="E753" s="153">
        <v>7560</v>
      </c>
      <c r="F753" s="151">
        <f>F752+[1]Home!$C$7</f>
        <v>4586</v>
      </c>
      <c r="G753" s="151">
        <f>G752+[1]Home!$D$7</f>
        <v>4606</v>
      </c>
      <c r="H753" s="151">
        <f>H752+[1]Home!$E$7</f>
        <v>4506</v>
      </c>
      <c r="I753" s="152">
        <f>I752+[1]Home!$E$7</f>
        <v>4536</v>
      </c>
    </row>
    <row r="754" spans="1:9" ht="14.25" customHeight="1">
      <c r="A754" s="88">
        <v>7560</v>
      </c>
      <c r="B754" s="92">
        <f t="shared" si="13"/>
        <v>7.56</v>
      </c>
      <c r="C754" s="92">
        <f t="shared" si="18"/>
        <v>4606</v>
      </c>
      <c r="D754" s="92">
        <f t="shared" si="14"/>
        <v>4626</v>
      </c>
      <c r="E754" s="153">
        <v>7570</v>
      </c>
      <c r="F754" s="151">
        <f>F753+[1]Home!$C$7</f>
        <v>4592</v>
      </c>
      <c r="G754" s="151">
        <f>G753+[1]Home!$D$7</f>
        <v>4612</v>
      </c>
      <c r="H754" s="151">
        <f>H753+[1]Home!$E$7</f>
        <v>4512</v>
      </c>
      <c r="I754" s="152">
        <f>I753+[1]Home!$E$7</f>
        <v>4542</v>
      </c>
    </row>
    <row r="755" spans="1:9" ht="14.25" customHeight="1">
      <c r="A755" s="88">
        <v>7570</v>
      </c>
      <c r="B755" s="92">
        <f t="shared" si="13"/>
        <v>7.57</v>
      </c>
      <c r="C755" s="92">
        <f t="shared" si="18"/>
        <v>4612</v>
      </c>
      <c r="D755" s="92">
        <f t="shared" si="14"/>
        <v>4632</v>
      </c>
      <c r="E755" s="153">
        <v>7580</v>
      </c>
      <c r="F755" s="151">
        <f>F754+[1]Home!$C$7</f>
        <v>4598</v>
      </c>
      <c r="G755" s="151">
        <f>G754+[1]Home!$D$7</f>
        <v>4618</v>
      </c>
      <c r="H755" s="151">
        <f>H754+[1]Home!$E$7</f>
        <v>4518</v>
      </c>
      <c r="I755" s="152">
        <f>I754+[1]Home!$E$7</f>
        <v>4548</v>
      </c>
    </row>
    <row r="756" spans="1:9" ht="14.25" customHeight="1">
      <c r="A756" s="88">
        <v>7580</v>
      </c>
      <c r="B756" s="92">
        <f t="shared" si="13"/>
        <v>7.58</v>
      </c>
      <c r="C756" s="92">
        <f t="shared" si="18"/>
        <v>4618</v>
      </c>
      <c r="D756" s="92">
        <f t="shared" si="14"/>
        <v>4638</v>
      </c>
      <c r="E756" s="153">
        <v>7590</v>
      </c>
      <c r="F756" s="151">
        <f>F755+[1]Home!$C$7</f>
        <v>4604</v>
      </c>
      <c r="G756" s="151">
        <f>G755+[1]Home!$D$7</f>
        <v>4624</v>
      </c>
      <c r="H756" s="151">
        <f>H755+[1]Home!$E$7</f>
        <v>4524</v>
      </c>
      <c r="I756" s="152">
        <f>I755+[1]Home!$E$7</f>
        <v>4554</v>
      </c>
    </row>
    <row r="757" spans="1:9" ht="14.25" customHeight="1">
      <c r="A757" s="88">
        <v>7590</v>
      </c>
      <c r="B757" s="92">
        <f t="shared" si="13"/>
        <v>7.59</v>
      </c>
      <c r="C757" s="92">
        <f t="shared" si="18"/>
        <v>4624</v>
      </c>
      <c r="D757" s="92">
        <f t="shared" si="14"/>
        <v>4644</v>
      </c>
      <c r="E757" s="153">
        <v>7600</v>
      </c>
      <c r="F757" s="151">
        <f>F756+[1]Home!$C$7</f>
        <v>4610</v>
      </c>
      <c r="G757" s="151">
        <f>G756+[1]Home!$D$7</f>
        <v>4630</v>
      </c>
      <c r="H757" s="151">
        <f>H756+[1]Home!$E$7</f>
        <v>4530</v>
      </c>
      <c r="I757" s="152">
        <f>I756+[1]Home!$E$7</f>
        <v>4560</v>
      </c>
    </row>
    <row r="758" spans="1:9" ht="14.25" customHeight="1">
      <c r="A758" s="88">
        <v>7600</v>
      </c>
      <c r="B758" s="92">
        <f t="shared" si="13"/>
        <v>7.6</v>
      </c>
      <c r="C758" s="92">
        <f t="shared" si="18"/>
        <v>4630</v>
      </c>
      <c r="D758" s="92">
        <f t="shared" si="14"/>
        <v>4650</v>
      </c>
      <c r="E758" s="153">
        <v>7610</v>
      </c>
      <c r="F758" s="151">
        <f>F757+[1]Home!$C$7</f>
        <v>4616</v>
      </c>
      <c r="G758" s="151">
        <f>G757+[1]Home!$D$7</f>
        <v>4636</v>
      </c>
      <c r="H758" s="151">
        <f>H757+[1]Home!$E$7</f>
        <v>4536</v>
      </c>
      <c r="I758" s="152">
        <f>I757+[1]Home!$E$7</f>
        <v>4566</v>
      </c>
    </row>
    <row r="759" spans="1:9" ht="14.25" customHeight="1">
      <c r="A759" s="88">
        <v>7610</v>
      </c>
      <c r="B759" s="92">
        <f t="shared" si="13"/>
        <v>7.61</v>
      </c>
      <c r="C759" s="92">
        <f t="shared" si="18"/>
        <v>4636</v>
      </c>
      <c r="D759" s="92">
        <f t="shared" si="14"/>
        <v>4656</v>
      </c>
      <c r="E759" s="153">
        <v>7620</v>
      </c>
      <c r="F759" s="151">
        <f>F758+[1]Home!$C$7</f>
        <v>4622</v>
      </c>
      <c r="G759" s="151">
        <f>G758+[1]Home!$D$7</f>
        <v>4642</v>
      </c>
      <c r="H759" s="151">
        <f>H758+[1]Home!$E$7</f>
        <v>4542</v>
      </c>
      <c r="I759" s="152">
        <f>I758+[1]Home!$E$7</f>
        <v>4572</v>
      </c>
    </row>
    <row r="760" spans="1:9" ht="14.25" customHeight="1">
      <c r="A760" s="88">
        <v>7620</v>
      </c>
      <c r="B760" s="92">
        <f t="shared" si="13"/>
        <v>7.62</v>
      </c>
      <c r="C760" s="92">
        <f t="shared" si="18"/>
        <v>4642</v>
      </c>
      <c r="D760" s="92">
        <f t="shared" si="14"/>
        <v>4662</v>
      </c>
      <c r="E760" s="153">
        <v>7630</v>
      </c>
      <c r="F760" s="151">
        <f>F759+[1]Home!$C$7</f>
        <v>4628</v>
      </c>
      <c r="G760" s="151">
        <f>G759+[1]Home!$D$7</f>
        <v>4648</v>
      </c>
      <c r="H760" s="151">
        <f>H759+[1]Home!$E$7</f>
        <v>4548</v>
      </c>
      <c r="I760" s="152">
        <f>I759+[1]Home!$E$7</f>
        <v>4578</v>
      </c>
    </row>
    <row r="761" spans="1:9" ht="14.25" customHeight="1">
      <c r="A761" s="88">
        <v>7630</v>
      </c>
      <c r="B761" s="92">
        <f t="shared" si="13"/>
        <v>7.63</v>
      </c>
      <c r="C761" s="92">
        <f t="shared" si="18"/>
        <v>4648</v>
      </c>
      <c r="D761" s="92">
        <f t="shared" si="14"/>
        <v>4668</v>
      </c>
      <c r="E761" s="153">
        <v>7640</v>
      </c>
      <c r="F761" s="151">
        <f>F760+[1]Home!$C$7</f>
        <v>4634</v>
      </c>
      <c r="G761" s="151">
        <f>G760+[1]Home!$D$7</f>
        <v>4654</v>
      </c>
      <c r="H761" s="151">
        <f>H760+[1]Home!$E$7</f>
        <v>4554</v>
      </c>
      <c r="I761" s="152">
        <f>I760+[1]Home!$E$7</f>
        <v>4584</v>
      </c>
    </row>
    <row r="762" spans="1:9" ht="14.25" customHeight="1">
      <c r="A762" s="88">
        <v>7640</v>
      </c>
      <c r="B762" s="92">
        <f t="shared" si="13"/>
        <v>7.64</v>
      </c>
      <c r="C762" s="92">
        <f t="shared" si="18"/>
        <v>4654</v>
      </c>
      <c r="D762" s="92">
        <f t="shared" si="14"/>
        <v>4674</v>
      </c>
      <c r="E762" s="153">
        <v>7650</v>
      </c>
      <c r="F762" s="151">
        <f>F761+[1]Home!$C$7</f>
        <v>4640</v>
      </c>
      <c r="G762" s="151">
        <f>G761+[1]Home!$D$7</f>
        <v>4660</v>
      </c>
      <c r="H762" s="151">
        <f>H761+[1]Home!$E$7</f>
        <v>4560</v>
      </c>
      <c r="I762" s="152">
        <f>I761+[1]Home!$E$7</f>
        <v>4590</v>
      </c>
    </row>
    <row r="763" spans="1:9" ht="14.25" customHeight="1">
      <c r="A763" s="88">
        <v>7650</v>
      </c>
      <c r="B763" s="92">
        <f t="shared" si="13"/>
        <v>7.65</v>
      </c>
      <c r="C763" s="92">
        <f t="shared" si="18"/>
        <v>4660</v>
      </c>
      <c r="D763" s="92">
        <f t="shared" si="14"/>
        <v>4680</v>
      </c>
      <c r="E763" s="153">
        <v>7660</v>
      </c>
      <c r="F763" s="151">
        <f>F762+[1]Home!$C$7</f>
        <v>4646</v>
      </c>
      <c r="G763" s="151">
        <f>G762+[1]Home!$D$7</f>
        <v>4666</v>
      </c>
      <c r="H763" s="151">
        <f>H762+[1]Home!$E$7</f>
        <v>4566</v>
      </c>
      <c r="I763" s="152">
        <f>I762+[1]Home!$E$7</f>
        <v>4596</v>
      </c>
    </row>
    <row r="764" spans="1:9" ht="14.25" customHeight="1">
      <c r="A764" s="88">
        <v>7660</v>
      </c>
      <c r="B764" s="92">
        <f t="shared" si="13"/>
        <v>7.66</v>
      </c>
      <c r="C764" s="92">
        <f t="shared" si="18"/>
        <v>4666</v>
      </c>
      <c r="D764" s="92">
        <f t="shared" si="14"/>
        <v>4686</v>
      </c>
      <c r="E764" s="153">
        <v>7670</v>
      </c>
      <c r="F764" s="151">
        <f>F763+[1]Home!$C$7</f>
        <v>4652</v>
      </c>
      <c r="G764" s="151">
        <f>G763+[1]Home!$D$7</f>
        <v>4672</v>
      </c>
      <c r="H764" s="151">
        <f>H763+[1]Home!$E$7</f>
        <v>4572</v>
      </c>
      <c r="I764" s="152">
        <f>I763+[1]Home!$E$7</f>
        <v>4602</v>
      </c>
    </row>
    <row r="765" spans="1:9" ht="14.25" customHeight="1">
      <c r="A765" s="88">
        <v>7670</v>
      </c>
      <c r="B765" s="92">
        <f t="shared" si="13"/>
        <v>7.67</v>
      </c>
      <c r="C765" s="92">
        <f t="shared" si="18"/>
        <v>4672</v>
      </c>
      <c r="D765" s="92">
        <f t="shared" si="14"/>
        <v>4692</v>
      </c>
      <c r="E765" s="153">
        <v>7680</v>
      </c>
      <c r="F765" s="151">
        <f>F764+[1]Home!$C$7</f>
        <v>4658</v>
      </c>
      <c r="G765" s="151">
        <f>G764+[1]Home!$D$7</f>
        <v>4678</v>
      </c>
      <c r="H765" s="151">
        <f>H764+[1]Home!$E$7</f>
        <v>4578</v>
      </c>
      <c r="I765" s="152">
        <f>I764+[1]Home!$E$7</f>
        <v>4608</v>
      </c>
    </row>
    <row r="766" spans="1:9" ht="14.25" customHeight="1">
      <c r="A766" s="88">
        <v>7680</v>
      </c>
      <c r="B766" s="92">
        <f t="shared" si="13"/>
        <v>7.68</v>
      </c>
      <c r="C766" s="92">
        <f t="shared" si="18"/>
        <v>4678</v>
      </c>
      <c r="D766" s="92">
        <f t="shared" si="14"/>
        <v>4698</v>
      </c>
      <c r="E766" s="153">
        <v>7690</v>
      </c>
      <c r="F766" s="151">
        <f>F765+[1]Home!$C$7</f>
        <v>4664</v>
      </c>
      <c r="G766" s="151">
        <f>G765+[1]Home!$D$7</f>
        <v>4684</v>
      </c>
      <c r="H766" s="151">
        <f>H765+[1]Home!$E$7</f>
        <v>4584</v>
      </c>
      <c r="I766" s="152">
        <f>I765+[1]Home!$E$7</f>
        <v>4614</v>
      </c>
    </row>
    <row r="767" spans="1:9" ht="14.25" customHeight="1">
      <c r="A767" s="88">
        <v>7690</v>
      </c>
      <c r="B767" s="92">
        <f t="shared" si="13"/>
        <v>7.69</v>
      </c>
      <c r="C767" s="92">
        <f t="shared" si="18"/>
        <v>4684</v>
      </c>
      <c r="D767" s="92">
        <f t="shared" si="14"/>
        <v>4704</v>
      </c>
      <c r="E767" s="153">
        <v>7700</v>
      </c>
      <c r="F767" s="151">
        <f>F766+[1]Home!$C$7</f>
        <v>4670</v>
      </c>
      <c r="G767" s="151">
        <f>G766+[1]Home!$D$7</f>
        <v>4690</v>
      </c>
      <c r="H767" s="151">
        <f>H766+[1]Home!$E$7</f>
        <v>4590</v>
      </c>
      <c r="I767" s="152">
        <f>I766+[1]Home!$E$7</f>
        <v>4620</v>
      </c>
    </row>
    <row r="768" spans="1:9" ht="14.25" customHeight="1">
      <c r="A768" s="88">
        <v>7700</v>
      </c>
      <c r="B768" s="92">
        <f t="shared" ref="B768:B1022" si="19">A768/1000</f>
        <v>7.7</v>
      </c>
      <c r="C768" s="92">
        <f t="shared" si="18"/>
        <v>4690</v>
      </c>
      <c r="D768" s="92">
        <f t="shared" ref="D768:D1022" si="20">120+(A768-50)/10*6</f>
        <v>4710</v>
      </c>
      <c r="E768" s="153">
        <v>7710</v>
      </c>
      <c r="F768" s="151">
        <f>F767+[1]Home!$C$7</f>
        <v>4676</v>
      </c>
      <c r="G768" s="151">
        <f>G767+[1]Home!$D$7</f>
        <v>4696</v>
      </c>
      <c r="H768" s="151">
        <f>H767+[1]Home!$E$7</f>
        <v>4596</v>
      </c>
      <c r="I768" s="152">
        <f>I767+[1]Home!$E$7</f>
        <v>4626</v>
      </c>
    </row>
    <row r="769" spans="1:9" ht="14.25" customHeight="1">
      <c r="A769" s="88">
        <v>7710</v>
      </c>
      <c r="B769" s="92">
        <f t="shared" si="19"/>
        <v>7.71</v>
      </c>
      <c r="C769" s="92">
        <f t="shared" si="18"/>
        <v>4696</v>
      </c>
      <c r="D769" s="92">
        <f t="shared" si="20"/>
        <v>4716</v>
      </c>
      <c r="E769" s="153">
        <v>7720</v>
      </c>
      <c r="F769" s="151">
        <f>F768+[1]Home!$C$7</f>
        <v>4682</v>
      </c>
      <c r="G769" s="151">
        <f>G768+[1]Home!$D$7</f>
        <v>4702</v>
      </c>
      <c r="H769" s="151">
        <f>H768+[1]Home!$E$7</f>
        <v>4602</v>
      </c>
      <c r="I769" s="152">
        <f>I768+[1]Home!$E$7</f>
        <v>4632</v>
      </c>
    </row>
    <row r="770" spans="1:9" ht="14.25" customHeight="1">
      <c r="A770" s="88">
        <v>7720</v>
      </c>
      <c r="B770" s="92">
        <f t="shared" si="19"/>
        <v>7.72</v>
      </c>
      <c r="C770" s="92">
        <f t="shared" si="18"/>
        <v>4702</v>
      </c>
      <c r="D770" s="92">
        <f t="shared" si="20"/>
        <v>4722</v>
      </c>
      <c r="E770" s="153">
        <v>7730</v>
      </c>
      <c r="F770" s="151">
        <f>F769+[1]Home!$C$7</f>
        <v>4688</v>
      </c>
      <c r="G770" s="151">
        <f>G769+[1]Home!$D$7</f>
        <v>4708</v>
      </c>
      <c r="H770" s="151">
        <f>H769+[1]Home!$E$7</f>
        <v>4608</v>
      </c>
      <c r="I770" s="152">
        <f>I769+[1]Home!$E$7</f>
        <v>4638</v>
      </c>
    </row>
    <row r="771" spans="1:9" ht="14.25" customHeight="1">
      <c r="A771" s="88">
        <v>7730</v>
      </c>
      <c r="B771" s="92">
        <f t="shared" si="19"/>
        <v>7.73</v>
      </c>
      <c r="C771" s="92">
        <f t="shared" si="18"/>
        <v>4708</v>
      </c>
      <c r="D771" s="92">
        <f t="shared" si="20"/>
        <v>4728</v>
      </c>
      <c r="E771" s="153">
        <v>7740</v>
      </c>
      <c r="F771" s="151">
        <f>F770+[1]Home!$C$7</f>
        <v>4694</v>
      </c>
      <c r="G771" s="151">
        <f>G770+[1]Home!$D$7</f>
        <v>4714</v>
      </c>
      <c r="H771" s="151">
        <f>H770+[1]Home!$E$7</f>
        <v>4614</v>
      </c>
      <c r="I771" s="152">
        <f>I770+[1]Home!$E$7</f>
        <v>4644</v>
      </c>
    </row>
    <row r="772" spans="1:9" ht="14.25" customHeight="1">
      <c r="A772" s="88">
        <v>7740</v>
      </c>
      <c r="B772" s="92">
        <f t="shared" si="19"/>
        <v>7.74</v>
      </c>
      <c r="C772" s="92">
        <f t="shared" ref="C772:C835" si="21">C771+6</f>
        <v>4714</v>
      </c>
      <c r="D772" s="92">
        <f t="shared" si="20"/>
        <v>4734</v>
      </c>
      <c r="E772" s="153">
        <v>7750</v>
      </c>
      <c r="F772" s="151">
        <f>F771+[1]Home!$C$7</f>
        <v>4700</v>
      </c>
      <c r="G772" s="151">
        <f>G771+[1]Home!$D$7</f>
        <v>4720</v>
      </c>
      <c r="H772" s="151">
        <f>H771+[1]Home!$E$7</f>
        <v>4620</v>
      </c>
      <c r="I772" s="152">
        <f>I771+[1]Home!$E$7</f>
        <v>4650</v>
      </c>
    </row>
    <row r="773" spans="1:9" ht="14.25" customHeight="1">
      <c r="A773" s="88">
        <v>7750</v>
      </c>
      <c r="B773" s="92">
        <f t="shared" si="19"/>
        <v>7.75</v>
      </c>
      <c r="C773" s="92">
        <f t="shared" si="21"/>
        <v>4720</v>
      </c>
      <c r="D773" s="92">
        <f t="shared" si="20"/>
        <v>4740</v>
      </c>
      <c r="E773" s="153">
        <v>7760</v>
      </c>
      <c r="F773" s="151">
        <f>F772+[1]Home!$C$7</f>
        <v>4706</v>
      </c>
      <c r="G773" s="151">
        <f>G772+[1]Home!$D$7</f>
        <v>4726</v>
      </c>
      <c r="H773" s="151">
        <f>H772+[1]Home!$E$7</f>
        <v>4626</v>
      </c>
      <c r="I773" s="152">
        <f>I772+[1]Home!$E$7</f>
        <v>4656</v>
      </c>
    </row>
    <row r="774" spans="1:9" ht="14.25" customHeight="1">
      <c r="A774" s="88">
        <v>7760</v>
      </c>
      <c r="B774" s="92">
        <f t="shared" si="19"/>
        <v>7.76</v>
      </c>
      <c r="C774" s="92">
        <f t="shared" si="21"/>
        <v>4726</v>
      </c>
      <c r="D774" s="92">
        <f t="shared" si="20"/>
        <v>4746</v>
      </c>
      <c r="E774" s="153">
        <v>7770</v>
      </c>
      <c r="F774" s="151">
        <f>F773+[1]Home!$C$7</f>
        <v>4712</v>
      </c>
      <c r="G774" s="151">
        <f>G773+[1]Home!$D$7</f>
        <v>4732</v>
      </c>
      <c r="H774" s="151">
        <f>H773+[1]Home!$E$7</f>
        <v>4632</v>
      </c>
      <c r="I774" s="152">
        <f>I773+[1]Home!$E$7</f>
        <v>4662</v>
      </c>
    </row>
    <row r="775" spans="1:9" ht="14.25" customHeight="1">
      <c r="A775" s="88">
        <v>7770</v>
      </c>
      <c r="B775" s="92">
        <f t="shared" si="19"/>
        <v>7.77</v>
      </c>
      <c r="C775" s="92">
        <f t="shared" si="21"/>
        <v>4732</v>
      </c>
      <c r="D775" s="92">
        <f t="shared" si="20"/>
        <v>4752</v>
      </c>
      <c r="E775" s="153">
        <v>7780</v>
      </c>
      <c r="F775" s="151">
        <f>F774+[1]Home!$C$7</f>
        <v>4718</v>
      </c>
      <c r="G775" s="151">
        <f>G774+[1]Home!$D$7</f>
        <v>4738</v>
      </c>
      <c r="H775" s="151">
        <f>H774+[1]Home!$E$7</f>
        <v>4638</v>
      </c>
      <c r="I775" s="152">
        <f>I774+[1]Home!$E$7</f>
        <v>4668</v>
      </c>
    </row>
    <row r="776" spans="1:9" ht="14.25" customHeight="1">
      <c r="A776" s="88">
        <v>7780</v>
      </c>
      <c r="B776" s="92">
        <f t="shared" si="19"/>
        <v>7.78</v>
      </c>
      <c r="C776" s="92">
        <f t="shared" si="21"/>
        <v>4738</v>
      </c>
      <c r="D776" s="92">
        <f t="shared" si="20"/>
        <v>4758</v>
      </c>
      <c r="E776" s="153">
        <v>7790</v>
      </c>
      <c r="F776" s="151">
        <f>F775+[1]Home!$C$7</f>
        <v>4724</v>
      </c>
      <c r="G776" s="151">
        <f>G775+[1]Home!$D$7</f>
        <v>4744</v>
      </c>
      <c r="H776" s="151">
        <f>H775+[1]Home!$E$7</f>
        <v>4644</v>
      </c>
      <c r="I776" s="152">
        <f>I775+[1]Home!$E$7</f>
        <v>4674</v>
      </c>
    </row>
    <row r="777" spans="1:9" ht="14.25" customHeight="1">
      <c r="A777" s="88">
        <v>7790</v>
      </c>
      <c r="B777" s="92">
        <f t="shared" si="19"/>
        <v>7.79</v>
      </c>
      <c r="C777" s="92">
        <f t="shared" si="21"/>
        <v>4744</v>
      </c>
      <c r="D777" s="92">
        <f t="shared" si="20"/>
        <v>4764</v>
      </c>
      <c r="E777" s="153">
        <v>7800</v>
      </c>
      <c r="F777" s="151">
        <f>F776+[1]Home!$C$7</f>
        <v>4730</v>
      </c>
      <c r="G777" s="151">
        <f>G776+[1]Home!$D$7</f>
        <v>4750</v>
      </c>
      <c r="H777" s="151">
        <f>H776+[1]Home!$E$7</f>
        <v>4650</v>
      </c>
      <c r="I777" s="152">
        <f>I776+[1]Home!$E$7</f>
        <v>4680</v>
      </c>
    </row>
    <row r="778" spans="1:9" ht="14.25" customHeight="1">
      <c r="A778" s="88">
        <v>7800</v>
      </c>
      <c r="B778" s="92">
        <f t="shared" si="19"/>
        <v>7.8</v>
      </c>
      <c r="C778" s="92">
        <f t="shared" si="21"/>
        <v>4750</v>
      </c>
      <c r="D778" s="92">
        <f t="shared" si="20"/>
        <v>4770</v>
      </c>
      <c r="E778" s="153">
        <v>7810</v>
      </c>
      <c r="F778" s="151">
        <f>F777+[1]Home!$C$7</f>
        <v>4736</v>
      </c>
      <c r="G778" s="151">
        <f>G777+[1]Home!$D$7</f>
        <v>4756</v>
      </c>
      <c r="H778" s="151">
        <f>H777+[1]Home!$E$7</f>
        <v>4656</v>
      </c>
      <c r="I778" s="152">
        <f>I777+[1]Home!$E$7</f>
        <v>4686</v>
      </c>
    </row>
    <row r="779" spans="1:9" ht="14.25" customHeight="1">
      <c r="A779" s="88">
        <v>7810</v>
      </c>
      <c r="B779" s="92">
        <f t="shared" si="19"/>
        <v>7.81</v>
      </c>
      <c r="C779" s="92">
        <f t="shared" si="21"/>
        <v>4756</v>
      </c>
      <c r="D779" s="92">
        <f t="shared" si="20"/>
        <v>4776</v>
      </c>
      <c r="E779" s="153">
        <v>7820</v>
      </c>
      <c r="F779" s="151">
        <f>F778+[1]Home!$C$7</f>
        <v>4742</v>
      </c>
      <c r="G779" s="151">
        <f>G778+[1]Home!$D$7</f>
        <v>4762</v>
      </c>
      <c r="H779" s="151">
        <f>H778+[1]Home!$E$7</f>
        <v>4662</v>
      </c>
      <c r="I779" s="152">
        <f>I778+[1]Home!$E$7</f>
        <v>4692</v>
      </c>
    </row>
    <row r="780" spans="1:9" ht="14.25" customHeight="1">
      <c r="A780" s="88">
        <v>7820</v>
      </c>
      <c r="B780" s="92">
        <f t="shared" si="19"/>
        <v>7.82</v>
      </c>
      <c r="C780" s="92">
        <f t="shared" si="21"/>
        <v>4762</v>
      </c>
      <c r="D780" s="92">
        <f t="shared" si="20"/>
        <v>4782</v>
      </c>
      <c r="E780" s="153">
        <v>7830</v>
      </c>
      <c r="F780" s="151">
        <f>F779+[1]Home!$C$7</f>
        <v>4748</v>
      </c>
      <c r="G780" s="151">
        <f>G779+[1]Home!$D$7</f>
        <v>4768</v>
      </c>
      <c r="H780" s="151">
        <f>H779+[1]Home!$E$7</f>
        <v>4668</v>
      </c>
      <c r="I780" s="152">
        <f>I779+[1]Home!$E$7</f>
        <v>4698</v>
      </c>
    </row>
    <row r="781" spans="1:9" ht="14.25" customHeight="1">
      <c r="A781" s="88">
        <v>7830</v>
      </c>
      <c r="B781" s="92">
        <f t="shared" si="19"/>
        <v>7.83</v>
      </c>
      <c r="C781" s="92">
        <f t="shared" si="21"/>
        <v>4768</v>
      </c>
      <c r="D781" s="92">
        <f t="shared" si="20"/>
        <v>4788</v>
      </c>
      <c r="E781" s="153">
        <v>7840</v>
      </c>
      <c r="F781" s="151">
        <f>F780+[1]Home!$C$7</f>
        <v>4754</v>
      </c>
      <c r="G781" s="151">
        <f>G780+[1]Home!$D$7</f>
        <v>4774</v>
      </c>
      <c r="H781" s="151">
        <f>H780+[1]Home!$E$7</f>
        <v>4674</v>
      </c>
      <c r="I781" s="152">
        <f>I780+[1]Home!$E$7</f>
        <v>4704</v>
      </c>
    </row>
    <row r="782" spans="1:9" ht="14.25" customHeight="1">
      <c r="A782" s="88">
        <v>7840</v>
      </c>
      <c r="B782" s="92">
        <f t="shared" si="19"/>
        <v>7.84</v>
      </c>
      <c r="C782" s="92">
        <f t="shared" si="21"/>
        <v>4774</v>
      </c>
      <c r="D782" s="92">
        <f t="shared" si="20"/>
        <v>4794</v>
      </c>
      <c r="E782" s="153">
        <v>7850</v>
      </c>
      <c r="F782" s="151">
        <f>F781+[1]Home!$C$7</f>
        <v>4760</v>
      </c>
      <c r="G782" s="151">
        <f>G781+[1]Home!$D$7</f>
        <v>4780</v>
      </c>
      <c r="H782" s="151">
        <f>H781+[1]Home!$E$7</f>
        <v>4680</v>
      </c>
      <c r="I782" s="152">
        <f>I781+[1]Home!$E$7</f>
        <v>4710</v>
      </c>
    </row>
    <row r="783" spans="1:9" ht="14.25" customHeight="1">
      <c r="A783" s="88">
        <v>7850</v>
      </c>
      <c r="B783" s="92">
        <f t="shared" si="19"/>
        <v>7.85</v>
      </c>
      <c r="C783" s="92">
        <f t="shared" si="21"/>
        <v>4780</v>
      </c>
      <c r="D783" s="92">
        <f t="shared" si="20"/>
        <v>4800</v>
      </c>
      <c r="E783" s="153">
        <v>7860</v>
      </c>
      <c r="F783" s="151">
        <f>F782+[1]Home!$C$7</f>
        <v>4766</v>
      </c>
      <c r="G783" s="151">
        <f>G782+[1]Home!$D$7</f>
        <v>4786</v>
      </c>
      <c r="H783" s="151">
        <f>H782+[1]Home!$E$7</f>
        <v>4686</v>
      </c>
      <c r="I783" s="152">
        <f>I782+[1]Home!$E$7</f>
        <v>4716</v>
      </c>
    </row>
    <row r="784" spans="1:9" ht="14.25" customHeight="1">
      <c r="A784" s="88">
        <v>7860</v>
      </c>
      <c r="B784" s="92">
        <f t="shared" si="19"/>
        <v>7.86</v>
      </c>
      <c r="C784" s="92">
        <f t="shared" si="21"/>
        <v>4786</v>
      </c>
      <c r="D784" s="92">
        <f t="shared" si="20"/>
        <v>4806</v>
      </c>
      <c r="E784" s="153">
        <v>7870</v>
      </c>
      <c r="F784" s="151">
        <f>F783+[1]Home!$C$7</f>
        <v>4772</v>
      </c>
      <c r="G784" s="151">
        <f>G783+[1]Home!$D$7</f>
        <v>4792</v>
      </c>
      <c r="H784" s="151">
        <f>H783+[1]Home!$E$7</f>
        <v>4692</v>
      </c>
      <c r="I784" s="152">
        <f>I783+[1]Home!$E$7</f>
        <v>4722</v>
      </c>
    </row>
    <row r="785" spans="1:9" ht="14.25" customHeight="1">
      <c r="A785" s="88">
        <v>7870</v>
      </c>
      <c r="B785" s="92">
        <f t="shared" si="19"/>
        <v>7.87</v>
      </c>
      <c r="C785" s="92">
        <f t="shared" si="21"/>
        <v>4792</v>
      </c>
      <c r="D785" s="92">
        <f t="shared" si="20"/>
        <v>4812</v>
      </c>
      <c r="E785" s="153">
        <v>7880</v>
      </c>
      <c r="F785" s="151">
        <f>F784+[1]Home!$C$7</f>
        <v>4778</v>
      </c>
      <c r="G785" s="151">
        <f>G784+[1]Home!$D$7</f>
        <v>4798</v>
      </c>
      <c r="H785" s="151">
        <f>H784+[1]Home!$E$7</f>
        <v>4698</v>
      </c>
      <c r="I785" s="152">
        <f>I784+[1]Home!$E$7</f>
        <v>4728</v>
      </c>
    </row>
    <row r="786" spans="1:9" ht="14.25" customHeight="1">
      <c r="A786" s="88">
        <v>7880</v>
      </c>
      <c r="B786" s="92">
        <f t="shared" si="19"/>
        <v>7.88</v>
      </c>
      <c r="C786" s="92">
        <f t="shared" si="21"/>
        <v>4798</v>
      </c>
      <c r="D786" s="92">
        <f t="shared" si="20"/>
        <v>4818</v>
      </c>
      <c r="E786" s="153">
        <v>7890</v>
      </c>
      <c r="F786" s="151">
        <f>F785+[1]Home!$C$7</f>
        <v>4784</v>
      </c>
      <c r="G786" s="151">
        <f>G785+[1]Home!$D$7</f>
        <v>4804</v>
      </c>
      <c r="H786" s="151">
        <f>H785+[1]Home!$E$7</f>
        <v>4704</v>
      </c>
      <c r="I786" s="152">
        <f>I785+[1]Home!$E$7</f>
        <v>4734</v>
      </c>
    </row>
    <row r="787" spans="1:9" ht="14.25" customHeight="1">
      <c r="A787" s="88">
        <v>7890</v>
      </c>
      <c r="B787" s="92">
        <f t="shared" si="19"/>
        <v>7.89</v>
      </c>
      <c r="C787" s="92">
        <f t="shared" si="21"/>
        <v>4804</v>
      </c>
      <c r="D787" s="92">
        <f t="shared" si="20"/>
        <v>4824</v>
      </c>
      <c r="E787" s="153">
        <v>7900</v>
      </c>
      <c r="F787" s="151">
        <f>F786+[1]Home!$C$7</f>
        <v>4790</v>
      </c>
      <c r="G787" s="151">
        <f>G786+[1]Home!$D$7</f>
        <v>4810</v>
      </c>
      <c r="H787" s="151">
        <f>H786+[1]Home!$E$7</f>
        <v>4710</v>
      </c>
      <c r="I787" s="152">
        <f>I786+[1]Home!$E$7</f>
        <v>4740</v>
      </c>
    </row>
    <row r="788" spans="1:9" ht="14.25" customHeight="1">
      <c r="A788" s="88">
        <v>7900</v>
      </c>
      <c r="B788" s="92">
        <f t="shared" si="19"/>
        <v>7.9</v>
      </c>
      <c r="C788" s="92">
        <f t="shared" si="21"/>
        <v>4810</v>
      </c>
      <c r="D788" s="92">
        <f t="shared" si="20"/>
        <v>4830</v>
      </c>
      <c r="E788" s="153">
        <v>7910</v>
      </c>
      <c r="F788" s="151">
        <f>F787+[1]Home!$C$7</f>
        <v>4796</v>
      </c>
      <c r="G788" s="151">
        <f>G787+[1]Home!$D$7</f>
        <v>4816</v>
      </c>
      <c r="H788" s="151">
        <f>H787+[1]Home!$E$7</f>
        <v>4716</v>
      </c>
      <c r="I788" s="152">
        <f>I787+[1]Home!$E$7</f>
        <v>4746</v>
      </c>
    </row>
    <row r="789" spans="1:9" ht="14.25" customHeight="1">
      <c r="A789" s="88">
        <v>7910</v>
      </c>
      <c r="B789" s="92">
        <f t="shared" si="19"/>
        <v>7.91</v>
      </c>
      <c r="C789" s="92">
        <f t="shared" si="21"/>
        <v>4816</v>
      </c>
      <c r="D789" s="92">
        <f t="shared" si="20"/>
        <v>4836</v>
      </c>
      <c r="E789" s="153">
        <v>7920</v>
      </c>
      <c r="F789" s="151">
        <f>F788+[1]Home!$C$7</f>
        <v>4802</v>
      </c>
      <c r="G789" s="151">
        <f>G788+[1]Home!$D$7</f>
        <v>4822</v>
      </c>
      <c r="H789" s="151">
        <f>H788+[1]Home!$E$7</f>
        <v>4722</v>
      </c>
      <c r="I789" s="152">
        <f>I788+[1]Home!$E$7</f>
        <v>4752</v>
      </c>
    </row>
    <row r="790" spans="1:9" ht="14.25" customHeight="1">
      <c r="A790" s="88">
        <v>7920</v>
      </c>
      <c r="B790" s="92">
        <f t="shared" si="19"/>
        <v>7.92</v>
      </c>
      <c r="C790" s="92">
        <f t="shared" si="21"/>
        <v>4822</v>
      </c>
      <c r="D790" s="92">
        <f t="shared" si="20"/>
        <v>4842</v>
      </c>
      <c r="E790" s="153">
        <v>7930</v>
      </c>
      <c r="F790" s="151">
        <f>F789+[1]Home!$C$7</f>
        <v>4808</v>
      </c>
      <c r="G790" s="151">
        <f>G789+[1]Home!$D$7</f>
        <v>4828</v>
      </c>
      <c r="H790" s="151">
        <f>H789+[1]Home!$E$7</f>
        <v>4728</v>
      </c>
      <c r="I790" s="152">
        <f>I789+[1]Home!$E$7</f>
        <v>4758</v>
      </c>
    </row>
    <row r="791" spans="1:9" ht="14.25" customHeight="1">
      <c r="A791" s="88">
        <v>7930</v>
      </c>
      <c r="B791" s="92">
        <f t="shared" si="19"/>
        <v>7.93</v>
      </c>
      <c r="C791" s="92">
        <f t="shared" si="21"/>
        <v>4828</v>
      </c>
      <c r="D791" s="92">
        <f t="shared" si="20"/>
        <v>4848</v>
      </c>
      <c r="E791" s="153">
        <v>7940</v>
      </c>
      <c r="F791" s="151">
        <f>F790+[1]Home!$C$7</f>
        <v>4814</v>
      </c>
      <c r="G791" s="151">
        <f>G790+[1]Home!$D$7</f>
        <v>4834</v>
      </c>
      <c r="H791" s="151">
        <f>H790+[1]Home!$E$7</f>
        <v>4734</v>
      </c>
      <c r="I791" s="152">
        <f>I790+[1]Home!$E$7</f>
        <v>4764</v>
      </c>
    </row>
    <row r="792" spans="1:9" ht="14.25" customHeight="1">
      <c r="A792" s="88">
        <v>7940</v>
      </c>
      <c r="B792" s="92">
        <f t="shared" si="19"/>
        <v>7.94</v>
      </c>
      <c r="C792" s="92">
        <f t="shared" si="21"/>
        <v>4834</v>
      </c>
      <c r="D792" s="92">
        <f t="shared" si="20"/>
        <v>4854</v>
      </c>
      <c r="E792" s="153">
        <v>7950</v>
      </c>
      <c r="F792" s="151">
        <f>F791+[1]Home!$C$7</f>
        <v>4820</v>
      </c>
      <c r="G792" s="151">
        <f>G791+[1]Home!$D$7</f>
        <v>4840</v>
      </c>
      <c r="H792" s="151">
        <f>H791+[1]Home!$E$7</f>
        <v>4740</v>
      </c>
      <c r="I792" s="152">
        <f>I791+[1]Home!$E$7</f>
        <v>4770</v>
      </c>
    </row>
    <row r="793" spans="1:9" ht="14.25" customHeight="1">
      <c r="A793" s="88">
        <v>7950</v>
      </c>
      <c r="B793" s="92">
        <f t="shared" si="19"/>
        <v>7.95</v>
      </c>
      <c r="C793" s="92">
        <f t="shared" si="21"/>
        <v>4840</v>
      </c>
      <c r="D793" s="92">
        <f t="shared" si="20"/>
        <v>4860</v>
      </c>
      <c r="E793" s="153">
        <v>7960</v>
      </c>
      <c r="F793" s="151">
        <f>F792+[1]Home!$C$7</f>
        <v>4826</v>
      </c>
      <c r="G793" s="151">
        <f>G792+[1]Home!$D$7</f>
        <v>4846</v>
      </c>
      <c r="H793" s="151">
        <f>H792+[1]Home!$E$7</f>
        <v>4746</v>
      </c>
      <c r="I793" s="152">
        <f>I792+[1]Home!$E$7</f>
        <v>4776</v>
      </c>
    </row>
    <row r="794" spans="1:9" ht="14.25" customHeight="1">
      <c r="A794" s="88">
        <v>7960</v>
      </c>
      <c r="B794" s="92">
        <f t="shared" si="19"/>
        <v>7.96</v>
      </c>
      <c r="C794" s="92">
        <f t="shared" si="21"/>
        <v>4846</v>
      </c>
      <c r="D794" s="92">
        <f t="shared" si="20"/>
        <v>4866</v>
      </c>
      <c r="E794" s="153">
        <v>7970</v>
      </c>
      <c r="F794" s="151">
        <f>F793+[1]Home!$C$7</f>
        <v>4832</v>
      </c>
      <c r="G794" s="151">
        <f>G793+[1]Home!$D$7</f>
        <v>4852</v>
      </c>
      <c r="H794" s="151">
        <f>H793+[1]Home!$E$7</f>
        <v>4752</v>
      </c>
      <c r="I794" s="152">
        <f>I793+[1]Home!$E$7</f>
        <v>4782</v>
      </c>
    </row>
    <row r="795" spans="1:9" ht="14.25" customHeight="1">
      <c r="A795" s="88">
        <v>7970</v>
      </c>
      <c r="B795" s="92">
        <f t="shared" si="19"/>
        <v>7.97</v>
      </c>
      <c r="C795" s="92">
        <f t="shared" si="21"/>
        <v>4852</v>
      </c>
      <c r="D795" s="92">
        <f t="shared" si="20"/>
        <v>4872</v>
      </c>
      <c r="E795" s="153">
        <v>7980</v>
      </c>
      <c r="F795" s="151">
        <f>F794+[1]Home!$C$7</f>
        <v>4838</v>
      </c>
      <c r="G795" s="151">
        <f>G794+[1]Home!$D$7</f>
        <v>4858</v>
      </c>
      <c r="H795" s="151">
        <f>H794+[1]Home!$E$7</f>
        <v>4758</v>
      </c>
      <c r="I795" s="152">
        <f>I794+[1]Home!$E$7</f>
        <v>4788</v>
      </c>
    </row>
    <row r="796" spans="1:9" ht="14.25" customHeight="1">
      <c r="A796" s="88">
        <v>7980</v>
      </c>
      <c r="B796" s="92">
        <f t="shared" si="19"/>
        <v>7.98</v>
      </c>
      <c r="C796" s="92">
        <f t="shared" si="21"/>
        <v>4858</v>
      </c>
      <c r="D796" s="92">
        <f t="shared" si="20"/>
        <v>4878</v>
      </c>
      <c r="E796" s="153">
        <v>7990</v>
      </c>
      <c r="F796" s="151">
        <f>F795+[1]Home!$C$7</f>
        <v>4844</v>
      </c>
      <c r="G796" s="151">
        <f>G795+[1]Home!$D$7</f>
        <v>4864</v>
      </c>
      <c r="H796" s="151">
        <f>H795+[1]Home!$E$7</f>
        <v>4764</v>
      </c>
      <c r="I796" s="152">
        <f>I795+[1]Home!$E$7</f>
        <v>4794</v>
      </c>
    </row>
    <row r="797" spans="1:9" ht="14.25" customHeight="1">
      <c r="A797" s="88">
        <v>7990</v>
      </c>
      <c r="B797" s="92">
        <f t="shared" si="19"/>
        <v>7.99</v>
      </c>
      <c r="C797" s="92">
        <f t="shared" si="21"/>
        <v>4864</v>
      </c>
      <c r="D797" s="92">
        <f t="shared" si="20"/>
        <v>4884</v>
      </c>
      <c r="E797" s="153">
        <v>8000</v>
      </c>
      <c r="F797" s="151">
        <f>F796+[1]Home!$C$7</f>
        <v>4850</v>
      </c>
      <c r="G797" s="151">
        <f>G796+[1]Home!$D$7</f>
        <v>4870</v>
      </c>
      <c r="H797" s="151">
        <f>H796+[1]Home!$E$7</f>
        <v>4770</v>
      </c>
      <c r="I797" s="152">
        <f>I796+[1]Home!$E$7</f>
        <v>4800</v>
      </c>
    </row>
    <row r="798" spans="1:9" ht="14.25" customHeight="1">
      <c r="A798" s="88">
        <v>8000</v>
      </c>
      <c r="B798" s="92">
        <f t="shared" si="19"/>
        <v>8</v>
      </c>
      <c r="C798" s="92">
        <f t="shared" si="21"/>
        <v>4870</v>
      </c>
      <c r="D798" s="92">
        <f t="shared" si="20"/>
        <v>4890</v>
      </c>
      <c r="E798" s="153">
        <v>8010</v>
      </c>
      <c r="F798" s="151">
        <f>F797+[1]Home!$C$7</f>
        <v>4856</v>
      </c>
      <c r="G798" s="151">
        <f>G797+[1]Home!$D$7</f>
        <v>4876</v>
      </c>
      <c r="H798" s="151">
        <f>H797+[1]Home!$E$7</f>
        <v>4776</v>
      </c>
      <c r="I798" s="152">
        <f>I797+[1]Home!$E$7</f>
        <v>4806</v>
      </c>
    </row>
    <row r="799" spans="1:9" ht="14.25" customHeight="1">
      <c r="A799" s="88">
        <v>8010</v>
      </c>
      <c r="B799" s="92">
        <f t="shared" si="19"/>
        <v>8.01</v>
      </c>
      <c r="C799" s="92">
        <f t="shared" si="21"/>
        <v>4876</v>
      </c>
      <c r="D799" s="92">
        <f t="shared" si="20"/>
        <v>4896</v>
      </c>
      <c r="E799" s="153">
        <v>8020</v>
      </c>
      <c r="F799" s="151">
        <f>F798+[1]Home!$C$7</f>
        <v>4862</v>
      </c>
      <c r="G799" s="151">
        <f>G798+[1]Home!$D$7</f>
        <v>4882</v>
      </c>
      <c r="H799" s="151">
        <f>H798+[1]Home!$E$7</f>
        <v>4782</v>
      </c>
      <c r="I799" s="152">
        <f>I798+[1]Home!$E$7</f>
        <v>4812</v>
      </c>
    </row>
    <row r="800" spans="1:9" ht="14.25" customHeight="1">
      <c r="A800" s="88">
        <v>8020</v>
      </c>
      <c r="B800" s="92">
        <f t="shared" si="19"/>
        <v>8.02</v>
      </c>
      <c r="C800" s="92">
        <f t="shared" si="21"/>
        <v>4882</v>
      </c>
      <c r="D800" s="92">
        <f t="shared" si="20"/>
        <v>4902</v>
      </c>
      <c r="E800" s="153">
        <v>8030</v>
      </c>
      <c r="F800" s="151">
        <f>F799+[1]Home!$C$7</f>
        <v>4868</v>
      </c>
      <c r="G800" s="151">
        <f>G799+[1]Home!$D$7</f>
        <v>4888</v>
      </c>
      <c r="H800" s="151">
        <f>H799+[1]Home!$E$7</f>
        <v>4788</v>
      </c>
      <c r="I800" s="152">
        <f>I799+[1]Home!$E$7</f>
        <v>4818</v>
      </c>
    </row>
    <row r="801" spans="1:9" ht="14.25" customHeight="1">
      <c r="A801" s="88">
        <v>8030</v>
      </c>
      <c r="B801" s="92">
        <f t="shared" si="19"/>
        <v>8.0299999999999994</v>
      </c>
      <c r="C801" s="92">
        <f t="shared" si="21"/>
        <v>4888</v>
      </c>
      <c r="D801" s="92">
        <f t="shared" si="20"/>
        <v>4908</v>
      </c>
      <c r="E801" s="153">
        <v>8040</v>
      </c>
      <c r="F801" s="151">
        <f>F800+[1]Home!$C$7</f>
        <v>4874</v>
      </c>
      <c r="G801" s="151">
        <f>G800+[1]Home!$D$7</f>
        <v>4894</v>
      </c>
      <c r="H801" s="151">
        <f>H800+[1]Home!$E$7</f>
        <v>4794</v>
      </c>
      <c r="I801" s="152">
        <f>I800+[1]Home!$E$7</f>
        <v>4824</v>
      </c>
    </row>
    <row r="802" spans="1:9" ht="14.25" customHeight="1">
      <c r="A802" s="88">
        <v>8040</v>
      </c>
      <c r="B802" s="92">
        <f t="shared" si="19"/>
        <v>8.0399999999999991</v>
      </c>
      <c r="C802" s="92">
        <f t="shared" si="21"/>
        <v>4894</v>
      </c>
      <c r="D802" s="92">
        <f t="shared" si="20"/>
        <v>4914</v>
      </c>
      <c r="E802" s="153">
        <v>8050</v>
      </c>
      <c r="F802" s="151">
        <f>F801+[1]Home!$C$7</f>
        <v>4880</v>
      </c>
      <c r="G802" s="151">
        <f>G801+[1]Home!$D$7</f>
        <v>4900</v>
      </c>
      <c r="H802" s="151">
        <f>H801+[1]Home!$E$7</f>
        <v>4800</v>
      </c>
      <c r="I802" s="152">
        <f>I801+[1]Home!$E$7</f>
        <v>4830</v>
      </c>
    </row>
    <row r="803" spans="1:9" ht="14.25" customHeight="1">
      <c r="A803" s="88">
        <v>8050</v>
      </c>
      <c r="B803" s="92">
        <f t="shared" si="19"/>
        <v>8.0500000000000007</v>
      </c>
      <c r="C803" s="92">
        <f t="shared" si="21"/>
        <v>4900</v>
      </c>
      <c r="D803" s="92">
        <f t="shared" si="20"/>
        <v>4920</v>
      </c>
      <c r="E803" s="153">
        <v>8060</v>
      </c>
      <c r="F803" s="151">
        <f>F802+[1]Home!$C$7</f>
        <v>4886</v>
      </c>
      <c r="G803" s="151">
        <f>G802+[1]Home!$D$7</f>
        <v>4906</v>
      </c>
      <c r="H803" s="151">
        <f>H802+[1]Home!$E$7</f>
        <v>4806</v>
      </c>
      <c r="I803" s="152">
        <f>I802+[1]Home!$E$7</f>
        <v>4836</v>
      </c>
    </row>
    <row r="804" spans="1:9" ht="14.25" customHeight="1">
      <c r="A804" s="88">
        <v>8060</v>
      </c>
      <c r="B804" s="92">
        <f t="shared" si="19"/>
        <v>8.06</v>
      </c>
      <c r="C804" s="92">
        <f t="shared" si="21"/>
        <v>4906</v>
      </c>
      <c r="D804" s="92">
        <f t="shared" si="20"/>
        <v>4926</v>
      </c>
      <c r="E804" s="153">
        <v>8070</v>
      </c>
      <c r="F804" s="151">
        <f>F803+[1]Home!$C$7</f>
        <v>4892</v>
      </c>
      <c r="G804" s="151">
        <f>G803+[1]Home!$D$7</f>
        <v>4912</v>
      </c>
      <c r="H804" s="151">
        <f>H803+[1]Home!$E$7</f>
        <v>4812</v>
      </c>
      <c r="I804" s="152">
        <f>I803+[1]Home!$E$7</f>
        <v>4842</v>
      </c>
    </row>
    <row r="805" spans="1:9" ht="14.25" customHeight="1">
      <c r="A805" s="88">
        <v>8070</v>
      </c>
      <c r="B805" s="92">
        <f t="shared" si="19"/>
        <v>8.07</v>
      </c>
      <c r="C805" s="92">
        <f t="shared" si="21"/>
        <v>4912</v>
      </c>
      <c r="D805" s="92">
        <f t="shared" si="20"/>
        <v>4932</v>
      </c>
      <c r="E805" s="153">
        <v>8080</v>
      </c>
      <c r="F805" s="151">
        <f>F804+[1]Home!$C$7</f>
        <v>4898</v>
      </c>
      <c r="G805" s="151">
        <f>G804+[1]Home!$D$7</f>
        <v>4918</v>
      </c>
      <c r="H805" s="151">
        <f>H804+[1]Home!$E$7</f>
        <v>4818</v>
      </c>
      <c r="I805" s="152">
        <f>I804+[1]Home!$E$7</f>
        <v>4848</v>
      </c>
    </row>
    <row r="806" spans="1:9" ht="14.25" customHeight="1">
      <c r="A806" s="88">
        <v>8080</v>
      </c>
      <c r="B806" s="92">
        <f t="shared" si="19"/>
        <v>8.08</v>
      </c>
      <c r="C806" s="92">
        <f t="shared" si="21"/>
        <v>4918</v>
      </c>
      <c r="D806" s="92">
        <f t="shared" si="20"/>
        <v>4938</v>
      </c>
      <c r="E806" s="153">
        <v>8090</v>
      </c>
      <c r="F806" s="151">
        <f>F805+[1]Home!$C$7</f>
        <v>4904</v>
      </c>
      <c r="G806" s="151">
        <f>G805+[1]Home!$D$7</f>
        <v>4924</v>
      </c>
      <c r="H806" s="151">
        <f>H805+[1]Home!$E$7</f>
        <v>4824</v>
      </c>
      <c r="I806" s="152">
        <f>I805+[1]Home!$E$7</f>
        <v>4854</v>
      </c>
    </row>
    <row r="807" spans="1:9" ht="14.25" customHeight="1">
      <c r="A807" s="88">
        <v>8090</v>
      </c>
      <c r="B807" s="92">
        <f t="shared" si="19"/>
        <v>8.09</v>
      </c>
      <c r="C807" s="92">
        <f t="shared" si="21"/>
        <v>4924</v>
      </c>
      <c r="D807" s="92">
        <f t="shared" si="20"/>
        <v>4944</v>
      </c>
      <c r="E807" s="153">
        <v>8100</v>
      </c>
      <c r="F807" s="151">
        <f>F806+[1]Home!$C$7</f>
        <v>4910</v>
      </c>
      <c r="G807" s="151">
        <f>G806+[1]Home!$D$7</f>
        <v>4930</v>
      </c>
      <c r="H807" s="151">
        <f>H806+[1]Home!$E$7</f>
        <v>4830</v>
      </c>
      <c r="I807" s="152">
        <f>I806+[1]Home!$E$7</f>
        <v>4860</v>
      </c>
    </row>
    <row r="808" spans="1:9" ht="14.25" customHeight="1">
      <c r="A808" s="88">
        <v>8100</v>
      </c>
      <c r="B808" s="92">
        <f t="shared" si="19"/>
        <v>8.1</v>
      </c>
      <c r="C808" s="92">
        <f t="shared" si="21"/>
        <v>4930</v>
      </c>
      <c r="D808" s="92">
        <f t="shared" si="20"/>
        <v>4950</v>
      </c>
      <c r="E808" s="153">
        <v>8110</v>
      </c>
      <c r="F808" s="151">
        <f>F807+[1]Home!$C$7</f>
        <v>4916</v>
      </c>
      <c r="G808" s="151">
        <f>G807+[1]Home!$D$7</f>
        <v>4936</v>
      </c>
      <c r="H808" s="151">
        <f>H807+[1]Home!$E$7</f>
        <v>4836</v>
      </c>
      <c r="I808" s="152">
        <f>I807+[1]Home!$E$7</f>
        <v>4866</v>
      </c>
    </row>
    <row r="809" spans="1:9" ht="14.25" customHeight="1">
      <c r="A809" s="88">
        <v>8110</v>
      </c>
      <c r="B809" s="92">
        <f t="shared" si="19"/>
        <v>8.11</v>
      </c>
      <c r="C809" s="92">
        <f t="shared" si="21"/>
        <v>4936</v>
      </c>
      <c r="D809" s="92">
        <f t="shared" si="20"/>
        <v>4956</v>
      </c>
      <c r="E809" s="153">
        <v>8120</v>
      </c>
      <c r="F809" s="151">
        <f>F808+[1]Home!$C$7</f>
        <v>4922</v>
      </c>
      <c r="G809" s="151">
        <f>G808+[1]Home!$D$7</f>
        <v>4942</v>
      </c>
      <c r="H809" s="151">
        <f>H808+[1]Home!$E$7</f>
        <v>4842</v>
      </c>
      <c r="I809" s="152">
        <f>I808+[1]Home!$E$7</f>
        <v>4872</v>
      </c>
    </row>
    <row r="810" spans="1:9" ht="14.25" customHeight="1">
      <c r="A810" s="88">
        <v>8120</v>
      </c>
      <c r="B810" s="92">
        <f t="shared" si="19"/>
        <v>8.1199999999999992</v>
      </c>
      <c r="C810" s="92">
        <f t="shared" si="21"/>
        <v>4942</v>
      </c>
      <c r="D810" s="92">
        <f t="shared" si="20"/>
        <v>4962</v>
      </c>
      <c r="E810" s="153">
        <v>8130</v>
      </c>
      <c r="F810" s="151">
        <f>F809+[1]Home!$C$7</f>
        <v>4928</v>
      </c>
      <c r="G810" s="151">
        <f>G809+[1]Home!$D$7</f>
        <v>4948</v>
      </c>
      <c r="H810" s="151">
        <f>H809+[1]Home!$E$7</f>
        <v>4848</v>
      </c>
      <c r="I810" s="152">
        <f>I809+[1]Home!$E$7</f>
        <v>4878</v>
      </c>
    </row>
    <row r="811" spans="1:9" ht="14.25" customHeight="1">
      <c r="A811" s="88">
        <v>8130</v>
      </c>
      <c r="B811" s="92">
        <f t="shared" si="19"/>
        <v>8.1300000000000008</v>
      </c>
      <c r="C811" s="92">
        <f t="shared" si="21"/>
        <v>4948</v>
      </c>
      <c r="D811" s="92">
        <f t="shared" si="20"/>
        <v>4968</v>
      </c>
      <c r="E811" s="153">
        <v>8140</v>
      </c>
      <c r="F811" s="151">
        <f>F810+[1]Home!$C$7</f>
        <v>4934</v>
      </c>
      <c r="G811" s="151">
        <f>G810+[1]Home!$D$7</f>
        <v>4954</v>
      </c>
      <c r="H811" s="151">
        <f>H810+[1]Home!$E$7</f>
        <v>4854</v>
      </c>
      <c r="I811" s="152">
        <f>I810+[1]Home!$E$7</f>
        <v>4884</v>
      </c>
    </row>
    <row r="812" spans="1:9" ht="14.25" customHeight="1">
      <c r="A812" s="88">
        <v>8140</v>
      </c>
      <c r="B812" s="92">
        <f t="shared" si="19"/>
        <v>8.14</v>
      </c>
      <c r="C812" s="92">
        <f t="shared" si="21"/>
        <v>4954</v>
      </c>
      <c r="D812" s="92">
        <f t="shared" si="20"/>
        <v>4974</v>
      </c>
      <c r="E812" s="153">
        <v>8150</v>
      </c>
      <c r="F812" s="151">
        <f>F811+[1]Home!$C$7</f>
        <v>4940</v>
      </c>
      <c r="G812" s="151">
        <f>G811+[1]Home!$D$7</f>
        <v>4960</v>
      </c>
      <c r="H812" s="151">
        <f>H811+[1]Home!$E$7</f>
        <v>4860</v>
      </c>
      <c r="I812" s="152">
        <f>I811+[1]Home!$E$7</f>
        <v>4890</v>
      </c>
    </row>
    <row r="813" spans="1:9" ht="14.25" customHeight="1">
      <c r="A813" s="88">
        <v>8150</v>
      </c>
      <c r="B813" s="92">
        <f t="shared" si="19"/>
        <v>8.15</v>
      </c>
      <c r="C813" s="92">
        <f t="shared" si="21"/>
        <v>4960</v>
      </c>
      <c r="D813" s="92">
        <f t="shared" si="20"/>
        <v>4980</v>
      </c>
      <c r="E813" s="153">
        <v>8160</v>
      </c>
      <c r="F813" s="151">
        <f>F812+[1]Home!$C$7</f>
        <v>4946</v>
      </c>
      <c r="G813" s="151">
        <f>G812+[1]Home!$D$7</f>
        <v>4966</v>
      </c>
      <c r="H813" s="151">
        <f>H812+[1]Home!$E$7</f>
        <v>4866</v>
      </c>
      <c r="I813" s="152">
        <f>I812+[1]Home!$E$7</f>
        <v>4896</v>
      </c>
    </row>
    <row r="814" spans="1:9" ht="14.25" customHeight="1">
      <c r="A814" s="88">
        <v>8160</v>
      </c>
      <c r="B814" s="92">
        <f t="shared" si="19"/>
        <v>8.16</v>
      </c>
      <c r="C814" s="92">
        <f t="shared" si="21"/>
        <v>4966</v>
      </c>
      <c r="D814" s="92">
        <f t="shared" si="20"/>
        <v>4986</v>
      </c>
      <c r="E814" s="153">
        <v>8170</v>
      </c>
      <c r="F814" s="151">
        <f>F813+[1]Home!$C$7</f>
        <v>4952</v>
      </c>
      <c r="G814" s="151">
        <f>G813+[1]Home!$D$7</f>
        <v>4972</v>
      </c>
      <c r="H814" s="151">
        <f>H813+[1]Home!$E$7</f>
        <v>4872</v>
      </c>
      <c r="I814" s="152">
        <f>I813+[1]Home!$E$7</f>
        <v>4902</v>
      </c>
    </row>
    <row r="815" spans="1:9" ht="14.25" customHeight="1">
      <c r="A815" s="88">
        <v>8170</v>
      </c>
      <c r="B815" s="92">
        <f t="shared" si="19"/>
        <v>8.17</v>
      </c>
      <c r="C815" s="92">
        <f t="shared" si="21"/>
        <v>4972</v>
      </c>
      <c r="D815" s="92">
        <f t="shared" si="20"/>
        <v>4992</v>
      </c>
      <c r="E815" s="153">
        <v>8180</v>
      </c>
      <c r="F815" s="151">
        <f>F814+[1]Home!$C$7</f>
        <v>4958</v>
      </c>
      <c r="G815" s="151">
        <f>G814+[1]Home!$D$7</f>
        <v>4978</v>
      </c>
      <c r="H815" s="151">
        <f>H814+[1]Home!$E$7</f>
        <v>4878</v>
      </c>
      <c r="I815" s="152">
        <f>I814+[1]Home!$E$7</f>
        <v>4908</v>
      </c>
    </row>
    <row r="816" spans="1:9" ht="14.25" customHeight="1">
      <c r="A816" s="88">
        <v>8180</v>
      </c>
      <c r="B816" s="92">
        <f t="shared" si="19"/>
        <v>8.18</v>
      </c>
      <c r="C816" s="92">
        <f t="shared" si="21"/>
        <v>4978</v>
      </c>
      <c r="D816" s="92">
        <f t="shared" si="20"/>
        <v>4998</v>
      </c>
      <c r="E816" s="153">
        <v>8190</v>
      </c>
      <c r="F816" s="151">
        <f>F815+[1]Home!$C$7</f>
        <v>4964</v>
      </c>
      <c r="G816" s="151">
        <f>G815+[1]Home!$D$7</f>
        <v>4984</v>
      </c>
      <c r="H816" s="151">
        <f>H815+[1]Home!$E$7</f>
        <v>4884</v>
      </c>
      <c r="I816" s="152">
        <f>I815+[1]Home!$E$7</f>
        <v>4914</v>
      </c>
    </row>
    <row r="817" spans="1:9" ht="14.25" customHeight="1">
      <c r="A817" s="88">
        <v>8190</v>
      </c>
      <c r="B817" s="92">
        <f t="shared" si="19"/>
        <v>8.19</v>
      </c>
      <c r="C817" s="92">
        <f t="shared" si="21"/>
        <v>4984</v>
      </c>
      <c r="D817" s="92">
        <f t="shared" si="20"/>
        <v>5004</v>
      </c>
      <c r="E817" s="153">
        <v>8200</v>
      </c>
      <c r="F817" s="151">
        <f>F816+[1]Home!$C$7</f>
        <v>4970</v>
      </c>
      <c r="G817" s="151">
        <f>G816+[1]Home!$D$7</f>
        <v>4990</v>
      </c>
      <c r="H817" s="151">
        <f>H816+[1]Home!$E$7</f>
        <v>4890</v>
      </c>
      <c r="I817" s="152">
        <f>I816+[1]Home!$E$7</f>
        <v>4920</v>
      </c>
    </row>
    <row r="818" spans="1:9" ht="14.25" customHeight="1">
      <c r="A818" s="88">
        <v>8200</v>
      </c>
      <c r="B818" s="92">
        <f t="shared" si="19"/>
        <v>8.1999999999999993</v>
      </c>
      <c r="C818" s="92">
        <f t="shared" si="21"/>
        <v>4990</v>
      </c>
      <c r="D818" s="92">
        <f t="shared" si="20"/>
        <v>5010</v>
      </c>
      <c r="E818" s="153">
        <v>8210</v>
      </c>
      <c r="F818" s="151">
        <f>F817+[1]Home!$C$7</f>
        <v>4976</v>
      </c>
      <c r="G818" s="151">
        <f>G817+[1]Home!$D$7</f>
        <v>4996</v>
      </c>
      <c r="H818" s="151">
        <f>H817+[1]Home!$E$7</f>
        <v>4896</v>
      </c>
      <c r="I818" s="152">
        <f>I817+[1]Home!$E$7</f>
        <v>4926</v>
      </c>
    </row>
    <row r="819" spans="1:9" ht="14.25" customHeight="1">
      <c r="A819" s="88">
        <v>8210</v>
      </c>
      <c r="B819" s="92">
        <f t="shared" si="19"/>
        <v>8.2100000000000009</v>
      </c>
      <c r="C819" s="92">
        <f t="shared" si="21"/>
        <v>4996</v>
      </c>
      <c r="D819" s="92">
        <f t="shared" si="20"/>
        <v>5016</v>
      </c>
      <c r="E819" s="153">
        <v>8220</v>
      </c>
      <c r="F819" s="151">
        <f>F818+[1]Home!$C$7</f>
        <v>4982</v>
      </c>
      <c r="G819" s="151">
        <f>G818+[1]Home!$D$7</f>
        <v>5002</v>
      </c>
      <c r="H819" s="151">
        <f>H818+[1]Home!$E$7</f>
        <v>4902</v>
      </c>
      <c r="I819" s="152">
        <f>I818+[1]Home!$E$7</f>
        <v>4932</v>
      </c>
    </row>
    <row r="820" spans="1:9" ht="14.25" customHeight="1">
      <c r="A820" s="88">
        <v>8220</v>
      </c>
      <c r="B820" s="92">
        <f t="shared" si="19"/>
        <v>8.2200000000000006</v>
      </c>
      <c r="C820" s="92">
        <f t="shared" si="21"/>
        <v>5002</v>
      </c>
      <c r="D820" s="92">
        <f t="shared" si="20"/>
        <v>5022</v>
      </c>
      <c r="E820" s="153">
        <v>8230</v>
      </c>
      <c r="F820" s="151">
        <f>F819+[1]Home!$C$7</f>
        <v>4988</v>
      </c>
      <c r="G820" s="151">
        <f>G819+[1]Home!$D$7</f>
        <v>5008</v>
      </c>
      <c r="H820" s="151">
        <f>H819+[1]Home!$E$7</f>
        <v>4908</v>
      </c>
      <c r="I820" s="152">
        <f>I819+[1]Home!$E$7</f>
        <v>4938</v>
      </c>
    </row>
    <row r="821" spans="1:9" ht="14.25" customHeight="1">
      <c r="A821" s="88">
        <v>8230</v>
      </c>
      <c r="B821" s="92">
        <f t="shared" si="19"/>
        <v>8.23</v>
      </c>
      <c r="C821" s="92">
        <f t="shared" si="21"/>
        <v>5008</v>
      </c>
      <c r="D821" s="92">
        <f t="shared" si="20"/>
        <v>5028</v>
      </c>
      <c r="E821" s="153">
        <v>8240</v>
      </c>
      <c r="F821" s="151">
        <f>F820+[1]Home!$C$7</f>
        <v>4994</v>
      </c>
      <c r="G821" s="151">
        <f>G820+[1]Home!$D$7</f>
        <v>5014</v>
      </c>
      <c r="H821" s="151">
        <f>H820+[1]Home!$E$7</f>
        <v>4914</v>
      </c>
      <c r="I821" s="152">
        <f>I820+[1]Home!$E$7</f>
        <v>4944</v>
      </c>
    </row>
    <row r="822" spans="1:9" ht="14.25" customHeight="1">
      <c r="A822" s="88">
        <v>8240</v>
      </c>
      <c r="B822" s="92">
        <f t="shared" si="19"/>
        <v>8.24</v>
      </c>
      <c r="C822" s="92">
        <f t="shared" si="21"/>
        <v>5014</v>
      </c>
      <c r="D822" s="92">
        <f t="shared" si="20"/>
        <v>5034</v>
      </c>
      <c r="E822" s="153">
        <v>8250</v>
      </c>
      <c r="F822" s="151">
        <f>F821+[1]Home!$C$7</f>
        <v>5000</v>
      </c>
      <c r="G822" s="151">
        <f>G821+[1]Home!$D$7</f>
        <v>5020</v>
      </c>
      <c r="H822" s="151">
        <f>H821+[1]Home!$E$7</f>
        <v>4920</v>
      </c>
      <c r="I822" s="152">
        <f>I821+[1]Home!$E$7</f>
        <v>4950</v>
      </c>
    </row>
    <row r="823" spans="1:9" ht="14.25" customHeight="1">
      <c r="A823" s="88">
        <v>8250</v>
      </c>
      <c r="B823" s="92">
        <f t="shared" si="19"/>
        <v>8.25</v>
      </c>
      <c r="C823" s="92">
        <f t="shared" si="21"/>
        <v>5020</v>
      </c>
      <c r="D823" s="92">
        <f t="shared" si="20"/>
        <v>5040</v>
      </c>
      <c r="E823" s="153">
        <v>8260</v>
      </c>
      <c r="F823" s="151">
        <f>F822+[1]Home!$C$7</f>
        <v>5006</v>
      </c>
      <c r="G823" s="151">
        <f>G822+[1]Home!$D$7</f>
        <v>5026</v>
      </c>
      <c r="H823" s="151">
        <f>H822+[1]Home!$E$7</f>
        <v>4926</v>
      </c>
      <c r="I823" s="152">
        <f>I822+[1]Home!$E$7</f>
        <v>4956</v>
      </c>
    </row>
    <row r="824" spans="1:9" ht="14.25" customHeight="1">
      <c r="A824" s="88">
        <v>8260</v>
      </c>
      <c r="B824" s="92">
        <f t="shared" si="19"/>
        <v>8.26</v>
      </c>
      <c r="C824" s="92">
        <f t="shared" si="21"/>
        <v>5026</v>
      </c>
      <c r="D824" s="92">
        <f t="shared" si="20"/>
        <v>5046</v>
      </c>
      <c r="E824" s="153">
        <v>8270</v>
      </c>
      <c r="F824" s="151">
        <f>F823+[1]Home!$C$7</f>
        <v>5012</v>
      </c>
      <c r="G824" s="151">
        <f>G823+[1]Home!$D$7</f>
        <v>5032</v>
      </c>
      <c r="H824" s="151">
        <f>H823+[1]Home!$E$7</f>
        <v>4932</v>
      </c>
      <c r="I824" s="152">
        <f>I823+[1]Home!$E$7</f>
        <v>4962</v>
      </c>
    </row>
    <row r="825" spans="1:9" ht="14.25" customHeight="1">
      <c r="A825" s="88">
        <v>8270</v>
      </c>
      <c r="B825" s="92">
        <f t="shared" si="19"/>
        <v>8.27</v>
      </c>
      <c r="C825" s="92">
        <f t="shared" si="21"/>
        <v>5032</v>
      </c>
      <c r="D825" s="92">
        <f t="shared" si="20"/>
        <v>5052</v>
      </c>
      <c r="E825" s="153">
        <v>8280</v>
      </c>
      <c r="F825" s="151">
        <f>F824+[1]Home!$C$7</f>
        <v>5018</v>
      </c>
      <c r="G825" s="151">
        <f>G824+[1]Home!$D$7</f>
        <v>5038</v>
      </c>
      <c r="H825" s="151">
        <f>H824+[1]Home!$E$7</f>
        <v>4938</v>
      </c>
      <c r="I825" s="152">
        <f>I824+[1]Home!$E$7</f>
        <v>4968</v>
      </c>
    </row>
    <row r="826" spans="1:9" ht="14.25" customHeight="1">
      <c r="A826" s="88">
        <v>8280</v>
      </c>
      <c r="B826" s="92">
        <f t="shared" si="19"/>
        <v>8.2799999999999994</v>
      </c>
      <c r="C826" s="92">
        <f t="shared" si="21"/>
        <v>5038</v>
      </c>
      <c r="D826" s="92">
        <f t="shared" si="20"/>
        <v>5058</v>
      </c>
      <c r="E826" s="153">
        <v>8290</v>
      </c>
      <c r="F826" s="151">
        <f>F825+[1]Home!$C$7</f>
        <v>5024</v>
      </c>
      <c r="G826" s="151">
        <f>G825+[1]Home!$D$7</f>
        <v>5044</v>
      </c>
      <c r="H826" s="151">
        <f>H825+[1]Home!$E$7</f>
        <v>4944</v>
      </c>
      <c r="I826" s="152">
        <f>I825+[1]Home!$E$7</f>
        <v>4974</v>
      </c>
    </row>
    <row r="827" spans="1:9" ht="14.25" customHeight="1">
      <c r="A827" s="88">
        <v>8290</v>
      </c>
      <c r="B827" s="92">
        <f t="shared" si="19"/>
        <v>8.2899999999999991</v>
      </c>
      <c r="C827" s="92">
        <f t="shared" si="21"/>
        <v>5044</v>
      </c>
      <c r="D827" s="92">
        <f t="shared" si="20"/>
        <v>5064</v>
      </c>
      <c r="E827" s="153">
        <v>8300</v>
      </c>
      <c r="F827" s="151">
        <f>F826+[1]Home!$C$7</f>
        <v>5030</v>
      </c>
      <c r="G827" s="151">
        <f>G826+[1]Home!$D$7</f>
        <v>5050</v>
      </c>
      <c r="H827" s="151">
        <f>H826+[1]Home!$E$7</f>
        <v>4950</v>
      </c>
      <c r="I827" s="152">
        <f>I826+[1]Home!$E$7</f>
        <v>4980</v>
      </c>
    </row>
    <row r="828" spans="1:9" ht="14.25" customHeight="1">
      <c r="A828" s="88">
        <v>8300</v>
      </c>
      <c r="B828" s="92">
        <f t="shared" si="19"/>
        <v>8.3000000000000007</v>
      </c>
      <c r="C828" s="92">
        <f t="shared" si="21"/>
        <v>5050</v>
      </c>
      <c r="D828" s="92">
        <f t="shared" si="20"/>
        <v>5070</v>
      </c>
      <c r="E828" s="153">
        <v>8310</v>
      </c>
      <c r="F828" s="151">
        <f>F827+[1]Home!$C$7</f>
        <v>5036</v>
      </c>
      <c r="G828" s="151">
        <f>G827+[1]Home!$D$7</f>
        <v>5056</v>
      </c>
      <c r="H828" s="151">
        <f>H827+[1]Home!$E$7</f>
        <v>4956</v>
      </c>
      <c r="I828" s="152">
        <f>I827+[1]Home!$E$7</f>
        <v>4986</v>
      </c>
    </row>
    <row r="829" spans="1:9" ht="14.25" customHeight="1">
      <c r="A829" s="88">
        <v>8310</v>
      </c>
      <c r="B829" s="92">
        <f t="shared" si="19"/>
        <v>8.31</v>
      </c>
      <c r="C829" s="92">
        <f t="shared" si="21"/>
        <v>5056</v>
      </c>
      <c r="D829" s="92">
        <f t="shared" si="20"/>
        <v>5076</v>
      </c>
      <c r="E829" s="153">
        <v>8320</v>
      </c>
      <c r="F829" s="151">
        <f>F828+[1]Home!$C$7</f>
        <v>5042</v>
      </c>
      <c r="G829" s="151">
        <f>G828+[1]Home!$D$7</f>
        <v>5062</v>
      </c>
      <c r="H829" s="151">
        <f>H828+[1]Home!$E$7</f>
        <v>4962</v>
      </c>
      <c r="I829" s="152">
        <f>I828+[1]Home!$E$7</f>
        <v>4992</v>
      </c>
    </row>
    <row r="830" spans="1:9" ht="14.25" customHeight="1">
      <c r="A830" s="88">
        <v>8320</v>
      </c>
      <c r="B830" s="92">
        <f t="shared" si="19"/>
        <v>8.32</v>
      </c>
      <c r="C830" s="92">
        <f t="shared" si="21"/>
        <v>5062</v>
      </c>
      <c r="D830" s="92">
        <f t="shared" si="20"/>
        <v>5082</v>
      </c>
      <c r="E830" s="153">
        <v>8330</v>
      </c>
      <c r="F830" s="151">
        <f>F829+[1]Home!$C$7</f>
        <v>5048</v>
      </c>
      <c r="G830" s="151">
        <f>G829+[1]Home!$D$7</f>
        <v>5068</v>
      </c>
      <c r="H830" s="151">
        <f>H829+[1]Home!$E$7</f>
        <v>4968</v>
      </c>
      <c r="I830" s="152">
        <f>I829+[1]Home!$E$7</f>
        <v>4998</v>
      </c>
    </row>
    <row r="831" spans="1:9" ht="14.25" customHeight="1">
      <c r="A831" s="88">
        <v>8330</v>
      </c>
      <c r="B831" s="92">
        <f t="shared" si="19"/>
        <v>8.33</v>
      </c>
      <c r="C831" s="92">
        <f t="shared" si="21"/>
        <v>5068</v>
      </c>
      <c r="D831" s="92">
        <f t="shared" si="20"/>
        <v>5088</v>
      </c>
      <c r="E831" s="153">
        <v>8340</v>
      </c>
      <c r="F831" s="151">
        <f>F830+[1]Home!$C$7</f>
        <v>5054</v>
      </c>
      <c r="G831" s="151">
        <f>G830+[1]Home!$D$7</f>
        <v>5074</v>
      </c>
      <c r="H831" s="151">
        <f>H830+[1]Home!$E$7</f>
        <v>4974</v>
      </c>
      <c r="I831" s="152">
        <f>I830+[1]Home!$E$7</f>
        <v>5004</v>
      </c>
    </row>
    <row r="832" spans="1:9" ht="14.25" customHeight="1">
      <c r="A832" s="88">
        <v>8340</v>
      </c>
      <c r="B832" s="92">
        <f t="shared" si="19"/>
        <v>8.34</v>
      </c>
      <c r="C832" s="92">
        <f t="shared" si="21"/>
        <v>5074</v>
      </c>
      <c r="D832" s="92">
        <f t="shared" si="20"/>
        <v>5094</v>
      </c>
      <c r="E832" s="153">
        <v>8350</v>
      </c>
      <c r="F832" s="151">
        <f>F831+[1]Home!$C$7</f>
        <v>5060</v>
      </c>
      <c r="G832" s="151">
        <f>G831+[1]Home!$D$7</f>
        <v>5080</v>
      </c>
      <c r="H832" s="151">
        <f>H831+[1]Home!$E$7</f>
        <v>4980</v>
      </c>
      <c r="I832" s="152">
        <f>I831+[1]Home!$E$7</f>
        <v>5010</v>
      </c>
    </row>
    <row r="833" spans="1:9" ht="14.25" customHeight="1">
      <c r="A833" s="88">
        <v>8350</v>
      </c>
      <c r="B833" s="92">
        <f t="shared" si="19"/>
        <v>8.35</v>
      </c>
      <c r="C833" s="92">
        <f t="shared" si="21"/>
        <v>5080</v>
      </c>
      <c r="D833" s="92">
        <f t="shared" si="20"/>
        <v>5100</v>
      </c>
      <c r="E833" s="153">
        <v>8360</v>
      </c>
      <c r="F833" s="151">
        <f>F832+[1]Home!$C$7</f>
        <v>5066</v>
      </c>
      <c r="G833" s="151">
        <f>G832+[1]Home!$D$7</f>
        <v>5086</v>
      </c>
      <c r="H833" s="151">
        <f>H832+[1]Home!$E$7</f>
        <v>4986</v>
      </c>
      <c r="I833" s="152">
        <f>I832+[1]Home!$E$7</f>
        <v>5016</v>
      </c>
    </row>
    <row r="834" spans="1:9" ht="14.25" customHeight="1">
      <c r="A834" s="88">
        <v>8360</v>
      </c>
      <c r="B834" s="92">
        <f t="shared" si="19"/>
        <v>8.36</v>
      </c>
      <c r="C834" s="92">
        <f t="shared" si="21"/>
        <v>5086</v>
      </c>
      <c r="D834" s="92">
        <f t="shared" si="20"/>
        <v>5106</v>
      </c>
      <c r="E834" s="153">
        <v>8370</v>
      </c>
      <c r="F834" s="151">
        <f>F833+[1]Home!$C$7</f>
        <v>5072</v>
      </c>
      <c r="G834" s="151">
        <f>G833+[1]Home!$D$7</f>
        <v>5092</v>
      </c>
      <c r="H834" s="151">
        <f>H833+[1]Home!$E$7</f>
        <v>4992</v>
      </c>
      <c r="I834" s="152">
        <f>I833+[1]Home!$E$7</f>
        <v>5022</v>
      </c>
    </row>
    <row r="835" spans="1:9" ht="14.25" customHeight="1">
      <c r="A835" s="88">
        <v>8370</v>
      </c>
      <c r="B835" s="92">
        <f t="shared" si="19"/>
        <v>8.3699999999999992</v>
      </c>
      <c r="C835" s="92">
        <f t="shared" si="21"/>
        <v>5092</v>
      </c>
      <c r="D835" s="92">
        <f t="shared" si="20"/>
        <v>5112</v>
      </c>
      <c r="E835" s="153">
        <v>8380</v>
      </c>
      <c r="F835" s="151">
        <f>F834+[1]Home!$C$7</f>
        <v>5078</v>
      </c>
      <c r="G835" s="151">
        <f>G834+[1]Home!$D$7</f>
        <v>5098</v>
      </c>
      <c r="H835" s="151">
        <f>H834+[1]Home!$E$7</f>
        <v>4998</v>
      </c>
      <c r="I835" s="152">
        <f>I834+[1]Home!$E$7</f>
        <v>5028</v>
      </c>
    </row>
    <row r="836" spans="1:9" ht="14.25" customHeight="1">
      <c r="A836" s="88">
        <v>8380</v>
      </c>
      <c r="B836" s="92">
        <f t="shared" si="19"/>
        <v>8.3800000000000008</v>
      </c>
      <c r="C836" s="92">
        <f t="shared" ref="C836:C899" si="22">C835+6</f>
        <v>5098</v>
      </c>
      <c r="D836" s="92">
        <f t="shared" si="20"/>
        <v>5118</v>
      </c>
      <c r="E836" s="153">
        <v>8390</v>
      </c>
      <c r="F836" s="151">
        <f>F835+[1]Home!$C$7</f>
        <v>5084</v>
      </c>
      <c r="G836" s="151">
        <f>G835+[1]Home!$D$7</f>
        <v>5104</v>
      </c>
      <c r="H836" s="151">
        <f>H835+[1]Home!$E$7</f>
        <v>5004</v>
      </c>
      <c r="I836" s="152">
        <f>I835+[1]Home!$E$7</f>
        <v>5034</v>
      </c>
    </row>
    <row r="837" spans="1:9" ht="14.25" customHeight="1">
      <c r="A837" s="88">
        <v>8390</v>
      </c>
      <c r="B837" s="92">
        <f t="shared" si="19"/>
        <v>8.39</v>
      </c>
      <c r="C837" s="92">
        <f t="shared" si="22"/>
        <v>5104</v>
      </c>
      <c r="D837" s="92">
        <f t="shared" si="20"/>
        <v>5124</v>
      </c>
      <c r="E837" s="153">
        <v>8400</v>
      </c>
      <c r="F837" s="151">
        <f>F836+[1]Home!$C$7</f>
        <v>5090</v>
      </c>
      <c r="G837" s="151">
        <f>G836+[1]Home!$D$7</f>
        <v>5110</v>
      </c>
      <c r="H837" s="151">
        <f>H836+[1]Home!$E$7</f>
        <v>5010</v>
      </c>
      <c r="I837" s="152">
        <f>I836+[1]Home!$E$7</f>
        <v>5040</v>
      </c>
    </row>
    <row r="838" spans="1:9" ht="14.25" customHeight="1">
      <c r="A838" s="88">
        <v>8400</v>
      </c>
      <c r="B838" s="92">
        <f t="shared" si="19"/>
        <v>8.4</v>
      </c>
      <c r="C838" s="92">
        <f t="shared" si="22"/>
        <v>5110</v>
      </c>
      <c r="D838" s="92">
        <f t="shared" si="20"/>
        <v>5130</v>
      </c>
      <c r="E838" s="153">
        <v>8410</v>
      </c>
      <c r="F838" s="151">
        <f>F837+[1]Home!$C$7</f>
        <v>5096</v>
      </c>
      <c r="G838" s="151">
        <f>G837+[1]Home!$D$7</f>
        <v>5116</v>
      </c>
      <c r="H838" s="151">
        <f>H837+[1]Home!$E$7</f>
        <v>5016</v>
      </c>
      <c r="I838" s="152">
        <f>I837+[1]Home!$E$7</f>
        <v>5046</v>
      </c>
    </row>
    <row r="839" spans="1:9" ht="14.25" customHeight="1">
      <c r="A839" s="88">
        <v>8410</v>
      </c>
      <c r="B839" s="92">
        <f t="shared" si="19"/>
        <v>8.41</v>
      </c>
      <c r="C839" s="92">
        <f t="shared" si="22"/>
        <v>5116</v>
      </c>
      <c r="D839" s="92">
        <f t="shared" si="20"/>
        <v>5136</v>
      </c>
      <c r="E839" s="153">
        <v>8420</v>
      </c>
      <c r="F839" s="151">
        <f>F838+[1]Home!$C$7</f>
        <v>5102</v>
      </c>
      <c r="G839" s="151">
        <f>G838+[1]Home!$D$7</f>
        <v>5122</v>
      </c>
      <c r="H839" s="151">
        <f>H838+[1]Home!$E$7</f>
        <v>5022</v>
      </c>
      <c r="I839" s="152">
        <f>I838+[1]Home!$E$7</f>
        <v>5052</v>
      </c>
    </row>
    <row r="840" spans="1:9" ht="14.25" customHeight="1">
      <c r="A840" s="88">
        <v>8420</v>
      </c>
      <c r="B840" s="92">
        <f t="shared" si="19"/>
        <v>8.42</v>
      </c>
      <c r="C840" s="92">
        <f t="shared" si="22"/>
        <v>5122</v>
      </c>
      <c r="D840" s="92">
        <f t="shared" si="20"/>
        <v>5142</v>
      </c>
      <c r="E840" s="153">
        <v>8430</v>
      </c>
      <c r="F840" s="151">
        <f>F839+[1]Home!$C$7</f>
        <v>5108</v>
      </c>
      <c r="G840" s="151">
        <f>G839+[1]Home!$D$7</f>
        <v>5128</v>
      </c>
      <c r="H840" s="151">
        <f>H839+[1]Home!$E$7</f>
        <v>5028</v>
      </c>
      <c r="I840" s="152">
        <f>I839+[1]Home!$E$7</f>
        <v>5058</v>
      </c>
    </row>
    <row r="841" spans="1:9" ht="14.25" customHeight="1">
      <c r="A841" s="88">
        <v>8430</v>
      </c>
      <c r="B841" s="92">
        <f t="shared" si="19"/>
        <v>8.43</v>
      </c>
      <c r="C841" s="92">
        <f t="shared" si="22"/>
        <v>5128</v>
      </c>
      <c r="D841" s="92">
        <f t="shared" si="20"/>
        <v>5148</v>
      </c>
      <c r="E841" s="153">
        <v>8440</v>
      </c>
      <c r="F841" s="151">
        <f>F840+[1]Home!$C$7</f>
        <v>5114</v>
      </c>
      <c r="G841" s="151">
        <f>G840+[1]Home!$D$7</f>
        <v>5134</v>
      </c>
      <c r="H841" s="151">
        <f>H840+[1]Home!$E$7</f>
        <v>5034</v>
      </c>
      <c r="I841" s="152">
        <f>I840+[1]Home!$E$7</f>
        <v>5064</v>
      </c>
    </row>
    <row r="842" spans="1:9" ht="14.25" customHeight="1">
      <c r="A842" s="88">
        <v>8440</v>
      </c>
      <c r="B842" s="92">
        <f t="shared" si="19"/>
        <v>8.44</v>
      </c>
      <c r="C842" s="92">
        <f t="shared" si="22"/>
        <v>5134</v>
      </c>
      <c r="D842" s="92">
        <f t="shared" si="20"/>
        <v>5154</v>
      </c>
      <c r="E842" s="153">
        <v>8450</v>
      </c>
      <c r="F842" s="151">
        <f>F841+[1]Home!$C$7</f>
        <v>5120</v>
      </c>
      <c r="G842" s="151">
        <f>G841+[1]Home!$D$7</f>
        <v>5140</v>
      </c>
      <c r="H842" s="151">
        <f>H841+[1]Home!$E$7</f>
        <v>5040</v>
      </c>
      <c r="I842" s="152">
        <f>I841+[1]Home!$E$7</f>
        <v>5070</v>
      </c>
    </row>
    <row r="843" spans="1:9" ht="14.25" customHeight="1">
      <c r="A843" s="88">
        <v>8450</v>
      </c>
      <c r="B843" s="92">
        <f t="shared" si="19"/>
        <v>8.4499999999999993</v>
      </c>
      <c r="C843" s="92">
        <f t="shared" si="22"/>
        <v>5140</v>
      </c>
      <c r="D843" s="92">
        <f t="shared" si="20"/>
        <v>5160</v>
      </c>
      <c r="E843" s="153">
        <v>8460</v>
      </c>
      <c r="F843" s="151">
        <f>F842+[1]Home!$C$7</f>
        <v>5126</v>
      </c>
      <c r="G843" s="151">
        <f>G842+[1]Home!$D$7</f>
        <v>5146</v>
      </c>
      <c r="H843" s="151">
        <f>H842+[1]Home!$E$7</f>
        <v>5046</v>
      </c>
      <c r="I843" s="152">
        <f>I842+[1]Home!$E$7</f>
        <v>5076</v>
      </c>
    </row>
    <row r="844" spans="1:9" ht="14.25" customHeight="1">
      <c r="A844" s="88">
        <v>8460</v>
      </c>
      <c r="B844" s="92">
        <f t="shared" si="19"/>
        <v>8.4600000000000009</v>
      </c>
      <c r="C844" s="92">
        <f t="shared" si="22"/>
        <v>5146</v>
      </c>
      <c r="D844" s="92">
        <f t="shared" si="20"/>
        <v>5166</v>
      </c>
      <c r="E844" s="153">
        <v>8470</v>
      </c>
      <c r="F844" s="151">
        <f>F843+[1]Home!$C$7</f>
        <v>5132</v>
      </c>
      <c r="G844" s="151">
        <f>G843+[1]Home!$D$7</f>
        <v>5152</v>
      </c>
      <c r="H844" s="151">
        <f>H843+[1]Home!$E$7</f>
        <v>5052</v>
      </c>
      <c r="I844" s="152">
        <f>I843+[1]Home!$E$7</f>
        <v>5082</v>
      </c>
    </row>
    <row r="845" spans="1:9" ht="14.25" customHeight="1">
      <c r="A845" s="88">
        <v>8470</v>
      </c>
      <c r="B845" s="92">
        <f t="shared" si="19"/>
        <v>8.4700000000000006</v>
      </c>
      <c r="C845" s="92">
        <f t="shared" si="22"/>
        <v>5152</v>
      </c>
      <c r="D845" s="92">
        <f t="shared" si="20"/>
        <v>5172</v>
      </c>
      <c r="E845" s="153">
        <v>8480</v>
      </c>
      <c r="F845" s="151">
        <f>F844+[1]Home!$C$7</f>
        <v>5138</v>
      </c>
      <c r="G845" s="151">
        <f>G844+[1]Home!$D$7</f>
        <v>5158</v>
      </c>
      <c r="H845" s="151">
        <f>H844+[1]Home!$E$7</f>
        <v>5058</v>
      </c>
      <c r="I845" s="152">
        <f>I844+[1]Home!$E$7</f>
        <v>5088</v>
      </c>
    </row>
    <row r="846" spans="1:9" ht="14.25" customHeight="1">
      <c r="A846" s="88">
        <v>8480</v>
      </c>
      <c r="B846" s="92">
        <f t="shared" si="19"/>
        <v>8.48</v>
      </c>
      <c r="C846" s="92">
        <f t="shared" si="22"/>
        <v>5158</v>
      </c>
      <c r="D846" s="92">
        <f t="shared" si="20"/>
        <v>5178</v>
      </c>
      <c r="E846" s="153">
        <v>8490</v>
      </c>
      <c r="F846" s="151">
        <f>F845+[1]Home!$C$7</f>
        <v>5144</v>
      </c>
      <c r="G846" s="151">
        <f>G845+[1]Home!$D$7</f>
        <v>5164</v>
      </c>
      <c r="H846" s="151">
        <f>H845+[1]Home!$E$7</f>
        <v>5064</v>
      </c>
      <c r="I846" s="152">
        <f>I845+[1]Home!$E$7</f>
        <v>5094</v>
      </c>
    </row>
    <row r="847" spans="1:9" ht="14.25" customHeight="1">
      <c r="A847" s="88">
        <v>8490</v>
      </c>
      <c r="B847" s="92">
        <f t="shared" si="19"/>
        <v>8.49</v>
      </c>
      <c r="C847" s="92">
        <f t="shared" si="22"/>
        <v>5164</v>
      </c>
      <c r="D847" s="92">
        <f t="shared" si="20"/>
        <v>5184</v>
      </c>
      <c r="E847" s="153">
        <v>8500</v>
      </c>
      <c r="F847" s="151">
        <f>F846+[1]Home!$C$7</f>
        <v>5150</v>
      </c>
      <c r="G847" s="151">
        <f>G846+[1]Home!$D$7</f>
        <v>5170</v>
      </c>
      <c r="H847" s="151">
        <f>H846+[1]Home!$E$7</f>
        <v>5070</v>
      </c>
      <c r="I847" s="152">
        <f>I846+[1]Home!$E$7</f>
        <v>5100</v>
      </c>
    </row>
    <row r="848" spans="1:9" ht="14.25" customHeight="1">
      <c r="A848" s="88">
        <v>8500</v>
      </c>
      <c r="B848" s="92">
        <f t="shared" si="19"/>
        <v>8.5</v>
      </c>
      <c r="C848" s="92">
        <f t="shared" si="22"/>
        <v>5170</v>
      </c>
      <c r="D848" s="92">
        <f t="shared" si="20"/>
        <v>5190</v>
      </c>
      <c r="E848" s="153">
        <v>8510</v>
      </c>
      <c r="F848" s="151">
        <f>F847+[1]Home!$C$7</f>
        <v>5156</v>
      </c>
      <c r="G848" s="151">
        <f>G847+[1]Home!$D$7</f>
        <v>5176</v>
      </c>
      <c r="H848" s="151">
        <f>H847+[1]Home!$E$7</f>
        <v>5076</v>
      </c>
      <c r="I848" s="152">
        <f>I847+[1]Home!$E$7</f>
        <v>5106</v>
      </c>
    </row>
    <row r="849" spans="1:9" ht="14.25" customHeight="1">
      <c r="A849" s="88">
        <v>8510</v>
      </c>
      <c r="B849" s="92">
        <f t="shared" si="19"/>
        <v>8.51</v>
      </c>
      <c r="C849" s="92">
        <f t="shared" si="22"/>
        <v>5176</v>
      </c>
      <c r="D849" s="92">
        <f t="shared" si="20"/>
        <v>5196</v>
      </c>
      <c r="E849" s="153">
        <v>8520</v>
      </c>
      <c r="F849" s="151">
        <f>F848+[1]Home!$C$7</f>
        <v>5162</v>
      </c>
      <c r="G849" s="151">
        <f>G848+[1]Home!$D$7</f>
        <v>5182</v>
      </c>
      <c r="H849" s="151">
        <f>H848+[1]Home!$E$7</f>
        <v>5082</v>
      </c>
      <c r="I849" s="152">
        <f>I848+[1]Home!$E$7</f>
        <v>5112</v>
      </c>
    </row>
    <row r="850" spans="1:9" ht="14.25" customHeight="1">
      <c r="A850" s="88">
        <v>8520</v>
      </c>
      <c r="B850" s="92">
        <f t="shared" si="19"/>
        <v>8.52</v>
      </c>
      <c r="C850" s="92">
        <f t="shared" si="22"/>
        <v>5182</v>
      </c>
      <c r="D850" s="92">
        <f t="shared" si="20"/>
        <v>5202</v>
      </c>
      <c r="E850" s="153">
        <v>8530</v>
      </c>
      <c r="F850" s="151">
        <f>F849+[1]Home!$C$7</f>
        <v>5168</v>
      </c>
      <c r="G850" s="151">
        <f>G849+[1]Home!$D$7</f>
        <v>5188</v>
      </c>
      <c r="H850" s="151">
        <f>H849+[1]Home!$E$7</f>
        <v>5088</v>
      </c>
      <c r="I850" s="152">
        <f>I849+[1]Home!$E$7</f>
        <v>5118</v>
      </c>
    </row>
    <row r="851" spans="1:9" ht="14.25" customHeight="1">
      <c r="A851" s="88">
        <v>8530</v>
      </c>
      <c r="B851" s="92">
        <f t="shared" si="19"/>
        <v>8.5299999999999994</v>
      </c>
      <c r="C851" s="92">
        <f t="shared" si="22"/>
        <v>5188</v>
      </c>
      <c r="D851" s="92">
        <f t="shared" si="20"/>
        <v>5208</v>
      </c>
      <c r="E851" s="153">
        <v>8540</v>
      </c>
      <c r="F851" s="151">
        <f>F850+[1]Home!$C$7</f>
        <v>5174</v>
      </c>
      <c r="G851" s="151">
        <f>G850+[1]Home!$D$7</f>
        <v>5194</v>
      </c>
      <c r="H851" s="151">
        <f>H850+[1]Home!$E$7</f>
        <v>5094</v>
      </c>
      <c r="I851" s="152">
        <f>I850+[1]Home!$E$7</f>
        <v>5124</v>
      </c>
    </row>
    <row r="852" spans="1:9" ht="14.25" customHeight="1">
      <c r="A852" s="88">
        <v>8540</v>
      </c>
      <c r="B852" s="92">
        <f t="shared" si="19"/>
        <v>8.5399999999999991</v>
      </c>
      <c r="C852" s="92">
        <f t="shared" si="22"/>
        <v>5194</v>
      </c>
      <c r="D852" s="92">
        <f t="shared" si="20"/>
        <v>5214</v>
      </c>
      <c r="E852" s="153">
        <v>8550</v>
      </c>
      <c r="F852" s="151">
        <f>F851+[1]Home!$C$7</f>
        <v>5180</v>
      </c>
      <c r="G852" s="151">
        <f>G851+[1]Home!$D$7</f>
        <v>5200</v>
      </c>
      <c r="H852" s="151">
        <f>H851+[1]Home!$E$7</f>
        <v>5100</v>
      </c>
      <c r="I852" s="152">
        <f>I851+[1]Home!$E$7</f>
        <v>5130</v>
      </c>
    </row>
    <row r="853" spans="1:9" ht="14.25" customHeight="1">
      <c r="A853" s="88">
        <v>8550</v>
      </c>
      <c r="B853" s="92">
        <f t="shared" si="19"/>
        <v>8.5500000000000007</v>
      </c>
      <c r="C853" s="92">
        <f t="shared" si="22"/>
        <v>5200</v>
      </c>
      <c r="D853" s="92">
        <f t="shared" si="20"/>
        <v>5220</v>
      </c>
      <c r="E853" s="153">
        <v>8560</v>
      </c>
      <c r="F853" s="151">
        <f>F852+[1]Home!$C$7</f>
        <v>5186</v>
      </c>
      <c r="G853" s="151">
        <f>G852+[1]Home!$D$7</f>
        <v>5206</v>
      </c>
      <c r="H853" s="151">
        <f>H852+[1]Home!$E$7</f>
        <v>5106</v>
      </c>
      <c r="I853" s="152">
        <f>I852+[1]Home!$E$7</f>
        <v>5136</v>
      </c>
    </row>
    <row r="854" spans="1:9" ht="14.25" customHeight="1">
      <c r="A854" s="88">
        <v>8560</v>
      </c>
      <c r="B854" s="92">
        <f t="shared" si="19"/>
        <v>8.56</v>
      </c>
      <c r="C854" s="92">
        <f t="shared" si="22"/>
        <v>5206</v>
      </c>
      <c r="D854" s="92">
        <f t="shared" si="20"/>
        <v>5226</v>
      </c>
      <c r="E854" s="153">
        <v>8570</v>
      </c>
      <c r="F854" s="151">
        <f>F853+[1]Home!$C$7</f>
        <v>5192</v>
      </c>
      <c r="G854" s="151">
        <f>G853+[1]Home!$D$7</f>
        <v>5212</v>
      </c>
      <c r="H854" s="151">
        <f>H853+[1]Home!$E$7</f>
        <v>5112</v>
      </c>
      <c r="I854" s="152">
        <f>I853+[1]Home!$E$7</f>
        <v>5142</v>
      </c>
    </row>
    <row r="855" spans="1:9" ht="14.25" customHeight="1">
      <c r="A855" s="88">
        <v>8570</v>
      </c>
      <c r="B855" s="92">
        <f t="shared" si="19"/>
        <v>8.57</v>
      </c>
      <c r="C855" s="92">
        <f t="shared" si="22"/>
        <v>5212</v>
      </c>
      <c r="D855" s="92">
        <f t="shared" si="20"/>
        <v>5232</v>
      </c>
      <c r="E855" s="153">
        <v>8580</v>
      </c>
      <c r="F855" s="151">
        <f>F854+[1]Home!$C$7</f>
        <v>5198</v>
      </c>
      <c r="G855" s="151">
        <f>G854+[1]Home!$D$7</f>
        <v>5218</v>
      </c>
      <c r="H855" s="151">
        <f>H854+[1]Home!$E$7</f>
        <v>5118</v>
      </c>
      <c r="I855" s="152">
        <f>I854+[1]Home!$E$7</f>
        <v>5148</v>
      </c>
    </row>
    <row r="856" spans="1:9" ht="14.25" customHeight="1">
      <c r="A856" s="88">
        <v>8580</v>
      </c>
      <c r="B856" s="92">
        <f t="shared" si="19"/>
        <v>8.58</v>
      </c>
      <c r="C856" s="92">
        <f t="shared" si="22"/>
        <v>5218</v>
      </c>
      <c r="D856" s="92">
        <f t="shared" si="20"/>
        <v>5238</v>
      </c>
      <c r="E856" s="153">
        <v>8590</v>
      </c>
      <c r="F856" s="151">
        <f>F855+[1]Home!$C$7</f>
        <v>5204</v>
      </c>
      <c r="G856" s="151">
        <f>G855+[1]Home!$D$7</f>
        <v>5224</v>
      </c>
      <c r="H856" s="151">
        <f>H855+[1]Home!$E$7</f>
        <v>5124</v>
      </c>
      <c r="I856" s="152">
        <f>I855+[1]Home!$E$7</f>
        <v>5154</v>
      </c>
    </row>
    <row r="857" spans="1:9" ht="14.25" customHeight="1">
      <c r="A857" s="88">
        <v>8590</v>
      </c>
      <c r="B857" s="92">
        <f t="shared" si="19"/>
        <v>8.59</v>
      </c>
      <c r="C857" s="92">
        <f t="shared" si="22"/>
        <v>5224</v>
      </c>
      <c r="D857" s="92">
        <f t="shared" si="20"/>
        <v>5244</v>
      </c>
      <c r="E857" s="153">
        <v>8600</v>
      </c>
      <c r="F857" s="151">
        <f>F856+[1]Home!$C$7</f>
        <v>5210</v>
      </c>
      <c r="G857" s="151">
        <f>G856+[1]Home!$D$7</f>
        <v>5230</v>
      </c>
      <c r="H857" s="151">
        <f>H856+[1]Home!$E$7</f>
        <v>5130</v>
      </c>
      <c r="I857" s="152">
        <f>I856+[1]Home!$E$7</f>
        <v>5160</v>
      </c>
    </row>
    <row r="858" spans="1:9" ht="14.25" customHeight="1">
      <c r="A858" s="88">
        <v>8600</v>
      </c>
      <c r="B858" s="92">
        <f t="shared" si="19"/>
        <v>8.6</v>
      </c>
      <c r="C858" s="92">
        <f t="shared" si="22"/>
        <v>5230</v>
      </c>
      <c r="D858" s="92">
        <f t="shared" si="20"/>
        <v>5250</v>
      </c>
      <c r="E858" s="153">
        <v>8610</v>
      </c>
      <c r="F858" s="151">
        <f>F857+[1]Home!$C$7</f>
        <v>5216</v>
      </c>
      <c r="G858" s="151">
        <f>G857+[1]Home!$D$7</f>
        <v>5236</v>
      </c>
      <c r="H858" s="151">
        <f>H857+[1]Home!$E$7</f>
        <v>5136</v>
      </c>
      <c r="I858" s="152">
        <f>I857+[1]Home!$E$7</f>
        <v>5166</v>
      </c>
    </row>
    <row r="859" spans="1:9" ht="14.25" customHeight="1">
      <c r="A859" s="88">
        <v>8610</v>
      </c>
      <c r="B859" s="92">
        <f t="shared" si="19"/>
        <v>8.61</v>
      </c>
      <c r="C859" s="92">
        <f t="shared" si="22"/>
        <v>5236</v>
      </c>
      <c r="D859" s="92">
        <f t="shared" si="20"/>
        <v>5256</v>
      </c>
      <c r="E859" s="153">
        <v>8620</v>
      </c>
      <c r="F859" s="151">
        <f>F858+[1]Home!$C$7</f>
        <v>5222</v>
      </c>
      <c r="G859" s="151">
        <f>G858+[1]Home!$D$7</f>
        <v>5242</v>
      </c>
      <c r="H859" s="151">
        <f>H858+[1]Home!$E$7</f>
        <v>5142</v>
      </c>
      <c r="I859" s="152">
        <f>I858+[1]Home!$E$7</f>
        <v>5172</v>
      </c>
    </row>
    <row r="860" spans="1:9" ht="14.25" customHeight="1">
      <c r="A860" s="88">
        <v>8620</v>
      </c>
      <c r="B860" s="92">
        <f t="shared" si="19"/>
        <v>8.6199999999999992</v>
      </c>
      <c r="C860" s="92">
        <f t="shared" si="22"/>
        <v>5242</v>
      </c>
      <c r="D860" s="92">
        <f t="shared" si="20"/>
        <v>5262</v>
      </c>
      <c r="E860" s="153">
        <v>8630</v>
      </c>
      <c r="F860" s="151">
        <f>F859+[1]Home!$C$7</f>
        <v>5228</v>
      </c>
      <c r="G860" s="151">
        <f>G859+[1]Home!$D$7</f>
        <v>5248</v>
      </c>
      <c r="H860" s="151">
        <f>H859+[1]Home!$E$7</f>
        <v>5148</v>
      </c>
      <c r="I860" s="152">
        <f>I859+[1]Home!$E$7</f>
        <v>5178</v>
      </c>
    </row>
    <row r="861" spans="1:9" ht="14.25" customHeight="1">
      <c r="A861" s="88">
        <v>8630</v>
      </c>
      <c r="B861" s="92">
        <f t="shared" si="19"/>
        <v>8.6300000000000008</v>
      </c>
      <c r="C861" s="92">
        <f t="shared" si="22"/>
        <v>5248</v>
      </c>
      <c r="D861" s="92">
        <f t="shared" si="20"/>
        <v>5268</v>
      </c>
      <c r="E861" s="153">
        <v>8640</v>
      </c>
      <c r="F861" s="151">
        <f>F860+[1]Home!$C$7</f>
        <v>5234</v>
      </c>
      <c r="G861" s="151">
        <f>G860+[1]Home!$D$7</f>
        <v>5254</v>
      </c>
      <c r="H861" s="151">
        <f>H860+[1]Home!$E$7</f>
        <v>5154</v>
      </c>
      <c r="I861" s="152">
        <f>I860+[1]Home!$E$7</f>
        <v>5184</v>
      </c>
    </row>
    <row r="862" spans="1:9" ht="14.25" customHeight="1">
      <c r="A862" s="88">
        <v>8640</v>
      </c>
      <c r="B862" s="92">
        <f t="shared" si="19"/>
        <v>8.64</v>
      </c>
      <c r="C862" s="92">
        <f t="shared" si="22"/>
        <v>5254</v>
      </c>
      <c r="D862" s="92">
        <f t="shared" si="20"/>
        <v>5274</v>
      </c>
      <c r="E862" s="153">
        <v>8650</v>
      </c>
      <c r="F862" s="151">
        <f>F861+[1]Home!$C$7</f>
        <v>5240</v>
      </c>
      <c r="G862" s="151">
        <f>G861+[1]Home!$D$7</f>
        <v>5260</v>
      </c>
      <c r="H862" s="151">
        <f>H861+[1]Home!$E$7</f>
        <v>5160</v>
      </c>
      <c r="I862" s="152">
        <f>I861+[1]Home!$E$7</f>
        <v>5190</v>
      </c>
    </row>
    <row r="863" spans="1:9" ht="14.25" customHeight="1">
      <c r="A863" s="88">
        <v>8650</v>
      </c>
      <c r="B863" s="92">
        <f t="shared" si="19"/>
        <v>8.65</v>
      </c>
      <c r="C863" s="92">
        <f t="shared" si="22"/>
        <v>5260</v>
      </c>
      <c r="D863" s="92">
        <f t="shared" si="20"/>
        <v>5280</v>
      </c>
      <c r="E863" s="153">
        <v>8660</v>
      </c>
      <c r="F863" s="151">
        <f>F862+[1]Home!$C$7</f>
        <v>5246</v>
      </c>
      <c r="G863" s="151">
        <f>G862+[1]Home!$D$7</f>
        <v>5266</v>
      </c>
      <c r="H863" s="151">
        <f>H862+[1]Home!$E$7</f>
        <v>5166</v>
      </c>
      <c r="I863" s="152">
        <f>I862+[1]Home!$E$7</f>
        <v>5196</v>
      </c>
    </row>
    <row r="864" spans="1:9" ht="14.25" customHeight="1">
      <c r="A864" s="88">
        <v>8660</v>
      </c>
      <c r="B864" s="92">
        <f t="shared" si="19"/>
        <v>8.66</v>
      </c>
      <c r="C864" s="92">
        <f t="shared" si="22"/>
        <v>5266</v>
      </c>
      <c r="D864" s="92">
        <f t="shared" si="20"/>
        <v>5286</v>
      </c>
      <c r="E864" s="153">
        <v>8670</v>
      </c>
      <c r="F864" s="151">
        <f>F863+[1]Home!$C$7</f>
        <v>5252</v>
      </c>
      <c r="G864" s="151">
        <f>G863+[1]Home!$D$7</f>
        <v>5272</v>
      </c>
      <c r="H864" s="151">
        <f>H863+[1]Home!$E$7</f>
        <v>5172</v>
      </c>
      <c r="I864" s="152">
        <f>I863+[1]Home!$E$7</f>
        <v>5202</v>
      </c>
    </row>
    <row r="865" spans="1:9" ht="14.25" customHeight="1">
      <c r="A865" s="88">
        <v>8670</v>
      </c>
      <c r="B865" s="92">
        <f t="shared" si="19"/>
        <v>8.67</v>
      </c>
      <c r="C865" s="92">
        <f t="shared" si="22"/>
        <v>5272</v>
      </c>
      <c r="D865" s="92">
        <f t="shared" si="20"/>
        <v>5292</v>
      </c>
      <c r="E865" s="153">
        <v>8680</v>
      </c>
      <c r="F865" s="151">
        <f>F864+[1]Home!$C$7</f>
        <v>5258</v>
      </c>
      <c r="G865" s="151">
        <f>G864+[1]Home!$D$7</f>
        <v>5278</v>
      </c>
      <c r="H865" s="151">
        <f>H864+[1]Home!$E$7</f>
        <v>5178</v>
      </c>
      <c r="I865" s="152">
        <f>I864+[1]Home!$E$7</f>
        <v>5208</v>
      </c>
    </row>
    <row r="866" spans="1:9" ht="14.25" customHeight="1">
      <c r="A866" s="88">
        <v>8680</v>
      </c>
      <c r="B866" s="92">
        <f t="shared" si="19"/>
        <v>8.68</v>
      </c>
      <c r="C866" s="92">
        <f t="shared" si="22"/>
        <v>5278</v>
      </c>
      <c r="D866" s="92">
        <f t="shared" si="20"/>
        <v>5298</v>
      </c>
      <c r="E866" s="153">
        <v>8690</v>
      </c>
      <c r="F866" s="151">
        <f>F865+[1]Home!$C$7</f>
        <v>5264</v>
      </c>
      <c r="G866" s="151">
        <f>G865+[1]Home!$D$7</f>
        <v>5284</v>
      </c>
      <c r="H866" s="151">
        <f>H865+[1]Home!$E$7</f>
        <v>5184</v>
      </c>
      <c r="I866" s="152">
        <f>I865+[1]Home!$E$7</f>
        <v>5214</v>
      </c>
    </row>
    <row r="867" spans="1:9" ht="14.25" customHeight="1">
      <c r="A867" s="88">
        <v>8690</v>
      </c>
      <c r="B867" s="92">
        <f t="shared" si="19"/>
        <v>8.69</v>
      </c>
      <c r="C867" s="92">
        <f t="shared" si="22"/>
        <v>5284</v>
      </c>
      <c r="D867" s="92">
        <f t="shared" si="20"/>
        <v>5304</v>
      </c>
      <c r="E867" s="153">
        <v>8700</v>
      </c>
      <c r="F867" s="151">
        <f>F866+[1]Home!$C$7</f>
        <v>5270</v>
      </c>
      <c r="G867" s="151">
        <f>G866+[1]Home!$D$7</f>
        <v>5290</v>
      </c>
      <c r="H867" s="151">
        <f>H866+[1]Home!$E$7</f>
        <v>5190</v>
      </c>
      <c r="I867" s="152">
        <f>I866+[1]Home!$E$7</f>
        <v>5220</v>
      </c>
    </row>
    <row r="868" spans="1:9" ht="14.25" customHeight="1">
      <c r="A868" s="88">
        <v>8700</v>
      </c>
      <c r="B868" s="92">
        <f t="shared" si="19"/>
        <v>8.6999999999999993</v>
      </c>
      <c r="C868" s="92">
        <f t="shared" si="22"/>
        <v>5290</v>
      </c>
      <c r="D868" s="92">
        <f t="shared" si="20"/>
        <v>5310</v>
      </c>
      <c r="E868" s="153">
        <v>8710</v>
      </c>
      <c r="F868" s="151">
        <f>F867+[1]Home!$C$7</f>
        <v>5276</v>
      </c>
      <c r="G868" s="151">
        <f>G867+[1]Home!$D$7</f>
        <v>5296</v>
      </c>
      <c r="H868" s="151">
        <f>H867+[1]Home!$E$7</f>
        <v>5196</v>
      </c>
      <c r="I868" s="152">
        <f>I867+[1]Home!$E$7</f>
        <v>5226</v>
      </c>
    </row>
    <row r="869" spans="1:9" ht="14.25" customHeight="1">
      <c r="A869" s="88">
        <v>8710</v>
      </c>
      <c r="B869" s="92">
        <f t="shared" si="19"/>
        <v>8.7100000000000009</v>
      </c>
      <c r="C869" s="92">
        <f t="shared" si="22"/>
        <v>5296</v>
      </c>
      <c r="D869" s="92">
        <f t="shared" si="20"/>
        <v>5316</v>
      </c>
      <c r="E869" s="153">
        <v>8720</v>
      </c>
      <c r="F869" s="151">
        <f>F868+[1]Home!$C$7</f>
        <v>5282</v>
      </c>
      <c r="G869" s="151">
        <f>G868+[1]Home!$D$7</f>
        <v>5302</v>
      </c>
      <c r="H869" s="151">
        <f>H868+[1]Home!$E$7</f>
        <v>5202</v>
      </c>
      <c r="I869" s="152">
        <f>I868+[1]Home!$E$7</f>
        <v>5232</v>
      </c>
    </row>
    <row r="870" spans="1:9" ht="14.25" customHeight="1">
      <c r="A870" s="88">
        <v>8720</v>
      </c>
      <c r="B870" s="92">
        <f t="shared" si="19"/>
        <v>8.7200000000000006</v>
      </c>
      <c r="C870" s="92">
        <f t="shared" si="22"/>
        <v>5302</v>
      </c>
      <c r="D870" s="92">
        <f t="shared" si="20"/>
        <v>5322</v>
      </c>
      <c r="E870" s="153">
        <v>8730</v>
      </c>
      <c r="F870" s="151">
        <f>F869+[1]Home!$C$7</f>
        <v>5288</v>
      </c>
      <c r="G870" s="151">
        <f>G869+[1]Home!$D$7</f>
        <v>5308</v>
      </c>
      <c r="H870" s="151">
        <f>H869+[1]Home!$E$7</f>
        <v>5208</v>
      </c>
      <c r="I870" s="152">
        <f>I869+[1]Home!$E$7</f>
        <v>5238</v>
      </c>
    </row>
    <row r="871" spans="1:9" ht="14.25" customHeight="1">
      <c r="A871" s="88">
        <v>8730</v>
      </c>
      <c r="B871" s="92">
        <f t="shared" si="19"/>
        <v>8.73</v>
      </c>
      <c r="C871" s="92">
        <f t="shared" si="22"/>
        <v>5308</v>
      </c>
      <c r="D871" s="92">
        <f t="shared" si="20"/>
        <v>5328</v>
      </c>
      <c r="E871" s="153">
        <v>8740</v>
      </c>
      <c r="F871" s="151">
        <f>F870+[1]Home!$C$7</f>
        <v>5294</v>
      </c>
      <c r="G871" s="151">
        <f>G870+[1]Home!$D$7</f>
        <v>5314</v>
      </c>
      <c r="H871" s="151">
        <f>H870+[1]Home!$E$7</f>
        <v>5214</v>
      </c>
      <c r="I871" s="152">
        <f>I870+[1]Home!$E$7</f>
        <v>5244</v>
      </c>
    </row>
    <row r="872" spans="1:9" ht="14.25" customHeight="1">
      <c r="A872" s="88">
        <v>8740</v>
      </c>
      <c r="B872" s="92">
        <f t="shared" si="19"/>
        <v>8.74</v>
      </c>
      <c r="C872" s="92">
        <f t="shared" si="22"/>
        <v>5314</v>
      </c>
      <c r="D872" s="92">
        <f t="shared" si="20"/>
        <v>5334</v>
      </c>
      <c r="E872" s="153">
        <v>8750</v>
      </c>
      <c r="F872" s="151">
        <f>F871+[1]Home!$C$7</f>
        <v>5300</v>
      </c>
      <c r="G872" s="151">
        <f>G871+[1]Home!$D$7</f>
        <v>5320</v>
      </c>
      <c r="H872" s="151">
        <f>H871+[1]Home!$E$7</f>
        <v>5220</v>
      </c>
      <c r="I872" s="152">
        <f>I871+[1]Home!$E$7</f>
        <v>5250</v>
      </c>
    </row>
    <row r="873" spans="1:9" ht="14.25" customHeight="1">
      <c r="A873" s="88">
        <v>8750</v>
      </c>
      <c r="B873" s="92">
        <f t="shared" si="19"/>
        <v>8.75</v>
      </c>
      <c r="C873" s="92">
        <f t="shared" si="22"/>
        <v>5320</v>
      </c>
      <c r="D873" s="92">
        <f t="shared" si="20"/>
        <v>5340</v>
      </c>
      <c r="E873" s="153">
        <v>8760</v>
      </c>
      <c r="F873" s="151">
        <f>F872+[1]Home!$C$7</f>
        <v>5306</v>
      </c>
      <c r="G873" s="151">
        <f>G872+[1]Home!$D$7</f>
        <v>5326</v>
      </c>
      <c r="H873" s="151">
        <f>H872+[1]Home!$E$7</f>
        <v>5226</v>
      </c>
      <c r="I873" s="152">
        <f>I872+[1]Home!$E$7</f>
        <v>5256</v>
      </c>
    </row>
    <row r="874" spans="1:9" ht="14.25" customHeight="1">
      <c r="A874" s="88">
        <v>8760</v>
      </c>
      <c r="B874" s="92">
        <f t="shared" si="19"/>
        <v>8.76</v>
      </c>
      <c r="C874" s="92">
        <f t="shared" si="22"/>
        <v>5326</v>
      </c>
      <c r="D874" s="92">
        <f t="shared" si="20"/>
        <v>5346</v>
      </c>
      <c r="E874" s="153">
        <v>8770</v>
      </c>
      <c r="F874" s="151">
        <f>F873+[1]Home!$C$7</f>
        <v>5312</v>
      </c>
      <c r="G874" s="151">
        <f>G873+[1]Home!$D$7</f>
        <v>5332</v>
      </c>
      <c r="H874" s="151">
        <f>H873+[1]Home!$E$7</f>
        <v>5232</v>
      </c>
      <c r="I874" s="152">
        <f>I873+[1]Home!$E$7</f>
        <v>5262</v>
      </c>
    </row>
    <row r="875" spans="1:9" ht="14.25" customHeight="1">
      <c r="A875" s="88">
        <v>8770</v>
      </c>
      <c r="B875" s="92">
        <f t="shared" si="19"/>
        <v>8.77</v>
      </c>
      <c r="C875" s="92">
        <f t="shared" si="22"/>
        <v>5332</v>
      </c>
      <c r="D875" s="92">
        <f t="shared" si="20"/>
        <v>5352</v>
      </c>
      <c r="E875" s="153">
        <v>8780</v>
      </c>
      <c r="F875" s="151">
        <f>F874+[1]Home!$C$7</f>
        <v>5318</v>
      </c>
      <c r="G875" s="151">
        <f>G874+[1]Home!$D$7</f>
        <v>5338</v>
      </c>
      <c r="H875" s="151">
        <f>H874+[1]Home!$E$7</f>
        <v>5238</v>
      </c>
      <c r="I875" s="152">
        <f>I874+[1]Home!$E$7</f>
        <v>5268</v>
      </c>
    </row>
    <row r="876" spans="1:9" ht="14.25" customHeight="1">
      <c r="A876" s="88">
        <v>8780</v>
      </c>
      <c r="B876" s="92">
        <f t="shared" si="19"/>
        <v>8.7799999999999994</v>
      </c>
      <c r="C876" s="92">
        <f t="shared" si="22"/>
        <v>5338</v>
      </c>
      <c r="D876" s="92">
        <f t="shared" si="20"/>
        <v>5358</v>
      </c>
      <c r="E876" s="153">
        <v>8790</v>
      </c>
      <c r="F876" s="151">
        <f>F875+[1]Home!$C$7</f>
        <v>5324</v>
      </c>
      <c r="G876" s="151">
        <f>G875+[1]Home!$D$7</f>
        <v>5344</v>
      </c>
      <c r="H876" s="151">
        <f>H875+[1]Home!$E$7</f>
        <v>5244</v>
      </c>
      <c r="I876" s="152">
        <f>I875+[1]Home!$E$7</f>
        <v>5274</v>
      </c>
    </row>
    <row r="877" spans="1:9" ht="14.25" customHeight="1">
      <c r="A877" s="88">
        <v>8790</v>
      </c>
      <c r="B877" s="92">
        <f t="shared" si="19"/>
        <v>8.7899999999999991</v>
      </c>
      <c r="C877" s="92">
        <f t="shared" si="22"/>
        <v>5344</v>
      </c>
      <c r="D877" s="92">
        <f t="shared" si="20"/>
        <v>5364</v>
      </c>
      <c r="E877" s="153">
        <v>8800</v>
      </c>
      <c r="F877" s="151">
        <f>F876+[1]Home!$C$7</f>
        <v>5330</v>
      </c>
      <c r="G877" s="151">
        <f>G876+[1]Home!$D$7</f>
        <v>5350</v>
      </c>
      <c r="H877" s="151">
        <f>H876+[1]Home!$E$7</f>
        <v>5250</v>
      </c>
      <c r="I877" s="152">
        <f>I876+[1]Home!$E$7</f>
        <v>5280</v>
      </c>
    </row>
    <row r="878" spans="1:9" ht="14.25" customHeight="1">
      <c r="A878" s="88">
        <v>8800</v>
      </c>
      <c r="B878" s="92">
        <f t="shared" si="19"/>
        <v>8.8000000000000007</v>
      </c>
      <c r="C878" s="92">
        <f t="shared" si="22"/>
        <v>5350</v>
      </c>
      <c r="D878" s="92">
        <f t="shared" si="20"/>
        <v>5370</v>
      </c>
      <c r="E878" s="153">
        <v>8810</v>
      </c>
      <c r="F878" s="151">
        <f>F877+[1]Home!$C$7</f>
        <v>5336</v>
      </c>
      <c r="G878" s="151">
        <f>G877+[1]Home!$D$7</f>
        <v>5356</v>
      </c>
      <c r="H878" s="151">
        <f>H877+[1]Home!$E$7</f>
        <v>5256</v>
      </c>
      <c r="I878" s="152">
        <f>I877+[1]Home!$E$7</f>
        <v>5286</v>
      </c>
    </row>
    <row r="879" spans="1:9" ht="14.25" customHeight="1">
      <c r="A879" s="88">
        <v>8810</v>
      </c>
      <c r="B879" s="92">
        <f t="shared" si="19"/>
        <v>8.81</v>
      </c>
      <c r="C879" s="92">
        <f t="shared" si="22"/>
        <v>5356</v>
      </c>
      <c r="D879" s="92">
        <f t="shared" si="20"/>
        <v>5376</v>
      </c>
      <c r="E879" s="153">
        <v>8820</v>
      </c>
      <c r="F879" s="151">
        <f>F878+[1]Home!$C$7</f>
        <v>5342</v>
      </c>
      <c r="G879" s="151">
        <f>G878+[1]Home!$D$7</f>
        <v>5362</v>
      </c>
      <c r="H879" s="151">
        <f>H878+[1]Home!$E$7</f>
        <v>5262</v>
      </c>
      <c r="I879" s="152">
        <f>I878+[1]Home!$E$7</f>
        <v>5292</v>
      </c>
    </row>
    <row r="880" spans="1:9" ht="14.25" customHeight="1">
      <c r="A880" s="88">
        <v>8820</v>
      </c>
      <c r="B880" s="92">
        <f t="shared" si="19"/>
        <v>8.82</v>
      </c>
      <c r="C880" s="92">
        <f t="shared" si="22"/>
        <v>5362</v>
      </c>
      <c r="D880" s="92">
        <f t="shared" si="20"/>
        <v>5382</v>
      </c>
      <c r="E880" s="153">
        <v>8830</v>
      </c>
      <c r="F880" s="151">
        <f>F879+[1]Home!$C$7</f>
        <v>5348</v>
      </c>
      <c r="G880" s="151">
        <f>G879+[1]Home!$D$7</f>
        <v>5368</v>
      </c>
      <c r="H880" s="151">
        <f>H879+[1]Home!$E$7</f>
        <v>5268</v>
      </c>
      <c r="I880" s="152">
        <f>I879+[1]Home!$E$7</f>
        <v>5298</v>
      </c>
    </row>
    <row r="881" spans="1:9" ht="14.25" customHeight="1">
      <c r="A881" s="88">
        <v>8830</v>
      </c>
      <c r="B881" s="92">
        <f t="shared" si="19"/>
        <v>8.83</v>
      </c>
      <c r="C881" s="92">
        <f t="shared" si="22"/>
        <v>5368</v>
      </c>
      <c r="D881" s="92">
        <f t="shared" si="20"/>
        <v>5388</v>
      </c>
      <c r="E881" s="153">
        <v>8840</v>
      </c>
      <c r="F881" s="151">
        <f>F880+[1]Home!$C$7</f>
        <v>5354</v>
      </c>
      <c r="G881" s="151">
        <f>G880+[1]Home!$D$7</f>
        <v>5374</v>
      </c>
      <c r="H881" s="151">
        <f>H880+[1]Home!$E$7</f>
        <v>5274</v>
      </c>
      <c r="I881" s="152">
        <f>I880+[1]Home!$E$7</f>
        <v>5304</v>
      </c>
    </row>
    <row r="882" spans="1:9" ht="14.25" customHeight="1">
      <c r="A882" s="88">
        <v>8840</v>
      </c>
      <c r="B882" s="92">
        <f t="shared" si="19"/>
        <v>8.84</v>
      </c>
      <c r="C882" s="92">
        <f t="shared" si="22"/>
        <v>5374</v>
      </c>
      <c r="D882" s="92">
        <f t="shared" si="20"/>
        <v>5394</v>
      </c>
      <c r="E882" s="153">
        <v>8850</v>
      </c>
      <c r="F882" s="151">
        <f>F881+[1]Home!$C$7</f>
        <v>5360</v>
      </c>
      <c r="G882" s="151">
        <f>G881+[1]Home!$D$7</f>
        <v>5380</v>
      </c>
      <c r="H882" s="151">
        <f>H881+[1]Home!$E$7</f>
        <v>5280</v>
      </c>
      <c r="I882" s="152">
        <f>I881+[1]Home!$E$7</f>
        <v>5310</v>
      </c>
    </row>
    <row r="883" spans="1:9" ht="14.25" customHeight="1">
      <c r="A883" s="88">
        <v>8850</v>
      </c>
      <c r="B883" s="92">
        <f t="shared" si="19"/>
        <v>8.85</v>
      </c>
      <c r="C883" s="92">
        <f t="shared" si="22"/>
        <v>5380</v>
      </c>
      <c r="D883" s="92">
        <f t="shared" si="20"/>
        <v>5400</v>
      </c>
      <c r="E883" s="153">
        <v>8860</v>
      </c>
      <c r="F883" s="151">
        <f>F882+[1]Home!$C$7</f>
        <v>5366</v>
      </c>
      <c r="G883" s="151">
        <f>G882+[1]Home!$D$7</f>
        <v>5386</v>
      </c>
      <c r="H883" s="151">
        <f>H882+[1]Home!$E$7</f>
        <v>5286</v>
      </c>
      <c r="I883" s="152">
        <f>I882+[1]Home!$E$7</f>
        <v>5316</v>
      </c>
    </row>
    <row r="884" spans="1:9" ht="14.25" customHeight="1">
      <c r="A884" s="88">
        <v>8860</v>
      </c>
      <c r="B884" s="92">
        <f t="shared" si="19"/>
        <v>8.86</v>
      </c>
      <c r="C884" s="92">
        <f t="shared" si="22"/>
        <v>5386</v>
      </c>
      <c r="D884" s="92">
        <f t="shared" si="20"/>
        <v>5406</v>
      </c>
      <c r="E884" s="153">
        <v>8870</v>
      </c>
      <c r="F884" s="151">
        <f>F883+[1]Home!$C$7</f>
        <v>5372</v>
      </c>
      <c r="G884" s="151">
        <f>G883+[1]Home!$D$7</f>
        <v>5392</v>
      </c>
      <c r="H884" s="151">
        <f>H883+[1]Home!$E$7</f>
        <v>5292</v>
      </c>
      <c r="I884" s="152">
        <f>I883+[1]Home!$E$7</f>
        <v>5322</v>
      </c>
    </row>
    <row r="885" spans="1:9" ht="14.25" customHeight="1">
      <c r="A885" s="88">
        <v>8870</v>
      </c>
      <c r="B885" s="92">
        <f t="shared" si="19"/>
        <v>8.8699999999999992</v>
      </c>
      <c r="C885" s="92">
        <f t="shared" si="22"/>
        <v>5392</v>
      </c>
      <c r="D885" s="92">
        <f t="shared" si="20"/>
        <v>5412</v>
      </c>
      <c r="E885" s="153">
        <v>8880</v>
      </c>
      <c r="F885" s="151">
        <f>F884+[1]Home!$C$7</f>
        <v>5378</v>
      </c>
      <c r="G885" s="151">
        <f>G884+[1]Home!$D$7</f>
        <v>5398</v>
      </c>
      <c r="H885" s="151">
        <f>H884+[1]Home!$E$7</f>
        <v>5298</v>
      </c>
      <c r="I885" s="152">
        <f>I884+[1]Home!$E$7</f>
        <v>5328</v>
      </c>
    </row>
    <row r="886" spans="1:9" ht="14.25" customHeight="1">
      <c r="A886" s="88">
        <v>8880</v>
      </c>
      <c r="B886" s="92">
        <f t="shared" si="19"/>
        <v>8.8800000000000008</v>
      </c>
      <c r="C886" s="92">
        <f t="shared" si="22"/>
        <v>5398</v>
      </c>
      <c r="D886" s="92">
        <f t="shared" si="20"/>
        <v>5418</v>
      </c>
      <c r="E886" s="153">
        <v>8890</v>
      </c>
      <c r="F886" s="151">
        <f>F885+[1]Home!$C$7</f>
        <v>5384</v>
      </c>
      <c r="G886" s="151">
        <f>G885+[1]Home!$D$7</f>
        <v>5404</v>
      </c>
      <c r="H886" s="151">
        <f>H885+[1]Home!$E$7</f>
        <v>5304</v>
      </c>
      <c r="I886" s="152">
        <f>I885+[1]Home!$E$7</f>
        <v>5334</v>
      </c>
    </row>
    <row r="887" spans="1:9" ht="14.25" customHeight="1">
      <c r="A887" s="88">
        <v>8890</v>
      </c>
      <c r="B887" s="92">
        <f t="shared" si="19"/>
        <v>8.89</v>
      </c>
      <c r="C887" s="92">
        <f t="shared" si="22"/>
        <v>5404</v>
      </c>
      <c r="D887" s="92">
        <f t="shared" si="20"/>
        <v>5424</v>
      </c>
      <c r="E887" s="153">
        <v>8900</v>
      </c>
      <c r="F887" s="151">
        <f>F886+[1]Home!$C$7</f>
        <v>5390</v>
      </c>
      <c r="G887" s="151">
        <f>G886+[1]Home!$D$7</f>
        <v>5410</v>
      </c>
      <c r="H887" s="151">
        <f>H886+[1]Home!$E$7</f>
        <v>5310</v>
      </c>
      <c r="I887" s="152">
        <f>I886+[1]Home!$E$7</f>
        <v>5340</v>
      </c>
    </row>
    <row r="888" spans="1:9" ht="14.25" customHeight="1">
      <c r="A888" s="88">
        <v>8900</v>
      </c>
      <c r="B888" s="92">
        <f t="shared" si="19"/>
        <v>8.9</v>
      </c>
      <c r="C888" s="92">
        <f t="shared" si="22"/>
        <v>5410</v>
      </c>
      <c r="D888" s="92">
        <f t="shared" si="20"/>
        <v>5430</v>
      </c>
      <c r="E888" s="153">
        <v>8910</v>
      </c>
      <c r="F888" s="151">
        <f>F887+[1]Home!$C$7</f>
        <v>5396</v>
      </c>
      <c r="G888" s="151">
        <f>G887+[1]Home!$D$7</f>
        <v>5416</v>
      </c>
      <c r="H888" s="151">
        <f>H887+[1]Home!$E$7</f>
        <v>5316</v>
      </c>
      <c r="I888" s="152">
        <f>I887+[1]Home!$E$7</f>
        <v>5346</v>
      </c>
    </row>
    <row r="889" spans="1:9" ht="14.25" customHeight="1">
      <c r="A889" s="88">
        <v>8910</v>
      </c>
      <c r="B889" s="92">
        <f t="shared" si="19"/>
        <v>8.91</v>
      </c>
      <c r="C889" s="92">
        <f t="shared" si="22"/>
        <v>5416</v>
      </c>
      <c r="D889" s="92">
        <f t="shared" si="20"/>
        <v>5436</v>
      </c>
      <c r="E889" s="153">
        <v>8920</v>
      </c>
      <c r="F889" s="151">
        <f>F888+[1]Home!$C$7</f>
        <v>5402</v>
      </c>
      <c r="G889" s="151">
        <f>G888+[1]Home!$D$7</f>
        <v>5422</v>
      </c>
      <c r="H889" s="151">
        <f>H888+[1]Home!$E$7</f>
        <v>5322</v>
      </c>
      <c r="I889" s="152">
        <f>I888+[1]Home!$E$7</f>
        <v>5352</v>
      </c>
    </row>
    <row r="890" spans="1:9" ht="14.25" customHeight="1">
      <c r="A890" s="88">
        <v>8920</v>
      </c>
      <c r="B890" s="92">
        <f t="shared" si="19"/>
        <v>8.92</v>
      </c>
      <c r="C890" s="92">
        <f t="shared" si="22"/>
        <v>5422</v>
      </c>
      <c r="D890" s="92">
        <f t="shared" si="20"/>
        <v>5442</v>
      </c>
      <c r="E890" s="153">
        <v>8930</v>
      </c>
      <c r="F890" s="151">
        <f>F889+[1]Home!$C$7</f>
        <v>5408</v>
      </c>
      <c r="G890" s="151">
        <f>G889+[1]Home!$D$7</f>
        <v>5428</v>
      </c>
      <c r="H890" s="151">
        <f>H889+[1]Home!$E$7</f>
        <v>5328</v>
      </c>
      <c r="I890" s="152">
        <f>I889+[1]Home!$E$7</f>
        <v>5358</v>
      </c>
    </row>
    <row r="891" spans="1:9" ht="14.25" customHeight="1">
      <c r="A891" s="88">
        <v>8930</v>
      </c>
      <c r="B891" s="92">
        <f t="shared" si="19"/>
        <v>8.93</v>
      </c>
      <c r="C891" s="92">
        <f t="shared" si="22"/>
        <v>5428</v>
      </c>
      <c r="D891" s="92">
        <f t="shared" si="20"/>
        <v>5448</v>
      </c>
      <c r="E891" s="153">
        <v>8940</v>
      </c>
      <c r="F891" s="151">
        <f>F890+[1]Home!$C$7</f>
        <v>5414</v>
      </c>
      <c r="G891" s="151">
        <f>G890+[1]Home!$D$7</f>
        <v>5434</v>
      </c>
      <c r="H891" s="151">
        <f>H890+[1]Home!$E$7</f>
        <v>5334</v>
      </c>
      <c r="I891" s="152">
        <f>I890+[1]Home!$E$7</f>
        <v>5364</v>
      </c>
    </row>
    <row r="892" spans="1:9" ht="14.25" customHeight="1">
      <c r="A892" s="88">
        <v>8940</v>
      </c>
      <c r="B892" s="92">
        <f t="shared" si="19"/>
        <v>8.94</v>
      </c>
      <c r="C892" s="92">
        <f t="shared" si="22"/>
        <v>5434</v>
      </c>
      <c r="D892" s="92">
        <f t="shared" si="20"/>
        <v>5454</v>
      </c>
      <c r="E892" s="153">
        <v>8950</v>
      </c>
      <c r="F892" s="151">
        <f>F891+[1]Home!$C$7</f>
        <v>5420</v>
      </c>
      <c r="G892" s="151">
        <f>G891+[1]Home!$D$7</f>
        <v>5440</v>
      </c>
      <c r="H892" s="151">
        <f>H891+[1]Home!$E$7</f>
        <v>5340</v>
      </c>
      <c r="I892" s="152">
        <f>I891+[1]Home!$E$7</f>
        <v>5370</v>
      </c>
    </row>
    <row r="893" spans="1:9" ht="14.25" customHeight="1">
      <c r="A893" s="88">
        <v>8950</v>
      </c>
      <c r="B893" s="92">
        <f t="shared" si="19"/>
        <v>8.9499999999999993</v>
      </c>
      <c r="C893" s="92">
        <f t="shared" si="22"/>
        <v>5440</v>
      </c>
      <c r="D893" s="92">
        <f t="shared" si="20"/>
        <v>5460</v>
      </c>
      <c r="E893" s="153">
        <v>8960</v>
      </c>
      <c r="F893" s="151">
        <f>F892+[1]Home!$C$7</f>
        <v>5426</v>
      </c>
      <c r="G893" s="151">
        <f>G892+[1]Home!$D$7</f>
        <v>5446</v>
      </c>
      <c r="H893" s="151">
        <f>H892+[1]Home!$E$7</f>
        <v>5346</v>
      </c>
      <c r="I893" s="152">
        <f>I892+[1]Home!$E$7</f>
        <v>5376</v>
      </c>
    </row>
    <row r="894" spans="1:9" ht="14.25" customHeight="1">
      <c r="A894" s="88">
        <v>8960</v>
      </c>
      <c r="B894" s="92">
        <f t="shared" si="19"/>
        <v>8.9600000000000009</v>
      </c>
      <c r="C894" s="92">
        <f t="shared" si="22"/>
        <v>5446</v>
      </c>
      <c r="D894" s="92">
        <f t="shared" si="20"/>
        <v>5466</v>
      </c>
      <c r="E894" s="153">
        <v>8970</v>
      </c>
      <c r="F894" s="151">
        <f>F893+[1]Home!$C$7</f>
        <v>5432</v>
      </c>
      <c r="G894" s="151">
        <f>G893+[1]Home!$D$7</f>
        <v>5452</v>
      </c>
      <c r="H894" s="151">
        <f>H893+[1]Home!$E$7</f>
        <v>5352</v>
      </c>
      <c r="I894" s="152">
        <f>I893+[1]Home!$E$7</f>
        <v>5382</v>
      </c>
    </row>
    <row r="895" spans="1:9" ht="14.25" customHeight="1">
      <c r="A895" s="88">
        <v>8970</v>
      </c>
      <c r="B895" s="92">
        <f t="shared" si="19"/>
        <v>8.9700000000000006</v>
      </c>
      <c r="C895" s="92">
        <f t="shared" si="22"/>
        <v>5452</v>
      </c>
      <c r="D895" s="92">
        <f t="shared" si="20"/>
        <v>5472</v>
      </c>
      <c r="E895" s="153">
        <v>8980</v>
      </c>
      <c r="F895" s="151">
        <f>F894+[1]Home!$C$7</f>
        <v>5438</v>
      </c>
      <c r="G895" s="151">
        <f>G894+[1]Home!$D$7</f>
        <v>5458</v>
      </c>
      <c r="H895" s="151">
        <f>H894+[1]Home!$E$7</f>
        <v>5358</v>
      </c>
      <c r="I895" s="152">
        <f>I894+[1]Home!$E$7</f>
        <v>5388</v>
      </c>
    </row>
    <row r="896" spans="1:9" ht="14.25" customHeight="1">
      <c r="A896" s="88">
        <v>8980</v>
      </c>
      <c r="B896" s="92">
        <f t="shared" si="19"/>
        <v>8.98</v>
      </c>
      <c r="C896" s="92">
        <f t="shared" si="22"/>
        <v>5458</v>
      </c>
      <c r="D896" s="92">
        <f t="shared" si="20"/>
        <v>5478</v>
      </c>
      <c r="E896" s="153">
        <v>8990</v>
      </c>
      <c r="F896" s="151">
        <f>F895+[1]Home!$C$7</f>
        <v>5444</v>
      </c>
      <c r="G896" s="151">
        <f>G895+[1]Home!$D$7</f>
        <v>5464</v>
      </c>
      <c r="H896" s="151">
        <f>H895+[1]Home!$E$7</f>
        <v>5364</v>
      </c>
      <c r="I896" s="152">
        <f>I895+[1]Home!$E$7</f>
        <v>5394</v>
      </c>
    </row>
    <row r="897" spans="1:9" ht="14.25" customHeight="1">
      <c r="A897" s="88">
        <v>8990</v>
      </c>
      <c r="B897" s="92">
        <f t="shared" si="19"/>
        <v>8.99</v>
      </c>
      <c r="C897" s="92">
        <f t="shared" si="22"/>
        <v>5464</v>
      </c>
      <c r="D897" s="92">
        <f t="shared" si="20"/>
        <v>5484</v>
      </c>
      <c r="E897" s="153">
        <v>9000</v>
      </c>
      <c r="F897" s="151">
        <f>F896+[1]Home!$C$7</f>
        <v>5450</v>
      </c>
      <c r="G897" s="151">
        <f>G896+[1]Home!$D$7</f>
        <v>5470</v>
      </c>
      <c r="H897" s="151">
        <f>H896+[1]Home!$E$7</f>
        <v>5370</v>
      </c>
      <c r="I897" s="152">
        <f>I896+[1]Home!$E$7</f>
        <v>5400</v>
      </c>
    </row>
    <row r="898" spans="1:9" ht="14.25" customHeight="1">
      <c r="A898" s="88">
        <v>9000</v>
      </c>
      <c r="B898" s="92">
        <f t="shared" si="19"/>
        <v>9</v>
      </c>
      <c r="C898" s="92">
        <f t="shared" si="22"/>
        <v>5470</v>
      </c>
      <c r="D898" s="92">
        <f t="shared" si="20"/>
        <v>5490</v>
      </c>
      <c r="E898" s="153">
        <v>9010</v>
      </c>
      <c r="F898" s="151">
        <f>F897+[1]Home!$C$7</f>
        <v>5456</v>
      </c>
      <c r="G898" s="151">
        <f>G897+[1]Home!$D$7</f>
        <v>5476</v>
      </c>
      <c r="H898" s="151">
        <f>H897+[1]Home!$E$7</f>
        <v>5376</v>
      </c>
      <c r="I898" s="152">
        <f>I897+[1]Home!$E$7</f>
        <v>5406</v>
      </c>
    </row>
    <row r="899" spans="1:9" ht="14.25" customHeight="1">
      <c r="A899" s="88">
        <v>9010</v>
      </c>
      <c r="B899" s="92">
        <f t="shared" si="19"/>
        <v>9.01</v>
      </c>
      <c r="C899" s="92">
        <f t="shared" si="22"/>
        <v>5476</v>
      </c>
      <c r="D899" s="92">
        <f t="shared" si="20"/>
        <v>5496</v>
      </c>
      <c r="E899" s="153">
        <v>9020</v>
      </c>
      <c r="F899" s="151">
        <f>F898+[1]Home!$C$7</f>
        <v>5462</v>
      </c>
      <c r="G899" s="151">
        <f>G898+[1]Home!$D$7</f>
        <v>5482</v>
      </c>
      <c r="H899" s="151">
        <f>H898+[1]Home!$E$7</f>
        <v>5382</v>
      </c>
      <c r="I899" s="152">
        <f>I898+[1]Home!$E$7</f>
        <v>5412</v>
      </c>
    </row>
    <row r="900" spans="1:9" ht="14.25" customHeight="1">
      <c r="A900" s="88">
        <v>9020</v>
      </c>
      <c r="B900" s="92">
        <f t="shared" si="19"/>
        <v>9.02</v>
      </c>
      <c r="C900" s="92">
        <f t="shared" ref="C900:C963" si="23">C899+6</f>
        <v>5482</v>
      </c>
      <c r="D900" s="92">
        <f t="shared" si="20"/>
        <v>5502</v>
      </c>
      <c r="E900" s="153">
        <v>9030</v>
      </c>
      <c r="F900" s="151">
        <f>F899+[1]Home!$C$7</f>
        <v>5468</v>
      </c>
      <c r="G900" s="151">
        <f>G899+[1]Home!$D$7</f>
        <v>5488</v>
      </c>
      <c r="H900" s="151">
        <f>H899+[1]Home!$E$7</f>
        <v>5388</v>
      </c>
      <c r="I900" s="152">
        <f>I899+[1]Home!$E$7</f>
        <v>5418</v>
      </c>
    </row>
    <row r="901" spans="1:9" ht="14.25" customHeight="1">
      <c r="A901" s="88">
        <v>9030</v>
      </c>
      <c r="B901" s="92">
        <f t="shared" si="19"/>
        <v>9.0299999999999994</v>
      </c>
      <c r="C901" s="92">
        <f t="shared" si="23"/>
        <v>5488</v>
      </c>
      <c r="D901" s="92">
        <f t="shared" si="20"/>
        <v>5508</v>
      </c>
      <c r="E901" s="153">
        <v>9040</v>
      </c>
      <c r="F901" s="151">
        <f>F900+[1]Home!$C$7</f>
        <v>5474</v>
      </c>
      <c r="G901" s="151">
        <f>G900+[1]Home!$D$7</f>
        <v>5494</v>
      </c>
      <c r="H901" s="151">
        <f>H900+[1]Home!$E$7</f>
        <v>5394</v>
      </c>
      <c r="I901" s="152">
        <f>I900+[1]Home!$E$7</f>
        <v>5424</v>
      </c>
    </row>
    <row r="902" spans="1:9" ht="14.25" customHeight="1">
      <c r="A902" s="88">
        <v>9040</v>
      </c>
      <c r="B902" s="92">
        <f t="shared" si="19"/>
        <v>9.0399999999999991</v>
      </c>
      <c r="C902" s="92">
        <f t="shared" si="23"/>
        <v>5494</v>
      </c>
      <c r="D902" s="92">
        <f t="shared" si="20"/>
        <v>5514</v>
      </c>
      <c r="E902" s="153">
        <v>9050</v>
      </c>
      <c r="F902" s="151">
        <f>F901+[1]Home!$C$7</f>
        <v>5480</v>
      </c>
      <c r="G902" s="151">
        <f>G901+[1]Home!$D$7</f>
        <v>5500</v>
      </c>
      <c r="H902" s="151">
        <f>H901+[1]Home!$E$7</f>
        <v>5400</v>
      </c>
      <c r="I902" s="152">
        <f>I901+[1]Home!$E$7</f>
        <v>5430</v>
      </c>
    </row>
    <row r="903" spans="1:9" ht="14.25" customHeight="1">
      <c r="A903" s="88">
        <v>9050</v>
      </c>
      <c r="B903" s="92">
        <f t="shared" si="19"/>
        <v>9.0500000000000007</v>
      </c>
      <c r="C903" s="92">
        <f t="shared" si="23"/>
        <v>5500</v>
      </c>
      <c r="D903" s="92">
        <f t="shared" si="20"/>
        <v>5520</v>
      </c>
      <c r="E903" s="153">
        <v>9060</v>
      </c>
      <c r="F903" s="151">
        <f>F902+[1]Home!$C$7</f>
        <v>5486</v>
      </c>
      <c r="G903" s="151">
        <f>G902+[1]Home!$D$7</f>
        <v>5506</v>
      </c>
      <c r="H903" s="151">
        <f>H902+[1]Home!$E$7</f>
        <v>5406</v>
      </c>
      <c r="I903" s="152">
        <f>I902+[1]Home!$E$7</f>
        <v>5436</v>
      </c>
    </row>
    <row r="904" spans="1:9" ht="14.25" customHeight="1">
      <c r="A904" s="88">
        <v>9060</v>
      </c>
      <c r="B904" s="92">
        <f t="shared" si="19"/>
        <v>9.06</v>
      </c>
      <c r="C904" s="92">
        <f t="shared" si="23"/>
        <v>5506</v>
      </c>
      <c r="D904" s="92">
        <f t="shared" si="20"/>
        <v>5526</v>
      </c>
      <c r="E904" s="153">
        <v>9070</v>
      </c>
      <c r="F904" s="151">
        <f>F903+[1]Home!$C$7</f>
        <v>5492</v>
      </c>
      <c r="G904" s="151">
        <f>G903+[1]Home!$D$7</f>
        <v>5512</v>
      </c>
      <c r="H904" s="151">
        <f>H903+[1]Home!$E$7</f>
        <v>5412</v>
      </c>
      <c r="I904" s="152">
        <f>I903+[1]Home!$E$7</f>
        <v>5442</v>
      </c>
    </row>
    <row r="905" spans="1:9" ht="14.25" customHeight="1">
      <c r="A905" s="88">
        <v>9070</v>
      </c>
      <c r="B905" s="92">
        <f t="shared" si="19"/>
        <v>9.07</v>
      </c>
      <c r="C905" s="92">
        <f t="shared" si="23"/>
        <v>5512</v>
      </c>
      <c r="D905" s="92">
        <f t="shared" si="20"/>
        <v>5532</v>
      </c>
      <c r="E905" s="153">
        <v>9080</v>
      </c>
      <c r="F905" s="151">
        <f>F904+[1]Home!$C$7</f>
        <v>5498</v>
      </c>
      <c r="G905" s="151">
        <f>G904+[1]Home!$D$7</f>
        <v>5518</v>
      </c>
      <c r="H905" s="151">
        <f>H904+[1]Home!$E$7</f>
        <v>5418</v>
      </c>
      <c r="I905" s="152">
        <f>I904+[1]Home!$E$7</f>
        <v>5448</v>
      </c>
    </row>
    <row r="906" spans="1:9" ht="14.25" customHeight="1">
      <c r="A906" s="88">
        <v>9080</v>
      </c>
      <c r="B906" s="92">
        <f t="shared" si="19"/>
        <v>9.08</v>
      </c>
      <c r="C906" s="92">
        <f t="shared" si="23"/>
        <v>5518</v>
      </c>
      <c r="D906" s="92">
        <f t="shared" si="20"/>
        <v>5538</v>
      </c>
      <c r="E906" s="153">
        <v>9090</v>
      </c>
      <c r="F906" s="151">
        <f>F905+[1]Home!$C$7</f>
        <v>5504</v>
      </c>
      <c r="G906" s="151">
        <f>G905+[1]Home!$D$7</f>
        <v>5524</v>
      </c>
      <c r="H906" s="151">
        <f>H905+[1]Home!$E$7</f>
        <v>5424</v>
      </c>
      <c r="I906" s="152">
        <f>I905+[1]Home!$E$7</f>
        <v>5454</v>
      </c>
    </row>
    <row r="907" spans="1:9" ht="14.25" customHeight="1">
      <c r="A907" s="88">
        <v>9090</v>
      </c>
      <c r="B907" s="92">
        <f t="shared" si="19"/>
        <v>9.09</v>
      </c>
      <c r="C907" s="92">
        <f t="shared" si="23"/>
        <v>5524</v>
      </c>
      <c r="D907" s="92">
        <f t="shared" si="20"/>
        <v>5544</v>
      </c>
      <c r="E907" s="153">
        <v>9100</v>
      </c>
      <c r="F907" s="151">
        <f>F906+[1]Home!$C$7</f>
        <v>5510</v>
      </c>
      <c r="G907" s="151">
        <f>G906+[1]Home!$D$7</f>
        <v>5530</v>
      </c>
      <c r="H907" s="151">
        <f>H906+[1]Home!$E$7</f>
        <v>5430</v>
      </c>
      <c r="I907" s="152">
        <f>I906+[1]Home!$E$7</f>
        <v>5460</v>
      </c>
    </row>
    <row r="908" spans="1:9" ht="14.25" customHeight="1">
      <c r="A908" s="88">
        <v>9100</v>
      </c>
      <c r="B908" s="92">
        <f t="shared" si="19"/>
        <v>9.1</v>
      </c>
      <c r="C908" s="92">
        <f t="shared" si="23"/>
        <v>5530</v>
      </c>
      <c r="D908" s="92">
        <f t="shared" si="20"/>
        <v>5550</v>
      </c>
      <c r="E908" s="153">
        <v>9110</v>
      </c>
      <c r="F908" s="151">
        <f>F907+[1]Home!$C$7</f>
        <v>5516</v>
      </c>
      <c r="G908" s="151">
        <f>G907+[1]Home!$D$7</f>
        <v>5536</v>
      </c>
      <c r="H908" s="151">
        <f>H907+[1]Home!$E$7</f>
        <v>5436</v>
      </c>
      <c r="I908" s="152">
        <f>I907+[1]Home!$E$7</f>
        <v>5466</v>
      </c>
    </row>
    <row r="909" spans="1:9" ht="14.25" customHeight="1">
      <c r="A909" s="88">
        <v>9110</v>
      </c>
      <c r="B909" s="92">
        <f t="shared" si="19"/>
        <v>9.11</v>
      </c>
      <c r="C909" s="92">
        <f t="shared" si="23"/>
        <v>5536</v>
      </c>
      <c r="D909" s="92">
        <f t="shared" si="20"/>
        <v>5556</v>
      </c>
      <c r="E909" s="153">
        <v>9120</v>
      </c>
      <c r="F909" s="151">
        <f>F908+[1]Home!$C$7</f>
        <v>5522</v>
      </c>
      <c r="G909" s="151">
        <f>G908+[1]Home!$D$7</f>
        <v>5542</v>
      </c>
      <c r="H909" s="151">
        <f>H908+[1]Home!$E$7</f>
        <v>5442</v>
      </c>
      <c r="I909" s="152">
        <f>I908+[1]Home!$E$7</f>
        <v>5472</v>
      </c>
    </row>
    <row r="910" spans="1:9" ht="14.25" customHeight="1">
      <c r="A910" s="88">
        <v>9120</v>
      </c>
      <c r="B910" s="92">
        <f t="shared" si="19"/>
        <v>9.1199999999999992</v>
      </c>
      <c r="C910" s="92">
        <f t="shared" si="23"/>
        <v>5542</v>
      </c>
      <c r="D910" s="92">
        <f t="shared" si="20"/>
        <v>5562</v>
      </c>
      <c r="E910" s="153">
        <v>9130</v>
      </c>
      <c r="F910" s="151">
        <f>F909+[1]Home!$C$7</f>
        <v>5528</v>
      </c>
      <c r="G910" s="151">
        <f>G909+[1]Home!$D$7</f>
        <v>5548</v>
      </c>
      <c r="H910" s="151">
        <f>H909+[1]Home!$E$7</f>
        <v>5448</v>
      </c>
      <c r="I910" s="152">
        <f>I909+[1]Home!$E$7</f>
        <v>5478</v>
      </c>
    </row>
    <row r="911" spans="1:9" ht="14.25" customHeight="1">
      <c r="A911" s="88">
        <v>9130</v>
      </c>
      <c r="B911" s="92">
        <f t="shared" si="19"/>
        <v>9.1300000000000008</v>
      </c>
      <c r="C911" s="92">
        <f t="shared" si="23"/>
        <v>5548</v>
      </c>
      <c r="D911" s="92">
        <f t="shared" si="20"/>
        <v>5568</v>
      </c>
      <c r="E911" s="153">
        <v>9140</v>
      </c>
      <c r="F911" s="151">
        <f>F910+[1]Home!$C$7</f>
        <v>5534</v>
      </c>
      <c r="G911" s="151">
        <f>G910+[1]Home!$D$7</f>
        <v>5554</v>
      </c>
      <c r="H911" s="151">
        <f>H910+[1]Home!$E$7</f>
        <v>5454</v>
      </c>
      <c r="I911" s="152">
        <f>I910+[1]Home!$E$7</f>
        <v>5484</v>
      </c>
    </row>
    <row r="912" spans="1:9" ht="14.25" customHeight="1">
      <c r="A912" s="88">
        <v>9140</v>
      </c>
      <c r="B912" s="92">
        <f t="shared" si="19"/>
        <v>9.14</v>
      </c>
      <c r="C912" s="92">
        <f t="shared" si="23"/>
        <v>5554</v>
      </c>
      <c r="D912" s="92">
        <f t="shared" si="20"/>
        <v>5574</v>
      </c>
      <c r="E912" s="153">
        <v>9150</v>
      </c>
      <c r="F912" s="151">
        <f>F911+[1]Home!$C$7</f>
        <v>5540</v>
      </c>
      <c r="G912" s="151">
        <f>G911+[1]Home!$D$7</f>
        <v>5560</v>
      </c>
      <c r="H912" s="151">
        <f>H911+[1]Home!$E$7</f>
        <v>5460</v>
      </c>
      <c r="I912" s="152">
        <f>I911+[1]Home!$E$7</f>
        <v>5490</v>
      </c>
    </row>
    <row r="913" spans="1:9" ht="14.25" customHeight="1">
      <c r="A913" s="88">
        <v>9150</v>
      </c>
      <c r="B913" s="92">
        <f t="shared" si="19"/>
        <v>9.15</v>
      </c>
      <c r="C913" s="92">
        <f t="shared" si="23"/>
        <v>5560</v>
      </c>
      <c r="D913" s="92">
        <f t="shared" si="20"/>
        <v>5580</v>
      </c>
      <c r="E913" s="153">
        <v>9160</v>
      </c>
      <c r="F913" s="151">
        <f>F912+[1]Home!$C$7</f>
        <v>5546</v>
      </c>
      <c r="G913" s="151">
        <f>G912+[1]Home!$D$7</f>
        <v>5566</v>
      </c>
      <c r="H913" s="151">
        <f>H912+[1]Home!$E$7</f>
        <v>5466</v>
      </c>
      <c r="I913" s="152">
        <f>I912+[1]Home!$E$7</f>
        <v>5496</v>
      </c>
    </row>
    <row r="914" spans="1:9" ht="14.25" customHeight="1">
      <c r="A914" s="88">
        <v>9160</v>
      </c>
      <c r="B914" s="92">
        <f t="shared" si="19"/>
        <v>9.16</v>
      </c>
      <c r="C914" s="92">
        <f t="shared" si="23"/>
        <v>5566</v>
      </c>
      <c r="D914" s="92">
        <f t="shared" si="20"/>
        <v>5586</v>
      </c>
      <c r="E914" s="153">
        <v>9170</v>
      </c>
      <c r="F914" s="151">
        <f>F913+[1]Home!$C$7</f>
        <v>5552</v>
      </c>
      <c r="G914" s="151">
        <f>G913+[1]Home!$D$7</f>
        <v>5572</v>
      </c>
      <c r="H914" s="151">
        <f>H913+[1]Home!$E$7</f>
        <v>5472</v>
      </c>
      <c r="I914" s="152">
        <f>I913+[1]Home!$E$7</f>
        <v>5502</v>
      </c>
    </row>
    <row r="915" spans="1:9" ht="14.25" customHeight="1">
      <c r="A915" s="88">
        <v>9170</v>
      </c>
      <c r="B915" s="92">
        <f t="shared" si="19"/>
        <v>9.17</v>
      </c>
      <c r="C915" s="92">
        <f t="shared" si="23"/>
        <v>5572</v>
      </c>
      <c r="D915" s="92">
        <f t="shared" si="20"/>
        <v>5592</v>
      </c>
      <c r="E915" s="153">
        <v>9180</v>
      </c>
      <c r="F915" s="151">
        <f>F914+[1]Home!$C$7</f>
        <v>5558</v>
      </c>
      <c r="G915" s="151">
        <f>G914+[1]Home!$D$7</f>
        <v>5578</v>
      </c>
      <c r="H915" s="151">
        <f>H914+[1]Home!$E$7</f>
        <v>5478</v>
      </c>
      <c r="I915" s="152">
        <f>I914+[1]Home!$E$7</f>
        <v>5508</v>
      </c>
    </row>
    <row r="916" spans="1:9" ht="14.25" customHeight="1">
      <c r="A916" s="88">
        <v>9180</v>
      </c>
      <c r="B916" s="92">
        <f t="shared" si="19"/>
        <v>9.18</v>
      </c>
      <c r="C916" s="92">
        <f t="shared" si="23"/>
        <v>5578</v>
      </c>
      <c r="D916" s="92">
        <f t="shared" si="20"/>
        <v>5598</v>
      </c>
      <c r="E916" s="153">
        <v>9190</v>
      </c>
      <c r="F916" s="151">
        <f>F915+[1]Home!$C$7</f>
        <v>5564</v>
      </c>
      <c r="G916" s="151">
        <f>G915+[1]Home!$D$7</f>
        <v>5584</v>
      </c>
      <c r="H916" s="151">
        <f>H915+[1]Home!$E$7</f>
        <v>5484</v>
      </c>
      <c r="I916" s="152">
        <f>I915+[1]Home!$E$7</f>
        <v>5514</v>
      </c>
    </row>
    <row r="917" spans="1:9" ht="14.25" customHeight="1">
      <c r="A917" s="88">
        <v>9190</v>
      </c>
      <c r="B917" s="92">
        <f t="shared" si="19"/>
        <v>9.19</v>
      </c>
      <c r="C917" s="92">
        <f t="shared" si="23"/>
        <v>5584</v>
      </c>
      <c r="D917" s="92">
        <f t="shared" si="20"/>
        <v>5604</v>
      </c>
      <c r="E917" s="153">
        <v>9200</v>
      </c>
      <c r="F917" s="151">
        <f>F916+[1]Home!$C$7</f>
        <v>5570</v>
      </c>
      <c r="G917" s="151">
        <f>G916+[1]Home!$D$7</f>
        <v>5590</v>
      </c>
      <c r="H917" s="151">
        <f>H916+[1]Home!$E$7</f>
        <v>5490</v>
      </c>
      <c r="I917" s="152">
        <f>I916+[1]Home!$E$7</f>
        <v>5520</v>
      </c>
    </row>
    <row r="918" spans="1:9" ht="14.25" customHeight="1">
      <c r="A918" s="88">
        <v>9200</v>
      </c>
      <c r="B918" s="92">
        <f t="shared" si="19"/>
        <v>9.1999999999999993</v>
      </c>
      <c r="C918" s="92">
        <f t="shared" si="23"/>
        <v>5590</v>
      </c>
      <c r="D918" s="92">
        <f t="shared" si="20"/>
        <v>5610</v>
      </c>
      <c r="E918" s="153">
        <v>9210</v>
      </c>
      <c r="F918" s="151">
        <f>F917+[1]Home!$C$7</f>
        <v>5576</v>
      </c>
      <c r="G918" s="151">
        <f>G917+[1]Home!$D$7</f>
        <v>5596</v>
      </c>
      <c r="H918" s="151">
        <f>H917+[1]Home!$E$7</f>
        <v>5496</v>
      </c>
      <c r="I918" s="152">
        <f>I917+[1]Home!$E$7</f>
        <v>5526</v>
      </c>
    </row>
    <row r="919" spans="1:9" ht="14.25" customHeight="1">
      <c r="A919" s="88">
        <v>9210</v>
      </c>
      <c r="B919" s="92">
        <f t="shared" si="19"/>
        <v>9.2100000000000009</v>
      </c>
      <c r="C919" s="92">
        <f t="shared" si="23"/>
        <v>5596</v>
      </c>
      <c r="D919" s="92">
        <f t="shared" si="20"/>
        <v>5616</v>
      </c>
      <c r="E919" s="153">
        <v>9220</v>
      </c>
      <c r="F919" s="151">
        <f>F918+[1]Home!$C$7</f>
        <v>5582</v>
      </c>
      <c r="G919" s="151">
        <f>G918+[1]Home!$D$7</f>
        <v>5602</v>
      </c>
      <c r="H919" s="151">
        <f>H918+[1]Home!$E$7</f>
        <v>5502</v>
      </c>
      <c r="I919" s="152">
        <f>I918+[1]Home!$E$7</f>
        <v>5532</v>
      </c>
    </row>
    <row r="920" spans="1:9" ht="14.25" customHeight="1">
      <c r="A920" s="88">
        <v>9220</v>
      </c>
      <c r="B920" s="92">
        <f t="shared" si="19"/>
        <v>9.2200000000000006</v>
      </c>
      <c r="C920" s="92">
        <f t="shared" si="23"/>
        <v>5602</v>
      </c>
      <c r="D920" s="92">
        <f t="shared" si="20"/>
        <v>5622</v>
      </c>
      <c r="E920" s="153">
        <v>9230</v>
      </c>
      <c r="F920" s="151">
        <f>F919+[1]Home!$C$7</f>
        <v>5588</v>
      </c>
      <c r="G920" s="151">
        <f>G919+[1]Home!$D$7</f>
        <v>5608</v>
      </c>
      <c r="H920" s="151">
        <f>H919+[1]Home!$E$7</f>
        <v>5508</v>
      </c>
      <c r="I920" s="152">
        <f>I919+[1]Home!$E$7</f>
        <v>5538</v>
      </c>
    </row>
    <row r="921" spans="1:9" ht="14.25" customHeight="1">
      <c r="A921" s="88">
        <v>9230</v>
      </c>
      <c r="B921" s="92">
        <f t="shared" si="19"/>
        <v>9.23</v>
      </c>
      <c r="C921" s="92">
        <f t="shared" si="23"/>
        <v>5608</v>
      </c>
      <c r="D921" s="92">
        <f t="shared" si="20"/>
        <v>5628</v>
      </c>
      <c r="E921" s="153">
        <v>9240</v>
      </c>
      <c r="F921" s="151">
        <f>F920+[1]Home!$C$7</f>
        <v>5594</v>
      </c>
      <c r="G921" s="151">
        <f>G920+[1]Home!$D$7</f>
        <v>5614</v>
      </c>
      <c r="H921" s="151">
        <f>H920+[1]Home!$E$7</f>
        <v>5514</v>
      </c>
      <c r="I921" s="152">
        <f>I920+[1]Home!$E$7</f>
        <v>5544</v>
      </c>
    </row>
    <row r="922" spans="1:9" ht="14.25" customHeight="1">
      <c r="A922" s="88">
        <v>9240</v>
      </c>
      <c r="B922" s="92">
        <f t="shared" si="19"/>
        <v>9.24</v>
      </c>
      <c r="C922" s="92">
        <f t="shared" si="23"/>
        <v>5614</v>
      </c>
      <c r="D922" s="92">
        <f t="shared" si="20"/>
        <v>5634</v>
      </c>
      <c r="E922" s="153">
        <v>9250</v>
      </c>
      <c r="F922" s="151">
        <f>F921+[1]Home!$C$7</f>
        <v>5600</v>
      </c>
      <c r="G922" s="151">
        <f>G921+[1]Home!$D$7</f>
        <v>5620</v>
      </c>
      <c r="H922" s="151">
        <f>H921+[1]Home!$E$7</f>
        <v>5520</v>
      </c>
      <c r="I922" s="152">
        <f>I921+[1]Home!$E$7</f>
        <v>5550</v>
      </c>
    </row>
    <row r="923" spans="1:9" ht="14.25" customHeight="1">
      <c r="A923" s="88">
        <v>9250</v>
      </c>
      <c r="B923" s="92">
        <f t="shared" si="19"/>
        <v>9.25</v>
      </c>
      <c r="C923" s="92">
        <f t="shared" si="23"/>
        <v>5620</v>
      </c>
      <c r="D923" s="92">
        <f t="shared" si="20"/>
        <v>5640</v>
      </c>
      <c r="E923" s="153">
        <v>9260</v>
      </c>
      <c r="F923" s="151">
        <f>F922+[1]Home!$C$7</f>
        <v>5606</v>
      </c>
      <c r="G923" s="151">
        <f>G922+[1]Home!$D$7</f>
        <v>5626</v>
      </c>
      <c r="H923" s="151">
        <f>H922+[1]Home!$E$7</f>
        <v>5526</v>
      </c>
      <c r="I923" s="152">
        <f>I922+[1]Home!$E$7</f>
        <v>5556</v>
      </c>
    </row>
    <row r="924" spans="1:9" ht="14.25" customHeight="1">
      <c r="A924" s="88">
        <v>9260</v>
      </c>
      <c r="B924" s="92">
        <f t="shared" si="19"/>
        <v>9.26</v>
      </c>
      <c r="C924" s="92">
        <f t="shared" si="23"/>
        <v>5626</v>
      </c>
      <c r="D924" s="92">
        <f t="shared" si="20"/>
        <v>5646</v>
      </c>
      <c r="E924" s="153">
        <v>9270</v>
      </c>
      <c r="F924" s="151">
        <f>F923+[1]Home!$C$7</f>
        <v>5612</v>
      </c>
      <c r="G924" s="151">
        <f>G923+[1]Home!$D$7</f>
        <v>5632</v>
      </c>
      <c r="H924" s="151">
        <f>H923+[1]Home!$E$7</f>
        <v>5532</v>
      </c>
      <c r="I924" s="152">
        <f>I923+[1]Home!$E$7</f>
        <v>5562</v>
      </c>
    </row>
    <row r="925" spans="1:9" ht="14.25" customHeight="1">
      <c r="A925" s="88">
        <v>9270</v>
      </c>
      <c r="B925" s="92">
        <f t="shared" si="19"/>
        <v>9.27</v>
      </c>
      <c r="C925" s="92">
        <f t="shared" si="23"/>
        <v>5632</v>
      </c>
      <c r="D925" s="92">
        <f t="shared" si="20"/>
        <v>5652</v>
      </c>
      <c r="E925" s="153">
        <v>9280</v>
      </c>
      <c r="F925" s="151">
        <f>F924+[1]Home!$C$7</f>
        <v>5618</v>
      </c>
      <c r="G925" s="151">
        <f>G924+[1]Home!$D$7</f>
        <v>5638</v>
      </c>
      <c r="H925" s="151">
        <f>H924+[1]Home!$E$7</f>
        <v>5538</v>
      </c>
      <c r="I925" s="152">
        <f>I924+[1]Home!$E$7</f>
        <v>5568</v>
      </c>
    </row>
    <row r="926" spans="1:9" ht="14.25" customHeight="1">
      <c r="A926" s="88">
        <v>9280</v>
      </c>
      <c r="B926" s="92">
        <f t="shared" si="19"/>
        <v>9.2799999999999994</v>
      </c>
      <c r="C926" s="92">
        <f t="shared" si="23"/>
        <v>5638</v>
      </c>
      <c r="D926" s="92">
        <f t="shared" si="20"/>
        <v>5658</v>
      </c>
      <c r="E926" s="153">
        <v>9290</v>
      </c>
      <c r="F926" s="151">
        <f>F925+[1]Home!$C$7</f>
        <v>5624</v>
      </c>
      <c r="G926" s="151">
        <f>G925+[1]Home!$D$7</f>
        <v>5644</v>
      </c>
      <c r="H926" s="151">
        <f>H925+[1]Home!$E$7</f>
        <v>5544</v>
      </c>
      <c r="I926" s="152">
        <f>I925+[1]Home!$E$7</f>
        <v>5574</v>
      </c>
    </row>
    <row r="927" spans="1:9" ht="14.25" customHeight="1">
      <c r="A927" s="88">
        <v>9290</v>
      </c>
      <c r="B927" s="92">
        <f t="shared" si="19"/>
        <v>9.2899999999999991</v>
      </c>
      <c r="C927" s="92">
        <f t="shared" si="23"/>
        <v>5644</v>
      </c>
      <c r="D927" s="92">
        <f t="shared" si="20"/>
        <v>5664</v>
      </c>
      <c r="E927" s="153">
        <v>9300</v>
      </c>
      <c r="F927" s="151">
        <f>F926+[1]Home!$C$7</f>
        <v>5630</v>
      </c>
      <c r="G927" s="151">
        <f>G926+[1]Home!$D$7</f>
        <v>5650</v>
      </c>
      <c r="H927" s="151">
        <f>H926+[1]Home!$E$7</f>
        <v>5550</v>
      </c>
      <c r="I927" s="152">
        <f>I926+[1]Home!$E$7</f>
        <v>5580</v>
      </c>
    </row>
    <row r="928" spans="1:9" ht="14.25" customHeight="1">
      <c r="A928" s="88">
        <v>9300</v>
      </c>
      <c r="B928" s="92">
        <f t="shared" si="19"/>
        <v>9.3000000000000007</v>
      </c>
      <c r="C928" s="92">
        <f t="shared" si="23"/>
        <v>5650</v>
      </c>
      <c r="D928" s="92">
        <f t="shared" si="20"/>
        <v>5670</v>
      </c>
      <c r="E928" s="153">
        <v>9310</v>
      </c>
      <c r="F928" s="151">
        <f>F927+[1]Home!$C$7</f>
        <v>5636</v>
      </c>
      <c r="G928" s="151">
        <f>G927+[1]Home!$D$7</f>
        <v>5656</v>
      </c>
      <c r="H928" s="151">
        <f>H927+[1]Home!$E$7</f>
        <v>5556</v>
      </c>
      <c r="I928" s="152">
        <f>I927+[1]Home!$E$7</f>
        <v>5586</v>
      </c>
    </row>
    <row r="929" spans="1:9" ht="14.25" customHeight="1">
      <c r="A929" s="88">
        <v>9310</v>
      </c>
      <c r="B929" s="92">
        <f t="shared" si="19"/>
        <v>9.31</v>
      </c>
      <c r="C929" s="92">
        <f t="shared" si="23"/>
        <v>5656</v>
      </c>
      <c r="D929" s="92">
        <f t="shared" si="20"/>
        <v>5676</v>
      </c>
      <c r="E929" s="153">
        <v>9320</v>
      </c>
      <c r="F929" s="151">
        <f>F928+[1]Home!$C$7</f>
        <v>5642</v>
      </c>
      <c r="G929" s="151">
        <f>G928+[1]Home!$D$7</f>
        <v>5662</v>
      </c>
      <c r="H929" s="151">
        <f>H928+[1]Home!$E$7</f>
        <v>5562</v>
      </c>
      <c r="I929" s="152">
        <f>I928+[1]Home!$E$7</f>
        <v>5592</v>
      </c>
    </row>
    <row r="930" spans="1:9" ht="14.25" customHeight="1">
      <c r="A930" s="88">
        <v>9320</v>
      </c>
      <c r="B930" s="92">
        <f t="shared" si="19"/>
        <v>9.32</v>
      </c>
      <c r="C930" s="92">
        <f t="shared" si="23"/>
        <v>5662</v>
      </c>
      <c r="D930" s="92">
        <f t="shared" si="20"/>
        <v>5682</v>
      </c>
      <c r="E930" s="153">
        <v>9330</v>
      </c>
      <c r="F930" s="151">
        <f>F929+[1]Home!$C$7</f>
        <v>5648</v>
      </c>
      <c r="G930" s="151">
        <f>G929+[1]Home!$D$7</f>
        <v>5668</v>
      </c>
      <c r="H930" s="151">
        <f>H929+[1]Home!$E$7</f>
        <v>5568</v>
      </c>
      <c r="I930" s="152">
        <f>I929+[1]Home!$E$7</f>
        <v>5598</v>
      </c>
    </row>
    <row r="931" spans="1:9" ht="14.25" customHeight="1">
      <c r="A931" s="88">
        <v>9330</v>
      </c>
      <c r="B931" s="92">
        <f t="shared" si="19"/>
        <v>9.33</v>
      </c>
      <c r="C931" s="92">
        <f t="shared" si="23"/>
        <v>5668</v>
      </c>
      <c r="D931" s="92">
        <f t="shared" si="20"/>
        <v>5688</v>
      </c>
      <c r="E931" s="153">
        <v>9340</v>
      </c>
      <c r="F931" s="151">
        <f>F930+[1]Home!$C$7</f>
        <v>5654</v>
      </c>
      <c r="G931" s="151">
        <f>G930+[1]Home!$D$7</f>
        <v>5674</v>
      </c>
      <c r="H931" s="151">
        <f>H930+[1]Home!$E$7</f>
        <v>5574</v>
      </c>
      <c r="I931" s="152">
        <f>I930+[1]Home!$E$7</f>
        <v>5604</v>
      </c>
    </row>
    <row r="932" spans="1:9" ht="14.25" customHeight="1">
      <c r="A932" s="88">
        <v>9340</v>
      </c>
      <c r="B932" s="92">
        <f t="shared" si="19"/>
        <v>9.34</v>
      </c>
      <c r="C932" s="92">
        <f t="shared" si="23"/>
        <v>5674</v>
      </c>
      <c r="D932" s="92">
        <f t="shared" si="20"/>
        <v>5694</v>
      </c>
      <c r="E932" s="153">
        <v>9350</v>
      </c>
      <c r="F932" s="151">
        <f>F931+[1]Home!$C$7</f>
        <v>5660</v>
      </c>
      <c r="G932" s="151">
        <f>G931+[1]Home!$D$7</f>
        <v>5680</v>
      </c>
      <c r="H932" s="151">
        <f>H931+[1]Home!$E$7</f>
        <v>5580</v>
      </c>
      <c r="I932" s="152">
        <f>I931+[1]Home!$E$7</f>
        <v>5610</v>
      </c>
    </row>
    <row r="933" spans="1:9" ht="14.25" customHeight="1">
      <c r="A933" s="88">
        <v>9350</v>
      </c>
      <c r="B933" s="92">
        <f t="shared" si="19"/>
        <v>9.35</v>
      </c>
      <c r="C933" s="92">
        <f t="shared" si="23"/>
        <v>5680</v>
      </c>
      <c r="D933" s="92">
        <f t="shared" si="20"/>
        <v>5700</v>
      </c>
      <c r="E933" s="153">
        <v>9360</v>
      </c>
      <c r="F933" s="151">
        <f>F932+[1]Home!$C$7</f>
        <v>5666</v>
      </c>
      <c r="G933" s="151">
        <f>G932+[1]Home!$D$7</f>
        <v>5686</v>
      </c>
      <c r="H933" s="151">
        <f>H932+[1]Home!$E$7</f>
        <v>5586</v>
      </c>
      <c r="I933" s="152">
        <f>I932+[1]Home!$E$7</f>
        <v>5616</v>
      </c>
    </row>
    <row r="934" spans="1:9" ht="14.25" customHeight="1">
      <c r="A934" s="88">
        <v>9360</v>
      </c>
      <c r="B934" s="92">
        <f t="shared" si="19"/>
        <v>9.36</v>
      </c>
      <c r="C934" s="92">
        <f t="shared" si="23"/>
        <v>5686</v>
      </c>
      <c r="D934" s="92">
        <f t="shared" si="20"/>
        <v>5706</v>
      </c>
      <c r="E934" s="153">
        <v>9370</v>
      </c>
      <c r="F934" s="151">
        <f>F933+[1]Home!$C$7</f>
        <v>5672</v>
      </c>
      <c r="G934" s="151">
        <f>G933+[1]Home!$D$7</f>
        <v>5692</v>
      </c>
      <c r="H934" s="151">
        <f>H933+[1]Home!$E$7</f>
        <v>5592</v>
      </c>
      <c r="I934" s="152">
        <f>I933+[1]Home!$E$7</f>
        <v>5622</v>
      </c>
    </row>
    <row r="935" spans="1:9" ht="14.25" customHeight="1">
      <c r="A935" s="88">
        <v>9370</v>
      </c>
      <c r="B935" s="92">
        <f t="shared" si="19"/>
        <v>9.3699999999999992</v>
      </c>
      <c r="C935" s="92">
        <f t="shared" si="23"/>
        <v>5692</v>
      </c>
      <c r="D935" s="92">
        <f t="shared" si="20"/>
        <v>5712</v>
      </c>
      <c r="E935" s="153">
        <v>9380</v>
      </c>
      <c r="F935" s="151">
        <f>F934+[1]Home!$C$7</f>
        <v>5678</v>
      </c>
      <c r="G935" s="151">
        <f>G934+[1]Home!$D$7</f>
        <v>5698</v>
      </c>
      <c r="H935" s="151">
        <f>H934+[1]Home!$E$7</f>
        <v>5598</v>
      </c>
      <c r="I935" s="152">
        <f>I934+[1]Home!$E$7</f>
        <v>5628</v>
      </c>
    </row>
    <row r="936" spans="1:9" ht="14.25" customHeight="1">
      <c r="A936" s="88">
        <v>9380</v>
      </c>
      <c r="B936" s="92">
        <f t="shared" si="19"/>
        <v>9.3800000000000008</v>
      </c>
      <c r="C936" s="92">
        <f t="shared" si="23"/>
        <v>5698</v>
      </c>
      <c r="D936" s="92">
        <f t="shared" si="20"/>
        <v>5718</v>
      </c>
      <c r="E936" s="153">
        <v>9390</v>
      </c>
      <c r="F936" s="151">
        <f>F935+[1]Home!$C$7</f>
        <v>5684</v>
      </c>
      <c r="G936" s="151">
        <f>G935+[1]Home!$D$7</f>
        <v>5704</v>
      </c>
      <c r="H936" s="151">
        <f>H935+[1]Home!$E$7</f>
        <v>5604</v>
      </c>
      <c r="I936" s="152">
        <f>I935+[1]Home!$E$7</f>
        <v>5634</v>
      </c>
    </row>
    <row r="937" spans="1:9" ht="14.25" customHeight="1">
      <c r="A937" s="88">
        <v>9390</v>
      </c>
      <c r="B937" s="92">
        <f t="shared" si="19"/>
        <v>9.39</v>
      </c>
      <c r="C937" s="92">
        <f t="shared" si="23"/>
        <v>5704</v>
      </c>
      <c r="D937" s="92">
        <f t="shared" si="20"/>
        <v>5724</v>
      </c>
      <c r="E937" s="153">
        <v>9400</v>
      </c>
      <c r="F937" s="151">
        <f>F936+[1]Home!$C$7</f>
        <v>5690</v>
      </c>
      <c r="G937" s="151">
        <f>G936+[1]Home!$D$7</f>
        <v>5710</v>
      </c>
      <c r="H937" s="151">
        <f>H936+[1]Home!$E$7</f>
        <v>5610</v>
      </c>
      <c r="I937" s="152">
        <f>I936+[1]Home!$E$7</f>
        <v>5640</v>
      </c>
    </row>
    <row r="938" spans="1:9" ht="14.25" customHeight="1">
      <c r="A938" s="88">
        <v>9400</v>
      </c>
      <c r="B938" s="92">
        <f t="shared" si="19"/>
        <v>9.4</v>
      </c>
      <c r="C938" s="92">
        <f t="shared" si="23"/>
        <v>5710</v>
      </c>
      <c r="D938" s="92">
        <f t="shared" si="20"/>
        <v>5730</v>
      </c>
      <c r="E938" s="153">
        <v>9410</v>
      </c>
      <c r="F938" s="151">
        <f>F937+[1]Home!$C$7</f>
        <v>5696</v>
      </c>
      <c r="G938" s="151">
        <f>G937+[1]Home!$D$7</f>
        <v>5716</v>
      </c>
      <c r="H938" s="151">
        <f>H937+[1]Home!$E$7</f>
        <v>5616</v>
      </c>
      <c r="I938" s="152">
        <f>I937+[1]Home!$E$7</f>
        <v>5646</v>
      </c>
    </row>
    <row r="939" spans="1:9" ht="14.25" customHeight="1">
      <c r="A939" s="88">
        <v>9410</v>
      </c>
      <c r="B939" s="92">
        <f t="shared" si="19"/>
        <v>9.41</v>
      </c>
      <c r="C939" s="92">
        <f t="shared" si="23"/>
        <v>5716</v>
      </c>
      <c r="D939" s="92">
        <f t="shared" si="20"/>
        <v>5736</v>
      </c>
      <c r="E939" s="153">
        <v>9420</v>
      </c>
      <c r="F939" s="151">
        <f>F938+[1]Home!$C$7</f>
        <v>5702</v>
      </c>
      <c r="G939" s="151">
        <f>G938+[1]Home!$D$7</f>
        <v>5722</v>
      </c>
      <c r="H939" s="151">
        <f>H938+[1]Home!$E$7</f>
        <v>5622</v>
      </c>
      <c r="I939" s="152">
        <f>I938+[1]Home!$E$7</f>
        <v>5652</v>
      </c>
    </row>
    <row r="940" spans="1:9" ht="14.25" customHeight="1">
      <c r="A940" s="88">
        <v>9420</v>
      </c>
      <c r="B940" s="92">
        <f t="shared" si="19"/>
        <v>9.42</v>
      </c>
      <c r="C940" s="92">
        <f t="shared" si="23"/>
        <v>5722</v>
      </c>
      <c r="D940" s="92">
        <f t="shared" si="20"/>
        <v>5742</v>
      </c>
      <c r="E940" s="153">
        <v>9430</v>
      </c>
      <c r="F940" s="151">
        <f>F939+[1]Home!$C$7</f>
        <v>5708</v>
      </c>
      <c r="G940" s="151">
        <f>G939+[1]Home!$D$7</f>
        <v>5728</v>
      </c>
      <c r="H940" s="151">
        <f>H939+[1]Home!$E$7</f>
        <v>5628</v>
      </c>
      <c r="I940" s="152">
        <f>I939+[1]Home!$E$7</f>
        <v>5658</v>
      </c>
    </row>
    <row r="941" spans="1:9" ht="14.25" customHeight="1">
      <c r="A941" s="88">
        <v>9430</v>
      </c>
      <c r="B941" s="92">
        <f t="shared" si="19"/>
        <v>9.43</v>
      </c>
      <c r="C941" s="92">
        <f t="shared" si="23"/>
        <v>5728</v>
      </c>
      <c r="D941" s="92">
        <f t="shared" si="20"/>
        <v>5748</v>
      </c>
      <c r="E941" s="153">
        <v>9440</v>
      </c>
      <c r="F941" s="151">
        <f>F940+[1]Home!$C$7</f>
        <v>5714</v>
      </c>
      <c r="G941" s="151">
        <f>G940+[1]Home!$D$7</f>
        <v>5734</v>
      </c>
      <c r="H941" s="151">
        <f>H940+[1]Home!$E$7</f>
        <v>5634</v>
      </c>
      <c r="I941" s="152">
        <f>I940+[1]Home!$E$7</f>
        <v>5664</v>
      </c>
    </row>
    <row r="942" spans="1:9" ht="14.25" customHeight="1">
      <c r="A942" s="88">
        <v>9440</v>
      </c>
      <c r="B942" s="92">
        <f t="shared" si="19"/>
        <v>9.44</v>
      </c>
      <c r="C942" s="92">
        <f t="shared" si="23"/>
        <v>5734</v>
      </c>
      <c r="D942" s="92">
        <f t="shared" si="20"/>
        <v>5754</v>
      </c>
      <c r="E942" s="153">
        <v>9450</v>
      </c>
      <c r="F942" s="151">
        <f>F941+[1]Home!$C$7</f>
        <v>5720</v>
      </c>
      <c r="G942" s="151">
        <f>G941+[1]Home!$D$7</f>
        <v>5740</v>
      </c>
      <c r="H942" s="151">
        <f>H941+[1]Home!$E$7</f>
        <v>5640</v>
      </c>
      <c r="I942" s="152">
        <f>I941+[1]Home!$E$7</f>
        <v>5670</v>
      </c>
    </row>
    <row r="943" spans="1:9" ht="14.25" customHeight="1">
      <c r="A943" s="88">
        <v>9450</v>
      </c>
      <c r="B943" s="92">
        <f t="shared" si="19"/>
        <v>9.4499999999999993</v>
      </c>
      <c r="C943" s="92">
        <f t="shared" si="23"/>
        <v>5740</v>
      </c>
      <c r="D943" s="92">
        <f t="shared" si="20"/>
        <v>5760</v>
      </c>
      <c r="E943" s="153">
        <v>9460</v>
      </c>
      <c r="F943" s="151">
        <f>F942+[1]Home!$C$7</f>
        <v>5726</v>
      </c>
      <c r="G943" s="151">
        <f>G942+[1]Home!$D$7</f>
        <v>5746</v>
      </c>
      <c r="H943" s="151">
        <f>H942+[1]Home!$E$7</f>
        <v>5646</v>
      </c>
      <c r="I943" s="152">
        <f>I942+[1]Home!$E$7</f>
        <v>5676</v>
      </c>
    </row>
    <row r="944" spans="1:9" ht="14.25" customHeight="1">
      <c r="A944" s="88">
        <v>9460</v>
      </c>
      <c r="B944" s="92">
        <f t="shared" si="19"/>
        <v>9.4600000000000009</v>
      </c>
      <c r="C944" s="92">
        <f t="shared" si="23"/>
        <v>5746</v>
      </c>
      <c r="D944" s="92">
        <f t="shared" si="20"/>
        <v>5766</v>
      </c>
      <c r="E944" s="153">
        <v>9470</v>
      </c>
      <c r="F944" s="151">
        <f>F943+[1]Home!$C$7</f>
        <v>5732</v>
      </c>
      <c r="G944" s="151">
        <f>G943+[1]Home!$D$7</f>
        <v>5752</v>
      </c>
      <c r="H944" s="151">
        <f>H943+[1]Home!$E$7</f>
        <v>5652</v>
      </c>
      <c r="I944" s="152">
        <f>I943+[1]Home!$E$7</f>
        <v>5682</v>
      </c>
    </row>
    <row r="945" spans="1:9" ht="14.25" customHeight="1">
      <c r="A945" s="88">
        <v>9470</v>
      </c>
      <c r="B945" s="92">
        <f t="shared" si="19"/>
        <v>9.4700000000000006</v>
      </c>
      <c r="C945" s="92">
        <f t="shared" si="23"/>
        <v>5752</v>
      </c>
      <c r="D945" s="92">
        <f t="shared" si="20"/>
        <v>5772</v>
      </c>
      <c r="E945" s="153">
        <v>9480</v>
      </c>
      <c r="F945" s="151">
        <f>F944+[1]Home!$C$7</f>
        <v>5738</v>
      </c>
      <c r="G945" s="151">
        <f>G944+[1]Home!$D$7</f>
        <v>5758</v>
      </c>
      <c r="H945" s="151">
        <f>H944+[1]Home!$E$7</f>
        <v>5658</v>
      </c>
      <c r="I945" s="152">
        <f>I944+[1]Home!$E$7</f>
        <v>5688</v>
      </c>
    </row>
    <row r="946" spans="1:9" ht="14.25" customHeight="1">
      <c r="A946" s="88">
        <v>9480</v>
      </c>
      <c r="B946" s="92">
        <f t="shared" si="19"/>
        <v>9.48</v>
      </c>
      <c r="C946" s="92">
        <f t="shared" si="23"/>
        <v>5758</v>
      </c>
      <c r="D946" s="92">
        <f t="shared" si="20"/>
        <v>5778</v>
      </c>
      <c r="E946" s="153">
        <v>9490</v>
      </c>
      <c r="F946" s="151">
        <f>F945+[1]Home!$C$7</f>
        <v>5744</v>
      </c>
      <c r="G946" s="151">
        <f>G945+[1]Home!$D$7</f>
        <v>5764</v>
      </c>
      <c r="H946" s="151">
        <f>H945+[1]Home!$E$7</f>
        <v>5664</v>
      </c>
      <c r="I946" s="152">
        <f>I945+[1]Home!$E$7</f>
        <v>5694</v>
      </c>
    </row>
    <row r="947" spans="1:9" ht="14.25" customHeight="1">
      <c r="A947" s="88">
        <v>9490</v>
      </c>
      <c r="B947" s="92">
        <f t="shared" si="19"/>
        <v>9.49</v>
      </c>
      <c r="C947" s="92">
        <f t="shared" si="23"/>
        <v>5764</v>
      </c>
      <c r="D947" s="92">
        <f t="shared" si="20"/>
        <v>5784</v>
      </c>
      <c r="E947" s="153">
        <v>9500</v>
      </c>
      <c r="F947" s="151">
        <f>F946+[1]Home!$C$7</f>
        <v>5750</v>
      </c>
      <c r="G947" s="151">
        <f>G946+[1]Home!$D$7</f>
        <v>5770</v>
      </c>
      <c r="H947" s="151">
        <f>H946+[1]Home!$E$7</f>
        <v>5670</v>
      </c>
      <c r="I947" s="152">
        <f>I946+[1]Home!$E$7</f>
        <v>5700</v>
      </c>
    </row>
    <row r="948" spans="1:9" ht="14.25" customHeight="1">
      <c r="A948" s="88">
        <v>9500</v>
      </c>
      <c r="B948" s="92">
        <f t="shared" si="19"/>
        <v>9.5</v>
      </c>
      <c r="C948" s="92">
        <f t="shared" si="23"/>
        <v>5770</v>
      </c>
      <c r="D948" s="92">
        <f t="shared" si="20"/>
        <v>5790</v>
      </c>
      <c r="E948" s="153">
        <v>9510</v>
      </c>
      <c r="F948" s="151">
        <f>F947+[1]Home!$C$7</f>
        <v>5756</v>
      </c>
      <c r="G948" s="151">
        <f>G947+[1]Home!$D$7</f>
        <v>5776</v>
      </c>
      <c r="H948" s="151">
        <f>H947+[1]Home!$E$7</f>
        <v>5676</v>
      </c>
      <c r="I948" s="152">
        <f>I947+[1]Home!$E$7</f>
        <v>5706</v>
      </c>
    </row>
    <row r="949" spans="1:9" ht="14.25" customHeight="1">
      <c r="A949" s="88">
        <v>9510</v>
      </c>
      <c r="B949" s="92">
        <f t="shared" si="19"/>
        <v>9.51</v>
      </c>
      <c r="C949" s="92">
        <f t="shared" si="23"/>
        <v>5776</v>
      </c>
      <c r="D949" s="92">
        <f t="shared" si="20"/>
        <v>5796</v>
      </c>
      <c r="E949" s="153">
        <v>9520</v>
      </c>
      <c r="F949" s="151">
        <f>F948+[1]Home!$C$7</f>
        <v>5762</v>
      </c>
      <c r="G949" s="151">
        <f>G948+[1]Home!$D$7</f>
        <v>5782</v>
      </c>
      <c r="H949" s="151">
        <f>H948+[1]Home!$E$7</f>
        <v>5682</v>
      </c>
      <c r="I949" s="152">
        <f>I948+[1]Home!$E$7</f>
        <v>5712</v>
      </c>
    </row>
    <row r="950" spans="1:9" ht="14.25" customHeight="1">
      <c r="A950" s="88">
        <v>9520</v>
      </c>
      <c r="B950" s="92">
        <f t="shared" si="19"/>
        <v>9.52</v>
      </c>
      <c r="C950" s="92">
        <f t="shared" si="23"/>
        <v>5782</v>
      </c>
      <c r="D950" s="92">
        <f t="shared" si="20"/>
        <v>5802</v>
      </c>
      <c r="E950" s="153">
        <v>9530</v>
      </c>
      <c r="F950" s="151">
        <f>F949+[1]Home!$C$7</f>
        <v>5768</v>
      </c>
      <c r="G950" s="151">
        <f>G949+[1]Home!$D$7</f>
        <v>5788</v>
      </c>
      <c r="H950" s="151">
        <f>H949+[1]Home!$E$7</f>
        <v>5688</v>
      </c>
      <c r="I950" s="152">
        <f>I949+[1]Home!$E$7</f>
        <v>5718</v>
      </c>
    </row>
    <row r="951" spans="1:9" ht="14.25" customHeight="1">
      <c r="A951" s="88">
        <v>9530</v>
      </c>
      <c r="B951" s="92">
        <f t="shared" si="19"/>
        <v>9.5299999999999994</v>
      </c>
      <c r="C951" s="92">
        <f t="shared" si="23"/>
        <v>5788</v>
      </c>
      <c r="D951" s="92">
        <f t="shared" si="20"/>
        <v>5808</v>
      </c>
      <c r="E951" s="153">
        <v>9540</v>
      </c>
      <c r="F951" s="151">
        <f>F950+[1]Home!$C$7</f>
        <v>5774</v>
      </c>
      <c r="G951" s="151">
        <f>G950+[1]Home!$D$7</f>
        <v>5794</v>
      </c>
      <c r="H951" s="151">
        <f>H950+[1]Home!$E$7</f>
        <v>5694</v>
      </c>
      <c r="I951" s="152">
        <f>I950+[1]Home!$E$7</f>
        <v>5724</v>
      </c>
    </row>
    <row r="952" spans="1:9" ht="14.25" customHeight="1">
      <c r="A952" s="88">
        <v>9540</v>
      </c>
      <c r="B952" s="92">
        <f t="shared" si="19"/>
        <v>9.5399999999999991</v>
      </c>
      <c r="C952" s="92">
        <f t="shared" si="23"/>
        <v>5794</v>
      </c>
      <c r="D952" s="92">
        <f t="shared" si="20"/>
        <v>5814</v>
      </c>
      <c r="E952" s="153">
        <v>9550</v>
      </c>
      <c r="F952" s="151">
        <f>F951+[1]Home!$C$7</f>
        <v>5780</v>
      </c>
      <c r="G952" s="151">
        <f>G951+[1]Home!$D$7</f>
        <v>5800</v>
      </c>
      <c r="H952" s="151">
        <f>H951+[1]Home!$E$7</f>
        <v>5700</v>
      </c>
      <c r="I952" s="152">
        <f>I951+[1]Home!$E$7</f>
        <v>5730</v>
      </c>
    </row>
    <row r="953" spans="1:9" ht="14.25" customHeight="1">
      <c r="A953" s="88">
        <v>9550</v>
      </c>
      <c r="B953" s="92">
        <f t="shared" si="19"/>
        <v>9.5500000000000007</v>
      </c>
      <c r="C953" s="92">
        <f t="shared" si="23"/>
        <v>5800</v>
      </c>
      <c r="D953" s="92">
        <f t="shared" si="20"/>
        <v>5820</v>
      </c>
      <c r="E953" s="153">
        <v>9560</v>
      </c>
      <c r="F953" s="151">
        <f>F952+[1]Home!$C$7</f>
        <v>5786</v>
      </c>
      <c r="G953" s="151">
        <f>G952+[1]Home!$D$7</f>
        <v>5806</v>
      </c>
      <c r="H953" s="151">
        <f>H952+[1]Home!$E$7</f>
        <v>5706</v>
      </c>
      <c r="I953" s="152">
        <f>I952+[1]Home!$E$7</f>
        <v>5736</v>
      </c>
    </row>
    <row r="954" spans="1:9" ht="14.25" customHeight="1">
      <c r="A954" s="88">
        <v>9560</v>
      </c>
      <c r="B954" s="92">
        <f t="shared" si="19"/>
        <v>9.56</v>
      </c>
      <c r="C954" s="92">
        <f t="shared" si="23"/>
        <v>5806</v>
      </c>
      <c r="D954" s="92">
        <f t="shared" si="20"/>
        <v>5826</v>
      </c>
      <c r="E954" s="153">
        <v>9570</v>
      </c>
      <c r="F954" s="151">
        <f>F953+[1]Home!$C$7</f>
        <v>5792</v>
      </c>
      <c r="G954" s="151">
        <f>G953+[1]Home!$D$7</f>
        <v>5812</v>
      </c>
      <c r="H954" s="151">
        <f>H953+[1]Home!$E$7</f>
        <v>5712</v>
      </c>
      <c r="I954" s="152">
        <f>I953+[1]Home!$E$7</f>
        <v>5742</v>
      </c>
    </row>
    <row r="955" spans="1:9" ht="14.25" customHeight="1">
      <c r="A955" s="88">
        <v>9570</v>
      </c>
      <c r="B955" s="92">
        <f t="shared" si="19"/>
        <v>9.57</v>
      </c>
      <c r="C955" s="92">
        <f t="shared" si="23"/>
        <v>5812</v>
      </c>
      <c r="D955" s="92">
        <f t="shared" si="20"/>
        <v>5832</v>
      </c>
      <c r="E955" s="153">
        <v>9580</v>
      </c>
      <c r="F955" s="151">
        <f>F954+[1]Home!$C$7</f>
        <v>5798</v>
      </c>
      <c r="G955" s="151">
        <f>G954+[1]Home!$D$7</f>
        <v>5818</v>
      </c>
      <c r="H955" s="151">
        <f>H954+[1]Home!$E$7</f>
        <v>5718</v>
      </c>
      <c r="I955" s="152">
        <f>I954+[1]Home!$E$7</f>
        <v>5748</v>
      </c>
    </row>
    <row r="956" spans="1:9" ht="14.25" customHeight="1">
      <c r="A956" s="88">
        <v>9580</v>
      </c>
      <c r="B956" s="92">
        <f t="shared" si="19"/>
        <v>9.58</v>
      </c>
      <c r="C956" s="92">
        <f t="shared" si="23"/>
        <v>5818</v>
      </c>
      <c r="D956" s="92">
        <f t="shared" si="20"/>
        <v>5838</v>
      </c>
      <c r="E956" s="153">
        <v>9590</v>
      </c>
      <c r="F956" s="151">
        <f>F955+[1]Home!$C$7</f>
        <v>5804</v>
      </c>
      <c r="G956" s="151">
        <f>G955+[1]Home!$D$7</f>
        <v>5824</v>
      </c>
      <c r="H956" s="151">
        <f>H955+[1]Home!$E$7</f>
        <v>5724</v>
      </c>
      <c r="I956" s="152">
        <f>I955+[1]Home!$E$7</f>
        <v>5754</v>
      </c>
    </row>
    <row r="957" spans="1:9" ht="14.25" customHeight="1">
      <c r="A957" s="88">
        <v>9590</v>
      </c>
      <c r="B957" s="92">
        <f t="shared" si="19"/>
        <v>9.59</v>
      </c>
      <c r="C957" s="92">
        <f t="shared" si="23"/>
        <v>5824</v>
      </c>
      <c r="D957" s="92">
        <f t="shared" si="20"/>
        <v>5844</v>
      </c>
      <c r="E957" s="153">
        <v>9600</v>
      </c>
      <c r="F957" s="151">
        <f>F956+[1]Home!$C$7</f>
        <v>5810</v>
      </c>
      <c r="G957" s="151">
        <f>G956+[1]Home!$D$7</f>
        <v>5830</v>
      </c>
      <c r="H957" s="151">
        <f>H956+[1]Home!$E$7</f>
        <v>5730</v>
      </c>
      <c r="I957" s="152">
        <f>I956+[1]Home!$E$7</f>
        <v>5760</v>
      </c>
    </row>
    <row r="958" spans="1:9" ht="14.25" customHeight="1">
      <c r="A958" s="88">
        <v>9600</v>
      </c>
      <c r="B958" s="92">
        <f t="shared" si="19"/>
        <v>9.6</v>
      </c>
      <c r="C958" s="92">
        <f t="shared" si="23"/>
        <v>5830</v>
      </c>
      <c r="D958" s="92">
        <f t="shared" si="20"/>
        <v>5850</v>
      </c>
      <c r="E958" s="153">
        <v>9610</v>
      </c>
      <c r="F958" s="151">
        <f>F957+[1]Home!$C$7</f>
        <v>5816</v>
      </c>
      <c r="G958" s="151">
        <f>G957+[1]Home!$D$7</f>
        <v>5836</v>
      </c>
      <c r="H958" s="151">
        <f>H957+[1]Home!$E$7</f>
        <v>5736</v>
      </c>
      <c r="I958" s="152">
        <f>I957+[1]Home!$E$7</f>
        <v>5766</v>
      </c>
    </row>
    <row r="959" spans="1:9" ht="14.25" customHeight="1">
      <c r="A959" s="88">
        <v>9610</v>
      </c>
      <c r="B959" s="92">
        <f t="shared" si="19"/>
        <v>9.61</v>
      </c>
      <c r="C959" s="92">
        <f t="shared" si="23"/>
        <v>5836</v>
      </c>
      <c r="D959" s="92">
        <f t="shared" si="20"/>
        <v>5856</v>
      </c>
      <c r="E959" s="153">
        <v>9620</v>
      </c>
      <c r="F959" s="151">
        <f>F958+[1]Home!$C$7</f>
        <v>5822</v>
      </c>
      <c r="G959" s="151">
        <f>G958+[1]Home!$D$7</f>
        <v>5842</v>
      </c>
      <c r="H959" s="151">
        <f>H958+[1]Home!$E$7</f>
        <v>5742</v>
      </c>
      <c r="I959" s="152">
        <f>I958+[1]Home!$E$7</f>
        <v>5772</v>
      </c>
    </row>
    <row r="960" spans="1:9" ht="14.25" customHeight="1">
      <c r="A960" s="88">
        <v>9620</v>
      </c>
      <c r="B960" s="92">
        <f t="shared" si="19"/>
        <v>9.6199999999999992</v>
      </c>
      <c r="C960" s="92">
        <f t="shared" si="23"/>
        <v>5842</v>
      </c>
      <c r="D960" s="92">
        <f t="shared" si="20"/>
        <v>5862</v>
      </c>
      <c r="E960" s="153">
        <v>9630</v>
      </c>
      <c r="F960" s="151">
        <f>F959+[1]Home!$C$7</f>
        <v>5828</v>
      </c>
      <c r="G960" s="151">
        <f>G959+[1]Home!$D$7</f>
        <v>5848</v>
      </c>
      <c r="H960" s="151">
        <f>H959+[1]Home!$E$7</f>
        <v>5748</v>
      </c>
      <c r="I960" s="152">
        <f>I959+[1]Home!$E$7</f>
        <v>5778</v>
      </c>
    </row>
    <row r="961" spans="1:9" ht="14.25" customHeight="1">
      <c r="A961" s="88">
        <v>9630</v>
      </c>
      <c r="B961" s="92">
        <f t="shared" si="19"/>
        <v>9.6300000000000008</v>
      </c>
      <c r="C961" s="92">
        <f t="shared" si="23"/>
        <v>5848</v>
      </c>
      <c r="D961" s="92">
        <f t="shared" si="20"/>
        <v>5868</v>
      </c>
      <c r="E961" s="153">
        <v>9640</v>
      </c>
      <c r="F961" s="151">
        <f>F960+[1]Home!$C$7</f>
        <v>5834</v>
      </c>
      <c r="G961" s="151">
        <f>G960+[1]Home!$D$7</f>
        <v>5854</v>
      </c>
      <c r="H961" s="151">
        <f>H960+[1]Home!$E$7</f>
        <v>5754</v>
      </c>
      <c r="I961" s="152">
        <f>I960+[1]Home!$E$7</f>
        <v>5784</v>
      </c>
    </row>
    <row r="962" spans="1:9" ht="14.25" customHeight="1">
      <c r="A962" s="88">
        <v>9640</v>
      </c>
      <c r="B962" s="92">
        <f t="shared" si="19"/>
        <v>9.64</v>
      </c>
      <c r="C962" s="92">
        <f t="shared" si="23"/>
        <v>5854</v>
      </c>
      <c r="D962" s="92">
        <f t="shared" si="20"/>
        <v>5874</v>
      </c>
      <c r="E962" s="153">
        <v>9650</v>
      </c>
      <c r="F962" s="151">
        <f>F961+[1]Home!$C$7</f>
        <v>5840</v>
      </c>
      <c r="G962" s="151">
        <f>G961+[1]Home!$D$7</f>
        <v>5860</v>
      </c>
      <c r="H962" s="151">
        <f>H961+[1]Home!$E$7</f>
        <v>5760</v>
      </c>
      <c r="I962" s="152">
        <f>I961+[1]Home!$E$7</f>
        <v>5790</v>
      </c>
    </row>
    <row r="963" spans="1:9" ht="14.25" customHeight="1">
      <c r="A963" s="88">
        <v>9650</v>
      </c>
      <c r="B963" s="92">
        <f t="shared" si="19"/>
        <v>9.65</v>
      </c>
      <c r="C963" s="92">
        <f t="shared" si="23"/>
        <v>5860</v>
      </c>
      <c r="D963" s="92">
        <f t="shared" si="20"/>
        <v>5880</v>
      </c>
      <c r="E963" s="153">
        <v>9660</v>
      </c>
      <c r="F963" s="151">
        <f>F962+[1]Home!$C$7</f>
        <v>5846</v>
      </c>
      <c r="G963" s="151">
        <f>G962+[1]Home!$D$7</f>
        <v>5866</v>
      </c>
      <c r="H963" s="151">
        <f>H962+[1]Home!$E$7</f>
        <v>5766</v>
      </c>
      <c r="I963" s="152">
        <f>I962+[1]Home!$E$7</f>
        <v>5796</v>
      </c>
    </row>
    <row r="964" spans="1:9" ht="14.25" customHeight="1">
      <c r="A964" s="88">
        <v>9660</v>
      </c>
      <c r="B964" s="92">
        <f t="shared" si="19"/>
        <v>9.66</v>
      </c>
      <c r="C964" s="92">
        <f t="shared" ref="C964:C1027" si="24">C963+6</f>
        <v>5866</v>
      </c>
      <c r="D964" s="92">
        <f t="shared" si="20"/>
        <v>5886</v>
      </c>
      <c r="E964" s="153">
        <v>9670</v>
      </c>
      <c r="F964" s="151">
        <f>F963+[1]Home!$C$7</f>
        <v>5852</v>
      </c>
      <c r="G964" s="151">
        <f>G963+[1]Home!$D$7</f>
        <v>5872</v>
      </c>
      <c r="H964" s="151">
        <f>H963+[1]Home!$E$7</f>
        <v>5772</v>
      </c>
      <c r="I964" s="152">
        <f>I963+[1]Home!$E$7</f>
        <v>5802</v>
      </c>
    </row>
    <row r="965" spans="1:9" ht="14.25" customHeight="1">
      <c r="A965" s="88">
        <v>9670</v>
      </c>
      <c r="B965" s="92">
        <f t="shared" si="19"/>
        <v>9.67</v>
      </c>
      <c r="C965" s="92">
        <f t="shared" si="24"/>
        <v>5872</v>
      </c>
      <c r="D965" s="92">
        <f t="shared" si="20"/>
        <v>5892</v>
      </c>
      <c r="E965" s="153">
        <v>9680</v>
      </c>
      <c r="F965" s="151">
        <f>F964+[1]Home!$C$7</f>
        <v>5858</v>
      </c>
      <c r="G965" s="151">
        <f>G964+[1]Home!$D$7</f>
        <v>5878</v>
      </c>
      <c r="H965" s="151">
        <f>H964+[1]Home!$E$7</f>
        <v>5778</v>
      </c>
      <c r="I965" s="152">
        <f>I964+[1]Home!$E$7</f>
        <v>5808</v>
      </c>
    </row>
    <row r="966" spans="1:9" ht="14.25" customHeight="1">
      <c r="A966" s="88">
        <v>9680</v>
      </c>
      <c r="B966" s="92">
        <f t="shared" si="19"/>
        <v>9.68</v>
      </c>
      <c r="C966" s="92">
        <f t="shared" si="24"/>
        <v>5878</v>
      </c>
      <c r="D966" s="92">
        <f t="shared" si="20"/>
        <v>5898</v>
      </c>
      <c r="E966" s="153">
        <v>9690</v>
      </c>
      <c r="F966" s="151">
        <f>F965+[1]Home!$C$7</f>
        <v>5864</v>
      </c>
      <c r="G966" s="151">
        <f>G965+[1]Home!$D$7</f>
        <v>5884</v>
      </c>
      <c r="H966" s="151">
        <f>H965+[1]Home!$E$7</f>
        <v>5784</v>
      </c>
      <c r="I966" s="152">
        <f>I965+[1]Home!$E$7</f>
        <v>5814</v>
      </c>
    </row>
    <row r="967" spans="1:9" ht="14.25" customHeight="1">
      <c r="A967" s="88">
        <v>9690</v>
      </c>
      <c r="B967" s="92">
        <f t="shared" si="19"/>
        <v>9.69</v>
      </c>
      <c r="C967" s="92">
        <f t="shared" si="24"/>
        <v>5884</v>
      </c>
      <c r="D967" s="92">
        <f t="shared" si="20"/>
        <v>5904</v>
      </c>
      <c r="E967" s="153">
        <v>9700</v>
      </c>
      <c r="F967" s="151">
        <f>F966+[1]Home!$C$7</f>
        <v>5870</v>
      </c>
      <c r="G967" s="151">
        <f>G966+[1]Home!$D$7</f>
        <v>5890</v>
      </c>
      <c r="H967" s="151">
        <f>H966+[1]Home!$E$7</f>
        <v>5790</v>
      </c>
      <c r="I967" s="152">
        <f>I966+[1]Home!$E$7</f>
        <v>5820</v>
      </c>
    </row>
    <row r="968" spans="1:9" ht="14.25" customHeight="1">
      <c r="A968" s="88">
        <v>9700</v>
      </c>
      <c r="B968" s="92">
        <f t="shared" si="19"/>
        <v>9.6999999999999993</v>
      </c>
      <c r="C968" s="92">
        <f t="shared" si="24"/>
        <v>5890</v>
      </c>
      <c r="D968" s="92">
        <f t="shared" si="20"/>
        <v>5910</v>
      </c>
      <c r="E968" s="153">
        <v>9710</v>
      </c>
      <c r="F968" s="151">
        <f>F967+[1]Home!$C$7</f>
        <v>5876</v>
      </c>
      <c r="G968" s="151">
        <f>G967+[1]Home!$D$7</f>
        <v>5896</v>
      </c>
      <c r="H968" s="151">
        <f>H967+[1]Home!$E$7</f>
        <v>5796</v>
      </c>
      <c r="I968" s="152">
        <f>I967+[1]Home!$E$7</f>
        <v>5826</v>
      </c>
    </row>
    <row r="969" spans="1:9" ht="14.25" customHeight="1">
      <c r="A969" s="88">
        <v>9710</v>
      </c>
      <c r="B969" s="92">
        <f t="shared" si="19"/>
        <v>9.7100000000000009</v>
      </c>
      <c r="C969" s="92">
        <f t="shared" si="24"/>
        <v>5896</v>
      </c>
      <c r="D969" s="92">
        <f t="shared" si="20"/>
        <v>5916</v>
      </c>
      <c r="E969" s="153">
        <v>9720</v>
      </c>
      <c r="F969" s="151">
        <f>F968+[1]Home!$C$7</f>
        <v>5882</v>
      </c>
      <c r="G969" s="151">
        <f>G968+[1]Home!$D$7</f>
        <v>5902</v>
      </c>
      <c r="H969" s="151">
        <f>H968+[1]Home!$E$7</f>
        <v>5802</v>
      </c>
      <c r="I969" s="152">
        <f>I968+[1]Home!$E$7</f>
        <v>5832</v>
      </c>
    </row>
    <row r="970" spans="1:9" ht="14.25" customHeight="1">
      <c r="A970" s="88">
        <v>9720</v>
      </c>
      <c r="B970" s="92">
        <f t="shared" si="19"/>
        <v>9.7200000000000006</v>
      </c>
      <c r="C970" s="92">
        <f t="shared" si="24"/>
        <v>5902</v>
      </c>
      <c r="D970" s="92">
        <f t="shared" si="20"/>
        <v>5922</v>
      </c>
      <c r="E970" s="153">
        <v>9730</v>
      </c>
      <c r="F970" s="151">
        <f>F969+[1]Home!$C$7</f>
        <v>5888</v>
      </c>
      <c r="G970" s="151">
        <f>G969+[1]Home!$D$7</f>
        <v>5908</v>
      </c>
      <c r="H970" s="151">
        <f>H969+[1]Home!$E$7</f>
        <v>5808</v>
      </c>
      <c r="I970" s="152">
        <f>I969+[1]Home!$E$7</f>
        <v>5838</v>
      </c>
    </row>
    <row r="971" spans="1:9" ht="14.25" customHeight="1">
      <c r="A971" s="88">
        <v>9730</v>
      </c>
      <c r="B971" s="92">
        <f t="shared" si="19"/>
        <v>9.73</v>
      </c>
      <c r="C971" s="92">
        <f t="shared" si="24"/>
        <v>5908</v>
      </c>
      <c r="D971" s="92">
        <f t="shared" si="20"/>
        <v>5928</v>
      </c>
      <c r="E971" s="153">
        <v>9740</v>
      </c>
      <c r="F971" s="151">
        <f>F970+[1]Home!$C$7</f>
        <v>5894</v>
      </c>
      <c r="G971" s="151">
        <f>G970+[1]Home!$D$7</f>
        <v>5914</v>
      </c>
      <c r="H971" s="151">
        <f>H970+[1]Home!$E$7</f>
        <v>5814</v>
      </c>
      <c r="I971" s="152">
        <f>I970+[1]Home!$E$7</f>
        <v>5844</v>
      </c>
    </row>
    <row r="972" spans="1:9" ht="14.25" customHeight="1">
      <c r="A972" s="88">
        <v>9740</v>
      </c>
      <c r="B972" s="92">
        <f t="shared" si="19"/>
        <v>9.74</v>
      </c>
      <c r="C972" s="92">
        <f t="shared" si="24"/>
        <v>5914</v>
      </c>
      <c r="D972" s="92">
        <f t="shared" si="20"/>
        <v>5934</v>
      </c>
      <c r="E972" s="153">
        <v>9750</v>
      </c>
      <c r="F972" s="151">
        <f>F971+[1]Home!$C$7</f>
        <v>5900</v>
      </c>
      <c r="G972" s="151">
        <f>G971+[1]Home!$D$7</f>
        <v>5920</v>
      </c>
      <c r="H972" s="151">
        <f>H971+[1]Home!$E$7</f>
        <v>5820</v>
      </c>
      <c r="I972" s="152">
        <f>I971+[1]Home!$E$7</f>
        <v>5850</v>
      </c>
    </row>
    <row r="973" spans="1:9" ht="14.25" customHeight="1">
      <c r="A973" s="88">
        <v>9750</v>
      </c>
      <c r="B973" s="92">
        <f t="shared" si="19"/>
        <v>9.75</v>
      </c>
      <c r="C973" s="92">
        <f t="shared" si="24"/>
        <v>5920</v>
      </c>
      <c r="D973" s="92">
        <f t="shared" si="20"/>
        <v>5940</v>
      </c>
      <c r="E973" s="153">
        <v>9760</v>
      </c>
      <c r="F973" s="151">
        <f>F972+[1]Home!$C$7</f>
        <v>5906</v>
      </c>
      <c r="G973" s="151">
        <f>G972+[1]Home!$D$7</f>
        <v>5926</v>
      </c>
      <c r="H973" s="151">
        <f>H972+[1]Home!$E$7</f>
        <v>5826</v>
      </c>
      <c r="I973" s="152">
        <f>I972+[1]Home!$E$7</f>
        <v>5856</v>
      </c>
    </row>
    <row r="974" spans="1:9" ht="14.25" customHeight="1">
      <c r="A974" s="88">
        <v>9760</v>
      </c>
      <c r="B974" s="92">
        <f t="shared" si="19"/>
        <v>9.76</v>
      </c>
      <c r="C974" s="92">
        <f t="shared" si="24"/>
        <v>5926</v>
      </c>
      <c r="D974" s="92">
        <f t="shared" si="20"/>
        <v>5946</v>
      </c>
      <c r="E974" s="153">
        <v>9770</v>
      </c>
      <c r="F974" s="151">
        <f>F973+[1]Home!$C$7</f>
        <v>5912</v>
      </c>
      <c r="G974" s="151">
        <f>G973+[1]Home!$D$7</f>
        <v>5932</v>
      </c>
      <c r="H974" s="151">
        <f>H973+[1]Home!$E$7</f>
        <v>5832</v>
      </c>
      <c r="I974" s="152">
        <f>I973+[1]Home!$E$7</f>
        <v>5862</v>
      </c>
    </row>
    <row r="975" spans="1:9" ht="14.25" customHeight="1">
      <c r="A975" s="88">
        <v>9770</v>
      </c>
      <c r="B975" s="92">
        <f t="shared" si="19"/>
        <v>9.77</v>
      </c>
      <c r="C975" s="92">
        <f t="shared" si="24"/>
        <v>5932</v>
      </c>
      <c r="D975" s="92">
        <f t="shared" si="20"/>
        <v>5952</v>
      </c>
      <c r="E975" s="153">
        <v>9780</v>
      </c>
      <c r="F975" s="151">
        <f>F974+[1]Home!$C$7</f>
        <v>5918</v>
      </c>
      <c r="G975" s="151">
        <f>G974+[1]Home!$D$7</f>
        <v>5938</v>
      </c>
      <c r="H975" s="151">
        <f>H974+[1]Home!$E$7</f>
        <v>5838</v>
      </c>
      <c r="I975" s="152">
        <f>I974+[1]Home!$E$7</f>
        <v>5868</v>
      </c>
    </row>
    <row r="976" spans="1:9" ht="14.25" customHeight="1">
      <c r="A976" s="88">
        <v>9780</v>
      </c>
      <c r="B976" s="92">
        <f t="shared" si="19"/>
        <v>9.7799999999999994</v>
      </c>
      <c r="C976" s="92">
        <f t="shared" si="24"/>
        <v>5938</v>
      </c>
      <c r="D976" s="92">
        <f t="shared" si="20"/>
        <v>5958</v>
      </c>
      <c r="E976" s="153">
        <v>9790</v>
      </c>
      <c r="F976" s="151">
        <f>F975+[1]Home!$C$7</f>
        <v>5924</v>
      </c>
      <c r="G976" s="151">
        <f>G975+[1]Home!$D$7</f>
        <v>5944</v>
      </c>
      <c r="H976" s="151">
        <f>H975+[1]Home!$E$7</f>
        <v>5844</v>
      </c>
      <c r="I976" s="152">
        <f>I975+[1]Home!$E$7</f>
        <v>5874</v>
      </c>
    </row>
    <row r="977" spans="1:9" ht="14.25" customHeight="1">
      <c r="A977" s="88">
        <v>9790</v>
      </c>
      <c r="B977" s="92">
        <f t="shared" si="19"/>
        <v>9.7899999999999991</v>
      </c>
      <c r="C977" s="92">
        <f t="shared" si="24"/>
        <v>5944</v>
      </c>
      <c r="D977" s="92">
        <f t="shared" si="20"/>
        <v>5964</v>
      </c>
      <c r="E977" s="153">
        <v>9800</v>
      </c>
      <c r="F977" s="151">
        <f>F976+[1]Home!$C$7</f>
        <v>5930</v>
      </c>
      <c r="G977" s="151">
        <f>G976+[1]Home!$D$7</f>
        <v>5950</v>
      </c>
      <c r="H977" s="151">
        <f>H976+[1]Home!$E$7</f>
        <v>5850</v>
      </c>
      <c r="I977" s="152">
        <f>I976+[1]Home!$E$7</f>
        <v>5880</v>
      </c>
    </row>
    <row r="978" spans="1:9" ht="14.25" customHeight="1">
      <c r="A978" s="88">
        <v>9800</v>
      </c>
      <c r="B978" s="92">
        <f t="shared" si="19"/>
        <v>9.8000000000000007</v>
      </c>
      <c r="C978" s="92">
        <f t="shared" si="24"/>
        <v>5950</v>
      </c>
      <c r="D978" s="92">
        <f t="shared" si="20"/>
        <v>5970</v>
      </c>
      <c r="E978" s="153">
        <v>9810</v>
      </c>
      <c r="F978" s="151">
        <f>F977+[1]Home!$C$7</f>
        <v>5936</v>
      </c>
      <c r="G978" s="151">
        <f>G977+[1]Home!$D$7</f>
        <v>5956</v>
      </c>
      <c r="H978" s="151">
        <f>H977+[1]Home!$E$7</f>
        <v>5856</v>
      </c>
      <c r="I978" s="152">
        <f>I977+[1]Home!$E$7</f>
        <v>5886</v>
      </c>
    </row>
    <row r="979" spans="1:9" ht="14.25" customHeight="1">
      <c r="A979" s="88">
        <v>9810</v>
      </c>
      <c r="B979" s="92">
        <f t="shared" si="19"/>
        <v>9.81</v>
      </c>
      <c r="C979" s="92">
        <f t="shared" si="24"/>
        <v>5956</v>
      </c>
      <c r="D979" s="92">
        <f t="shared" si="20"/>
        <v>5976</v>
      </c>
      <c r="E979" s="153">
        <v>9820</v>
      </c>
      <c r="F979" s="151">
        <f>F978+[1]Home!$C$7</f>
        <v>5942</v>
      </c>
      <c r="G979" s="151">
        <f>G978+[1]Home!$D$7</f>
        <v>5962</v>
      </c>
      <c r="H979" s="151">
        <f>H978+[1]Home!$E$7</f>
        <v>5862</v>
      </c>
      <c r="I979" s="152">
        <f>I978+[1]Home!$E$7</f>
        <v>5892</v>
      </c>
    </row>
    <row r="980" spans="1:9" ht="14.25" customHeight="1">
      <c r="A980" s="88">
        <v>9820</v>
      </c>
      <c r="B980" s="92">
        <f t="shared" si="19"/>
        <v>9.82</v>
      </c>
      <c r="C980" s="92">
        <f t="shared" si="24"/>
        <v>5962</v>
      </c>
      <c r="D980" s="92">
        <f t="shared" si="20"/>
        <v>5982</v>
      </c>
      <c r="E980" s="153">
        <v>9830</v>
      </c>
      <c r="F980" s="151">
        <f>F979+[1]Home!$C$7</f>
        <v>5948</v>
      </c>
      <c r="G980" s="151">
        <f>G979+[1]Home!$D$7</f>
        <v>5968</v>
      </c>
      <c r="H980" s="151">
        <f>H979+[1]Home!$E$7</f>
        <v>5868</v>
      </c>
      <c r="I980" s="152">
        <f>I979+[1]Home!$E$7</f>
        <v>5898</v>
      </c>
    </row>
    <row r="981" spans="1:9" ht="14.25" customHeight="1">
      <c r="A981" s="88">
        <v>9830</v>
      </c>
      <c r="B981" s="92">
        <f t="shared" si="19"/>
        <v>9.83</v>
      </c>
      <c r="C981" s="92">
        <f t="shared" si="24"/>
        <v>5968</v>
      </c>
      <c r="D981" s="92">
        <f t="shared" si="20"/>
        <v>5988</v>
      </c>
      <c r="E981" s="153">
        <v>9840</v>
      </c>
      <c r="F981" s="151">
        <f>F980+[1]Home!$C$7</f>
        <v>5954</v>
      </c>
      <c r="G981" s="151">
        <f>G980+[1]Home!$D$7</f>
        <v>5974</v>
      </c>
      <c r="H981" s="151">
        <f>H980+[1]Home!$E$7</f>
        <v>5874</v>
      </c>
      <c r="I981" s="152">
        <f>I980+[1]Home!$E$7</f>
        <v>5904</v>
      </c>
    </row>
    <row r="982" spans="1:9" ht="14.25" customHeight="1">
      <c r="A982" s="88">
        <v>9840</v>
      </c>
      <c r="B982" s="92">
        <f t="shared" si="19"/>
        <v>9.84</v>
      </c>
      <c r="C982" s="92">
        <f t="shared" si="24"/>
        <v>5974</v>
      </c>
      <c r="D982" s="92">
        <f t="shared" si="20"/>
        <v>5994</v>
      </c>
      <c r="E982" s="153">
        <v>9850</v>
      </c>
      <c r="F982" s="151">
        <f>F981+[1]Home!$C$7</f>
        <v>5960</v>
      </c>
      <c r="G982" s="151">
        <f>G981+[1]Home!$D$7</f>
        <v>5980</v>
      </c>
      <c r="H982" s="151">
        <f>H981+[1]Home!$E$7</f>
        <v>5880</v>
      </c>
      <c r="I982" s="152">
        <f>I981+[1]Home!$E$7</f>
        <v>5910</v>
      </c>
    </row>
    <row r="983" spans="1:9" ht="14.25" customHeight="1">
      <c r="A983" s="88">
        <v>9850</v>
      </c>
      <c r="B983" s="92">
        <f t="shared" si="19"/>
        <v>9.85</v>
      </c>
      <c r="C983" s="92">
        <f t="shared" si="24"/>
        <v>5980</v>
      </c>
      <c r="D983" s="92">
        <f t="shared" si="20"/>
        <v>6000</v>
      </c>
      <c r="E983" s="153">
        <v>9860</v>
      </c>
      <c r="F983" s="151">
        <f>F982+[1]Home!$C$7</f>
        <v>5966</v>
      </c>
      <c r="G983" s="151">
        <f>G982+[1]Home!$D$7</f>
        <v>5986</v>
      </c>
      <c r="H983" s="151">
        <f>H982+[1]Home!$E$7</f>
        <v>5886</v>
      </c>
      <c r="I983" s="152">
        <f>I982+[1]Home!$E$7</f>
        <v>5916</v>
      </c>
    </row>
    <row r="984" spans="1:9" ht="14.25" customHeight="1">
      <c r="A984" s="88">
        <v>9860</v>
      </c>
      <c r="B984" s="92">
        <f t="shared" si="19"/>
        <v>9.86</v>
      </c>
      <c r="C984" s="92">
        <f t="shared" si="24"/>
        <v>5986</v>
      </c>
      <c r="D984" s="92">
        <f t="shared" si="20"/>
        <v>6006</v>
      </c>
      <c r="E984" s="153">
        <v>9870</v>
      </c>
      <c r="F984" s="151">
        <f>F983+[1]Home!$C$7</f>
        <v>5972</v>
      </c>
      <c r="G984" s="151">
        <f>G983+[1]Home!$D$7</f>
        <v>5992</v>
      </c>
      <c r="H984" s="151">
        <f>H983+[1]Home!$E$7</f>
        <v>5892</v>
      </c>
      <c r="I984" s="152">
        <f>I983+[1]Home!$E$7</f>
        <v>5922</v>
      </c>
    </row>
    <row r="985" spans="1:9" ht="14.25" customHeight="1">
      <c r="A985" s="88">
        <v>9870</v>
      </c>
      <c r="B985" s="92">
        <f t="shared" si="19"/>
        <v>9.8699999999999992</v>
      </c>
      <c r="C985" s="92">
        <f t="shared" si="24"/>
        <v>5992</v>
      </c>
      <c r="D985" s="92">
        <f t="shared" si="20"/>
        <v>6012</v>
      </c>
      <c r="E985" s="153">
        <v>9880</v>
      </c>
      <c r="F985" s="151">
        <f>F984+[1]Home!$C$7</f>
        <v>5978</v>
      </c>
      <c r="G985" s="151">
        <f>G984+[1]Home!$D$7</f>
        <v>5998</v>
      </c>
      <c r="H985" s="151">
        <f>H984+[1]Home!$E$7</f>
        <v>5898</v>
      </c>
      <c r="I985" s="152">
        <f>I984+[1]Home!$E$7</f>
        <v>5928</v>
      </c>
    </row>
    <row r="986" spans="1:9" ht="14.25" customHeight="1">
      <c r="A986" s="88">
        <v>9880</v>
      </c>
      <c r="B986" s="92">
        <f t="shared" si="19"/>
        <v>9.8800000000000008</v>
      </c>
      <c r="C986" s="92">
        <f t="shared" si="24"/>
        <v>5998</v>
      </c>
      <c r="D986" s="92">
        <f t="shared" si="20"/>
        <v>6018</v>
      </c>
      <c r="E986" s="153">
        <v>9890</v>
      </c>
      <c r="F986" s="151">
        <f>F985+[1]Home!$C$7</f>
        <v>5984</v>
      </c>
      <c r="G986" s="151">
        <f>G985+[1]Home!$D$7</f>
        <v>6004</v>
      </c>
      <c r="H986" s="151">
        <f>H985+[1]Home!$E$7</f>
        <v>5904</v>
      </c>
      <c r="I986" s="152">
        <f>I985+[1]Home!$E$7</f>
        <v>5934</v>
      </c>
    </row>
    <row r="987" spans="1:9" ht="14.25" customHeight="1">
      <c r="A987" s="88">
        <v>9890</v>
      </c>
      <c r="B987" s="92">
        <f t="shared" si="19"/>
        <v>9.89</v>
      </c>
      <c r="C987" s="92">
        <f t="shared" si="24"/>
        <v>6004</v>
      </c>
      <c r="D987" s="92">
        <f t="shared" si="20"/>
        <v>6024</v>
      </c>
      <c r="E987" s="153">
        <v>9900</v>
      </c>
      <c r="F987" s="151">
        <f>F986+[1]Home!$C$7</f>
        <v>5990</v>
      </c>
      <c r="G987" s="151">
        <f>G986+[1]Home!$D$7</f>
        <v>6010</v>
      </c>
      <c r="H987" s="151">
        <f>H986+[1]Home!$E$7</f>
        <v>5910</v>
      </c>
      <c r="I987" s="152">
        <f>I986+[1]Home!$E$7</f>
        <v>5940</v>
      </c>
    </row>
    <row r="988" spans="1:9" ht="14.25" customHeight="1">
      <c r="A988" s="88">
        <v>9900</v>
      </c>
      <c r="B988" s="92">
        <f t="shared" si="19"/>
        <v>9.9</v>
      </c>
      <c r="C988" s="92">
        <f t="shared" si="24"/>
        <v>6010</v>
      </c>
      <c r="D988" s="92">
        <f t="shared" si="20"/>
        <v>6030</v>
      </c>
      <c r="E988" s="153">
        <v>9910</v>
      </c>
      <c r="F988" s="151">
        <f>F987+[1]Home!$C$7</f>
        <v>5996</v>
      </c>
      <c r="G988" s="151">
        <f>G987+[1]Home!$D$7</f>
        <v>6016</v>
      </c>
      <c r="H988" s="151">
        <f>H987+[1]Home!$E$7</f>
        <v>5916</v>
      </c>
      <c r="I988" s="152">
        <f>I987+[1]Home!$E$7</f>
        <v>5946</v>
      </c>
    </row>
    <row r="989" spans="1:9" ht="14.25" customHeight="1">
      <c r="A989" s="88">
        <v>9910</v>
      </c>
      <c r="B989" s="92">
        <f t="shared" si="19"/>
        <v>9.91</v>
      </c>
      <c r="C989" s="92">
        <f t="shared" si="24"/>
        <v>6016</v>
      </c>
      <c r="D989" s="92">
        <f t="shared" si="20"/>
        <v>6036</v>
      </c>
      <c r="E989" s="153">
        <v>9920</v>
      </c>
      <c r="F989" s="151">
        <f>F988+[1]Home!$C$7</f>
        <v>6002</v>
      </c>
      <c r="G989" s="151">
        <f>G988+[1]Home!$D$7</f>
        <v>6022</v>
      </c>
      <c r="H989" s="151">
        <f>H988+[1]Home!$E$7</f>
        <v>5922</v>
      </c>
      <c r="I989" s="152">
        <f>I988+[1]Home!$E$7</f>
        <v>5952</v>
      </c>
    </row>
    <row r="990" spans="1:9" ht="14.25" customHeight="1">
      <c r="A990" s="88">
        <v>9920</v>
      </c>
      <c r="B990" s="92">
        <f t="shared" si="19"/>
        <v>9.92</v>
      </c>
      <c r="C990" s="92">
        <f t="shared" si="24"/>
        <v>6022</v>
      </c>
      <c r="D990" s="92">
        <f t="shared" si="20"/>
        <v>6042</v>
      </c>
      <c r="E990" s="153">
        <v>9930</v>
      </c>
      <c r="F990" s="151">
        <f>F989+[1]Home!$C$7</f>
        <v>6008</v>
      </c>
      <c r="G990" s="151">
        <f>G989+[1]Home!$D$7</f>
        <v>6028</v>
      </c>
      <c r="H990" s="151">
        <f>H989+[1]Home!$E$7</f>
        <v>5928</v>
      </c>
      <c r="I990" s="152">
        <f>I989+[1]Home!$E$7</f>
        <v>5958</v>
      </c>
    </row>
    <row r="991" spans="1:9" ht="14.25" customHeight="1">
      <c r="A991" s="88">
        <v>9930</v>
      </c>
      <c r="B991" s="92">
        <f t="shared" si="19"/>
        <v>9.93</v>
      </c>
      <c r="C991" s="92">
        <f t="shared" si="24"/>
        <v>6028</v>
      </c>
      <c r="D991" s="92">
        <f t="shared" si="20"/>
        <v>6048</v>
      </c>
      <c r="E991" s="153">
        <v>9940</v>
      </c>
      <c r="F991" s="151">
        <f>F990+[1]Home!$C$7</f>
        <v>6014</v>
      </c>
      <c r="G991" s="151">
        <f>G990+[1]Home!$D$7</f>
        <v>6034</v>
      </c>
      <c r="H991" s="151">
        <f>H990+[1]Home!$E$7</f>
        <v>5934</v>
      </c>
      <c r="I991" s="152">
        <f>I990+[1]Home!$E$7</f>
        <v>5964</v>
      </c>
    </row>
    <row r="992" spans="1:9" ht="14.25" customHeight="1">
      <c r="A992" s="88">
        <v>9940</v>
      </c>
      <c r="B992" s="92">
        <f t="shared" si="19"/>
        <v>9.94</v>
      </c>
      <c r="C992" s="92">
        <f t="shared" si="24"/>
        <v>6034</v>
      </c>
      <c r="D992" s="92">
        <f t="shared" si="20"/>
        <v>6054</v>
      </c>
      <c r="E992" s="153">
        <v>9950</v>
      </c>
      <c r="F992" s="151">
        <f>F991+[1]Home!$C$7</f>
        <v>6020</v>
      </c>
      <c r="G992" s="151">
        <f>G991+[1]Home!$D$7</f>
        <v>6040</v>
      </c>
      <c r="H992" s="151">
        <f>H991+[1]Home!$E$7</f>
        <v>5940</v>
      </c>
      <c r="I992" s="152">
        <f>I991+[1]Home!$E$7</f>
        <v>5970</v>
      </c>
    </row>
    <row r="993" spans="1:9" ht="14.25" customHeight="1">
      <c r="A993" s="88">
        <v>9950</v>
      </c>
      <c r="B993" s="92">
        <f t="shared" si="19"/>
        <v>9.9499999999999993</v>
      </c>
      <c r="C993" s="92">
        <f t="shared" si="24"/>
        <v>6040</v>
      </c>
      <c r="D993" s="92">
        <f t="shared" si="20"/>
        <v>6060</v>
      </c>
      <c r="E993" s="153">
        <v>9960</v>
      </c>
      <c r="F993" s="151">
        <f>F992+[1]Home!$C$7</f>
        <v>6026</v>
      </c>
      <c r="G993" s="151">
        <f>G992+[1]Home!$D$7</f>
        <v>6046</v>
      </c>
      <c r="H993" s="151">
        <f>H992+[1]Home!$E$7</f>
        <v>5946</v>
      </c>
      <c r="I993" s="152">
        <f>I992+[1]Home!$E$7</f>
        <v>5976</v>
      </c>
    </row>
    <row r="994" spans="1:9" ht="14.25" customHeight="1">
      <c r="A994" s="88">
        <v>9960</v>
      </c>
      <c r="B994" s="92">
        <f t="shared" si="19"/>
        <v>9.9600000000000009</v>
      </c>
      <c r="C994" s="92">
        <f t="shared" si="24"/>
        <v>6046</v>
      </c>
      <c r="D994" s="92">
        <f t="shared" si="20"/>
        <v>6066</v>
      </c>
      <c r="E994" s="153">
        <v>9970</v>
      </c>
      <c r="F994" s="151">
        <f>F993+[1]Home!$C$7</f>
        <v>6032</v>
      </c>
      <c r="G994" s="151">
        <f>G993+[1]Home!$D$7</f>
        <v>6052</v>
      </c>
      <c r="H994" s="151">
        <f>H993+[1]Home!$E$7</f>
        <v>5952</v>
      </c>
      <c r="I994" s="152">
        <f>I993+[1]Home!$E$7</f>
        <v>5982</v>
      </c>
    </row>
    <row r="995" spans="1:9" ht="14.25" customHeight="1">
      <c r="A995" s="88">
        <v>9970</v>
      </c>
      <c r="B995" s="92">
        <f t="shared" si="19"/>
        <v>9.9700000000000006</v>
      </c>
      <c r="C995" s="92">
        <f t="shared" si="24"/>
        <v>6052</v>
      </c>
      <c r="D995" s="92">
        <f t="shared" si="20"/>
        <v>6072</v>
      </c>
      <c r="E995" s="153">
        <v>9980</v>
      </c>
      <c r="F995" s="151">
        <f>F994+[1]Home!$C$7</f>
        <v>6038</v>
      </c>
      <c r="G995" s="151">
        <f>G994+[1]Home!$D$7</f>
        <v>6058</v>
      </c>
      <c r="H995" s="151">
        <f>H994+[1]Home!$E$7</f>
        <v>5958</v>
      </c>
      <c r="I995" s="152">
        <f>I994+[1]Home!$E$7</f>
        <v>5988</v>
      </c>
    </row>
    <row r="996" spans="1:9" ht="14.25" customHeight="1">
      <c r="A996" s="88">
        <v>9980</v>
      </c>
      <c r="B996" s="92">
        <f t="shared" si="19"/>
        <v>9.98</v>
      </c>
      <c r="C996" s="92">
        <f t="shared" si="24"/>
        <v>6058</v>
      </c>
      <c r="D996" s="92">
        <f t="shared" si="20"/>
        <v>6078</v>
      </c>
      <c r="E996" s="153">
        <v>9990</v>
      </c>
      <c r="F996" s="151">
        <f>F995+[1]Home!$C$7</f>
        <v>6044</v>
      </c>
      <c r="G996" s="151">
        <f>G995+[1]Home!$D$7</f>
        <v>6064</v>
      </c>
      <c r="H996" s="151">
        <f>H995+[1]Home!$E$7</f>
        <v>5964</v>
      </c>
      <c r="I996" s="152">
        <f>I995+[1]Home!$E$7</f>
        <v>5994</v>
      </c>
    </row>
    <row r="997" spans="1:9" ht="14.25" customHeight="1">
      <c r="A997" s="88">
        <v>9990</v>
      </c>
      <c r="B997" s="92">
        <f t="shared" si="19"/>
        <v>9.99</v>
      </c>
      <c r="C997" s="92">
        <f t="shared" si="24"/>
        <v>6064</v>
      </c>
      <c r="D997" s="92">
        <f t="shared" si="20"/>
        <v>6084</v>
      </c>
      <c r="E997" s="153">
        <v>10000</v>
      </c>
      <c r="F997" s="151">
        <f>F996+[1]Home!$C$7</f>
        <v>6050</v>
      </c>
      <c r="G997" s="151">
        <f>G996+[1]Home!$D$7</f>
        <v>6070</v>
      </c>
      <c r="H997" s="151">
        <f>H996+[1]Home!$E$7</f>
        <v>5970</v>
      </c>
      <c r="I997" s="152">
        <f>I996+[1]Home!$E$7</f>
        <v>6000</v>
      </c>
    </row>
    <row r="998" spans="1:9" ht="14.25" customHeight="1">
      <c r="A998" s="88">
        <v>10000</v>
      </c>
      <c r="B998" s="92">
        <f t="shared" si="19"/>
        <v>10</v>
      </c>
      <c r="C998" s="92">
        <f t="shared" si="24"/>
        <v>6070</v>
      </c>
      <c r="D998" s="92">
        <f t="shared" si="20"/>
        <v>6090</v>
      </c>
      <c r="E998" s="153">
        <v>10010</v>
      </c>
      <c r="F998" s="151">
        <f>F997+[1]Home!$C$7</f>
        <v>6056</v>
      </c>
      <c r="G998" s="151">
        <f>G997+[1]Home!$D$7</f>
        <v>6076</v>
      </c>
      <c r="H998" s="151">
        <f>H997+[1]Home!$E$7</f>
        <v>5976</v>
      </c>
      <c r="I998" s="152">
        <f>I997+[1]Home!$E$7</f>
        <v>6006</v>
      </c>
    </row>
    <row r="999" spans="1:9" ht="14.25" customHeight="1">
      <c r="A999" s="88">
        <v>10010</v>
      </c>
      <c r="B999" s="92">
        <f t="shared" si="19"/>
        <v>10.01</v>
      </c>
      <c r="C999" s="92">
        <f t="shared" si="24"/>
        <v>6076</v>
      </c>
      <c r="D999" s="92">
        <f t="shared" si="20"/>
        <v>6096</v>
      </c>
      <c r="E999" s="153">
        <v>10020</v>
      </c>
      <c r="F999" s="151">
        <f>F998+[1]Home!$C$7</f>
        <v>6062</v>
      </c>
      <c r="G999" s="151">
        <f>G998+[1]Home!$D$7</f>
        <v>6082</v>
      </c>
      <c r="H999" s="151">
        <f>H998+[1]Home!$E$7</f>
        <v>5982</v>
      </c>
      <c r="I999" s="152">
        <f>I998+[1]Home!$E$7</f>
        <v>6012</v>
      </c>
    </row>
    <row r="1000" spans="1:9" ht="14.25" customHeight="1">
      <c r="A1000" s="88">
        <v>10020</v>
      </c>
      <c r="B1000" s="92">
        <f t="shared" si="19"/>
        <v>10.02</v>
      </c>
      <c r="C1000" s="92">
        <f t="shared" si="24"/>
        <v>6082</v>
      </c>
      <c r="D1000" s="92">
        <f t="shared" si="20"/>
        <v>6102</v>
      </c>
      <c r="E1000" s="153">
        <v>10030</v>
      </c>
      <c r="F1000" s="151">
        <f>F999+[1]Home!$C$7</f>
        <v>6068</v>
      </c>
      <c r="G1000" s="151">
        <f>G999+[1]Home!$D$7</f>
        <v>6088</v>
      </c>
      <c r="H1000" s="151">
        <f>H999+[1]Home!$E$7</f>
        <v>5988</v>
      </c>
      <c r="I1000" s="152">
        <f>I999+[1]Home!$E$7</f>
        <v>6018</v>
      </c>
    </row>
    <row r="1001" spans="1:9" ht="15" customHeight="1">
      <c r="A1001" s="88">
        <v>10030</v>
      </c>
      <c r="B1001" s="92">
        <f t="shared" si="19"/>
        <v>10.029999999999999</v>
      </c>
      <c r="C1001" s="92">
        <f t="shared" si="24"/>
        <v>6088</v>
      </c>
      <c r="D1001" s="92">
        <f t="shared" si="20"/>
        <v>6108</v>
      </c>
      <c r="E1001" s="153">
        <v>10040</v>
      </c>
      <c r="F1001" s="151">
        <f>F1000+[1]Home!$C$7</f>
        <v>6074</v>
      </c>
      <c r="G1001" s="151">
        <f>G1000+[1]Home!$D$7</f>
        <v>6094</v>
      </c>
      <c r="H1001" s="151">
        <f>H1000+[1]Home!$E$7</f>
        <v>5994</v>
      </c>
      <c r="I1001" s="152">
        <f>I1000+[1]Home!$E$7</f>
        <v>6024</v>
      </c>
    </row>
    <row r="1002" spans="1:9" ht="15" customHeight="1">
      <c r="A1002" s="88">
        <v>10040</v>
      </c>
      <c r="B1002" s="92">
        <f t="shared" si="19"/>
        <v>10.039999999999999</v>
      </c>
      <c r="C1002" s="92">
        <f t="shared" si="24"/>
        <v>6094</v>
      </c>
      <c r="D1002" s="92">
        <f t="shared" si="20"/>
        <v>6114</v>
      </c>
      <c r="E1002" s="153">
        <v>10050</v>
      </c>
      <c r="F1002" s="151">
        <f>F1001+[1]Home!$C$7</f>
        <v>6080</v>
      </c>
      <c r="G1002" s="151">
        <f>G1001+[1]Home!$D$7</f>
        <v>6100</v>
      </c>
      <c r="H1002" s="151">
        <f>H1001+[1]Home!$E$7</f>
        <v>6000</v>
      </c>
      <c r="I1002" s="152">
        <f>I1001+[1]Home!$E$7</f>
        <v>6030</v>
      </c>
    </row>
    <row r="1003" spans="1:9" ht="15" customHeight="1">
      <c r="A1003" s="88">
        <v>10050</v>
      </c>
      <c r="B1003" s="92">
        <f t="shared" si="19"/>
        <v>10.050000000000001</v>
      </c>
      <c r="C1003" s="92">
        <f t="shared" si="24"/>
        <v>6100</v>
      </c>
      <c r="D1003" s="92">
        <f t="shared" si="20"/>
        <v>6120</v>
      </c>
      <c r="E1003" s="153">
        <v>10060</v>
      </c>
      <c r="F1003" s="151">
        <f>F1002+[1]Home!$C$7</f>
        <v>6086</v>
      </c>
      <c r="G1003" s="151">
        <f>G1002+[1]Home!$D$7</f>
        <v>6106</v>
      </c>
      <c r="H1003" s="151">
        <f>H1002+[1]Home!$E$7</f>
        <v>6006</v>
      </c>
      <c r="I1003" s="152">
        <f>I1002+[1]Home!$E$7</f>
        <v>6036</v>
      </c>
    </row>
    <row r="1004" spans="1:9" ht="15" customHeight="1">
      <c r="A1004" s="88">
        <v>10060</v>
      </c>
      <c r="B1004" s="92">
        <f t="shared" si="19"/>
        <v>10.06</v>
      </c>
      <c r="C1004" s="92">
        <f t="shared" si="24"/>
        <v>6106</v>
      </c>
      <c r="D1004" s="92">
        <f t="shared" si="20"/>
        <v>6126</v>
      </c>
      <c r="E1004" s="153">
        <v>10070</v>
      </c>
      <c r="F1004" s="151">
        <f>F1003+[1]Home!$C$7</f>
        <v>6092</v>
      </c>
      <c r="G1004" s="151">
        <f>G1003+[1]Home!$D$7</f>
        <v>6112</v>
      </c>
      <c r="H1004" s="151">
        <f>H1003+[1]Home!$E$7</f>
        <v>6012</v>
      </c>
      <c r="I1004" s="152">
        <f>I1003+[1]Home!$E$7</f>
        <v>6042</v>
      </c>
    </row>
    <row r="1005" spans="1:9" ht="15" customHeight="1">
      <c r="A1005" s="88">
        <v>10070</v>
      </c>
      <c r="B1005" s="92">
        <f t="shared" si="19"/>
        <v>10.07</v>
      </c>
      <c r="C1005" s="92">
        <f t="shared" si="24"/>
        <v>6112</v>
      </c>
      <c r="D1005" s="92">
        <f t="shared" si="20"/>
        <v>6132</v>
      </c>
      <c r="E1005" s="153">
        <v>10080</v>
      </c>
      <c r="F1005" s="151">
        <f>F1004+[1]Home!$C$7</f>
        <v>6098</v>
      </c>
      <c r="G1005" s="151">
        <f>G1004+[1]Home!$D$7</f>
        <v>6118</v>
      </c>
      <c r="H1005" s="151">
        <f>H1004+[1]Home!$E$7</f>
        <v>6018</v>
      </c>
      <c r="I1005" s="152">
        <f>I1004+[1]Home!$E$7</f>
        <v>6048</v>
      </c>
    </row>
    <row r="1006" spans="1:9" ht="15" customHeight="1">
      <c r="A1006" s="88">
        <v>10080</v>
      </c>
      <c r="B1006" s="92">
        <f t="shared" si="19"/>
        <v>10.08</v>
      </c>
      <c r="C1006" s="92">
        <f t="shared" si="24"/>
        <v>6118</v>
      </c>
      <c r="D1006" s="92">
        <f t="shared" si="20"/>
        <v>6138</v>
      </c>
      <c r="E1006" s="153">
        <v>10090</v>
      </c>
      <c r="F1006" s="151">
        <f>F1005+[1]Home!$C$7</f>
        <v>6104</v>
      </c>
      <c r="G1006" s="151">
        <f>G1005+[1]Home!$D$7</f>
        <v>6124</v>
      </c>
      <c r="H1006" s="151">
        <f>H1005+[1]Home!$E$7</f>
        <v>6024</v>
      </c>
      <c r="I1006" s="152">
        <f>I1005+[1]Home!$E$7</f>
        <v>6054</v>
      </c>
    </row>
    <row r="1007" spans="1:9" ht="15" customHeight="1">
      <c r="A1007" s="88">
        <v>10090</v>
      </c>
      <c r="B1007" s="92">
        <f t="shared" si="19"/>
        <v>10.09</v>
      </c>
      <c r="C1007" s="92">
        <f t="shared" si="24"/>
        <v>6124</v>
      </c>
      <c r="D1007" s="92">
        <f t="shared" si="20"/>
        <v>6144</v>
      </c>
      <c r="E1007" s="153">
        <v>10100</v>
      </c>
      <c r="F1007" s="151">
        <f>F1006+[1]Home!$C$7</f>
        <v>6110</v>
      </c>
      <c r="G1007" s="151">
        <f>G1006+[1]Home!$D$7</f>
        <v>6130</v>
      </c>
      <c r="H1007" s="151">
        <f>H1006+[1]Home!$E$7</f>
        <v>6030</v>
      </c>
      <c r="I1007" s="152">
        <f>I1006+[1]Home!$E$7</f>
        <v>6060</v>
      </c>
    </row>
    <row r="1008" spans="1:9" ht="15" customHeight="1">
      <c r="A1008" s="88">
        <v>10100</v>
      </c>
      <c r="B1008" s="92">
        <f t="shared" si="19"/>
        <v>10.1</v>
      </c>
      <c r="C1008" s="92">
        <f t="shared" si="24"/>
        <v>6130</v>
      </c>
      <c r="D1008" s="92">
        <f t="shared" si="20"/>
        <v>6150</v>
      </c>
      <c r="E1008" s="153">
        <v>10110</v>
      </c>
      <c r="F1008" s="151">
        <f>F1007+[1]Home!$C$7</f>
        <v>6116</v>
      </c>
      <c r="G1008" s="151">
        <f>G1007+[1]Home!$D$7</f>
        <v>6136</v>
      </c>
      <c r="H1008" s="151">
        <f>H1007+[1]Home!$E$7</f>
        <v>6036</v>
      </c>
      <c r="I1008" s="152">
        <f>I1007+[1]Home!$E$7</f>
        <v>6066</v>
      </c>
    </row>
    <row r="1009" spans="1:9" ht="15" customHeight="1">
      <c r="A1009" s="88">
        <v>10110</v>
      </c>
      <c r="B1009" s="92">
        <f t="shared" si="19"/>
        <v>10.11</v>
      </c>
      <c r="C1009" s="92">
        <f t="shared" si="24"/>
        <v>6136</v>
      </c>
      <c r="D1009" s="92">
        <f t="shared" si="20"/>
        <v>6156</v>
      </c>
      <c r="E1009" s="153">
        <v>10120</v>
      </c>
      <c r="F1009" s="151">
        <f>F1008+[1]Home!$C$7</f>
        <v>6122</v>
      </c>
      <c r="G1009" s="151">
        <f>G1008+[1]Home!$D$7</f>
        <v>6142</v>
      </c>
      <c r="H1009" s="151">
        <f>H1008+[1]Home!$E$7</f>
        <v>6042</v>
      </c>
      <c r="I1009" s="152">
        <f>I1008+[1]Home!$E$7</f>
        <v>6072</v>
      </c>
    </row>
    <row r="1010" spans="1:9" ht="15" customHeight="1">
      <c r="A1010" s="88">
        <v>10120</v>
      </c>
      <c r="B1010" s="92">
        <f t="shared" si="19"/>
        <v>10.119999999999999</v>
      </c>
      <c r="C1010" s="92">
        <f t="shared" si="24"/>
        <v>6142</v>
      </c>
      <c r="D1010" s="92">
        <f t="shared" si="20"/>
        <v>6162</v>
      </c>
      <c r="E1010" s="153">
        <v>10130</v>
      </c>
      <c r="F1010" s="151">
        <f>F1009+[1]Home!$C$7</f>
        <v>6128</v>
      </c>
      <c r="G1010" s="151">
        <f>G1009+[1]Home!$D$7</f>
        <v>6148</v>
      </c>
      <c r="H1010" s="151">
        <f>H1009+[1]Home!$E$7</f>
        <v>6048</v>
      </c>
      <c r="I1010" s="152">
        <f>I1009+[1]Home!$E$7</f>
        <v>6078</v>
      </c>
    </row>
    <row r="1011" spans="1:9" ht="15" customHeight="1">
      <c r="A1011" s="88">
        <v>10130</v>
      </c>
      <c r="B1011" s="92">
        <f t="shared" si="19"/>
        <v>10.130000000000001</v>
      </c>
      <c r="C1011" s="92">
        <f t="shared" si="24"/>
        <v>6148</v>
      </c>
      <c r="D1011" s="92">
        <f t="shared" si="20"/>
        <v>6168</v>
      </c>
      <c r="E1011" s="153">
        <v>10140</v>
      </c>
      <c r="F1011" s="151">
        <f>F1010+[1]Home!$C$7</f>
        <v>6134</v>
      </c>
      <c r="G1011" s="151">
        <f>G1010+[1]Home!$D$7</f>
        <v>6154</v>
      </c>
      <c r="H1011" s="151">
        <f>H1010+[1]Home!$E$7</f>
        <v>6054</v>
      </c>
      <c r="I1011" s="152">
        <f>I1010+[1]Home!$E$7</f>
        <v>6084</v>
      </c>
    </row>
    <row r="1012" spans="1:9" ht="15" customHeight="1">
      <c r="A1012" s="88">
        <v>10140</v>
      </c>
      <c r="B1012" s="92">
        <f t="shared" si="19"/>
        <v>10.14</v>
      </c>
      <c r="C1012" s="92">
        <f t="shared" si="24"/>
        <v>6154</v>
      </c>
      <c r="D1012" s="92">
        <f t="shared" si="20"/>
        <v>6174</v>
      </c>
      <c r="E1012" s="153">
        <v>10150</v>
      </c>
      <c r="F1012" s="151">
        <f>F1011+[1]Home!$C$7</f>
        <v>6140</v>
      </c>
      <c r="G1012" s="151">
        <f>G1011+[1]Home!$D$7</f>
        <v>6160</v>
      </c>
      <c r="H1012" s="151">
        <f>H1011+[1]Home!$E$7</f>
        <v>6060</v>
      </c>
      <c r="I1012" s="152">
        <f>I1011+[1]Home!$E$7</f>
        <v>6090</v>
      </c>
    </row>
    <row r="1013" spans="1:9" ht="15" customHeight="1">
      <c r="A1013" s="88">
        <v>10150</v>
      </c>
      <c r="B1013" s="92">
        <f t="shared" si="19"/>
        <v>10.15</v>
      </c>
      <c r="C1013" s="92">
        <f t="shared" si="24"/>
        <v>6160</v>
      </c>
      <c r="D1013" s="92">
        <f t="shared" si="20"/>
        <v>6180</v>
      </c>
      <c r="E1013" s="153">
        <v>10160</v>
      </c>
      <c r="F1013" s="151">
        <f>F1012+[1]Home!$C$7</f>
        <v>6146</v>
      </c>
      <c r="G1013" s="151">
        <f>G1012+[1]Home!$D$7</f>
        <v>6166</v>
      </c>
      <c r="H1013" s="151">
        <f>H1012+[1]Home!$E$7</f>
        <v>6066</v>
      </c>
      <c r="I1013" s="152">
        <f>I1012+[1]Home!$E$7</f>
        <v>6096</v>
      </c>
    </row>
    <row r="1014" spans="1:9" ht="15" customHeight="1">
      <c r="A1014" s="88">
        <v>10160</v>
      </c>
      <c r="B1014" s="92">
        <f t="shared" si="19"/>
        <v>10.16</v>
      </c>
      <c r="C1014" s="92">
        <f t="shared" si="24"/>
        <v>6166</v>
      </c>
      <c r="D1014" s="92">
        <f t="shared" si="20"/>
        <v>6186</v>
      </c>
      <c r="E1014" s="153">
        <v>10170</v>
      </c>
      <c r="F1014" s="151">
        <f>F1013+[1]Home!$C$7</f>
        <v>6152</v>
      </c>
      <c r="G1014" s="151">
        <f>G1013+[1]Home!$D$7</f>
        <v>6172</v>
      </c>
      <c r="H1014" s="151">
        <f>H1013+[1]Home!$E$7</f>
        <v>6072</v>
      </c>
      <c r="I1014" s="152">
        <f>I1013+[1]Home!$E$7</f>
        <v>6102</v>
      </c>
    </row>
    <row r="1015" spans="1:9" ht="15" customHeight="1">
      <c r="A1015" s="88">
        <v>10170</v>
      </c>
      <c r="B1015" s="92">
        <f t="shared" si="19"/>
        <v>10.17</v>
      </c>
      <c r="C1015" s="92">
        <f t="shared" si="24"/>
        <v>6172</v>
      </c>
      <c r="D1015" s="92">
        <f t="shared" si="20"/>
        <v>6192</v>
      </c>
      <c r="E1015" s="153">
        <v>10180</v>
      </c>
      <c r="F1015" s="151">
        <f>F1014+[1]Home!$C$7</f>
        <v>6158</v>
      </c>
      <c r="G1015" s="151">
        <f>G1014+[1]Home!$D$7</f>
        <v>6178</v>
      </c>
      <c r="H1015" s="151">
        <f>H1014+[1]Home!$E$7</f>
        <v>6078</v>
      </c>
      <c r="I1015" s="152">
        <f>I1014+[1]Home!$E$7</f>
        <v>6108</v>
      </c>
    </row>
    <row r="1016" spans="1:9" ht="15" customHeight="1">
      <c r="A1016" s="88">
        <v>10180</v>
      </c>
      <c r="B1016" s="92">
        <f t="shared" si="19"/>
        <v>10.18</v>
      </c>
      <c r="C1016" s="92">
        <f t="shared" si="24"/>
        <v>6178</v>
      </c>
      <c r="D1016" s="92">
        <f t="shared" si="20"/>
        <v>6198</v>
      </c>
      <c r="E1016" s="153">
        <v>10190</v>
      </c>
      <c r="F1016" s="151">
        <f>F1015+[1]Home!$C$7</f>
        <v>6164</v>
      </c>
      <c r="G1016" s="151">
        <f>G1015+[1]Home!$D$7</f>
        <v>6184</v>
      </c>
      <c r="H1016" s="151">
        <f>H1015+[1]Home!$E$7</f>
        <v>6084</v>
      </c>
      <c r="I1016" s="152">
        <f>I1015+[1]Home!$E$7</f>
        <v>6114</v>
      </c>
    </row>
    <row r="1017" spans="1:9" ht="15" customHeight="1">
      <c r="A1017" s="88">
        <v>10190</v>
      </c>
      <c r="B1017" s="92">
        <f t="shared" si="19"/>
        <v>10.19</v>
      </c>
      <c r="C1017" s="92">
        <f t="shared" si="24"/>
        <v>6184</v>
      </c>
      <c r="D1017" s="92">
        <f t="shared" si="20"/>
        <v>6204</v>
      </c>
      <c r="E1017" s="153">
        <v>10200</v>
      </c>
      <c r="F1017" s="151">
        <f>F1016+[1]Home!$C$7</f>
        <v>6170</v>
      </c>
      <c r="G1017" s="151">
        <f>G1016+[1]Home!$D$7</f>
        <v>6190</v>
      </c>
      <c r="H1017" s="151">
        <f>H1016+[1]Home!$E$7</f>
        <v>6090</v>
      </c>
      <c r="I1017" s="152">
        <f>I1016+[1]Home!$E$7</f>
        <v>6120</v>
      </c>
    </row>
    <row r="1018" spans="1:9" ht="15" customHeight="1">
      <c r="A1018" s="88">
        <v>10200</v>
      </c>
      <c r="B1018" s="92">
        <f t="shared" si="19"/>
        <v>10.199999999999999</v>
      </c>
      <c r="C1018" s="92">
        <f t="shared" si="24"/>
        <v>6190</v>
      </c>
      <c r="D1018" s="92">
        <f t="shared" si="20"/>
        <v>6210</v>
      </c>
      <c r="E1018" s="153">
        <v>10210</v>
      </c>
      <c r="F1018" s="151">
        <f>F1017+[1]Home!$C$7</f>
        <v>6176</v>
      </c>
      <c r="G1018" s="151">
        <f>G1017+[1]Home!$D$7</f>
        <v>6196</v>
      </c>
      <c r="H1018" s="151">
        <f>H1017+[1]Home!$E$7</f>
        <v>6096</v>
      </c>
      <c r="I1018" s="152">
        <f>I1017+[1]Home!$E$7</f>
        <v>6126</v>
      </c>
    </row>
    <row r="1019" spans="1:9" ht="15" customHeight="1">
      <c r="A1019" s="88">
        <v>10210</v>
      </c>
      <c r="B1019" s="92">
        <f t="shared" si="19"/>
        <v>10.210000000000001</v>
      </c>
      <c r="C1019" s="92">
        <f t="shared" si="24"/>
        <v>6196</v>
      </c>
      <c r="D1019" s="92">
        <f t="shared" si="20"/>
        <v>6216</v>
      </c>
      <c r="E1019" s="153">
        <v>10220</v>
      </c>
      <c r="F1019" s="151">
        <f>F1018+[1]Home!$C$7</f>
        <v>6182</v>
      </c>
      <c r="G1019" s="151">
        <f>G1018+[1]Home!$D$7</f>
        <v>6202</v>
      </c>
      <c r="H1019" s="151">
        <f>H1018+[1]Home!$E$7</f>
        <v>6102</v>
      </c>
      <c r="I1019" s="152">
        <f>I1018+[1]Home!$E$7</f>
        <v>6132</v>
      </c>
    </row>
    <row r="1020" spans="1:9" ht="15" customHeight="1">
      <c r="A1020" s="88">
        <v>10220</v>
      </c>
      <c r="B1020" s="92">
        <f t="shared" si="19"/>
        <v>10.220000000000001</v>
      </c>
      <c r="C1020" s="92">
        <f t="shared" si="24"/>
        <v>6202</v>
      </c>
      <c r="D1020" s="92">
        <f t="shared" si="20"/>
        <v>6222</v>
      </c>
      <c r="E1020" s="153">
        <v>10230</v>
      </c>
      <c r="F1020" s="151">
        <f>F1019+[1]Home!$C$7</f>
        <v>6188</v>
      </c>
      <c r="G1020" s="151">
        <f>G1019+[1]Home!$D$7</f>
        <v>6208</v>
      </c>
      <c r="H1020" s="151">
        <f>H1019+[1]Home!$E$7</f>
        <v>6108</v>
      </c>
      <c r="I1020" s="152">
        <f>I1019+[1]Home!$E$7</f>
        <v>6138</v>
      </c>
    </row>
    <row r="1021" spans="1:9" ht="15" customHeight="1">
      <c r="A1021" s="88">
        <v>10230</v>
      </c>
      <c r="B1021" s="92">
        <f t="shared" si="19"/>
        <v>10.23</v>
      </c>
      <c r="C1021" s="92">
        <f t="shared" si="24"/>
        <v>6208</v>
      </c>
      <c r="D1021" s="92">
        <f t="shared" si="20"/>
        <v>6228</v>
      </c>
      <c r="E1021" s="153">
        <v>10240</v>
      </c>
      <c r="F1021" s="151">
        <f>F1020+[1]Home!$C$7</f>
        <v>6194</v>
      </c>
      <c r="G1021" s="151">
        <f>G1020+[1]Home!$D$7</f>
        <v>6214</v>
      </c>
      <c r="H1021" s="151">
        <f>H1020+[1]Home!$E$7</f>
        <v>6114</v>
      </c>
      <c r="I1021" s="152">
        <f>I1020+[1]Home!$E$7</f>
        <v>6144</v>
      </c>
    </row>
    <row r="1022" spans="1:9" ht="15" customHeight="1">
      <c r="A1022" s="88">
        <v>10240</v>
      </c>
      <c r="B1022" s="92">
        <f t="shared" si="19"/>
        <v>10.24</v>
      </c>
      <c r="C1022" s="92">
        <f t="shared" si="24"/>
        <v>6214</v>
      </c>
      <c r="D1022" s="92">
        <f t="shared" si="20"/>
        <v>6234</v>
      </c>
      <c r="E1022" s="153">
        <v>10250</v>
      </c>
      <c r="F1022" s="151">
        <f>F1021+[1]Home!$C$7</f>
        <v>6200</v>
      </c>
      <c r="G1022" s="151">
        <f>G1021+[1]Home!$D$7</f>
        <v>6220</v>
      </c>
      <c r="H1022" s="151">
        <f>H1021+[1]Home!$E$7</f>
        <v>6120</v>
      </c>
      <c r="I1022" s="152">
        <f>I1021+[1]Home!$E$7</f>
        <v>6150</v>
      </c>
    </row>
    <row r="1023" spans="1:9" ht="15" customHeight="1">
      <c r="A1023" s="88">
        <v>10250</v>
      </c>
      <c r="B1023" s="92">
        <f t="shared" ref="B1023:B1277" si="25">A1023/1000</f>
        <v>10.25</v>
      </c>
      <c r="C1023" s="92">
        <f t="shared" si="24"/>
        <v>6220</v>
      </c>
      <c r="D1023" s="92">
        <f t="shared" ref="D1023:D1277" si="26">120+(A1023-50)/10*6</f>
        <v>6240</v>
      </c>
      <c r="E1023" s="153">
        <v>10260</v>
      </c>
      <c r="F1023" s="151">
        <f>F1022+[1]Home!$C$7</f>
        <v>6206</v>
      </c>
      <c r="G1023" s="151">
        <f>G1022+[1]Home!$D$7</f>
        <v>6226</v>
      </c>
      <c r="H1023" s="151">
        <f>H1022+[1]Home!$E$7</f>
        <v>6126</v>
      </c>
      <c r="I1023" s="152">
        <f>I1022+[1]Home!$E$7</f>
        <v>6156</v>
      </c>
    </row>
    <row r="1024" spans="1:9" ht="15" customHeight="1">
      <c r="A1024" s="88">
        <v>10260</v>
      </c>
      <c r="B1024" s="92">
        <f t="shared" si="25"/>
        <v>10.26</v>
      </c>
      <c r="C1024" s="92">
        <f t="shared" si="24"/>
        <v>6226</v>
      </c>
      <c r="D1024" s="92">
        <f t="shared" si="26"/>
        <v>6246</v>
      </c>
      <c r="E1024" s="153">
        <v>10270</v>
      </c>
      <c r="F1024" s="151">
        <f>F1023+[1]Home!$C$7</f>
        <v>6212</v>
      </c>
      <c r="G1024" s="151">
        <f>G1023+[1]Home!$D$7</f>
        <v>6232</v>
      </c>
      <c r="H1024" s="151">
        <f>H1023+[1]Home!$E$7</f>
        <v>6132</v>
      </c>
      <c r="I1024" s="152">
        <f>I1023+[1]Home!$E$7</f>
        <v>6162</v>
      </c>
    </row>
    <row r="1025" spans="1:9" ht="15" customHeight="1">
      <c r="A1025" s="88">
        <v>10270</v>
      </c>
      <c r="B1025" s="92">
        <f t="shared" si="25"/>
        <v>10.27</v>
      </c>
      <c r="C1025" s="92">
        <f t="shared" si="24"/>
        <v>6232</v>
      </c>
      <c r="D1025" s="92">
        <f t="shared" si="26"/>
        <v>6252</v>
      </c>
      <c r="E1025" s="153">
        <v>10280</v>
      </c>
      <c r="F1025" s="151">
        <f>F1024+[1]Home!$C$7</f>
        <v>6218</v>
      </c>
      <c r="G1025" s="151">
        <f>G1024+[1]Home!$D$7</f>
        <v>6238</v>
      </c>
      <c r="H1025" s="151">
        <f>H1024+[1]Home!$E$7</f>
        <v>6138</v>
      </c>
      <c r="I1025" s="152">
        <f>I1024+[1]Home!$E$7</f>
        <v>6168</v>
      </c>
    </row>
    <row r="1026" spans="1:9" ht="15" customHeight="1">
      <c r="A1026" s="88">
        <v>10280</v>
      </c>
      <c r="B1026" s="92">
        <f t="shared" si="25"/>
        <v>10.28</v>
      </c>
      <c r="C1026" s="92">
        <f t="shared" si="24"/>
        <v>6238</v>
      </c>
      <c r="D1026" s="92">
        <f t="shared" si="26"/>
        <v>6258</v>
      </c>
      <c r="E1026" s="153">
        <v>10290</v>
      </c>
      <c r="F1026" s="151">
        <f>F1025+[1]Home!$C$7</f>
        <v>6224</v>
      </c>
      <c r="G1026" s="151">
        <f>G1025+[1]Home!$D$7</f>
        <v>6244</v>
      </c>
      <c r="H1026" s="151">
        <f>H1025+[1]Home!$E$7</f>
        <v>6144</v>
      </c>
      <c r="I1026" s="152">
        <f>I1025+[1]Home!$E$7</f>
        <v>6174</v>
      </c>
    </row>
    <row r="1027" spans="1:9" ht="15" customHeight="1">
      <c r="A1027" s="88">
        <v>10290</v>
      </c>
      <c r="B1027" s="92">
        <f t="shared" si="25"/>
        <v>10.29</v>
      </c>
      <c r="C1027" s="92">
        <f t="shared" si="24"/>
        <v>6244</v>
      </c>
      <c r="D1027" s="92">
        <f t="shared" si="26"/>
        <v>6264</v>
      </c>
      <c r="E1027" s="153">
        <v>10300</v>
      </c>
      <c r="F1027" s="151">
        <f>F1026+[1]Home!$C$7</f>
        <v>6230</v>
      </c>
      <c r="G1027" s="151">
        <f>G1026+[1]Home!$D$7</f>
        <v>6250</v>
      </c>
      <c r="H1027" s="151">
        <f>H1026+[1]Home!$E$7</f>
        <v>6150</v>
      </c>
      <c r="I1027" s="152">
        <f>I1026+[1]Home!$E$7</f>
        <v>6180</v>
      </c>
    </row>
    <row r="1028" spans="1:9" ht="15" customHeight="1">
      <c r="A1028" s="88">
        <v>10300</v>
      </c>
      <c r="B1028" s="92">
        <f t="shared" si="25"/>
        <v>10.3</v>
      </c>
      <c r="C1028" s="92">
        <f t="shared" ref="C1028:C1091" si="27">C1027+6</f>
        <v>6250</v>
      </c>
      <c r="D1028" s="92">
        <f t="shared" si="26"/>
        <v>6270</v>
      </c>
      <c r="E1028" s="153">
        <v>10310</v>
      </c>
      <c r="F1028" s="151">
        <f>F1027+[1]Home!$C$7</f>
        <v>6236</v>
      </c>
      <c r="G1028" s="151">
        <f>G1027+[1]Home!$D$7</f>
        <v>6256</v>
      </c>
      <c r="H1028" s="151">
        <f>H1027+[1]Home!$E$7</f>
        <v>6156</v>
      </c>
      <c r="I1028" s="152">
        <f>I1027+[1]Home!$E$7</f>
        <v>6186</v>
      </c>
    </row>
    <row r="1029" spans="1:9" ht="15" customHeight="1">
      <c r="A1029" s="88">
        <v>10310</v>
      </c>
      <c r="B1029" s="92">
        <f t="shared" si="25"/>
        <v>10.31</v>
      </c>
      <c r="C1029" s="92">
        <f t="shared" si="27"/>
        <v>6256</v>
      </c>
      <c r="D1029" s="92">
        <f t="shared" si="26"/>
        <v>6276</v>
      </c>
      <c r="E1029" s="153">
        <v>10320</v>
      </c>
      <c r="F1029" s="151">
        <f>F1028+[1]Home!$C$7</f>
        <v>6242</v>
      </c>
      <c r="G1029" s="151">
        <f>G1028+[1]Home!$D$7</f>
        <v>6262</v>
      </c>
      <c r="H1029" s="151">
        <f>H1028+[1]Home!$E$7</f>
        <v>6162</v>
      </c>
      <c r="I1029" s="152">
        <f>I1028+[1]Home!$E$7</f>
        <v>6192</v>
      </c>
    </row>
    <row r="1030" spans="1:9" ht="15" customHeight="1">
      <c r="A1030" s="88">
        <v>10320</v>
      </c>
      <c r="B1030" s="92">
        <f t="shared" si="25"/>
        <v>10.32</v>
      </c>
      <c r="C1030" s="92">
        <f t="shared" si="27"/>
        <v>6262</v>
      </c>
      <c r="D1030" s="92">
        <f t="shared" si="26"/>
        <v>6282</v>
      </c>
      <c r="E1030" s="153">
        <v>10330</v>
      </c>
      <c r="F1030" s="151">
        <f>F1029+[1]Home!$C$7</f>
        <v>6248</v>
      </c>
      <c r="G1030" s="151">
        <f>G1029+[1]Home!$D$7</f>
        <v>6268</v>
      </c>
      <c r="H1030" s="151">
        <f>H1029+[1]Home!$E$7</f>
        <v>6168</v>
      </c>
      <c r="I1030" s="152">
        <f>I1029+[1]Home!$E$7</f>
        <v>6198</v>
      </c>
    </row>
    <row r="1031" spans="1:9" ht="15" customHeight="1">
      <c r="A1031" s="88">
        <v>10330</v>
      </c>
      <c r="B1031" s="92">
        <f t="shared" si="25"/>
        <v>10.33</v>
      </c>
      <c r="C1031" s="92">
        <f t="shared" si="27"/>
        <v>6268</v>
      </c>
      <c r="D1031" s="92">
        <f t="shared" si="26"/>
        <v>6288</v>
      </c>
      <c r="E1031" s="153">
        <v>10340</v>
      </c>
      <c r="F1031" s="151">
        <f>F1030+[1]Home!$C$7</f>
        <v>6254</v>
      </c>
      <c r="G1031" s="151">
        <f>G1030+[1]Home!$D$7</f>
        <v>6274</v>
      </c>
      <c r="H1031" s="151">
        <f>H1030+[1]Home!$E$7</f>
        <v>6174</v>
      </c>
      <c r="I1031" s="152">
        <f>I1030+[1]Home!$E$7</f>
        <v>6204</v>
      </c>
    </row>
    <row r="1032" spans="1:9" ht="15" customHeight="1">
      <c r="A1032" s="88">
        <v>10340</v>
      </c>
      <c r="B1032" s="92">
        <f t="shared" si="25"/>
        <v>10.34</v>
      </c>
      <c r="C1032" s="92">
        <f t="shared" si="27"/>
        <v>6274</v>
      </c>
      <c r="D1032" s="92">
        <f t="shared" si="26"/>
        <v>6294</v>
      </c>
      <c r="E1032" s="153">
        <v>10350</v>
      </c>
      <c r="F1032" s="151">
        <f>F1031+[1]Home!$C$7</f>
        <v>6260</v>
      </c>
      <c r="G1032" s="151">
        <f>G1031+[1]Home!$D$7</f>
        <v>6280</v>
      </c>
      <c r="H1032" s="151">
        <f>H1031+[1]Home!$E$7</f>
        <v>6180</v>
      </c>
      <c r="I1032" s="152">
        <f>I1031+[1]Home!$E$7</f>
        <v>6210</v>
      </c>
    </row>
    <row r="1033" spans="1:9" ht="15" customHeight="1">
      <c r="A1033" s="88">
        <v>10350</v>
      </c>
      <c r="B1033" s="92">
        <f t="shared" si="25"/>
        <v>10.35</v>
      </c>
      <c r="C1033" s="92">
        <f t="shared" si="27"/>
        <v>6280</v>
      </c>
      <c r="D1033" s="92">
        <f t="shared" si="26"/>
        <v>6300</v>
      </c>
      <c r="E1033" s="153">
        <v>10360</v>
      </c>
      <c r="F1033" s="151">
        <f>F1032+[1]Home!$C$7</f>
        <v>6266</v>
      </c>
      <c r="G1033" s="151">
        <f>G1032+[1]Home!$D$7</f>
        <v>6286</v>
      </c>
      <c r="H1033" s="151">
        <f>H1032+[1]Home!$E$7</f>
        <v>6186</v>
      </c>
      <c r="I1033" s="152">
        <f>I1032+[1]Home!$E$7</f>
        <v>6216</v>
      </c>
    </row>
    <row r="1034" spans="1:9" ht="15" customHeight="1">
      <c r="A1034" s="88">
        <v>10360</v>
      </c>
      <c r="B1034" s="92">
        <f t="shared" si="25"/>
        <v>10.36</v>
      </c>
      <c r="C1034" s="92">
        <f t="shared" si="27"/>
        <v>6286</v>
      </c>
      <c r="D1034" s="92">
        <f t="shared" si="26"/>
        <v>6306</v>
      </c>
      <c r="E1034" s="153">
        <v>10370</v>
      </c>
      <c r="F1034" s="151">
        <f>F1033+[1]Home!$C$7</f>
        <v>6272</v>
      </c>
      <c r="G1034" s="151">
        <f>G1033+[1]Home!$D$7</f>
        <v>6292</v>
      </c>
      <c r="H1034" s="151">
        <f>H1033+[1]Home!$E$7</f>
        <v>6192</v>
      </c>
      <c r="I1034" s="152">
        <f>I1033+[1]Home!$E$7</f>
        <v>6222</v>
      </c>
    </row>
    <row r="1035" spans="1:9" ht="15" customHeight="1">
      <c r="A1035" s="88">
        <v>10370</v>
      </c>
      <c r="B1035" s="92">
        <f t="shared" si="25"/>
        <v>10.37</v>
      </c>
      <c r="C1035" s="92">
        <f t="shared" si="27"/>
        <v>6292</v>
      </c>
      <c r="D1035" s="92">
        <f t="shared" si="26"/>
        <v>6312</v>
      </c>
      <c r="E1035" s="153">
        <v>10380</v>
      </c>
      <c r="F1035" s="151">
        <f>F1034+[1]Home!$C$7</f>
        <v>6278</v>
      </c>
      <c r="G1035" s="151">
        <f>G1034+[1]Home!$D$7</f>
        <v>6298</v>
      </c>
      <c r="H1035" s="151">
        <f>H1034+[1]Home!$E$7</f>
        <v>6198</v>
      </c>
      <c r="I1035" s="152">
        <f>I1034+[1]Home!$E$7</f>
        <v>6228</v>
      </c>
    </row>
    <row r="1036" spans="1:9" ht="15" customHeight="1">
      <c r="A1036" s="88">
        <v>10380</v>
      </c>
      <c r="B1036" s="92">
        <f t="shared" si="25"/>
        <v>10.38</v>
      </c>
      <c r="C1036" s="92">
        <f t="shared" si="27"/>
        <v>6298</v>
      </c>
      <c r="D1036" s="92">
        <f t="shared" si="26"/>
        <v>6318</v>
      </c>
      <c r="E1036" s="153">
        <v>10390</v>
      </c>
      <c r="F1036" s="151">
        <f>F1035+[1]Home!$C$7</f>
        <v>6284</v>
      </c>
      <c r="G1036" s="151">
        <f>G1035+[1]Home!$D$7</f>
        <v>6304</v>
      </c>
      <c r="H1036" s="151">
        <f>H1035+[1]Home!$E$7</f>
        <v>6204</v>
      </c>
      <c r="I1036" s="152">
        <f>I1035+[1]Home!$E$7</f>
        <v>6234</v>
      </c>
    </row>
    <row r="1037" spans="1:9" ht="15" customHeight="1">
      <c r="A1037" s="88">
        <v>10390</v>
      </c>
      <c r="B1037" s="92">
        <f t="shared" si="25"/>
        <v>10.39</v>
      </c>
      <c r="C1037" s="92">
        <f t="shared" si="27"/>
        <v>6304</v>
      </c>
      <c r="D1037" s="92">
        <f t="shared" si="26"/>
        <v>6324</v>
      </c>
      <c r="E1037" s="153">
        <v>10400</v>
      </c>
      <c r="F1037" s="151">
        <f>F1036+[1]Home!$C$7</f>
        <v>6290</v>
      </c>
      <c r="G1037" s="151">
        <f>G1036+[1]Home!$D$7</f>
        <v>6310</v>
      </c>
      <c r="H1037" s="151">
        <f>H1036+[1]Home!$E$7</f>
        <v>6210</v>
      </c>
      <c r="I1037" s="152">
        <f>I1036+[1]Home!$E$7</f>
        <v>6240</v>
      </c>
    </row>
    <row r="1038" spans="1:9" ht="15" customHeight="1">
      <c r="A1038" s="88">
        <v>10400</v>
      </c>
      <c r="B1038" s="92">
        <f t="shared" si="25"/>
        <v>10.4</v>
      </c>
      <c r="C1038" s="92">
        <f t="shared" si="27"/>
        <v>6310</v>
      </c>
      <c r="D1038" s="92">
        <f t="shared" si="26"/>
        <v>6330</v>
      </c>
      <c r="E1038" s="153">
        <v>10410</v>
      </c>
      <c r="F1038" s="151">
        <f>F1037+[1]Home!$C$7</f>
        <v>6296</v>
      </c>
      <c r="G1038" s="151">
        <f>G1037+[1]Home!$D$7</f>
        <v>6316</v>
      </c>
      <c r="H1038" s="151">
        <f>H1037+[1]Home!$E$7</f>
        <v>6216</v>
      </c>
      <c r="I1038" s="152">
        <f>I1037+[1]Home!$E$7</f>
        <v>6246</v>
      </c>
    </row>
    <row r="1039" spans="1:9" ht="15" customHeight="1">
      <c r="A1039" s="88">
        <v>10410</v>
      </c>
      <c r="B1039" s="92">
        <f t="shared" si="25"/>
        <v>10.41</v>
      </c>
      <c r="C1039" s="92">
        <f t="shared" si="27"/>
        <v>6316</v>
      </c>
      <c r="D1039" s="92">
        <f t="shared" si="26"/>
        <v>6336</v>
      </c>
      <c r="E1039" s="153">
        <v>10420</v>
      </c>
      <c r="F1039" s="151">
        <f>F1038+[1]Home!$C$7</f>
        <v>6302</v>
      </c>
      <c r="G1039" s="151">
        <f>G1038+[1]Home!$D$7</f>
        <v>6322</v>
      </c>
      <c r="H1039" s="151">
        <f>H1038+[1]Home!$E$7</f>
        <v>6222</v>
      </c>
      <c r="I1039" s="152">
        <f>I1038+[1]Home!$E$7</f>
        <v>6252</v>
      </c>
    </row>
    <row r="1040" spans="1:9" ht="15" customHeight="1">
      <c r="A1040" s="88">
        <v>10420</v>
      </c>
      <c r="B1040" s="92">
        <f t="shared" si="25"/>
        <v>10.42</v>
      </c>
      <c r="C1040" s="92">
        <f t="shared" si="27"/>
        <v>6322</v>
      </c>
      <c r="D1040" s="92">
        <f t="shared" si="26"/>
        <v>6342</v>
      </c>
      <c r="E1040" s="153">
        <v>10430</v>
      </c>
      <c r="F1040" s="151">
        <f>F1039+[1]Home!$C$7</f>
        <v>6308</v>
      </c>
      <c r="G1040" s="151">
        <f>G1039+[1]Home!$D$7</f>
        <v>6328</v>
      </c>
      <c r="H1040" s="151">
        <f>H1039+[1]Home!$E$7</f>
        <v>6228</v>
      </c>
      <c r="I1040" s="152">
        <f>I1039+[1]Home!$E$7</f>
        <v>6258</v>
      </c>
    </row>
    <row r="1041" spans="1:9" ht="15" customHeight="1">
      <c r="A1041" s="88">
        <v>10430</v>
      </c>
      <c r="B1041" s="92">
        <f t="shared" si="25"/>
        <v>10.43</v>
      </c>
      <c r="C1041" s="92">
        <f t="shared" si="27"/>
        <v>6328</v>
      </c>
      <c r="D1041" s="92">
        <f t="shared" si="26"/>
        <v>6348</v>
      </c>
      <c r="E1041" s="153">
        <v>10440</v>
      </c>
      <c r="F1041" s="151">
        <f>F1040+[1]Home!$C$7</f>
        <v>6314</v>
      </c>
      <c r="G1041" s="151">
        <f>G1040+[1]Home!$D$7</f>
        <v>6334</v>
      </c>
      <c r="H1041" s="151">
        <f>H1040+[1]Home!$E$7</f>
        <v>6234</v>
      </c>
      <c r="I1041" s="152">
        <f>I1040+[1]Home!$E$7</f>
        <v>6264</v>
      </c>
    </row>
    <row r="1042" spans="1:9" ht="15" customHeight="1">
      <c r="A1042" s="88">
        <v>10440</v>
      </c>
      <c r="B1042" s="92">
        <f t="shared" si="25"/>
        <v>10.44</v>
      </c>
      <c r="C1042" s="92">
        <f t="shared" si="27"/>
        <v>6334</v>
      </c>
      <c r="D1042" s="92">
        <f t="shared" si="26"/>
        <v>6354</v>
      </c>
      <c r="E1042" s="153">
        <v>10450</v>
      </c>
      <c r="F1042" s="151">
        <f>F1041+[1]Home!$C$7</f>
        <v>6320</v>
      </c>
      <c r="G1042" s="151">
        <f>G1041+[1]Home!$D$7</f>
        <v>6340</v>
      </c>
      <c r="H1042" s="151">
        <f>H1041+[1]Home!$E$7</f>
        <v>6240</v>
      </c>
      <c r="I1042" s="152">
        <f>I1041+[1]Home!$E$7</f>
        <v>6270</v>
      </c>
    </row>
    <row r="1043" spans="1:9" ht="15" customHeight="1">
      <c r="A1043" s="88">
        <v>10450</v>
      </c>
      <c r="B1043" s="92">
        <f t="shared" si="25"/>
        <v>10.45</v>
      </c>
      <c r="C1043" s="92">
        <f t="shared" si="27"/>
        <v>6340</v>
      </c>
      <c r="D1043" s="92">
        <f t="shared" si="26"/>
        <v>6360</v>
      </c>
      <c r="E1043" s="153">
        <v>10460</v>
      </c>
      <c r="F1043" s="151">
        <f>F1042+[1]Home!$C$7</f>
        <v>6326</v>
      </c>
      <c r="G1043" s="151">
        <f>G1042+[1]Home!$D$7</f>
        <v>6346</v>
      </c>
      <c r="H1043" s="151">
        <f>H1042+[1]Home!$E$7</f>
        <v>6246</v>
      </c>
      <c r="I1043" s="152">
        <f>I1042+[1]Home!$E$7</f>
        <v>6276</v>
      </c>
    </row>
    <row r="1044" spans="1:9" ht="15" customHeight="1">
      <c r="A1044" s="88">
        <v>10460</v>
      </c>
      <c r="B1044" s="92">
        <f t="shared" si="25"/>
        <v>10.46</v>
      </c>
      <c r="C1044" s="92">
        <f t="shared" si="27"/>
        <v>6346</v>
      </c>
      <c r="D1044" s="92">
        <f t="shared" si="26"/>
        <v>6366</v>
      </c>
      <c r="E1044" s="153">
        <v>10470</v>
      </c>
      <c r="F1044" s="151">
        <f>F1043+[1]Home!$C$7</f>
        <v>6332</v>
      </c>
      <c r="G1044" s="151">
        <f>G1043+[1]Home!$D$7</f>
        <v>6352</v>
      </c>
      <c r="H1044" s="151">
        <f>H1043+[1]Home!$E$7</f>
        <v>6252</v>
      </c>
      <c r="I1044" s="152">
        <f>I1043+[1]Home!$E$7</f>
        <v>6282</v>
      </c>
    </row>
    <row r="1045" spans="1:9" ht="15" customHeight="1">
      <c r="A1045" s="88">
        <v>10470</v>
      </c>
      <c r="B1045" s="92">
        <f t="shared" si="25"/>
        <v>10.47</v>
      </c>
      <c r="C1045" s="92">
        <f t="shared" si="27"/>
        <v>6352</v>
      </c>
      <c r="D1045" s="92">
        <f t="shared" si="26"/>
        <v>6372</v>
      </c>
      <c r="E1045" s="153">
        <v>10480</v>
      </c>
      <c r="F1045" s="151">
        <f>F1044+[1]Home!$C$7</f>
        <v>6338</v>
      </c>
      <c r="G1045" s="151">
        <f>G1044+[1]Home!$D$7</f>
        <v>6358</v>
      </c>
      <c r="H1045" s="151">
        <f>H1044+[1]Home!$E$7</f>
        <v>6258</v>
      </c>
      <c r="I1045" s="152">
        <f>I1044+[1]Home!$E$7</f>
        <v>6288</v>
      </c>
    </row>
    <row r="1046" spans="1:9" ht="15" customHeight="1">
      <c r="A1046" s="88">
        <v>10480</v>
      </c>
      <c r="B1046" s="92">
        <f t="shared" si="25"/>
        <v>10.48</v>
      </c>
      <c r="C1046" s="92">
        <f t="shared" si="27"/>
        <v>6358</v>
      </c>
      <c r="D1046" s="92">
        <f t="shared" si="26"/>
        <v>6378</v>
      </c>
      <c r="E1046" s="153">
        <v>10490</v>
      </c>
      <c r="F1046" s="151">
        <f>F1045+[1]Home!$C$7</f>
        <v>6344</v>
      </c>
      <c r="G1046" s="151">
        <f>G1045+[1]Home!$D$7</f>
        <v>6364</v>
      </c>
      <c r="H1046" s="151">
        <f>H1045+[1]Home!$E$7</f>
        <v>6264</v>
      </c>
      <c r="I1046" s="152">
        <f>I1045+[1]Home!$E$7</f>
        <v>6294</v>
      </c>
    </row>
    <row r="1047" spans="1:9" ht="15" customHeight="1">
      <c r="A1047" s="88">
        <v>10490</v>
      </c>
      <c r="B1047" s="92">
        <f t="shared" si="25"/>
        <v>10.49</v>
      </c>
      <c r="C1047" s="92">
        <f t="shared" si="27"/>
        <v>6364</v>
      </c>
      <c r="D1047" s="92">
        <f t="shared" si="26"/>
        <v>6384</v>
      </c>
      <c r="E1047" s="153">
        <v>10500</v>
      </c>
      <c r="F1047" s="151">
        <f>F1046+[1]Home!$C$7</f>
        <v>6350</v>
      </c>
      <c r="G1047" s="151">
        <f>G1046+[1]Home!$D$7</f>
        <v>6370</v>
      </c>
      <c r="H1047" s="151">
        <f>H1046+[1]Home!$E$7</f>
        <v>6270</v>
      </c>
      <c r="I1047" s="152">
        <f>I1046+[1]Home!$E$7</f>
        <v>6300</v>
      </c>
    </row>
    <row r="1048" spans="1:9" ht="15" customHeight="1">
      <c r="A1048" s="88">
        <v>10500</v>
      </c>
      <c r="B1048" s="92">
        <f t="shared" si="25"/>
        <v>10.5</v>
      </c>
      <c r="C1048" s="92">
        <f t="shared" si="27"/>
        <v>6370</v>
      </c>
      <c r="D1048" s="92">
        <f t="shared" si="26"/>
        <v>6390</v>
      </c>
      <c r="E1048" s="153">
        <v>10510</v>
      </c>
      <c r="F1048" s="151">
        <f>F1047+[1]Home!$C$7</f>
        <v>6356</v>
      </c>
      <c r="G1048" s="151">
        <f>G1047+[1]Home!$D$7</f>
        <v>6376</v>
      </c>
      <c r="H1048" s="151">
        <f>H1047+[1]Home!$E$7</f>
        <v>6276</v>
      </c>
      <c r="I1048" s="152">
        <f>I1047+[1]Home!$E$7</f>
        <v>6306</v>
      </c>
    </row>
    <row r="1049" spans="1:9" ht="15" customHeight="1">
      <c r="A1049" s="88">
        <v>10510</v>
      </c>
      <c r="B1049" s="92">
        <f t="shared" si="25"/>
        <v>10.51</v>
      </c>
      <c r="C1049" s="92">
        <f t="shared" si="27"/>
        <v>6376</v>
      </c>
      <c r="D1049" s="92">
        <f t="shared" si="26"/>
        <v>6396</v>
      </c>
      <c r="E1049" s="153">
        <v>10520</v>
      </c>
      <c r="F1049" s="151">
        <f>F1048+[1]Home!$C$7</f>
        <v>6362</v>
      </c>
      <c r="G1049" s="151">
        <f>G1048+[1]Home!$D$7</f>
        <v>6382</v>
      </c>
      <c r="H1049" s="151">
        <f>H1048+[1]Home!$E$7</f>
        <v>6282</v>
      </c>
      <c r="I1049" s="152">
        <f>I1048+[1]Home!$E$7</f>
        <v>6312</v>
      </c>
    </row>
    <row r="1050" spans="1:9" ht="15" customHeight="1">
      <c r="A1050" s="88">
        <v>10520</v>
      </c>
      <c r="B1050" s="92">
        <f t="shared" si="25"/>
        <v>10.52</v>
      </c>
      <c r="C1050" s="92">
        <f t="shared" si="27"/>
        <v>6382</v>
      </c>
      <c r="D1050" s="92">
        <f t="shared" si="26"/>
        <v>6402</v>
      </c>
      <c r="E1050" s="153">
        <v>10530</v>
      </c>
      <c r="F1050" s="151">
        <f>F1049+[1]Home!$C$7</f>
        <v>6368</v>
      </c>
      <c r="G1050" s="151">
        <f>G1049+[1]Home!$D$7</f>
        <v>6388</v>
      </c>
      <c r="H1050" s="151">
        <f>H1049+[1]Home!$E$7</f>
        <v>6288</v>
      </c>
      <c r="I1050" s="152">
        <f>I1049+[1]Home!$E$7</f>
        <v>6318</v>
      </c>
    </row>
    <row r="1051" spans="1:9" ht="15" customHeight="1">
      <c r="A1051" s="88">
        <v>10530</v>
      </c>
      <c r="B1051" s="92">
        <f t="shared" si="25"/>
        <v>10.53</v>
      </c>
      <c r="C1051" s="92">
        <f t="shared" si="27"/>
        <v>6388</v>
      </c>
      <c r="D1051" s="92">
        <f t="shared" si="26"/>
        <v>6408</v>
      </c>
      <c r="E1051" s="153">
        <v>10540</v>
      </c>
      <c r="F1051" s="151">
        <f>F1050+[1]Home!$C$7</f>
        <v>6374</v>
      </c>
      <c r="G1051" s="151">
        <f>G1050+[1]Home!$D$7</f>
        <v>6394</v>
      </c>
      <c r="H1051" s="151">
        <f>H1050+[1]Home!$E$7</f>
        <v>6294</v>
      </c>
      <c r="I1051" s="152">
        <f>I1050+[1]Home!$E$7</f>
        <v>6324</v>
      </c>
    </row>
    <row r="1052" spans="1:9" ht="15" customHeight="1">
      <c r="A1052" s="88">
        <v>10540</v>
      </c>
      <c r="B1052" s="92">
        <f t="shared" si="25"/>
        <v>10.54</v>
      </c>
      <c r="C1052" s="92">
        <f t="shared" si="27"/>
        <v>6394</v>
      </c>
      <c r="D1052" s="92">
        <f t="shared" si="26"/>
        <v>6414</v>
      </c>
      <c r="E1052" s="153">
        <v>10550</v>
      </c>
      <c r="F1052" s="151">
        <f>F1051+[1]Home!$C$7</f>
        <v>6380</v>
      </c>
      <c r="G1052" s="151">
        <f>G1051+[1]Home!$D$7</f>
        <v>6400</v>
      </c>
      <c r="H1052" s="151">
        <f>H1051+[1]Home!$E$7</f>
        <v>6300</v>
      </c>
      <c r="I1052" s="152">
        <f>I1051+[1]Home!$E$7</f>
        <v>6330</v>
      </c>
    </row>
    <row r="1053" spans="1:9" ht="15" customHeight="1">
      <c r="A1053" s="88">
        <v>10550</v>
      </c>
      <c r="B1053" s="92">
        <f t="shared" si="25"/>
        <v>10.55</v>
      </c>
      <c r="C1053" s="92">
        <f t="shared" si="27"/>
        <v>6400</v>
      </c>
      <c r="D1053" s="92">
        <f t="shared" si="26"/>
        <v>6420</v>
      </c>
      <c r="E1053" s="153">
        <v>10560</v>
      </c>
      <c r="F1053" s="151">
        <f>F1052+[1]Home!$C$7</f>
        <v>6386</v>
      </c>
      <c r="G1053" s="151">
        <f>G1052+[1]Home!$D$7</f>
        <v>6406</v>
      </c>
      <c r="H1053" s="151">
        <f>H1052+[1]Home!$E$7</f>
        <v>6306</v>
      </c>
      <c r="I1053" s="152">
        <f>I1052+[1]Home!$E$7</f>
        <v>6336</v>
      </c>
    </row>
    <row r="1054" spans="1:9" ht="15" customHeight="1">
      <c r="A1054" s="88">
        <v>10560</v>
      </c>
      <c r="B1054" s="92">
        <f t="shared" si="25"/>
        <v>10.56</v>
      </c>
      <c r="C1054" s="92">
        <f t="shared" si="27"/>
        <v>6406</v>
      </c>
      <c r="D1054" s="92">
        <f t="shared" si="26"/>
        <v>6426</v>
      </c>
      <c r="E1054" s="153">
        <v>10570</v>
      </c>
      <c r="F1054" s="151">
        <f>F1053+[1]Home!$C$7</f>
        <v>6392</v>
      </c>
      <c r="G1054" s="151">
        <f>G1053+[1]Home!$D$7</f>
        <v>6412</v>
      </c>
      <c r="H1054" s="151">
        <f>H1053+[1]Home!$E$7</f>
        <v>6312</v>
      </c>
      <c r="I1054" s="152">
        <f>I1053+[1]Home!$E$7</f>
        <v>6342</v>
      </c>
    </row>
    <row r="1055" spans="1:9" ht="15" customHeight="1">
      <c r="A1055" s="88">
        <v>10570</v>
      </c>
      <c r="B1055" s="92">
        <f t="shared" si="25"/>
        <v>10.57</v>
      </c>
      <c r="C1055" s="92">
        <f t="shared" si="27"/>
        <v>6412</v>
      </c>
      <c r="D1055" s="92">
        <f t="shared" si="26"/>
        <v>6432</v>
      </c>
      <c r="E1055" s="153">
        <v>10580</v>
      </c>
      <c r="F1055" s="151">
        <f>F1054+[1]Home!$C$7</f>
        <v>6398</v>
      </c>
      <c r="G1055" s="151">
        <f>G1054+[1]Home!$D$7</f>
        <v>6418</v>
      </c>
      <c r="H1055" s="151">
        <f>H1054+[1]Home!$E$7</f>
        <v>6318</v>
      </c>
      <c r="I1055" s="152">
        <f>I1054+[1]Home!$E$7</f>
        <v>6348</v>
      </c>
    </row>
    <row r="1056" spans="1:9" ht="15" customHeight="1">
      <c r="A1056" s="88">
        <v>10580</v>
      </c>
      <c r="B1056" s="92">
        <f t="shared" si="25"/>
        <v>10.58</v>
      </c>
      <c r="C1056" s="92">
        <f t="shared" si="27"/>
        <v>6418</v>
      </c>
      <c r="D1056" s="92">
        <f t="shared" si="26"/>
        <v>6438</v>
      </c>
      <c r="E1056" s="153">
        <v>10590</v>
      </c>
      <c r="F1056" s="151">
        <f>F1055+[1]Home!$C$7</f>
        <v>6404</v>
      </c>
      <c r="G1056" s="151">
        <f>G1055+[1]Home!$D$7</f>
        <v>6424</v>
      </c>
      <c r="H1056" s="151">
        <f>H1055+[1]Home!$E$7</f>
        <v>6324</v>
      </c>
      <c r="I1056" s="152">
        <f>I1055+[1]Home!$E$7</f>
        <v>6354</v>
      </c>
    </row>
    <row r="1057" spans="1:9" ht="15" customHeight="1">
      <c r="A1057" s="88">
        <v>10590</v>
      </c>
      <c r="B1057" s="92">
        <f t="shared" si="25"/>
        <v>10.59</v>
      </c>
      <c r="C1057" s="92">
        <f t="shared" si="27"/>
        <v>6424</v>
      </c>
      <c r="D1057" s="92">
        <f t="shared" si="26"/>
        <v>6444</v>
      </c>
      <c r="E1057" s="153">
        <v>10600</v>
      </c>
      <c r="F1057" s="151">
        <f>F1056+[1]Home!$C$7</f>
        <v>6410</v>
      </c>
      <c r="G1057" s="151">
        <f>G1056+[1]Home!$D$7</f>
        <v>6430</v>
      </c>
      <c r="H1057" s="151">
        <f>H1056+[1]Home!$E$7</f>
        <v>6330</v>
      </c>
      <c r="I1057" s="152">
        <f>I1056+[1]Home!$E$7</f>
        <v>6360</v>
      </c>
    </row>
    <row r="1058" spans="1:9" ht="15" customHeight="1">
      <c r="A1058" s="88">
        <v>10600</v>
      </c>
      <c r="B1058" s="92">
        <f t="shared" si="25"/>
        <v>10.6</v>
      </c>
      <c r="C1058" s="92">
        <f t="shared" si="27"/>
        <v>6430</v>
      </c>
      <c r="D1058" s="92">
        <f t="shared" si="26"/>
        <v>6450</v>
      </c>
      <c r="E1058" s="153">
        <v>10610</v>
      </c>
      <c r="F1058" s="151">
        <f>F1057+[1]Home!$C$7</f>
        <v>6416</v>
      </c>
      <c r="G1058" s="151">
        <f>G1057+[1]Home!$D$7</f>
        <v>6436</v>
      </c>
      <c r="H1058" s="151">
        <f>H1057+[1]Home!$E$7</f>
        <v>6336</v>
      </c>
      <c r="I1058" s="152">
        <f>I1057+[1]Home!$E$7</f>
        <v>6366</v>
      </c>
    </row>
    <row r="1059" spans="1:9" ht="15" customHeight="1">
      <c r="A1059" s="88">
        <v>10610</v>
      </c>
      <c r="B1059" s="92">
        <f t="shared" si="25"/>
        <v>10.61</v>
      </c>
      <c r="C1059" s="92">
        <f t="shared" si="27"/>
        <v>6436</v>
      </c>
      <c r="D1059" s="92">
        <f t="shared" si="26"/>
        <v>6456</v>
      </c>
      <c r="E1059" s="153">
        <v>10620</v>
      </c>
      <c r="F1059" s="151">
        <f>F1058+[1]Home!$C$7</f>
        <v>6422</v>
      </c>
      <c r="G1059" s="151">
        <f>G1058+[1]Home!$D$7</f>
        <v>6442</v>
      </c>
      <c r="H1059" s="151">
        <f>H1058+[1]Home!$E$7</f>
        <v>6342</v>
      </c>
      <c r="I1059" s="152">
        <f>I1058+[1]Home!$E$7</f>
        <v>6372</v>
      </c>
    </row>
    <row r="1060" spans="1:9" ht="15" customHeight="1">
      <c r="A1060" s="88">
        <v>10620</v>
      </c>
      <c r="B1060" s="92">
        <f t="shared" si="25"/>
        <v>10.62</v>
      </c>
      <c r="C1060" s="92">
        <f t="shared" si="27"/>
        <v>6442</v>
      </c>
      <c r="D1060" s="92">
        <f t="shared" si="26"/>
        <v>6462</v>
      </c>
      <c r="E1060" s="153">
        <v>10630</v>
      </c>
      <c r="F1060" s="151">
        <f>F1059+[1]Home!$C$7</f>
        <v>6428</v>
      </c>
      <c r="G1060" s="151">
        <f>G1059+[1]Home!$D$7</f>
        <v>6448</v>
      </c>
      <c r="H1060" s="151">
        <f>H1059+[1]Home!$E$7</f>
        <v>6348</v>
      </c>
      <c r="I1060" s="152">
        <f>I1059+[1]Home!$E$7</f>
        <v>6378</v>
      </c>
    </row>
    <row r="1061" spans="1:9" ht="15" customHeight="1">
      <c r="A1061" s="88">
        <v>10630</v>
      </c>
      <c r="B1061" s="92">
        <f t="shared" si="25"/>
        <v>10.63</v>
      </c>
      <c r="C1061" s="92">
        <f t="shared" si="27"/>
        <v>6448</v>
      </c>
      <c r="D1061" s="92">
        <f t="shared" si="26"/>
        <v>6468</v>
      </c>
      <c r="E1061" s="153">
        <v>10640</v>
      </c>
      <c r="F1061" s="151">
        <f>F1060+[1]Home!$C$7</f>
        <v>6434</v>
      </c>
      <c r="G1061" s="151">
        <f>G1060+[1]Home!$D$7</f>
        <v>6454</v>
      </c>
      <c r="H1061" s="151">
        <f>H1060+[1]Home!$E$7</f>
        <v>6354</v>
      </c>
      <c r="I1061" s="152">
        <f>I1060+[1]Home!$E$7</f>
        <v>6384</v>
      </c>
    </row>
    <row r="1062" spans="1:9" ht="15" customHeight="1">
      <c r="A1062" s="88">
        <v>10640</v>
      </c>
      <c r="B1062" s="92">
        <f t="shared" si="25"/>
        <v>10.64</v>
      </c>
      <c r="C1062" s="92">
        <f t="shared" si="27"/>
        <v>6454</v>
      </c>
      <c r="D1062" s="92">
        <f t="shared" si="26"/>
        <v>6474</v>
      </c>
      <c r="E1062" s="153">
        <v>10650</v>
      </c>
      <c r="F1062" s="151">
        <f>F1061+[1]Home!$C$7</f>
        <v>6440</v>
      </c>
      <c r="G1062" s="151">
        <f>G1061+[1]Home!$D$7</f>
        <v>6460</v>
      </c>
      <c r="H1062" s="151">
        <f>H1061+[1]Home!$E$7</f>
        <v>6360</v>
      </c>
      <c r="I1062" s="152">
        <f>I1061+[1]Home!$E$7</f>
        <v>6390</v>
      </c>
    </row>
    <row r="1063" spans="1:9" ht="15" customHeight="1">
      <c r="A1063" s="88">
        <v>10650</v>
      </c>
      <c r="B1063" s="92">
        <f t="shared" si="25"/>
        <v>10.65</v>
      </c>
      <c r="C1063" s="92">
        <f t="shared" si="27"/>
        <v>6460</v>
      </c>
      <c r="D1063" s="92">
        <f t="shared" si="26"/>
        <v>6480</v>
      </c>
      <c r="E1063" s="153">
        <v>10660</v>
      </c>
      <c r="F1063" s="151">
        <f>F1062+[1]Home!$C$7</f>
        <v>6446</v>
      </c>
      <c r="G1063" s="151">
        <f>G1062+[1]Home!$D$7</f>
        <v>6466</v>
      </c>
      <c r="H1063" s="151">
        <f>H1062+[1]Home!$E$7</f>
        <v>6366</v>
      </c>
      <c r="I1063" s="152">
        <f>I1062+[1]Home!$E$7</f>
        <v>6396</v>
      </c>
    </row>
    <row r="1064" spans="1:9" ht="15" customHeight="1">
      <c r="A1064" s="88">
        <v>10660</v>
      </c>
      <c r="B1064" s="92">
        <f t="shared" si="25"/>
        <v>10.66</v>
      </c>
      <c r="C1064" s="92">
        <f t="shared" si="27"/>
        <v>6466</v>
      </c>
      <c r="D1064" s="92">
        <f t="shared" si="26"/>
        <v>6486</v>
      </c>
      <c r="E1064" s="153">
        <v>10670</v>
      </c>
      <c r="F1064" s="151">
        <f>F1063+[1]Home!$C$7</f>
        <v>6452</v>
      </c>
      <c r="G1064" s="151">
        <f>G1063+[1]Home!$D$7</f>
        <v>6472</v>
      </c>
      <c r="H1064" s="151">
        <f>H1063+[1]Home!$E$7</f>
        <v>6372</v>
      </c>
      <c r="I1064" s="152">
        <f>I1063+[1]Home!$E$7</f>
        <v>6402</v>
      </c>
    </row>
    <row r="1065" spans="1:9" ht="15" customHeight="1">
      <c r="A1065" s="88">
        <v>10670</v>
      </c>
      <c r="B1065" s="92">
        <f t="shared" si="25"/>
        <v>10.67</v>
      </c>
      <c r="C1065" s="92">
        <f t="shared" si="27"/>
        <v>6472</v>
      </c>
      <c r="D1065" s="92">
        <f t="shared" si="26"/>
        <v>6492</v>
      </c>
      <c r="E1065" s="153">
        <v>10680</v>
      </c>
      <c r="F1065" s="151">
        <f>F1064+[1]Home!$C$7</f>
        <v>6458</v>
      </c>
      <c r="G1065" s="151">
        <f>G1064+[1]Home!$D$7</f>
        <v>6478</v>
      </c>
      <c r="H1065" s="151">
        <f>H1064+[1]Home!$E$7</f>
        <v>6378</v>
      </c>
      <c r="I1065" s="152">
        <f>I1064+[1]Home!$E$7</f>
        <v>6408</v>
      </c>
    </row>
    <row r="1066" spans="1:9" ht="15" customHeight="1">
      <c r="A1066" s="88">
        <v>10680</v>
      </c>
      <c r="B1066" s="92">
        <f t="shared" si="25"/>
        <v>10.68</v>
      </c>
      <c r="C1066" s="92">
        <f t="shared" si="27"/>
        <v>6478</v>
      </c>
      <c r="D1066" s="92">
        <f t="shared" si="26"/>
        <v>6498</v>
      </c>
      <c r="E1066" s="153">
        <v>10690</v>
      </c>
      <c r="F1066" s="151">
        <f>F1065+[1]Home!$C$7</f>
        <v>6464</v>
      </c>
      <c r="G1066" s="151">
        <f>G1065+[1]Home!$D$7</f>
        <v>6484</v>
      </c>
      <c r="H1066" s="151">
        <f>H1065+[1]Home!$E$7</f>
        <v>6384</v>
      </c>
      <c r="I1066" s="152">
        <f>I1065+[1]Home!$E$7</f>
        <v>6414</v>
      </c>
    </row>
    <row r="1067" spans="1:9" ht="15" customHeight="1">
      <c r="A1067" s="88">
        <v>10690</v>
      </c>
      <c r="B1067" s="92">
        <f t="shared" si="25"/>
        <v>10.69</v>
      </c>
      <c r="C1067" s="92">
        <f t="shared" si="27"/>
        <v>6484</v>
      </c>
      <c r="D1067" s="92">
        <f t="shared" si="26"/>
        <v>6504</v>
      </c>
      <c r="E1067" s="153">
        <v>10700</v>
      </c>
      <c r="F1067" s="151">
        <f>F1066+[1]Home!$C$7</f>
        <v>6470</v>
      </c>
      <c r="G1067" s="151">
        <f>G1066+[1]Home!$D$7</f>
        <v>6490</v>
      </c>
      <c r="H1067" s="151">
        <f>H1066+[1]Home!$E$7</f>
        <v>6390</v>
      </c>
      <c r="I1067" s="152">
        <f>I1066+[1]Home!$E$7</f>
        <v>6420</v>
      </c>
    </row>
    <row r="1068" spans="1:9" ht="15" customHeight="1">
      <c r="A1068" s="88">
        <v>10700</v>
      </c>
      <c r="B1068" s="92">
        <f t="shared" si="25"/>
        <v>10.7</v>
      </c>
      <c r="C1068" s="92">
        <f t="shared" si="27"/>
        <v>6490</v>
      </c>
      <c r="D1068" s="92">
        <f t="shared" si="26"/>
        <v>6510</v>
      </c>
      <c r="E1068" s="153">
        <v>10710</v>
      </c>
      <c r="F1068" s="151">
        <f>F1067+[1]Home!$C$7</f>
        <v>6476</v>
      </c>
      <c r="G1068" s="151">
        <f>G1067+[1]Home!$D$7</f>
        <v>6496</v>
      </c>
      <c r="H1068" s="151">
        <f>H1067+[1]Home!$E$7</f>
        <v>6396</v>
      </c>
      <c r="I1068" s="152">
        <f>I1067+[1]Home!$E$7</f>
        <v>6426</v>
      </c>
    </row>
    <row r="1069" spans="1:9" ht="15" customHeight="1">
      <c r="A1069" s="88">
        <v>10710</v>
      </c>
      <c r="B1069" s="92">
        <f t="shared" si="25"/>
        <v>10.71</v>
      </c>
      <c r="C1069" s="92">
        <f t="shared" si="27"/>
        <v>6496</v>
      </c>
      <c r="D1069" s="92">
        <f t="shared" si="26"/>
        <v>6516</v>
      </c>
      <c r="E1069" s="153">
        <v>10720</v>
      </c>
      <c r="F1069" s="151">
        <f>F1068+[1]Home!$C$7</f>
        <v>6482</v>
      </c>
      <c r="G1069" s="151">
        <f>G1068+[1]Home!$D$7</f>
        <v>6502</v>
      </c>
      <c r="H1069" s="151">
        <f>H1068+[1]Home!$E$7</f>
        <v>6402</v>
      </c>
      <c r="I1069" s="152">
        <f>I1068+[1]Home!$E$7</f>
        <v>6432</v>
      </c>
    </row>
    <row r="1070" spans="1:9" ht="15" customHeight="1">
      <c r="A1070" s="88">
        <v>10720</v>
      </c>
      <c r="B1070" s="92">
        <f t="shared" si="25"/>
        <v>10.72</v>
      </c>
      <c r="C1070" s="92">
        <f t="shared" si="27"/>
        <v>6502</v>
      </c>
      <c r="D1070" s="92">
        <f t="shared" si="26"/>
        <v>6522</v>
      </c>
      <c r="E1070" s="153">
        <v>10730</v>
      </c>
      <c r="F1070" s="151">
        <f>F1069+[1]Home!$C$7</f>
        <v>6488</v>
      </c>
      <c r="G1070" s="151">
        <f>G1069+[1]Home!$D$7</f>
        <v>6508</v>
      </c>
      <c r="H1070" s="151">
        <f>H1069+[1]Home!$E$7</f>
        <v>6408</v>
      </c>
      <c r="I1070" s="152">
        <f>I1069+[1]Home!$E$7</f>
        <v>6438</v>
      </c>
    </row>
    <row r="1071" spans="1:9" ht="15" customHeight="1">
      <c r="A1071" s="88">
        <v>10730</v>
      </c>
      <c r="B1071" s="92">
        <f t="shared" si="25"/>
        <v>10.73</v>
      </c>
      <c r="C1071" s="92">
        <f t="shared" si="27"/>
        <v>6508</v>
      </c>
      <c r="D1071" s="92">
        <f t="shared" si="26"/>
        <v>6528</v>
      </c>
      <c r="E1071" s="153">
        <v>10740</v>
      </c>
      <c r="F1071" s="151">
        <f>F1070+[1]Home!$C$7</f>
        <v>6494</v>
      </c>
      <c r="G1071" s="151">
        <f>G1070+[1]Home!$D$7</f>
        <v>6514</v>
      </c>
      <c r="H1071" s="151">
        <f>H1070+[1]Home!$E$7</f>
        <v>6414</v>
      </c>
      <c r="I1071" s="152">
        <f>I1070+[1]Home!$E$7</f>
        <v>6444</v>
      </c>
    </row>
    <row r="1072" spans="1:9" ht="15" customHeight="1">
      <c r="A1072" s="88">
        <v>10740</v>
      </c>
      <c r="B1072" s="92">
        <f t="shared" si="25"/>
        <v>10.74</v>
      </c>
      <c r="C1072" s="92">
        <f t="shared" si="27"/>
        <v>6514</v>
      </c>
      <c r="D1072" s="92">
        <f t="shared" si="26"/>
        <v>6534</v>
      </c>
      <c r="E1072" s="153">
        <v>10750</v>
      </c>
      <c r="F1072" s="151">
        <f>F1071+[1]Home!$C$7</f>
        <v>6500</v>
      </c>
      <c r="G1072" s="151">
        <f>G1071+[1]Home!$D$7</f>
        <v>6520</v>
      </c>
      <c r="H1072" s="151">
        <f>H1071+[1]Home!$E$7</f>
        <v>6420</v>
      </c>
      <c r="I1072" s="152">
        <f>I1071+[1]Home!$E$7</f>
        <v>6450</v>
      </c>
    </row>
    <row r="1073" spans="1:9" ht="15" customHeight="1">
      <c r="A1073" s="88">
        <v>10750</v>
      </c>
      <c r="B1073" s="92">
        <f t="shared" si="25"/>
        <v>10.75</v>
      </c>
      <c r="C1073" s="92">
        <f t="shared" si="27"/>
        <v>6520</v>
      </c>
      <c r="D1073" s="92">
        <f t="shared" si="26"/>
        <v>6540</v>
      </c>
      <c r="E1073" s="153">
        <v>10760</v>
      </c>
      <c r="F1073" s="151">
        <f>F1072+[1]Home!$C$7</f>
        <v>6506</v>
      </c>
      <c r="G1073" s="151">
        <f>G1072+[1]Home!$D$7</f>
        <v>6526</v>
      </c>
      <c r="H1073" s="151">
        <f>H1072+[1]Home!$E$7</f>
        <v>6426</v>
      </c>
      <c r="I1073" s="152">
        <f>I1072+[1]Home!$E$7</f>
        <v>6456</v>
      </c>
    </row>
    <row r="1074" spans="1:9" ht="15" customHeight="1">
      <c r="A1074" s="88">
        <v>10760</v>
      </c>
      <c r="B1074" s="92">
        <f t="shared" si="25"/>
        <v>10.76</v>
      </c>
      <c r="C1074" s="92">
        <f t="shared" si="27"/>
        <v>6526</v>
      </c>
      <c r="D1074" s="92">
        <f t="shared" si="26"/>
        <v>6546</v>
      </c>
      <c r="E1074" s="153">
        <v>10770</v>
      </c>
      <c r="F1074" s="151">
        <f>F1073+[1]Home!$C$7</f>
        <v>6512</v>
      </c>
      <c r="G1074" s="151">
        <f>G1073+[1]Home!$D$7</f>
        <v>6532</v>
      </c>
      <c r="H1074" s="151">
        <f>H1073+[1]Home!$E$7</f>
        <v>6432</v>
      </c>
      <c r="I1074" s="152">
        <f>I1073+[1]Home!$E$7</f>
        <v>6462</v>
      </c>
    </row>
    <row r="1075" spans="1:9" ht="15" customHeight="1">
      <c r="A1075" s="88">
        <v>10770</v>
      </c>
      <c r="B1075" s="92">
        <f t="shared" si="25"/>
        <v>10.77</v>
      </c>
      <c r="C1075" s="92">
        <f t="shared" si="27"/>
        <v>6532</v>
      </c>
      <c r="D1075" s="92">
        <f t="shared" si="26"/>
        <v>6552</v>
      </c>
      <c r="E1075" s="153">
        <v>10780</v>
      </c>
      <c r="F1075" s="151">
        <f>F1074+[1]Home!$C$7</f>
        <v>6518</v>
      </c>
      <c r="G1075" s="151">
        <f>G1074+[1]Home!$D$7</f>
        <v>6538</v>
      </c>
      <c r="H1075" s="151">
        <f>H1074+[1]Home!$E$7</f>
        <v>6438</v>
      </c>
      <c r="I1075" s="152">
        <f>I1074+[1]Home!$E$7</f>
        <v>6468</v>
      </c>
    </row>
    <row r="1076" spans="1:9" ht="15" customHeight="1">
      <c r="A1076" s="88">
        <v>10780</v>
      </c>
      <c r="B1076" s="92">
        <f t="shared" si="25"/>
        <v>10.78</v>
      </c>
      <c r="C1076" s="92">
        <f t="shared" si="27"/>
        <v>6538</v>
      </c>
      <c r="D1076" s="92">
        <f t="shared" si="26"/>
        <v>6558</v>
      </c>
      <c r="E1076" s="153">
        <v>10790</v>
      </c>
      <c r="F1076" s="151">
        <f>F1075+[1]Home!$C$7</f>
        <v>6524</v>
      </c>
      <c r="G1076" s="151">
        <f>G1075+[1]Home!$D$7</f>
        <v>6544</v>
      </c>
      <c r="H1076" s="151">
        <f>H1075+[1]Home!$E$7</f>
        <v>6444</v>
      </c>
      <c r="I1076" s="152">
        <f>I1075+[1]Home!$E$7</f>
        <v>6474</v>
      </c>
    </row>
    <row r="1077" spans="1:9" ht="15" customHeight="1">
      <c r="A1077" s="88">
        <v>10790</v>
      </c>
      <c r="B1077" s="92">
        <f t="shared" si="25"/>
        <v>10.79</v>
      </c>
      <c r="C1077" s="92">
        <f t="shared" si="27"/>
        <v>6544</v>
      </c>
      <c r="D1077" s="92">
        <f t="shared" si="26"/>
        <v>6564</v>
      </c>
      <c r="E1077" s="153">
        <v>10800</v>
      </c>
      <c r="F1077" s="151">
        <f>F1076+[1]Home!$C$7</f>
        <v>6530</v>
      </c>
      <c r="G1077" s="151">
        <f>G1076+[1]Home!$D$7</f>
        <v>6550</v>
      </c>
      <c r="H1077" s="151">
        <f>H1076+[1]Home!$E$7</f>
        <v>6450</v>
      </c>
      <c r="I1077" s="152">
        <f>I1076+[1]Home!$E$7</f>
        <v>6480</v>
      </c>
    </row>
    <row r="1078" spans="1:9" ht="15" customHeight="1">
      <c r="A1078" s="88">
        <v>10800</v>
      </c>
      <c r="B1078" s="92">
        <f t="shared" si="25"/>
        <v>10.8</v>
      </c>
      <c r="C1078" s="92">
        <f t="shared" si="27"/>
        <v>6550</v>
      </c>
      <c r="D1078" s="92">
        <f t="shared" si="26"/>
        <v>6570</v>
      </c>
      <c r="E1078" s="153">
        <v>10810</v>
      </c>
      <c r="F1078" s="151">
        <f>F1077+[1]Home!$C$7</f>
        <v>6536</v>
      </c>
      <c r="G1078" s="151">
        <f>G1077+[1]Home!$D$7</f>
        <v>6556</v>
      </c>
      <c r="H1078" s="151">
        <f>H1077+[1]Home!$E$7</f>
        <v>6456</v>
      </c>
      <c r="I1078" s="152">
        <f>I1077+[1]Home!$E$7</f>
        <v>6486</v>
      </c>
    </row>
    <row r="1079" spans="1:9" ht="15" customHeight="1">
      <c r="A1079" s="88">
        <v>10810</v>
      </c>
      <c r="B1079" s="92">
        <f t="shared" si="25"/>
        <v>10.81</v>
      </c>
      <c r="C1079" s="92">
        <f t="shared" si="27"/>
        <v>6556</v>
      </c>
      <c r="D1079" s="92">
        <f t="shared" si="26"/>
        <v>6576</v>
      </c>
      <c r="E1079" s="153">
        <v>10820</v>
      </c>
      <c r="F1079" s="151">
        <f>F1078+[1]Home!$C$7</f>
        <v>6542</v>
      </c>
      <c r="G1079" s="151">
        <f>G1078+[1]Home!$D$7</f>
        <v>6562</v>
      </c>
      <c r="H1079" s="151">
        <f>H1078+[1]Home!$E$7</f>
        <v>6462</v>
      </c>
      <c r="I1079" s="152">
        <f>I1078+[1]Home!$E$7</f>
        <v>6492</v>
      </c>
    </row>
    <row r="1080" spans="1:9" ht="15" customHeight="1">
      <c r="A1080" s="88">
        <v>10820</v>
      </c>
      <c r="B1080" s="92">
        <f t="shared" si="25"/>
        <v>10.82</v>
      </c>
      <c r="C1080" s="92">
        <f t="shared" si="27"/>
        <v>6562</v>
      </c>
      <c r="D1080" s="92">
        <f t="shared" si="26"/>
        <v>6582</v>
      </c>
      <c r="E1080" s="153">
        <v>10830</v>
      </c>
      <c r="F1080" s="151">
        <f>F1079+[1]Home!$C$7</f>
        <v>6548</v>
      </c>
      <c r="G1080" s="151">
        <f>G1079+[1]Home!$D$7</f>
        <v>6568</v>
      </c>
      <c r="H1080" s="151">
        <f>H1079+[1]Home!$E$7</f>
        <v>6468</v>
      </c>
      <c r="I1080" s="152">
        <f>I1079+[1]Home!$E$7</f>
        <v>6498</v>
      </c>
    </row>
    <row r="1081" spans="1:9" ht="15" customHeight="1">
      <c r="A1081" s="88">
        <v>10830</v>
      </c>
      <c r="B1081" s="92">
        <f t="shared" si="25"/>
        <v>10.83</v>
      </c>
      <c r="C1081" s="92">
        <f t="shared" si="27"/>
        <v>6568</v>
      </c>
      <c r="D1081" s="92">
        <f t="shared" si="26"/>
        <v>6588</v>
      </c>
      <c r="E1081" s="153">
        <v>10840</v>
      </c>
      <c r="F1081" s="151">
        <f>F1080+[1]Home!$C$7</f>
        <v>6554</v>
      </c>
      <c r="G1081" s="151">
        <f>G1080+[1]Home!$D$7</f>
        <v>6574</v>
      </c>
      <c r="H1081" s="151">
        <f>H1080+[1]Home!$E$7</f>
        <v>6474</v>
      </c>
      <c r="I1081" s="152">
        <f>I1080+[1]Home!$E$7</f>
        <v>6504</v>
      </c>
    </row>
    <row r="1082" spans="1:9" ht="15" customHeight="1">
      <c r="A1082" s="88">
        <v>10840</v>
      </c>
      <c r="B1082" s="92">
        <f t="shared" si="25"/>
        <v>10.84</v>
      </c>
      <c r="C1082" s="92">
        <f t="shared" si="27"/>
        <v>6574</v>
      </c>
      <c r="D1082" s="92">
        <f t="shared" si="26"/>
        <v>6594</v>
      </c>
      <c r="E1082" s="153">
        <v>10850</v>
      </c>
      <c r="F1082" s="151">
        <f>F1081+[1]Home!$C$7</f>
        <v>6560</v>
      </c>
      <c r="G1082" s="151">
        <f>G1081+[1]Home!$D$7</f>
        <v>6580</v>
      </c>
      <c r="H1082" s="151">
        <f>H1081+[1]Home!$E$7</f>
        <v>6480</v>
      </c>
      <c r="I1082" s="152">
        <f>I1081+[1]Home!$E$7</f>
        <v>6510</v>
      </c>
    </row>
    <row r="1083" spans="1:9" ht="15" customHeight="1">
      <c r="A1083" s="88">
        <v>10850</v>
      </c>
      <c r="B1083" s="92">
        <f t="shared" si="25"/>
        <v>10.85</v>
      </c>
      <c r="C1083" s="92">
        <f t="shared" si="27"/>
        <v>6580</v>
      </c>
      <c r="D1083" s="92">
        <f t="shared" si="26"/>
        <v>6600</v>
      </c>
      <c r="E1083" s="153">
        <v>10860</v>
      </c>
      <c r="F1083" s="151">
        <f>F1082+[1]Home!$C$7</f>
        <v>6566</v>
      </c>
      <c r="G1083" s="151">
        <f>G1082+[1]Home!$D$7</f>
        <v>6586</v>
      </c>
      <c r="H1083" s="151">
        <f>H1082+[1]Home!$E$7</f>
        <v>6486</v>
      </c>
      <c r="I1083" s="152">
        <f>I1082+[1]Home!$E$7</f>
        <v>6516</v>
      </c>
    </row>
    <row r="1084" spans="1:9" ht="15" customHeight="1">
      <c r="A1084" s="88">
        <v>10860</v>
      </c>
      <c r="B1084" s="92">
        <f t="shared" si="25"/>
        <v>10.86</v>
      </c>
      <c r="C1084" s="92">
        <f t="shared" si="27"/>
        <v>6586</v>
      </c>
      <c r="D1084" s="92">
        <f t="shared" si="26"/>
        <v>6606</v>
      </c>
      <c r="E1084" s="153">
        <v>10870</v>
      </c>
      <c r="F1084" s="151">
        <f>F1083+[1]Home!$C$7</f>
        <v>6572</v>
      </c>
      <c r="G1084" s="151">
        <f>G1083+[1]Home!$D$7</f>
        <v>6592</v>
      </c>
      <c r="H1084" s="151">
        <f>H1083+[1]Home!$E$7</f>
        <v>6492</v>
      </c>
      <c r="I1084" s="152">
        <f>I1083+[1]Home!$E$7</f>
        <v>6522</v>
      </c>
    </row>
    <row r="1085" spans="1:9" ht="15" customHeight="1">
      <c r="A1085" s="88">
        <v>10870</v>
      </c>
      <c r="B1085" s="92">
        <f t="shared" si="25"/>
        <v>10.87</v>
      </c>
      <c r="C1085" s="92">
        <f t="shared" si="27"/>
        <v>6592</v>
      </c>
      <c r="D1085" s="92">
        <f t="shared" si="26"/>
        <v>6612</v>
      </c>
      <c r="E1085" s="153">
        <v>10880</v>
      </c>
      <c r="F1085" s="151">
        <f>F1084+[1]Home!$C$7</f>
        <v>6578</v>
      </c>
      <c r="G1085" s="151">
        <f>G1084+[1]Home!$D$7</f>
        <v>6598</v>
      </c>
      <c r="H1085" s="151">
        <f>H1084+[1]Home!$E$7</f>
        <v>6498</v>
      </c>
      <c r="I1085" s="152">
        <f>I1084+[1]Home!$E$7</f>
        <v>6528</v>
      </c>
    </row>
    <row r="1086" spans="1:9" ht="15" customHeight="1">
      <c r="A1086" s="88">
        <v>10880</v>
      </c>
      <c r="B1086" s="92">
        <f t="shared" si="25"/>
        <v>10.88</v>
      </c>
      <c r="C1086" s="92">
        <f t="shared" si="27"/>
        <v>6598</v>
      </c>
      <c r="D1086" s="92">
        <f t="shared" si="26"/>
        <v>6618</v>
      </c>
      <c r="E1086" s="153">
        <v>10890</v>
      </c>
      <c r="F1086" s="151">
        <f>F1085+[1]Home!$C$7</f>
        <v>6584</v>
      </c>
      <c r="G1086" s="151">
        <f>G1085+[1]Home!$D$7</f>
        <v>6604</v>
      </c>
      <c r="H1086" s="151">
        <f>H1085+[1]Home!$E$7</f>
        <v>6504</v>
      </c>
      <c r="I1086" s="152">
        <f>I1085+[1]Home!$E$7</f>
        <v>6534</v>
      </c>
    </row>
    <row r="1087" spans="1:9" ht="15" customHeight="1">
      <c r="A1087" s="88">
        <v>10890</v>
      </c>
      <c r="B1087" s="92">
        <f t="shared" si="25"/>
        <v>10.89</v>
      </c>
      <c r="C1087" s="92">
        <f t="shared" si="27"/>
        <v>6604</v>
      </c>
      <c r="D1087" s="92">
        <f t="shared" si="26"/>
        <v>6624</v>
      </c>
      <c r="E1087" s="153">
        <v>10900</v>
      </c>
      <c r="F1087" s="151">
        <f>F1086+[1]Home!$C$7</f>
        <v>6590</v>
      </c>
      <c r="G1087" s="151">
        <f>G1086+[1]Home!$D$7</f>
        <v>6610</v>
      </c>
      <c r="H1087" s="151">
        <f>H1086+[1]Home!$E$7</f>
        <v>6510</v>
      </c>
      <c r="I1087" s="152">
        <f>I1086+[1]Home!$E$7</f>
        <v>6540</v>
      </c>
    </row>
    <row r="1088" spans="1:9" ht="15" customHeight="1">
      <c r="A1088" s="88">
        <v>10900</v>
      </c>
      <c r="B1088" s="92">
        <f t="shared" si="25"/>
        <v>10.9</v>
      </c>
      <c r="C1088" s="92">
        <f t="shared" si="27"/>
        <v>6610</v>
      </c>
      <c r="D1088" s="92">
        <f t="shared" si="26"/>
        <v>6630</v>
      </c>
      <c r="E1088" s="153">
        <v>10910</v>
      </c>
      <c r="F1088" s="151">
        <f>F1087+[1]Home!$C$7</f>
        <v>6596</v>
      </c>
      <c r="G1088" s="151">
        <f>G1087+[1]Home!$D$7</f>
        <v>6616</v>
      </c>
      <c r="H1088" s="151">
        <f>H1087+[1]Home!$E$7</f>
        <v>6516</v>
      </c>
      <c r="I1088" s="152">
        <f>I1087+[1]Home!$E$7</f>
        <v>6546</v>
      </c>
    </row>
    <row r="1089" spans="1:9" ht="15" customHeight="1">
      <c r="A1089" s="88">
        <v>10910</v>
      </c>
      <c r="B1089" s="92">
        <f t="shared" si="25"/>
        <v>10.91</v>
      </c>
      <c r="C1089" s="92">
        <f t="shared" si="27"/>
        <v>6616</v>
      </c>
      <c r="D1089" s="92">
        <f t="shared" si="26"/>
        <v>6636</v>
      </c>
      <c r="E1089" s="153">
        <v>10920</v>
      </c>
      <c r="F1089" s="151">
        <f>F1088+[1]Home!$C$7</f>
        <v>6602</v>
      </c>
      <c r="G1089" s="151">
        <f>G1088+[1]Home!$D$7</f>
        <v>6622</v>
      </c>
      <c r="H1089" s="151">
        <f>H1088+[1]Home!$E$7</f>
        <v>6522</v>
      </c>
      <c r="I1089" s="152">
        <f>I1088+[1]Home!$E$7</f>
        <v>6552</v>
      </c>
    </row>
    <row r="1090" spans="1:9" ht="15" customHeight="1">
      <c r="A1090" s="88">
        <v>10920</v>
      </c>
      <c r="B1090" s="92">
        <f t="shared" si="25"/>
        <v>10.92</v>
      </c>
      <c r="C1090" s="92">
        <f t="shared" si="27"/>
        <v>6622</v>
      </c>
      <c r="D1090" s="92">
        <f t="shared" si="26"/>
        <v>6642</v>
      </c>
      <c r="E1090" s="153">
        <v>10930</v>
      </c>
      <c r="F1090" s="151">
        <f>F1089+[1]Home!$C$7</f>
        <v>6608</v>
      </c>
      <c r="G1090" s="151">
        <f>G1089+[1]Home!$D$7</f>
        <v>6628</v>
      </c>
      <c r="H1090" s="151">
        <f>H1089+[1]Home!$E$7</f>
        <v>6528</v>
      </c>
      <c r="I1090" s="152">
        <f>I1089+[1]Home!$E$7</f>
        <v>6558</v>
      </c>
    </row>
    <row r="1091" spans="1:9" ht="15" customHeight="1">
      <c r="A1091" s="88">
        <v>10930</v>
      </c>
      <c r="B1091" s="92">
        <f t="shared" si="25"/>
        <v>10.93</v>
      </c>
      <c r="C1091" s="92">
        <f t="shared" si="27"/>
        <v>6628</v>
      </c>
      <c r="D1091" s="92">
        <f t="shared" si="26"/>
        <v>6648</v>
      </c>
      <c r="E1091" s="153">
        <v>10940</v>
      </c>
      <c r="F1091" s="151">
        <f>F1090+[1]Home!$C$7</f>
        <v>6614</v>
      </c>
      <c r="G1091" s="151">
        <f>G1090+[1]Home!$D$7</f>
        <v>6634</v>
      </c>
      <c r="H1091" s="151">
        <f>H1090+[1]Home!$E$7</f>
        <v>6534</v>
      </c>
      <c r="I1091" s="152">
        <f>I1090+[1]Home!$E$7</f>
        <v>6564</v>
      </c>
    </row>
    <row r="1092" spans="1:9" ht="15" customHeight="1">
      <c r="A1092" s="88">
        <v>10940</v>
      </c>
      <c r="B1092" s="92">
        <f t="shared" si="25"/>
        <v>10.94</v>
      </c>
      <c r="C1092" s="92">
        <f t="shared" ref="C1092:C1155" si="28">C1091+6</f>
        <v>6634</v>
      </c>
      <c r="D1092" s="92">
        <f t="shared" si="26"/>
        <v>6654</v>
      </c>
      <c r="E1092" s="153">
        <v>10950</v>
      </c>
      <c r="F1092" s="151">
        <f>F1091+[1]Home!$C$7</f>
        <v>6620</v>
      </c>
      <c r="G1092" s="151">
        <f>G1091+[1]Home!$D$7</f>
        <v>6640</v>
      </c>
      <c r="H1092" s="151">
        <f>H1091+[1]Home!$E$7</f>
        <v>6540</v>
      </c>
      <c r="I1092" s="152">
        <f>I1091+[1]Home!$E$7</f>
        <v>6570</v>
      </c>
    </row>
    <row r="1093" spans="1:9" ht="15" customHeight="1">
      <c r="A1093" s="88">
        <v>10950</v>
      </c>
      <c r="B1093" s="92">
        <f t="shared" si="25"/>
        <v>10.95</v>
      </c>
      <c r="C1093" s="92">
        <f t="shared" si="28"/>
        <v>6640</v>
      </c>
      <c r="D1093" s="92">
        <f t="shared" si="26"/>
        <v>6660</v>
      </c>
      <c r="E1093" s="153">
        <v>10960</v>
      </c>
      <c r="F1093" s="151">
        <f>F1092+[1]Home!$C$7</f>
        <v>6626</v>
      </c>
      <c r="G1093" s="151">
        <f>G1092+[1]Home!$D$7</f>
        <v>6646</v>
      </c>
      <c r="H1093" s="151">
        <f>H1092+[1]Home!$E$7</f>
        <v>6546</v>
      </c>
      <c r="I1093" s="152">
        <f>I1092+[1]Home!$E$7</f>
        <v>6576</v>
      </c>
    </row>
    <row r="1094" spans="1:9" ht="15" customHeight="1">
      <c r="A1094" s="88">
        <v>10960</v>
      </c>
      <c r="B1094" s="92">
        <f t="shared" si="25"/>
        <v>10.96</v>
      </c>
      <c r="C1094" s="92">
        <f t="shared" si="28"/>
        <v>6646</v>
      </c>
      <c r="D1094" s="92">
        <f t="shared" si="26"/>
        <v>6666</v>
      </c>
      <c r="E1094" s="153">
        <v>10970</v>
      </c>
      <c r="F1094" s="151">
        <f>F1093+[1]Home!$C$7</f>
        <v>6632</v>
      </c>
      <c r="G1094" s="151">
        <f>G1093+[1]Home!$D$7</f>
        <v>6652</v>
      </c>
      <c r="H1094" s="151">
        <f>H1093+[1]Home!$E$7</f>
        <v>6552</v>
      </c>
      <c r="I1094" s="152">
        <f>I1093+[1]Home!$E$7</f>
        <v>6582</v>
      </c>
    </row>
    <row r="1095" spans="1:9" ht="15" customHeight="1">
      <c r="A1095" s="88">
        <v>10970</v>
      </c>
      <c r="B1095" s="92">
        <f t="shared" si="25"/>
        <v>10.97</v>
      </c>
      <c r="C1095" s="92">
        <f t="shared" si="28"/>
        <v>6652</v>
      </c>
      <c r="D1095" s="92">
        <f t="shared" si="26"/>
        <v>6672</v>
      </c>
      <c r="E1095" s="153">
        <v>10980</v>
      </c>
      <c r="F1095" s="151">
        <f>F1094+[1]Home!$C$7</f>
        <v>6638</v>
      </c>
      <c r="G1095" s="151">
        <f>G1094+[1]Home!$D$7</f>
        <v>6658</v>
      </c>
      <c r="H1095" s="151">
        <f>H1094+[1]Home!$E$7</f>
        <v>6558</v>
      </c>
      <c r="I1095" s="152">
        <f>I1094+[1]Home!$E$7</f>
        <v>6588</v>
      </c>
    </row>
    <row r="1096" spans="1:9" ht="15" customHeight="1">
      <c r="A1096" s="88">
        <v>10980</v>
      </c>
      <c r="B1096" s="92">
        <f t="shared" si="25"/>
        <v>10.98</v>
      </c>
      <c r="C1096" s="92">
        <f t="shared" si="28"/>
        <v>6658</v>
      </c>
      <c r="D1096" s="92">
        <f t="shared" si="26"/>
        <v>6678</v>
      </c>
      <c r="E1096" s="153">
        <v>10990</v>
      </c>
      <c r="F1096" s="151">
        <f>F1095+[1]Home!$C$7</f>
        <v>6644</v>
      </c>
      <c r="G1096" s="151">
        <f>G1095+[1]Home!$D$7</f>
        <v>6664</v>
      </c>
      <c r="H1096" s="151">
        <f>H1095+[1]Home!$E$7</f>
        <v>6564</v>
      </c>
      <c r="I1096" s="152">
        <f>I1095+[1]Home!$E$7</f>
        <v>6594</v>
      </c>
    </row>
    <row r="1097" spans="1:9" ht="15" customHeight="1">
      <c r="A1097" s="88">
        <v>10990</v>
      </c>
      <c r="B1097" s="92">
        <f t="shared" si="25"/>
        <v>10.99</v>
      </c>
      <c r="C1097" s="92">
        <f t="shared" si="28"/>
        <v>6664</v>
      </c>
      <c r="D1097" s="92">
        <f t="shared" si="26"/>
        <v>6684</v>
      </c>
      <c r="E1097" s="153">
        <v>11000</v>
      </c>
      <c r="F1097" s="151">
        <f>F1096+[1]Home!$C$7</f>
        <v>6650</v>
      </c>
      <c r="G1097" s="151">
        <f>G1096+[1]Home!$D$7</f>
        <v>6670</v>
      </c>
      <c r="H1097" s="151">
        <f>H1096+[1]Home!$E$7</f>
        <v>6570</v>
      </c>
      <c r="I1097" s="152">
        <f>I1096+[1]Home!$E$7</f>
        <v>6600</v>
      </c>
    </row>
    <row r="1098" spans="1:9" ht="15" customHeight="1">
      <c r="A1098" s="88">
        <v>11000</v>
      </c>
      <c r="B1098" s="92">
        <f t="shared" si="25"/>
        <v>11</v>
      </c>
      <c r="C1098" s="92">
        <f t="shared" si="28"/>
        <v>6670</v>
      </c>
      <c r="D1098" s="92">
        <f t="shared" si="26"/>
        <v>6690</v>
      </c>
      <c r="E1098" s="153">
        <v>11010</v>
      </c>
      <c r="F1098" s="151">
        <f>F1097+[1]Home!$C$7</f>
        <v>6656</v>
      </c>
      <c r="G1098" s="151">
        <f>G1097+[1]Home!$D$7</f>
        <v>6676</v>
      </c>
      <c r="H1098" s="151">
        <f>H1097+[1]Home!$E$7</f>
        <v>6576</v>
      </c>
      <c r="I1098" s="152">
        <f>I1097+[1]Home!$E$7</f>
        <v>6606</v>
      </c>
    </row>
    <row r="1099" spans="1:9" ht="15" customHeight="1">
      <c r="A1099" s="88">
        <v>11010</v>
      </c>
      <c r="B1099" s="92">
        <f t="shared" si="25"/>
        <v>11.01</v>
      </c>
      <c r="C1099" s="92">
        <f t="shared" si="28"/>
        <v>6676</v>
      </c>
      <c r="D1099" s="92">
        <f t="shared" si="26"/>
        <v>6696</v>
      </c>
      <c r="E1099" s="153">
        <v>11020</v>
      </c>
      <c r="F1099" s="151">
        <f>F1098+[1]Home!$C$7</f>
        <v>6662</v>
      </c>
      <c r="G1099" s="151">
        <f>G1098+[1]Home!$D$7</f>
        <v>6682</v>
      </c>
      <c r="H1099" s="151">
        <f>H1098+[1]Home!$E$7</f>
        <v>6582</v>
      </c>
      <c r="I1099" s="152">
        <f>I1098+[1]Home!$E$7</f>
        <v>6612</v>
      </c>
    </row>
    <row r="1100" spans="1:9" ht="15" customHeight="1">
      <c r="A1100" s="88">
        <v>11020</v>
      </c>
      <c r="B1100" s="92">
        <f t="shared" si="25"/>
        <v>11.02</v>
      </c>
      <c r="C1100" s="92">
        <f t="shared" si="28"/>
        <v>6682</v>
      </c>
      <c r="D1100" s="92">
        <f t="shared" si="26"/>
        <v>6702</v>
      </c>
      <c r="E1100" s="153">
        <v>11030</v>
      </c>
      <c r="F1100" s="151">
        <f>F1099+[1]Home!$C$7</f>
        <v>6668</v>
      </c>
      <c r="G1100" s="151">
        <f>G1099+[1]Home!$D$7</f>
        <v>6688</v>
      </c>
      <c r="H1100" s="151">
        <f>H1099+[1]Home!$E$7</f>
        <v>6588</v>
      </c>
      <c r="I1100" s="152">
        <f>I1099+[1]Home!$E$7</f>
        <v>6618</v>
      </c>
    </row>
    <row r="1101" spans="1:9" ht="15" customHeight="1">
      <c r="A1101" s="88">
        <v>11030</v>
      </c>
      <c r="B1101" s="92">
        <f t="shared" si="25"/>
        <v>11.03</v>
      </c>
      <c r="C1101" s="92">
        <f t="shared" si="28"/>
        <v>6688</v>
      </c>
      <c r="D1101" s="92">
        <f t="shared" si="26"/>
        <v>6708</v>
      </c>
      <c r="E1101" s="153">
        <v>11040</v>
      </c>
      <c r="F1101" s="151">
        <f>F1100+[1]Home!$C$7</f>
        <v>6674</v>
      </c>
      <c r="G1101" s="151">
        <f>G1100+[1]Home!$D$7</f>
        <v>6694</v>
      </c>
      <c r="H1101" s="151">
        <f>H1100+[1]Home!$E$7</f>
        <v>6594</v>
      </c>
      <c r="I1101" s="152">
        <f>I1100+[1]Home!$E$7</f>
        <v>6624</v>
      </c>
    </row>
    <row r="1102" spans="1:9" ht="15" customHeight="1">
      <c r="A1102" s="88">
        <v>11040</v>
      </c>
      <c r="B1102" s="92">
        <f t="shared" si="25"/>
        <v>11.04</v>
      </c>
      <c r="C1102" s="92">
        <f t="shared" si="28"/>
        <v>6694</v>
      </c>
      <c r="D1102" s="92">
        <f t="shared" si="26"/>
        <v>6714</v>
      </c>
      <c r="E1102" s="153">
        <v>11050</v>
      </c>
      <c r="F1102" s="151">
        <f>F1101+[1]Home!$C$7</f>
        <v>6680</v>
      </c>
      <c r="G1102" s="151">
        <f>G1101+[1]Home!$D$7</f>
        <v>6700</v>
      </c>
      <c r="H1102" s="151">
        <f>H1101+[1]Home!$E$7</f>
        <v>6600</v>
      </c>
      <c r="I1102" s="152">
        <f>I1101+[1]Home!$E$7</f>
        <v>6630</v>
      </c>
    </row>
    <row r="1103" spans="1:9" ht="15" customHeight="1">
      <c r="A1103" s="88">
        <v>11050</v>
      </c>
      <c r="B1103" s="92">
        <f t="shared" si="25"/>
        <v>11.05</v>
      </c>
      <c r="C1103" s="92">
        <f t="shared" si="28"/>
        <v>6700</v>
      </c>
      <c r="D1103" s="92">
        <f t="shared" si="26"/>
        <v>6720</v>
      </c>
      <c r="E1103" s="153">
        <v>11060</v>
      </c>
      <c r="F1103" s="151">
        <f>F1102+[1]Home!$C$7</f>
        <v>6686</v>
      </c>
      <c r="G1103" s="151">
        <f>G1102+[1]Home!$D$7</f>
        <v>6706</v>
      </c>
      <c r="H1103" s="151">
        <f>H1102+[1]Home!$E$7</f>
        <v>6606</v>
      </c>
      <c r="I1103" s="152">
        <f>I1102+[1]Home!$E$7</f>
        <v>6636</v>
      </c>
    </row>
    <row r="1104" spans="1:9" ht="15" customHeight="1">
      <c r="A1104" s="88">
        <v>11060</v>
      </c>
      <c r="B1104" s="92">
        <f t="shared" si="25"/>
        <v>11.06</v>
      </c>
      <c r="C1104" s="92">
        <f t="shared" si="28"/>
        <v>6706</v>
      </c>
      <c r="D1104" s="92">
        <f t="shared" si="26"/>
        <v>6726</v>
      </c>
      <c r="E1104" s="153">
        <v>11070</v>
      </c>
      <c r="F1104" s="151">
        <f>F1103+[1]Home!$C$7</f>
        <v>6692</v>
      </c>
      <c r="G1104" s="151">
        <f>G1103+[1]Home!$D$7</f>
        <v>6712</v>
      </c>
      <c r="H1104" s="151">
        <f>H1103+[1]Home!$E$7</f>
        <v>6612</v>
      </c>
      <c r="I1104" s="152">
        <f>I1103+[1]Home!$E$7</f>
        <v>6642</v>
      </c>
    </row>
    <row r="1105" spans="1:9" ht="15" customHeight="1">
      <c r="A1105" s="88">
        <v>11070</v>
      </c>
      <c r="B1105" s="92">
        <f t="shared" si="25"/>
        <v>11.07</v>
      </c>
      <c r="C1105" s="92">
        <f t="shared" si="28"/>
        <v>6712</v>
      </c>
      <c r="D1105" s="92">
        <f t="shared" si="26"/>
        <v>6732</v>
      </c>
      <c r="E1105" s="153">
        <v>11080</v>
      </c>
      <c r="F1105" s="151">
        <f>F1104+[1]Home!$C$7</f>
        <v>6698</v>
      </c>
      <c r="G1105" s="151">
        <f>G1104+[1]Home!$D$7</f>
        <v>6718</v>
      </c>
      <c r="H1105" s="151">
        <f>H1104+[1]Home!$E$7</f>
        <v>6618</v>
      </c>
      <c r="I1105" s="152">
        <f>I1104+[1]Home!$E$7</f>
        <v>6648</v>
      </c>
    </row>
    <row r="1106" spans="1:9" ht="15" customHeight="1">
      <c r="A1106" s="88">
        <v>11080</v>
      </c>
      <c r="B1106" s="92">
        <f t="shared" si="25"/>
        <v>11.08</v>
      </c>
      <c r="C1106" s="92">
        <f t="shared" si="28"/>
        <v>6718</v>
      </c>
      <c r="D1106" s="92">
        <f t="shared" si="26"/>
        <v>6738</v>
      </c>
      <c r="E1106" s="153">
        <v>11090</v>
      </c>
      <c r="F1106" s="151">
        <f>F1105+[1]Home!$C$7</f>
        <v>6704</v>
      </c>
      <c r="G1106" s="151">
        <f>G1105+[1]Home!$D$7</f>
        <v>6724</v>
      </c>
      <c r="H1106" s="151">
        <f>H1105+[1]Home!$E$7</f>
        <v>6624</v>
      </c>
      <c r="I1106" s="152">
        <f>I1105+[1]Home!$E$7</f>
        <v>6654</v>
      </c>
    </row>
    <row r="1107" spans="1:9" ht="15" customHeight="1">
      <c r="A1107" s="88">
        <v>11090</v>
      </c>
      <c r="B1107" s="92">
        <f t="shared" si="25"/>
        <v>11.09</v>
      </c>
      <c r="C1107" s="92">
        <f t="shared" si="28"/>
        <v>6724</v>
      </c>
      <c r="D1107" s="92">
        <f t="shared" si="26"/>
        <v>6744</v>
      </c>
      <c r="E1107" s="153">
        <v>11100</v>
      </c>
      <c r="F1107" s="151">
        <f>F1106+[1]Home!$C$7</f>
        <v>6710</v>
      </c>
      <c r="G1107" s="151">
        <f>G1106+[1]Home!$D$7</f>
        <v>6730</v>
      </c>
      <c r="H1107" s="151">
        <f>H1106+[1]Home!$E$7</f>
        <v>6630</v>
      </c>
      <c r="I1107" s="152">
        <f>I1106+[1]Home!$E$7</f>
        <v>6660</v>
      </c>
    </row>
    <row r="1108" spans="1:9" ht="15" customHeight="1">
      <c r="A1108" s="88">
        <v>11100</v>
      </c>
      <c r="B1108" s="92">
        <f t="shared" si="25"/>
        <v>11.1</v>
      </c>
      <c r="C1108" s="92">
        <f t="shared" si="28"/>
        <v>6730</v>
      </c>
      <c r="D1108" s="92">
        <f t="shared" si="26"/>
        <v>6750</v>
      </c>
      <c r="E1108" s="153">
        <v>11110</v>
      </c>
      <c r="F1108" s="151">
        <f>F1107+[1]Home!$C$7</f>
        <v>6716</v>
      </c>
      <c r="G1108" s="151">
        <f>G1107+[1]Home!$D$7</f>
        <v>6736</v>
      </c>
      <c r="H1108" s="151">
        <f>H1107+[1]Home!$E$7</f>
        <v>6636</v>
      </c>
      <c r="I1108" s="152">
        <f>I1107+[1]Home!$E$7</f>
        <v>6666</v>
      </c>
    </row>
    <row r="1109" spans="1:9" ht="15" customHeight="1">
      <c r="A1109" s="88">
        <v>11110</v>
      </c>
      <c r="B1109" s="92">
        <f t="shared" si="25"/>
        <v>11.11</v>
      </c>
      <c r="C1109" s="92">
        <f t="shared" si="28"/>
        <v>6736</v>
      </c>
      <c r="D1109" s="92">
        <f t="shared" si="26"/>
        <v>6756</v>
      </c>
      <c r="E1109" s="153">
        <v>11120</v>
      </c>
      <c r="F1109" s="151">
        <f>F1108+[1]Home!$C$7</f>
        <v>6722</v>
      </c>
      <c r="G1109" s="151">
        <f>G1108+[1]Home!$D$7</f>
        <v>6742</v>
      </c>
      <c r="H1109" s="151">
        <f>H1108+[1]Home!$E$7</f>
        <v>6642</v>
      </c>
      <c r="I1109" s="152">
        <f>I1108+[1]Home!$E$7</f>
        <v>6672</v>
      </c>
    </row>
    <row r="1110" spans="1:9" ht="15" customHeight="1">
      <c r="A1110" s="88">
        <v>11120</v>
      </c>
      <c r="B1110" s="92">
        <f t="shared" si="25"/>
        <v>11.12</v>
      </c>
      <c r="C1110" s="92">
        <f t="shared" si="28"/>
        <v>6742</v>
      </c>
      <c r="D1110" s="92">
        <f t="shared" si="26"/>
        <v>6762</v>
      </c>
      <c r="E1110" s="153">
        <v>11130</v>
      </c>
      <c r="F1110" s="151">
        <f>F1109+[1]Home!$C$7</f>
        <v>6728</v>
      </c>
      <c r="G1110" s="151">
        <f>G1109+[1]Home!$D$7</f>
        <v>6748</v>
      </c>
      <c r="H1110" s="151">
        <f>H1109+[1]Home!$E$7</f>
        <v>6648</v>
      </c>
      <c r="I1110" s="152">
        <f>I1109+[1]Home!$E$7</f>
        <v>6678</v>
      </c>
    </row>
    <row r="1111" spans="1:9" ht="15" customHeight="1">
      <c r="A1111" s="88">
        <v>11130</v>
      </c>
      <c r="B1111" s="92">
        <f t="shared" si="25"/>
        <v>11.13</v>
      </c>
      <c r="C1111" s="92">
        <f t="shared" si="28"/>
        <v>6748</v>
      </c>
      <c r="D1111" s="92">
        <f t="shared" si="26"/>
        <v>6768</v>
      </c>
      <c r="E1111" s="153">
        <v>11140</v>
      </c>
      <c r="F1111" s="151">
        <f>F1110+[1]Home!$C$7</f>
        <v>6734</v>
      </c>
      <c r="G1111" s="151">
        <f>G1110+[1]Home!$D$7</f>
        <v>6754</v>
      </c>
      <c r="H1111" s="151">
        <f>H1110+[1]Home!$E$7</f>
        <v>6654</v>
      </c>
      <c r="I1111" s="152">
        <f>I1110+[1]Home!$E$7</f>
        <v>6684</v>
      </c>
    </row>
    <row r="1112" spans="1:9" ht="15" customHeight="1">
      <c r="A1112" s="88">
        <v>11140</v>
      </c>
      <c r="B1112" s="92">
        <f t="shared" si="25"/>
        <v>11.14</v>
      </c>
      <c r="C1112" s="92">
        <f t="shared" si="28"/>
        <v>6754</v>
      </c>
      <c r="D1112" s="92">
        <f t="shared" si="26"/>
        <v>6774</v>
      </c>
      <c r="E1112" s="153">
        <v>11150</v>
      </c>
      <c r="F1112" s="151">
        <f>F1111+[1]Home!$C$7</f>
        <v>6740</v>
      </c>
      <c r="G1112" s="151">
        <f>G1111+[1]Home!$D$7</f>
        <v>6760</v>
      </c>
      <c r="H1112" s="151">
        <f>H1111+[1]Home!$E$7</f>
        <v>6660</v>
      </c>
      <c r="I1112" s="152">
        <f>I1111+[1]Home!$E$7</f>
        <v>6690</v>
      </c>
    </row>
    <row r="1113" spans="1:9" ht="15" customHeight="1">
      <c r="A1113" s="88">
        <v>11150</v>
      </c>
      <c r="B1113" s="92">
        <f t="shared" si="25"/>
        <v>11.15</v>
      </c>
      <c r="C1113" s="92">
        <f t="shared" si="28"/>
        <v>6760</v>
      </c>
      <c r="D1113" s="92">
        <f t="shared" si="26"/>
        <v>6780</v>
      </c>
      <c r="E1113" s="153">
        <v>11160</v>
      </c>
      <c r="F1113" s="151">
        <f>F1112+[1]Home!$C$7</f>
        <v>6746</v>
      </c>
      <c r="G1113" s="151">
        <f>G1112+[1]Home!$D$7</f>
        <v>6766</v>
      </c>
      <c r="H1113" s="151">
        <f>H1112+[1]Home!$E$7</f>
        <v>6666</v>
      </c>
      <c r="I1113" s="152">
        <f>I1112+[1]Home!$E$7</f>
        <v>6696</v>
      </c>
    </row>
    <row r="1114" spans="1:9" ht="15" customHeight="1">
      <c r="A1114" s="88">
        <v>11160</v>
      </c>
      <c r="B1114" s="92">
        <f t="shared" si="25"/>
        <v>11.16</v>
      </c>
      <c r="C1114" s="92">
        <f t="shared" si="28"/>
        <v>6766</v>
      </c>
      <c r="D1114" s="92">
        <f t="shared" si="26"/>
        <v>6786</v>
      </c>
      <c r="E1114" s="153">
        <v>11170</v>
      </c>
      <c r="F1114" s="151">
        <f>F1113+[1]Home!$C$7</f>
        <v>6752</v>
      </c>
      <c r="G1114" s="151">
        <f>G1113+[1]Home!$D$7</f>
        <v>6772</v>
      </c>
      <c r="H1114" s="151">
        <f>H1113+[1]Home!$E$7</f>
        <v>6672</v>
      </c>
      <c r="I1114" s="152">
        <f>I1113+[1]Home!$E$7</f>
        <v>6702</v>
      </c>
    </row>
    <row r="1115" spans="1:9" ht="15" customHeight="1">
      <c r="A1115" s="88">
        <v>11170</v>
      </c>
      <c r="B1115" s="92">
        <f t="shared" si="25"/>
        <v>11.17</v>
      </c>
      <c r="C1115" s="92">
        <f t="shared" si="28"/>
        <v>6772</v>
      </c>
      <c r="D1115" s="92">
        <f t="shared" si="26"/>
        <v>6792</v>
      </c>
      <c r="E1115" s="153">
        <v>11180</v>
      </c>
      <c r="F1115" s="151">
        <f>F1114+[1]Home!$C$7</f>
        <v>6758</v>
      </c>
      <c r="G1115" s="151">
        <f>G1114+[1]Home!$D$7</f>
        <v>6778</v>
      </c>
      <c r="H1115" s="151">
        <f>H1114+[1]Home!$E$7</f>
        <v>6678</v>
      </c>
      <c r="I1115" s="152">
        <f>I1114+[1]Home!$E$7</f>
        <v>6708</v>
      </c>
    </row>
    <row r="1116" spans="1:9" ht="15" customHeight="1">
      <c r="A1116" s="88">
        <v>11180</v>
      </c>
      <c r="B1116" s="92">
        <f t="shared" si="25"/>
        <v>11.18</v>
      </c>
      <c r="C1116" s="92">
        <f t="shared" si="28"/>
        <v>6778</v>
      </c>
      <c r="D1116" s="92">
        <f t="shared" si="26"/>
        <v>6798</v>
      </c>
      <c r="E1116" s="153">
        <v>11190</v>
      </c>
      <c r="F1116" s="151">
        <f>F1115+[1]Home!$C$7</f>
        <v>6764</v>
      </c>
      <c r="G1116" s="151">
        <f>G1115+[1]Home!$D$7</f>
        <v>6784</v>
      </c>
      <c r="H1116" s="151">
        <f>H1115+[1]Home!$E$7</f>
        <v>6684</v>
      </c>
      <c r="I1116" s="152">
        <f>I1115+[1]Home!$E$7</f>
        <v>6714</v>
      </c>
    </row>
    <row r="1117" spans="1:9" ht="15" customHeight="1">
      <c r="A1117" s="88">
        <v>11190</v>
      </c>
      <c r="B1117" s="92">
        <f t="shared" si="25"/>
        <v>11.19</v>
      </c>
      <c r="C1117" s="92">
        <f t="shared" si="28"/>
        <v>6784</v>
      </c>
      <c r="D1117" s="92">
        <f t="shared" si="26"/>
        <v>6804</v>
      </c>
      <c r="E1117" s="153">
        <v>11200</v>
      </c>
      <c r="F1117" s="151">
        <f>F1116+[1]Home!$C$7</f>
        <v>6770</v>
      </c>
      <c r="G1117" s="151">
        <f>G1116+[1]Home!$D$7</f>
        <v>6790</v>
      </c>
      <c r="H1117" s="151">
        <f>H1116+[1]Home!$E$7</f>
        <v>6690</v>
      </c>
      <c r="I1117" s="152">
        <f>I1116+[1]Home!$E$7</f>
        <v>6720</v>
      </c>
    </row>
    <row r="1118" spans="1:9" ht="15" customHeight="1">
      <c r="A1118" s="88">
        <v>11200</v>
      </c>
      <c r="B1118" s="92">
        <f t="shared" si="25"/>
        <v>11.2</v>
      </c>
      <c r="C1118" s="92">
        <f t="shared" si="28"/>
        <v>6790</v>
      </c>
      <c r="D1118" s="92">
        <f t="shared" si="26"/>
        <v>6810</v>
      </c>
      <c r="E1118" s="153">
        <v>11210</v>
      </c>
      <c r="F1118" s="151">
        <f>F1117+[1]Home!$C$7</f>
        <v>6776</v>
      </c>
      <c r="G1118" s="151">
        <f>G1117+[1]Home!$D$7</f>
        <v>6796</v>
      </c>
      <c r="H1118" s="151">
        <f>H1117+[1]Home!$E$7</f>
        <v>6696</v>
      </c>
      <c r="I1118" s="152">
        <f>I1117+[1]Home!$E$7</f>
        <v>6726</v>
      </c>
    </row>
    <row r="1119" spans="1:9" ht="15" customHeight="1">
      <c r="A1119" s="88">
        <v>11210</v>
      </c>
      <c r="B1119" s="92">
        <f t="shared" si="25"/>
        <v>11.21</v>
      </c>
      <c r="C1119" s="92">
        <f t="shared" si="28"/>
        <v>6796</v>
      </c>
      <c r="D1119" s="92">
        <f t="shared" si="26"/>
        <v>6816</v>
      </c>
      <c r="E1119" s="153">
        <v>11220</v>
      </c>
      <c r="F1119" s="151">
        <f>F1118+[1]Home!$C$7</f>
        <v>6782</v>
      </c>
      <c r="G1119" s="151">
        <f>G1118+[1]Home!$D$7</f>
        <v>6802</v>
      </c>
      <c r="H1119" s="151">
        <f>H1118+[1]Home!$E$7</f>
        <v>6702</v>
      </c>
      <c r="I1119" s="152">
        <f>I1118+[1]Home!$E$7</f>
        <v>6732</v>
      </c>
    </row>
    <row r="1120" spans="1:9" ht="15" customHeight="1">
      <c r="A1120" s="88">
        <v>11220</v>
      </c>
      <c r="B1120" s="92">
        <f t="shared" si="25"/>
        <v>11.22</v>
      </c>
      <c r="C1120" s="92">
        <f t="shared" si="28"/>
        <v>6802</v>
      </c>
      <c r="D1120" s="92">
        <f t="shared" si="26"/>
        <v>6822</v>
      </c>
      <c r="E1120" s="153">
        <v>11230</v>
      </c>
      <c r="F1120" s="151">
        <f>F1119+[1]Home!$C$7</f>
        <v>6788</v>
      </c>
      <c r="G1120" s="151">
        <f>G1119+[1]Home!$D$7</f>
        <v>6808</v>
      </c>
      <c r="H1120" s="151">
        <f>H1119+[1]Home!$E$7</f>
        <v>6708</v>
      </c>
      <c r="I1120" s="152">
        <f>I1119+[1]Home!$E$7</f>
        <v>6738</v>
      </c>
    </row>
    <row r="1121" spans="1:9" ht="15" customHeight="1">
      <c r="A1121" s="88">
        <v>11230</v>
      </c>
      <c r="B1121" s="92">
        <f t="shared" si="25"/>
        <v>11.23</v>
      </c>
      <c r="C1121" s="92">
        <f t="shared" si="28"/>
        <v>6808</v>
      </c>
      <c r="D1121" s="92">
        <f t="shared" si="26"/>
        <v>6828</v>
      </c>
      <c r="E1121" s="153">
        <v>11240</v>
      </c>
      <c r="F1121" s="151">
        <f>F1120+[1]Home!$C$7</f>
        <v>6794</v>
      </c>
      <c r="G1121" s="151">
        <f>G1120+[1]Home!$D$7</f>
        <v>6814</v>
      </c>
      <c r="H1121" s="151">
        <f>H1120+[1]Home!$E$7</f>
        <v>6714</v>
      </c>
      <c r="I1121" s="152">
        <f>I1120+[1]Home!$E$7</f>
        <v>6744</v>
      </c>
    </row>
    <row r="1122" spans="1:9" ht="15" customHeight="1">
      <c r="A1122" s="88">
        <v>11240</v>
      </c>
      <c r="B1122" s="92">
        <f t="shared" si="25"/>
        <v>11.24</v>
      </c>
      <c r="C1122" s="92">
        <f t="shared" si="28"/>
        <v>6814</v>
      </c>
      <c r="D1122" s="92">
        <f t="shared" si="26"/>
        <v>6834</v>
      </c>
      <c r="E1122" s="153">
        <v>11250</v>
      </c>
      <c r="F1122" s="151">
        <f>F1121+[1]Home!$C$7</f>
        <v>6800</v>
      </c>
      <c r="G1122" s="151">
        <f>G1121+[1]Home!$D$7</f>
        <v>6820</v>
      </c>
      <c r="H1122" s="151">
        <f>H1121+[1]Home!$E$7</f>
        <v>6720</v>
      </c>
      <c r="I1122" s="152">
        <f>I1121+[1]Home!$E$7</f>
        <v>6750</v>
      </c>
    </row>
    <row r="1123" spans="1:9" ht="15" customHeight="1">
      <c r="A1123" s="88">
        <v>11250</v>
      </c>
      <c r="B1123" s="92">
        <f t="shared" si="25"/>
        <v>11.25</v>
      </c>
      <c r="C1123" s="92">
        <f t="shared" si="28"/>
        <v>6820</v>
      </c>
      <c r="D1123" s="92">
        <f t="shared" si="26"/>
        <v>6840</v>
      </c>
      <c r="E1123" s="153">
        <v>11260</v>
      </c>
      <c r="F1123" s="151">
        <f>F1122+[1]Home!$C$7</f>
        <v>6806</v>
      </c>
      <c r="G1123" s="151">
        <f>G1122+[1]Home!$D$7</f>
        <v>6826</v>
      </c>
      <c r="H1123" s="151">
        <f>H1122+[1]Home!$E$7</f>
        <v>6726</v>
      </c>
      <c r="I1123" s="152">
        <f>I1122+[1]Home!$E$7</f>
        <v>6756</v>
      </c>
    </row>
    <row r="1124" spans="1:9" ht="15" customHeight="1">
      <c r="A1124" s="88">
        <v>11260</v>
      </c>
      <c r="B1124" s="92">
        <f t="shared" si="25"/>
        <v>11.26</v>
      </c>
      <c r="C1124" s="92">
        <f t="shared" si="28"/>
        <v>6826</v>
      </c>
      <c r="D1124" s="92">
        <f t="shared" si="26"/>
        <v>6846</v>
      </c>
      <c r="E1124" s="153">
        <v>11270</v>
      </c>
      <c r="F1124" s="151">
        <f>F1123+[1]Home!$C$7</f>
        <v>6812</v>
      </c>
      <c r="G1124" s="151">
        <f>G1123+[1]Home!$D$7</f>
        <v>6832</v>
      </c>
      <c r="H1124" s="151">
        <f>H1123+[1]Home!$E$7</f>
        <v>6732</v>
      </c>
      <c r="I1124" s="152">
        <f>I1123+[1]Home!$E$7</f>
        <v>6762</v>
      </c>
    </row>
    <row r="1125" spans="1:9" ht="15" customHeight="1">
      <c r="A1125" s="88">
        <v>11270</v>
      </c>
      <c r="B1125" s="92">
        <f t="shared" si="25"/>
        <v>11.27</v>
      </c>
      <c r="C1125" s="92">
        <f t="shared" si="28"/>
        <v>6832</v>
      </c>
      <c r="D1125" s="92">
        <f t="shared" si="26"/>
        <v>6852</v>
      </c>
      <c r="E1125" s="153">
        <v>11280</v>
      </c>
      <c r="F1125" s="151">
        <f>F1124+[1]Home!$C$7</f>
        <v>6818</v>
      </c>
      <c r="G1125" s="151">
        <f>G1124+[1]Home!$D$7</f>
        <v>6838</v>
      </c>
      <c r="H1125" s="151">
        <f>H1124+[1]Home!$E$7</f>
        <v>6738</v>
      </c>
      <c r="I1125" s="152">
        <f>I1124+[1]Home!$E$7</f>
        <v>6768</v>
      </c>
    </row>
    <row r="1126" spans="1:9" ht="15" customHeight="1">
      <c r="A1126" s="88">
        <v>11280</v>
      </c>
      <c r="B1126" s="92">
        <f t="shared" si="25"/>
        <v>11.28</v>
      </c>
      <c r="C1126" s="92">
        <f t="shared" si="28"/>
        <v>6838</v>
      </c>
      <c r="D1126" s="92">
        <f t="shared" si="26"/>
        <v>6858</v>
      </c>
      <c r="E1126" s="153">
        <v>11290</v>
      </c>
      <c r="F1126" s="151">
        <f>F1125+[1]Home!$C$7</f>
        <v>6824</v>
      </c>
      <c r="G1126" s="151">
        <f>G1125+[1]Home!$D$7</f>
        <v>6844</v>
      </c>
      <c r="H1126" s="151">
        <f>H1125+[1]Home!$E$7</f>
        <v>6744</v>
      </c>
      <c r="I1126" s="152">
        <f>I1125+[1]Home!$E$7</f>
        <v>6774</v>
      </c>
    </row>
    <row r="1127" spans="1:9" ht="15" customHeight="1">
      <c r="A1127" s="88">
        <v>11290</v>
      </c>
      <c r="B1127" s="92">
        <f t="shared" si="25"/>
        <v>11.29</v>
      </c>
      <c r="C1127" s="92">
        <f t="shared" si="28"/>
        <v>6844</v>
      </c>
      <c r="D1127" s="92">
        <f t="shared" si="26"/>
        <v>6864</v>
      </c>
      <c r="E1127" s="153">
        <v>11300</v>
      </c>
      <c r="F1127" s="151">
        <f>F1126+[1]Home!$C$7</f>
        <v>6830</v>
      </c>
      <c r="G1127" s="151">
        <f>G1126+[1]Home!$D$7</f>
        <v>6850</v>
      </c>
      <c r="H1127" s="151">
        <f>H1126+[1]Home!$E$7</f>
        <v>6750</v>
      </c>
      <c r="I1127" s="152">
        <f>I1126+[1]Home!$E$7</f>
        <v>6780</v>
      </c>
    </row>
    <row r="1128" spans="1:9" ht="15" customHeight="1">
      <c r="A1128" s="88">
        <v>11300</v>
      </c>
      <c r="B1128" s="92">
        <f t="shared" si="25"/>
        <v>11.3</v>
      </c>
      <c r="C1128" s="92">
        <f t="shared" si="28"/>
        <v>6850</v>
      </c>
      <c r="D1128" s="92">
        <f t="shared" si="26"/>
        <v>6870</v>
      </c>
      <c r="E1128" s="153">
        <v>11310</v>
      </c>
      <c r="F1128" s="151">
        <f>F1127+[1]Home!$C$7</f>
        <v>6836</v>
      </c>
      <c r="G1128" s="151">
        <f>G1127+[1]Home!$D$7</f>
        <v>6856</v>
      </c>
      <c r="H1128" s="151">
        <f>H1127+[1]Home!$E$7</f>
        <v>6756</v>
      </c>
      <c r="I1128" s="152">
        <f>I1127+[1]Home!$E$7</f>
        <v>6786</v>
      </c>
    </row>
    <row r="1129" spans="1:9" ht="15" customHeight="1">
      <c r="A1129" s="88">
        <v>11310</v>
      </c>
      <c r="B1129" s="92">
        <f t="shared" si="25"/>
        <v>11.31</v>
      </c>
      <c r="C1129" s="92">
        <f t="shared" si="28"/>
        <v>6856</v>
      </c>
      <c r="D1129" s="92">
        <f t="shared" si="26"/>
        <v>6876</v>
      </c>
      <c r="E1129" s="153">
        <v>11320</v>
      </c>
      <c r="F1129" s="151">
        <f>F1128+[1]Home!$C$7</f>
        <v>6842</v>
      </c>
      <c r="G1129" s="151">
        <f>G1128+[1]Home!$D$7</f>
        <v>6862</v>
      </c>
      <c r="H1129" s="151">
        <f>H1128+[1]Home!$E$7</f>
        <v>6762</v>
      </c>
      <c r="I1129" s="152">
        <f>I1128+[1]Home!$E$7</f>
        <v>6792</v>
      </c>
    </row>
    <row r="1130" spans="1:9" ht="15" customHeight="1">
      <c r="A1130" s="88">
        <v>11320</v>
      </c>
      <c r="B1130" s="92">
        <f t="shared" si="25"/>
        <v>11.32</v>
      </c>
      <c r="C1130" s="92">
        <f t="shared" si="28"/>
        <v>6862</v>
      </c>
      <c r="D1130" s="92">
        <f t="shared" si="26"/>
        <v>6882</v>
      </c>
      <c r="E1130" s="153">
        <v>11330</v>
      </c>
      <c r="F1130" s="151">
        <f>F1129+[1]Home!$C$7</f>
        <v>6848</v>
      </c>
      <c r="G1130" s="151">
        <f>G1129+[1]Home!$D$7</f>
        <v>6868</v>
      </c>
      <c r="H1130" s="151">
        <f>H1129+[1]Home!$E$7</f>
        <v>6768</v>
      </c>
      <c r="I1130" s="152">
        <f>I1129+[1]Home!$E$7</f>
        <v>6798</v>
      </c>
    </row>
    <row r="1131" spans="1:9" ht="15" customHeight="1">
      <c r="A1131" s="88">
        <v>11330</v>
      </c>
      <c r="B1131" s="92">
        <f t="shared" si="25"/>
        <v>11.33</v>
      </c>
      <c r="C1131" s="92">
        <f t="shared" si="28"/>
        <v>6868</v>
      </c>
      <c r="D1131" s="92">
        <f t="shared" si="26"/>
        <v>6888</v>
      </c>
      <c r="E1131" s="153">
        <v>11340</v>
      </c>
      <c r="F1131" s="151">
        <f>F1130+[1]Home!$C$7</f>
        <v>6854</v>
      </c>
      <c r="G1131" s="151">
        <f>G1130+[1]Home!$D$7</f>
        <v>6874</v>
      </c>
      <c r="H1131" s="151">
        <f>H1130+[1]Home!$E$7</f>
        <v>6774</v>
      </c>
      <c r="I1131" s="152">
        <f>I1130+[1]Home!$E$7</f>
        <v>6804</v>
      </c>
    </row>
    <row r="1132" spans="1:9" ht="15" customHeight="1">
      <c r="A1132" s="88">
        <v>11340</v>
      </c>
      <c r="B1132" s="92">
        <f t="shared" si="25"/>
        <v>11.34</v>
      </c>
      <c r="C1132" s="92">
        <f t="shared" si="28"/>
        <v>6874</v>
      </c>
      <c r="D1132" s="92">
        <f t="shared" si="26"/>
        <v>6894</v>
      </c>
      <c r="E1132" s="153">
        <v>11350</v>
      </c>
      <c r="F1132" s="151">
        <f>F1131+[1]Home!$C$7</f>
        <v>6860</v>
      </c>
      <c r="G1132" s="151">
        <f>G1131+[1]Home!$D$7</f>
        <v>6880</v>
      </c>
      <c r="H1132" s="151">
        <f>H1131+[1]Home!$E$7</f>
        <v>6780</v>
      </c>
      <c r="I1132" s="152">
        <f>I1131+[1]Home!$E$7</f>
        <v>6810</v>
      </c>
    </row>
    <row r="1133" spans="1:9" ht="15" customHeight="1">
      <c r="A1133" s="88">
        <v>11350</v>
      </c>
      <c r="B1133" s="92">
        <f t="shared" si="25"/>
        <v>11.35</v>
      </c>
      <c r="C1133" s="92">
        <f t="shared" si="28"/>
        <v>6880</v>
      </c>
      <c r="D1133" s="92">
        <f t="shared" si="26"/>
        <v>6900</v>
      </c>
      <c r="E1133" s="153">
        <v>11360</v>
      </c>
      <c r="F1133" s="151">
        <f>F1132+[1]Home!$C$7</f>
        <v>6866</v>
      </c>
      <c r="G1133" s="151">
        <f>G1132+[1]Home!$D$7</f>
        <v>6886</v>
      </c>
      <c r="H1133" s="151">
        <f>H1132+[1]Home!$E$7</f>
        <v>6786</v>
      </c>
      <c r="I1133" s="152">
        <f>I1132+[1]Home!$E$7</f>
        <v>6816</v>
      </c>
    </row>
    <row r="1134" spans="1:9" ht="15" customHeight="1">
      <c r="A1134" s="88">
        <v>11360</v>
      </c>
      <c r="B1134" s="92">
        <f t="shared" si="25"/>
        <v>11.36</v>
      </c>
      <c r="C1134" s="92">
        <f t="shared" si="28"/>
        <v>6886</v>
      </c>
      <c r="D1134" s="92">
        <f t="shared" si="26"/>
        <v>6906</v>
      </c>
      <c r="E1134" s="153">
        <v>11370</v>
      </c>
      <c r="F1134" s="151">
        <f>F1133+[1]Home!$C$7</f>
        <v>6872</v>
      </c>
      <c r="G1134" s="151">
        <f>G1133+[1]Home!$D$7</f>
        <v>6892</v>
      </c>
      <c r="H1134" s="151">
        <f>H1133+[1]Home!$E$7</f>
        <v>6792</v>
      </c>
      <c r="I1134" s="152">
        <f>I1133+[1]Home!$E$7</f>
        <v>6822</v>
      </c>
    </row>
    <row r="1135" spans="1:9" ht="15" customHeight="1">
      <c r="A1135" s="88">
        <v>11370</v>
      </c>
      <c r="B1135" s="92">
        <f t="shared" si="25"/>
        <v>11.37</v>
      </c>
      <c r="C1135" s="92">
        <f t="shared" si="28"/>
        <v>6892</v>
      </c>
      <c r="D1135" s="92">
        <f t="shared" si="26"/>
        <v>6912</v>
      </c>
      <c r="E1135" s="153">
        <v>11380</v>
      </c>
      <c r="F1135" s="151">
        <f>F1134+[1]Home!$C$7</f>
        <v>6878</v>
      </c>
      <c r="G1135" s="151">
        <f>G1134+[1]Home!$D$7</f>
        <v>6898</v>
      </c>
      <c r="H1135" s="151">
        <f>H1134+[1]Home!$E$7</f>
        <v>6798</v>
      </c>
      <c r="I1135" s="152">
        <f>I1134+[1]Home!$E$7</f>
        <v>6828</v>
      </c>
    </row>
    <row r="1136" spans="1:9" ht="15" customHeight="1">
      <c r="A1136" s="88">
        <v>11380</v>
      </c>
      <c r="B1136" s="92">
        <f t="shared" si="25"/>
        <v>11.38</v>
      </c>
      <c r="C1136" s="92">
        <f t="shared" si="28"/>
        <v>6898</v>
      </c>
      <c r="D1136" s="92">
        <f t="shared" si="26"/>
        <v>6918</v>
      </c>
      <c r="E1136" s="153">
        <v>11390</v>
      </c>
      <c r="F1136" s="151">
        <f>F1135+[1]Home!$C$7</f>
        <v>6884</v>
      </c>
      <c r="G1136" s="151">
        <f>G1135+[1]Home!$D$7</f>
        <v>6904</v>
      </c>
      <c r="H1136" s="151">
        <f>H1135+[1]Home!$E$7</f>
        <v>6804</v>
      </c>
      <c r="I1136" s="152">
        <f>I1135+[1]Home!$E$7</f>
        <v>6834</v>
      </c>
    </row>
    <row r="1137" spans="1:9" ht="15" customHeight="1">
      <c r="A1137" s="88">
        <v>11390</v>
      </c>
      <c r="B1137" s="92">
        <f t="shared" si="25"/>
        <v>11.39</v>
      </c>
      <c r="C1137" s="92">
        <f t="shared" si="28"/>
        <v>6904</v>
      </c>
      <c r="D1137" s="92">
        <f t="shared" si="26"/>
        <v>6924</v>
      </c>
      <c r="E1137" s="153">
        <v>11400</v>
      </c>
      <c r="F1137" s="151">
        <f>F1136+[1]Home!$C$7</f>
        <v>6890</v>
      </c>
      <c r="G1137" s="151">
        <f>G1136+[1]Home!$D$7</f>
        <v>6910</v>
      </c>
      <c r="H1137" s="151">
        <f>H1136+[1]Home!$E$7</f>
        <v>6810</v>
      </c>
      <c r="I1137" s="152">
        <f>I1136+[1]Home!$E$7</f>
        <v>6840</v>
      </c>
    </row>
    <row r="1138" spans="1:9" ht="15" customHeight="1">
      <c r="A1138" s="88">
        <v>11400</v>
      </c>
      <c r="B1138" s="92">
        <f t="shared" si="25"/>
        <v>11.4</v>
      </c>
      <c r="C1138" s="92">
        <f t="shared" si="28"/>
        <v>6910</v>
      </c>
      <c r="D1138" s="92">
        <f t="shared" si="26"/>
        <v>6930</v>
      </c>
      <c r="E1138" s="153">
        <v>11410</v>
      </c>
      <c r="F1138" s="151">
        <f>F1137+[1]Home!$C$7</f>
        <v>6896</v>
      </c>
      <c r="G1138" s="151">
        <f>G1137+[1]Home!$D$7</f>
        <v>6916</v>
      </c>
      <c r="H1138" s="151">
        <f>H1137+[1]Home!$E$7</f>
        <v>6816</v>
      </c>
      <c r="I1138" s="152">
        <f>I1137+[1]Home!$E$7</f>
        <v>6846</v>
      </c>
    </row>
    <row r="1139" spans="1:9" ht="15" customHeight="1">
      <c r="A1139" s="88">
        <v>11410</v>
      </c>
      <c r="B1139" s="92">
        <f t="shared" si="25"/>
        <v>11.41</v>
      </c>
      <c r="C1139" s="92">
        <f t="shared" si="28"/>
        <v>6916</v>
      </c>
      <c r="D1139" s="92">
        <f t="shared" si="26"/>
        <v>6936</v>
      </c>
      <c r="E1139" s="153">
        <v>11420</v>
      </c>
      <c r="F1139" s="151">
        <f>F1138+[1]Home!$C$7</f>
        <v>6902</v>
      </c>
      <c r="G1139" s="151">
        <f>G1138+[1]Home!$D$7</f>
        <v>6922</v>
      </c>
      <c r="H1139" s="151">
        <f>H1138+[1]Home!$E$7</f>
        <v>6822</v>
      </c>
      <c r="I1139" s="152">
        <f>I1138+[1]Home!$E$7</f>
        <v>6852</v>
      </c>
    </row>
    <row r="1140" spans="1:9" ht="15" customHeight="1">
      <c r="A1140" s="88">
        <v>11420</v>
      </c>
      <c r="B1140" s="92">
        <f t="shared" si="25"/>
        <v>11.42</v>
      </c>
      <c r="C1140" s="92">
        <f t="shared" si="28"/>
        <v>6922</v>
      </c>
      <c r="D1140" s="92">
        <f t="shared" si="26"/>
        <v>6942</v>
      </c>
      <c r="E1140" s="153">
        <v>11430</v>
      </c>
      <c r="F1140" s="151">
        <f>F1139+[1]Home!$C$7</f>
        <v>6908</v>
      </c>
      <c r="G1140" s="151">
        <f>G1139+[1]Home!$D$7</f>
        <v>6928</v>
      </c>
      <c r="H1140" s="151">
        <f>H1139+[1]Home!$E$7</f>
        <v>6828</v>
      </c>
      <c r="I1140" s="152">
        <f>I1139+[1]Home!$E$7</f>
        <v>6858</v>
      </c>
    </row>
    <row r="1141" spans="1:9" ht="15" customHeight="1">
      <c r="A1141" s="88">
        <v>11430</v>
      </c>
      <c r="B1141" s="92">
        <f t="shared" si="25"/>
        <v>11.43</v>
      </c>
      <c r="C1141" s="92">
        <f t="shared" si="28"/>
        <v>6928</v>
      </c>
      <c r="D1141" s="92">
        <f t="shared" si="26"/>
        <v>6948</v>
      </c>
      <c r="E1141" s="153">
        <v>11440</v>
      </c>
      <c r="F1141" s="151">
        <f>F1140+[1]Home!$C$7</f>
        <v>6914</v>
      </c>
      <c r="G1141" s="151">
        <f>G1140+[1]Home!$D$7</f>
        <v>6934</v>
      </c>
      <c r="H1141" s="151">
        <f>H1140+[1]Home!$E$7</f>
        <v>6834</v>
      </c>
      <c r="I1141" s="152">
        <f>I1140+[1]Home!$E$7</f>
        <v>6864</v>
      </c>
    </row>
    <row r="1142" spans="1:9" ht="15" customHeight="1">
      <c r="A1142" s="88">
        <v>11440</v>
      </c>
      <c r="B1142" s="92">
        <f t="shared" si="25"/>
        <v>11.44</v>
      </c>
      <c r="C1142" s="92">
        <f t="shared" si="28"/>
        <v>6934</v>
      </c>
      <c r="D1142" s="92">
        <f t="shared" si="26"/>
        <v>6954</v>
      </c>
      <c r="E1142" s="153">
        <v>11450</v>
      </c>
      <c r="F1142" s="151">
        <f>F1141+[1]Home!$C$7</f>
        <v>6920</v>
      </c>
      <c r="G1142" s="151">
        <f>G1141+[1]Home!$D$7</f>
        <v>6940</v>
      </c>
      <c r="H1142" s="151">
        <f>H1141+[1]Home!$E$7</f>
        <v>6840</v>
      </c>
      <c r="I1142" s="152">
        <f>I1141+[1]Home!$E$7</f>
        <v>6870</v>
      </c>
    </row>
    <row r="1143" spans="1:9" ht="15" customHeight="1">
      <c r="A1143" s="88">
        <v>11450</v>
      </c>
      <c r="B1143" s="92">
        <f t="shared" si="25"/>
        <v>11.45</v>
      </c>
      <c r="C1143" s="92">
        <f t="shared" si="28"/>
        <v>6940</v>
      </c>
      <c r="D1143" s="92">
        <f t="shared" si="26"/>
        <v>6960</v>
      </c>
      <c r="E1143" s="153">
        <v>11460</v>
      </c>
      <c r="F1143" s="151">
        <f>F1142+[1]Home!$C$7</f>
        <v>6926</v>
      </c>
      <c r="G1143" s="151">
        <f>G1142+[1]Home!$D$7</f>
        <v>6946</v>
      </c>
      <c r="H1143" s="151">
        <f>H1142+[1]Home!$E$7</f>
        <v>6846</v>
      </c>
      <c r="I1143" s="152">
        <f>I1142+[1]Home!$E$7</f>
        <v>6876</v>
      </c>
    </row>
    <row r="1144" spans="1:9" ht="15" customHeight="1">
      <c r="A1144" s="88">
        <v>11460</v>
      </c>
      <c r="B1144" s="92">
        <f t="shared" si="25"/>
        <v>11.46</v>
      </c>
      <c r="C1144" s="92">
        <f t="shared" si="28"/>
        <v>6946</v>
      </c>
      <c r="D1144" s="92">
        <f t="shared" si="26"/>
        <v>6966</v>
      </c>
      <c r="E1144" s="153">
        <v>11470</v>
      </c>
      <c r="F1144" s="151">
        <f>F1143+[1]Home!$C$7</f>
        <v>6932</v>
      </c>
      <c r="G1144" s="151">
        <f>G1143+[1]Home!$D$7</f>
        <v>6952</v>
      </c>
      <c r="H1144" s="151">
        <f>H1143+[1]Home!$E$7</f>
        <v>6852</v>
      </c>
      <c r="I1144" s="152">
        <f>I1143+[1]Home!$E$7</f>
        <v>6882</v>
      </c>
    </row>
    <row r="1145" spans="1:9" ht="15" customHeight="1">
      <c r="A1145" s="88">
        <v>11470</v>
      </c>
      <c r="B1145" s="92">
        <f t="shared" si="25"/>
        <v>11.47</v>
      </c>
      <c r="C1145" s="92">
        <f t="shared" si="28"/>
        <v>6952</v>
      </c>
      <c r="D1145" s="92">
        <f t="shared" si="26"/>
        <v>6972</v>
      </c>
      <c r="E1145" s="153">
        <v>11480</v>
      </c>
      <c r="F1145" s="151">
        <f>F1144+[1]Home!$C$7</f>
        <v>6938</v>
      </c>
      <c r="G1145" s="151">
        <f>G1144+[1]Home!$D$7</f>
        <v>6958</v>
      </c>
      <c r="H1145" s="151">
        <f>H1144+[1]Home!$E$7</f>
        <v>6858</v>
      </c>
      <c r="I1145" s="152">
        <f>I1144+[1]Home!$E$7</f>
        <v>6888</v>
      </c>
    </row>
    <row r="1146" spans="1:9" ht="15" customHeight="1">
      <c r="A1146" s="88">
        <v>11480</v>
      </c>
      <c r="B1146" s="92">
        <f t="shared" si="25"/>
        <v>11.48</v>
      </c>
      <c r="C1146" s="92">
        <f t="shared" si="28"/>
        <v>6958</v>
      </c>
      <c r="D1146" s="92">
        <f t="shared" si="26"/>
        <v>6978</v>
      </c>
      <c r="E1146" s="153">
        <v>11490</v>
      </c>
      <c r="F1146" s="151">
        <f>F1145+[1]Home!$C$7</f>
        <v>6944</v>
      </c>
      <c r="G1146" s="151">
        <f>G1145+[1]Home!$D$7</f>
        <v>6964</v>
      </c>
      <c r="H1146" s="151">
        <f>H1145+[1]Home!$E$7</f>
        <v>6864</v>
      </c>
      <c r="I1146" s="152">
        <f>I1145+[1]Home!$E$7</f>
        <v>6894</v>
      </c>
    </row>
    <row r="1147" spans="1:9" ht="15" customHeight="1">
      <c r="A1147" s="88">
        <v>11490</v>
      </c>
      <c r="B1147" s="92">
        <f t="shared" si="25"/>
        <v>11.49</v>
      </c>
      <c r="C1147" s="92">
        <f t="shared" si="28"/>
        <v>6964</v>
      </c>
      <c r="D1147" s="92">
        <f t="shared" si="26"/>
        <v>6984</v>
      </c>
      <c r="E1147" s="153">
        <v>11500</v>
      </c>
      <c r="F1147" s="151">
        <f>F1146+[1]Home!$C$7</f>
        <v>6950</v>
      </c>
      <c r="G1147" s="151">
        <f>G1146+[1]Home!$D$7</f>
        <v>6970</v>
      </c>
      <c r="H1147" s="151">
        <f>H1146+[1]Home!$E$7</f>
        <v>6870</v>
      </c>
      <c r="I1147" s="152">
        <f>I1146+[1]Home!$E$7</f>
        <v>6900</v>
      </c>
    </row>
    <row r="1148" spans="1:9" ht="15" customHeight="1">
      <c r="A1148" s="88">
        <v>11500</v>
      </c>
      <c r="B1148" s="92">
        <f t="shared" si="25"/>
        <v>11.5</v>
      </c>
      <c r="C1148" s="92">
        <f t="shared" si="28"/>
        <v>6970</v>
      </c>
      <c r="D1148" s="92">
        <f t="shared" si="26"/>
        <v>6990</v>
      </c>
      <c r="E1148" s="153">
        <v>11510</v>
      </c>
      <c r="F1148" s="151">
        <f>F1147+[1]Home!$C$7</f>
        <v>6956</v>
      </c>
      <c r="G1148" s="151">
        <f>G1147+[1]Home!$D$7</f>
        <v>6976</v>
      </c>
      <c r="H1148" s="151">
        <f>H1147+[1]Home!$E$7</f>
        <v>6876</v>
      </c>
      <c r="I1148" s="152">
        <f>I1147+[1]Home!$E$7</f>
        <v>6906</v>
      </c>
    </row>
    <row r="1149" spans="1:9" ht="15" customHeight="1">
      <c r="A1149" s="88">
        <v>11510</v>
      </c>
      <c r="B1149" s="92">
        <f t="shared" si="25"/>
        <v>11.51</v>
      </c>
      <c r="C1149" s="92">
        <f t="shared" si="28"/>
        <v>6976</v>
      </c>
      <c r="D1149" s="92">
        <f t="shared" si="26"/>
        <v>6996</v>
      </c>
      <c r="E1149" s="153">
        <v>11520</v>
      </c>
      <c r="F1149" s="151">
        <f>F1148+[1]Home!$C$7</f>
        <v>6962</v>
      </c>
      <c r="G1149" s="151">
        <f>G1148+[1]Home!$D$7</f>
        <v>6982</v>
      </c>
      <c r="H1149" s="151">
        <f>H1148+[1]Home!$E$7</f>
        <v>6882</v>
      </c>
      <c r="I1149" s="152">
        <f>I1148+[1]Home!$E$7</f>
        <v>6912</v>
      </c>
    </row>
    <row r="1150" spans="1:9" ht="15" customHeight="1">
      <c r="A1150" s="88">
        <v>11520</v>
      </c>
      <c r="B1150" s="92">
        <f t="shared" si="25"/>
        <v>11.52</v>
      </c>
      <c r="C1150" s="92">
        <f t="shared" si="28"/>
        <v>6982</v>
      </c>
      <c r="D1150" s="92">
        <f t="shared" si="26"/>
        <v>7002</v>
      </c>
      <c r="E1150" s="153">
        <v>11530</v>
      </c>
      <c r="F1150" s="151">
        <f>F1149+[1]Home!$C$7</f>
        <v>6968</v>
      </c>
      <c r="G1150" s="151">
        <f>G1149+[1]Home!$D$7</f>
        <v>6988</v>
      </c>
      <c r="H1150" s="151">
        <f>H1149+[1]Home!$E$7</f>
        <v>6888</v>
      </c>
      <c r="I1150" s="152">
        <f>I1149+[1]Home!$E$7</f>
        <v>6918</v>
      </c>
    </row>
    <row r="1151" spans="1:9" ht="15" customHeight="1">
      <c r="A1151" s="88">
        <v>11530</v>
      </c>
      <c r="B1151" s="92">
        <f t="shared" si="25"/>
        <v>11.53</v>
      </c>
      <c r="C1151" s="92">
        <f t="shared" si="28"/>
        <v>6988</v>
      </c>
      <c r="D1151" s="92">
        <f t="shared" si="26"/>
        <v>7008</v>
      </c>
      <c r="E1151" s="153">
        <v>11540</v>
      </c>
      <c r="F1151" s="151">
        <f>F1150+[1]Home!$C$7</f>
        <v>6974</v>
      </c>
      <c r="G1151" s="151">
        <f>G1150+[1]Home!$D$7</f>
        <v>6994</v>
      </c>
      <c r="H1151" s="151">
        <f>H1150+[1]Home!$E$7</f>
        <v>6894</v>
      </c>
      <c r="I1151" s="152">
        <f>I1150+[1]Home!$E$7</f>
        <v>6924</v>
      </c>
    </row>
    <row r="1152" spans="1:9" ht="15" customHeight="1">
      <c r="A1152" s="88">
        <v>11540</v>
      </c>
      <c r="B1152" s="92">
        <f t="shared" si="25"/>
        <v>11.54</v>
      </c>
      <c r="C1152" s="92">
        <f t="shared" si="28"/>
        <v>6994</v>
      </c>
      <c r="D1152" s="92">
        <f t="shared" si="26"/>
        <v>7014</v>
      </c>
      <c r="E1152" s="153">
        <v>11550</v>
      </c>
      <c r="F1152" s="151">
        <f>F1151+[1]Home!$C$7</f>
        <v>6980</v>
      </c>
      <c r="G1152" s="151">
        <f>G1151+[1]Home!$D$7</f>
        <v>7000</v>
      </c>
      <c r="H1152" s="151">
        <f>H1151+[1]Home!$E$7</f>
        <v>6900</v>
      </c>
      <c r="I1152" s="152">
        <f>I1151+[1]Home!$E$7</f>
        <v>6930</v>
      </c>
    </row>
    <row r="1153" spans="1:9" ht="15" customHeight="1">
      <c r="A1153" s="88">
        <v>11550</v>
      </c>
      <c r="B1153" s="92">
        <f t="shared" si="25"/>
        <v>11.55</v>
      </c>
      <c r="C1153" s="92">
        <f t="shared" si="28"/>
        <v>7000</v>
      </c>
      <c r="D1153" s="92">
        <f t="shared" si="26"/>
        <v>7020</v>
      </c>
      <c r="E1153" s="153">
        <v>11560</v>
      </c>
      <c r="F1153" s="151">
        <f>F1152+[1]Home!$C$7</f>
        <v>6986</v>
      </c>
      <c r="G1153" s="151">
        <f>G1152+[1]Home!$D$7</f>
        <v>7006</v>
      </c>
      <c r="H1153" s="151">
        <f>H1152+[1]Home!$E$7</f>
        <v>6906</v>
      </c>
      <c r="I1153" s="152">
        <f>I1152+[1]Home!$E$7</f>
        <v>6936</v>
      </c>
    </row>
    <row r="1154" spans="1:9" ht="15" customHeight="1">
      <c r="A1154" s="88">
        <v>11560</v>
      </c>
      <c r="B1154" s="92">
        <f t="shared" si="25"/>
        <v>11.56</v>
      </c>
      <c r="C1154" s="92">
        <f t="shared" si="28"/>
        <v>7006</v>
      </c>
      <c r="D1154" s="92">
        <f t="shared" si="26"/>
        <v>7026</v>
      </c>
      <c r="E1154" s="153">
        <v>11570</v>
      </c>
      <c r="F1154" s="151">
        <f>F1153+[1]Home!$C$7</f>
        <v>6992</v>
      </c>
      <c r="G1154" s="151">
        <f>G1153+[1]Home!$D$7</f>
        <v>7012</v>
      </c>
      <c r="H1154" s="151">
        <f>H1153+[1]Home!$E$7</f>
        <v>6912</v>
      </c>
      <c r="I1154" s="152">
        <f>I1153+[1]Home!$E$7</f>
        <v>6942</v>
      </c>
    </row>
    <row r="1155" spans="1:9" ht="15" customHeight="1">
      <c r="A1155" s="88">
        <v>11570</v>
      </c>
      <c r="B1155" s="92">
        <f t="shared" si="25"/>
        <v>11.57</v>
      </c>
      <c r="C1155" s="92">
        <f t="shared" si="28"/>
        <v>7012</v>
      </c>
      <c r="D1155" s="92">
        <f t="shared" si="26"/>
        <v>7032</v>
      </c>
      <c r="E1155" s="153">
        <v>11580</v>
      </c>
      <c r="F1155" s="151">
        <f>F1154+[1]Home!$C$7</f>
        <v>6998</v>
      </c>
      <c r="G1155" s="151">
        <f>G1154+[1]Home!$D$7</f>
        <v>7018</v>
      </c>
      <c r="H1155" s="151">
        <f>H1154+[1]Home!$E$7</f>
        <v>6918</v>
      </c>
      <c r="I1155" s="152">
        <f>I1154+[1]Home!$E$7</f>
        <v>6948</v>
      </c>
    </row>
    <row r="1156" spans="1:9" ht="15" customHeight="1">
      <c r="A1156" s="88">
        <v>11580</v>
      </c>
      <c r="B1156" s="92">
        <f t="shared" si="25"/>
        <v>11.58</v>
      </c>
      <c r="C1156" s="92">
        <f t="shared" ref="C1156:C1219" si="29">C1155+6</f>
        <v>7018</v>
      </c>
      <c r="D1156" s="92">
        <f t="shared" si="26"/>
        <v>7038</v>
      </c>
      <c r="E1156" s="153">
        <v>11590</v>
      </c>
      <c r="F1156" s="151">
        <f>F1155+[1]Home!$C$7</f>
        <v>7004</v>
      </c>
      <c r="G1156" s="151">
        <f>G1155+[1]Home!$D$7</f>
        <v>7024</v>
      </c>
      <c r="H1156" s="151">
        <f>H1155+[1]Home!$E$7</f>
        <v>6924</v>
      </c>
      <c r="I1156" s="152">
        <f>I1155+[1]Home!$E$7</f>
        <v>6954</v>
      </c>
    </row>
    <row r="1157" spans="1:9" ht="15" customHeight="1">
      <c r="A1157" s="88">
        <v>11590</v>
      </c>
      <c r="B1157" s="92">
        <f t="shared" si="25"/>
        <v>11.59</v>
      </c>
      <c r="C1157" s="92">
        <f t="shared" si="29"/>
        <v>7024</v>
      </c>
      <c r="D1157" s="92">
        <f t="shared" si="26"/>
        <v>7044</v>
      </c>
      <c r="E1157" s="153">
        <v>11600</v>
      </c>
      <c r="F1157" s="151">
        <f>F1156+[1]Home!$C$7</f>
        <v>7010</v>
      </c>
      <c r="G1157" s="151">
        <f>G1156+[1]Home!$D$7</f>
        <v>7030</v>
      </c>
      <c r="H1157" s="151">
        <f>H1156+[1]Home!$E$7</f>
        <v>6930</v>
      </c>
      <c r="I1157" s="152">
        <f>I1156+[1]Home!$E$7</f>
        <v>6960</v>
      </c>
    </row>
    <row r="1158" spans="1:9" ht="15" customHeight="1">
      <c r="A1158" s="88">
        <v>11600</v>
      </c>
      <c r="B1158" s="92">
        <f t="shared" si="25"/>
        <v>11.6</v>
      </c>
      <c r="C1158" s="92">
        <f t="shared" si="29"/>
        <v>7030</v>
      </c>
      <c r="D1158" s="92">
        <f t="shared" si="26"/>
        <v>7050</v>
      </c>
      <c r="E1158" s="153">
        <v>11610</v>
      </c>
      <c r="F1158" s="151">
        <f>F1157+[1]Home!$C$7</f>
        <v>7016</v>
      </c>
      <c r="G1158" s="151">
        <f>G1157+[1]Home!$D$7</f>
        <v>7036</v>
      </c>
      <c r="H1158" s="151">
        <f>H1157+[1]Home!$E$7</f>
        <v>6936</v>
      </c>
      <c r="I1158" s="152">
        <f>I1157+[1]Home!$E$7</f>
        <v>6966</v>
      </c>
    </row>
    <row r="1159" spans="1:9" ht="15" customHeight="1">
      <c r="A1159" s="88">
        <v>11610</v>
      </c>
      <c r="B1159" s="92">
        <f t="shared" si="25"/>
        <v>11.61</v>
      </c>
      <c r="C1159" s="92">
        <f t="shared" si="29"/>
        <v>7036</v>
      </c>
      <c r="D1159" s="92">
        <f t="shared" si="26"/>
        <v>7056</v>
      </c>
      <c r="E1159" s="153">
        <v>11620</v>
      </c>
      <c r="F1159" s="151">
        <f>F1158+[1]Home!$C$7</f>
        <v>7022</v>
      </c>
      <c r="G1159" s="151">
        <f>G1158+[1]Home!$D$7</f>
        <v>7042</v>
      </c>
      <c r="H1159" s="151">
        <f>H1158+[1]Home!$E$7</f>
        <v>6942</v>
      </c>
      <c r="I1159" s="152">
        <f>I1158+[1]Home!$E$7</f>
        <v>6972</v>
      </c>
    </row>
    <row r="1160" spans="1:9" ht="15" customHeight="1">
      <c r="A1160" s="88">
        <v>11620</v>
      </c>
      <c r="B1160" s="92">
        <f t="shared" si="25"/>
        <v>11.62</v>
      </c>
      <c r="C1160" s="92">
        <f t="shared" si="29"/>
        <v>7042</v>
      </c>
      <c r="D1160" s="92">
        <f t="shared" si="26"/>
        <v>7062</v>
      </c>
      <c r="E1160" s="153">
        <v>11630</v>
      </c>
      <c r="F1160" s="151">
        <f>F1159+[1]Home!$C$7</f>
        <v>7028</v>
      </c>
      <c r="G1160" s="151">
        <f>G1159+[1]Home!$D$7</f>
        <v>7048</v>
      </c>
      <c r="H1160" s="151">
        <f>H1159+[1]Home!$E$7</f>
        <v>6948</v>
      </c>
      <c r="I1160" s="152">
        <f>I1159+[1]Home!$E$7</f>
        <v>6978</v>
      </c>
    </row>
    <row r="1161" spans="1:9" ht="15" customHeight="1">
      <c r="A1161" s="88">
        <v>11630</v>
      </c>
      <c r="B1161" s="92">
        <f t="shared" si="25"/>
        <v>11.63</v>
      </c>
      <c r="C1161" s="92">
        <f t="shared" si="29"/>
        <v>7048</v>
      </c>
      <c r="D1161" s="92">
        <f t="shared" si="26"/>
        <v>7068</v>
      </c>
      <c r="E1161" s="153">
        <v>11640</v>
      </c>
      <c r="F1161" s="151">
        <f>F1160+[1]Home!$C$7</f>
        <v>7034</v>
      </c>
      <c r="G1161" s="151">
        <f>G1160+[1]Home!$D$7</f>
        <v>7054</v>
      </c>
      <c r="H1161" s="151">
        <f>H1160+[1]Home!$E$7</f>
        <v>6954</v>
      </c>
      <c r="I1161" s="152">
        <f>I1160+[1]Home!$E$7</f>
        <v>6984</v>
      </c>
    </row>
    <row r="1162" spans="1:9" ht="15" customHeight="1">
      <c r="A1162" s="88">
        <v>11640</v>
      </c>
      <c r="B1162" s="92">
        <f t="shared" si="25"/>
        <v>11.64</v>
      </c>
      <c r="C1162" s="92">
        <f t="shared" si="29"/>
        <v>7054</v>
      </c>
      <c r="D1162" s="92">
        <f t="shared" si="26"/>
        <v>7074</v>
      </c>
      <c r="E1162" s="153">
        <v>11650</v>
      </c>
      <c r="F1162" s="151">
        <f>F1161+[1]Home!$C$7</f>
        <v>7040</v>
      </c>
      <c r="G1162" s="151">
        <f>G1161+[1]Home!$D$7</f>
        <v>7060</v>
      </c>
      <c r="H1162" s="151">
        <f>H1161+[1]Home!$E$7</f>
        <v>6960</v>
      </c>
      <c r="I1162" s="152">
        <f>I1161+[1]Home!$E$7</f>
        <v>6990</v>
      </c>
    </row>
    <row r="1163" spans="1:9" ht="15" customHeight="1">
      <c r="A1163" s="88">
        <v>11650</v>
      </c>
      <c r="B1163" s="92">
        <f t="shared" si="25"/>
        <v>11.65</v>
      </c>
      <c r="C1163" s="92">
        <f t="shared" si="29"/>
        <v>7060</v>
      </c>
      <c r="D1163" s="92">
        <f t="shared" si="26"/>
        <v>7080</v>
      </c>
      <c r="E1163" s="153">
        <v>11660</v>
      </c>
      <c r="F1163" s="151">
        <f>F1162+[1]Home!$C$7</f>
        <v>7046</v>
      </c>
      <c r="G1163" s="151">
        <f>G1162+[1]Home!$D$7</f>
        <v>7066</v>
      </c>
      <c r="H1163" s="151">
        <f>H1162+[1]Home!$E$7</f>
        <v>6966</v>
      </c>
      <c r="I1163" s="152">
        <f>I1162+[1]Home!$E$7</f>
        <v>6996</v>
      </c>
    </row>
    <row r="1164" spans="1:9" ht="15" customHeight="1">
      <c r="A1164" s="88">
        <v>11660</v>
      </c>
      <c r="B1164" s="92">
        <f t="shared" si="25"/>
        <v>11.66</v>
      </c>
      <c r="C1164" s="92">
        <f t="shared" si="29"/>
        <v>7066</v>
      </c>
      <c r="D1164" s="92">
        <f t="shared" si="26"/>
        <v>7086</v>
      </c>
      <c r="E1164" s="153">
        <v>11670</v>
      </c>
      <c r="F1164" s="151">
        <f>F1163+[1]Home!$C$7</f>
        <v>7052</v>
      </c>
      <c r="G1164" s="151">
        <f>G1163+[1]Home!$D$7</f>
        <v>7072</v>
      </c>
      <c r="H1164" s="151">
        <f>H1163+[1]Home!$E$7</f>
        <v>6972</v>
      </c>
      <c r="I1164" s="152">
        <f>I1163+[1]Home!$E$7</f>
        <v>7002</v>
      </c>
    </row>
    <row r="1165" spans="1:9" ht="15" customHeight="1">
      <c r="A1165" s="88">
        <v>11670</v>
      </c>
      <c r="B1165" s="92">
        <f t="shared" si="25"/>
        <v>11.67</v>
      </c>
      <c r="C1165" s="92">
        <f t="shared" si="29"/>
        <v>7072</v>
      </c>
      <c r="D1165" s="92">
        <f t="shared" si="26"/>
        <v>7092</v>
      </c>
      <c r="E1165" s="153">
        <v>11680</v>
      </c>
      <c r="F1165" s="151">
        <f>F1164+[1]Home!$C$7</f>
        <v>7058</v>
      </c>
      <c r="G1165" s="151">
        <f>G1164+[1]Home!$D$7</f>
        <v>7078</v>
      </c>
      <c r="H1165" s="151">
        <f>H1164+[1]Home!$E$7</f>
        <v>6978</v>
      </c>
      <c r="I1165" s="152">
        <f>I1164+[1]Home!$E$7</f>
        <v>7008</v>
      </c>
    </row>
    <row r="1166" spans="1:9" ht="15" customHeight="1">
      <c r="A1166" s="88">
        <v>11680</v>
      </c>
      <c r="B1166" s="92">
        <f t="shared" si="25"/>
        <v>11.68</v>
      </c>
      <c r="C1166" s="92">
        <f t="shared" si="29"/>
        <v>7078</v>
      </c>
      <c r="D1166" s="92">
        <f t="shared" si="26"/>
        <v>7098</v>
      </c>
      <c r="E1166" s="153">
        <v>11690</v>
      </c>
      <c r="F1166" s="151">
        <f>F1165+[1]Home!$C$7</f>
        <v>7064</v>
      </c>
      <c r="G1166" s="151">
        <f>G1165+[1]Home!$D$7</f>
        <v>7084</v>
      </c>
      <c r="H1166" s="151">
        <f>H1165+[1]Home!$E$7</f>
        <v>6984</v>
      </c>
      <c r="I1166" s="152">
        <f>I1165+[1]Home!$E$7</f>
        <v>7014</v>
      </c>
    </row>
    <row r="1167" spans="1:9" ht="15" customHeight="1">
      <c r="A1167" s="88">
        <v>11690</v>
      </c>
      <c r="B1167" s="92">
        <f t="shared" si="25"/>
        <v>11.69</v>
      </c>
      <c r="C1167" s="92">
        <f t="shared" si="29"/>
        <v>7084</v>
      </c>
      <c r="D1167" s="92">
        <f t="shared" si="26"/>
        <v>7104</v>
      </c>
      <c r="E1167" s="153">
        <v>11700</v>
      </c>
      <c r="F1167" s="151">
        <f>F1166+[1]Home!$C$7</f>
        <v>7070</v>
      </c>
      <c r="G1167" s="151">
        <f>G1166+[1]Home!$D$7</f>
        <v>7090</v>
      </c>
      <c r="H1167" s="151">
        <f>H1166+[1]Home!$E$7</f>
        <v>6990</v>
      </c>
      <c r="I1167" s="152">
        <f>I1166+[1]Home!$E$7</f>
        <v>7020</v>
      </c>
    </row>
    <row r="1168" spans="1:9" ht="15" customHeight="1">
      <c r="A1168" s="88">
        <v>11700</v>
      </c>
      <c r="B1168" s="92">
        <f t="shared" si="25"/>
        <v>11.7</v>
      </c>
      <c r="C1168" s="92">
        <f t="shared" si="29"/>
        <v>7090</v>
      </c>
      <c r="D1168" s="92">
        <f t="shared" si="26"/>
        <v>7110</v>
      </c>
      <c r="E1168" s="153">
        <v>11710</v>
      </c>
      <c r="F1168" s="151">
        <f>F1167+[1]Home!$C$7</f>
        <v>7076</v>
      </c>
      <c r="G1168" s="151">
        <f>G1167+[1]Home!$D$7</f>
        <v>7096</v>
      </c>
      <c r="H1168" s="151">
        <f>H1167+[1]Home!$E$7</f>
        <v>6996</v>
      </c>
      <c r="I1168" s="152">
        <f>I1167+[1]Home!$E$7</f>
        <v>7026</v>
      </c>
    </row>
    <row r="1169" spans="1:9" ht="15" customHeight="1">
      <c r="A1169" s="88">
        <v>11710</v>
      </c>
      <c r="B1169" s="92">
        <f t="shared" si="25"/>
        <v>11.71</v>
      </c>
      <c r="C1169" s="92">
        <f t="shared" si="29"/>
        <v>7096</v>
      </c>
      <c r="D1169" s="92">
        <f t="shared" si="26"/>
        <v>7116</v>
      </c>
      <c r="E1169" s="153">
        <v>11720</v>
      </c>
      <c r="F1169" s="151">
        <f>F1168+[1]Home!$C$7</f>
        <v>7082</v>
      </c>
      <c r="G1169" s="151">
        <f>G1168+[1]Home!$D$7</f>
        <v>7102</v>
      </c>
      <c r="H1169" s="151">
        <f>H1168+[1]Home!$E$7</f>
        <v>7002</v>
      </c>
      <c r="I1169" s="152">
        <f>I1168+[1]Home!$E$7</f>
        <v>7032</v>
      </c>
    </row>
    <row r="1170" spans="1:9" ht="15" customHeight="1">
      <c r="A1170" s="88">
        <v>11720</v>
      </c>
      <c r="B1170" s="92">
        <f t="shared" si="25"/>
        <v>11.72</v>
      </c>
      <c r="C1170" s="92">
        <f t="shared" si="29"/>
        <v>7102</v>
      </c>
      <c r="D1170" s="92">
        <f t="shared" si="26"/>
        <v>7122</v>
      </c>
      <c r="E1170" s="153">
        <v>11730</v>
      </c>
      <c r="F1170" s="151">
        <f>F1169+[1]Home!$C$7</f>
        <v>7088</v>
      </c>
      <c r="G1170" s="151">
        <f>G1169+[1]Home!$D$7</f>
        <v>7108</v>
      </c>
      <c r="H1170" s="151">
        <f>H1169+[1]Home!$E$7</f>
        <v>7008</v>
      </c>
      <c r="I1170" s="152">
        <f>I1169+[1]Home!$E$7</f>
        <v>7038</v>
      </c>
    </row>
    <row r="1171" spans="1:9" ht="15" customHeight="1">
      <c r="A1171" s="88">
        <v>11730</v>
      </c>
      <c r="B1171" s="92">
        <f t="shared" si="25"/>
        <v>11.73</v>
      </c>
      <c r="C1171" s="92">
        <f t="shared" si="29"/>
        <v>7108</v>
      </c>
      <c r="D1171" s="92">
        <f t="shared" si="26"/>
        <v>7128</v>
      </c>
      <c r="E1171" s="153">
        <v>11740</v>
      </c>
      <c r="F1171" s="151">
        <f>F1170+[1]Home!$C$7</f>
        <v>7094</v>
      </c>
      <c r="G1171" s="151">
        <f>G1170+[1]Home!$D$7</f>
        <v>7114</v>
      </c>
      <c r="H1171" s="151">
        <f>H1170+[1]Home!$E$7</f>
        <v>7014</v>
      </c>
      <c r="I1171" s="152">
        <f>I1170+[1]Home!$E$7</f>
        <v>7044</v>
      </c>
    </row>
    <row r="1172" spans="1:9" ht="15" customHeight="1">
      <c r="A1172" s="88">
        <v>11740</v>
      </c>
      <c r="B1172" s="92">
        <f t="shared" si="25"/>
        <v>11.74</v>
      </c>
      <c r="C1172" s="92">
        <f t="shared" si="29"/>
        <v>7114</v>
      </c>
      <c r="D1172" s="92">
        <f t="shared" si="26"/>
        <v>7134</v>
      </c>
      <c r="E1172" s="153">
        <v>11750</v>
      </c>
      <c r="F1172" s="151">
        <f>F1171+[1]Home!$C$7</f>
        <v>7100</v>
      </c>
      <c r="G1172" s="151">
        <f>G1171+[1]Home!$D$7</f>
        <v>7120</v>
      </c>
      <c r="H1172" s="151">
        <f>H1171+[1]Home!$E$7</f>
        <v>7020</v>
      </c>
      <c r="I1172" s="152">
        <f>I1171+[1]Home!$E$7</f>
        <v>7050</v>
      </c>
    </row>
    <row r="1173" spans="1:9" ht="15" customHeight="1">
      <c r="A1173" s="88">
        <v>11750</v>
      </c>
      <c r="B1173" s="92">
        <f t="shared" si="25"/>
        <v>11.75</v>
      </c>
      <c r="C1173" s="92">
        <f t="shared" si="29"/>
        <v>7120</v>
      </c>
      <c r="D1173" s="92">
        <f t="shared" si="26"/>
        <v>7140</v>
      </c>
      <c r="E1173" s="153">
        <v>11760</v>
      </c>
      <c r="F1173" s="151">
        <f>F1172+[1]Home!$C$7</f>
        <v>7106</v>
      </c>
      <c r="G1173" s="151">
        <f>G1172+[1]Home!$D$7</f>
        <v>7126</v>
      </c>
      <c r="H1173" s="151">
        <f>H1172+[1]Home!$E$7</f>
        <v>7026</v>
      </c>
      <c r="I1173" s="152">
        <f>I1172+[1]Home!$E$7</f>
        <v>7056</v>
      </c>
    </row>
    <row r="1174" spans="1:9" ht="15" customHeight="1">
      <c r="A1174" s="88">
        <v>11760</v>
      </c>
      <c r="B1174" s="92">
        <f t="shared" si="25"/>
        <v>11.76</v>
      </c>
      <c r="C1174" s="92">
        <f t="shared" si="29"/>
        <v>7126</v>
      </c>
      <c r="D1174" s="92">
        <f t="shared" si="26"/>
        <v>7146</v>
      </c>
      <c r="E1174" s="153">
        <v>11770</v>
      </c>
      <c r="F1174" s="151">
        <f>F1173+[1]Home!$C$7</f>
        <v>7112</v>
      </c>
      <c r="G1174" s="151">
        <f>G1173+[1]Home!$D$7</f>
        <v>7132</v>
      </c>
      <c r="H1174" s="151">
        <f>H1173+[1]Home!$E$7</f>
        <v>7032</v>
      </c>
      <c r="I1174" s="152">
        <f>I1173+[1]Home!$E$7</f>
        <v>7062</v>
      </c>
    </row>
    <row r="1175" spans="1:9" ht="15" customHeight="1">
      <c r="A1175" s="88">
        <v>11770</v>
      </c>
      <c r="B1175" s="92">
        <f t="shared" si="25"/>
        <v>11.77</v>
      </c>
      <c r="C1175" s="92">
        <f t="shared" si="29"/>
        <v>7132</v>
      </c>
      <c r="D1175" s="92">
        <f t="shared" si="26"/>
        <v>7152</v>
      </c>
      <c r="E1175" s="153">
        <v>11780</v>
      </c>
      <c r="F1175" s="151">
        <f>F1174+[1]Home!$C$7</f>
        <v>7118</v>
      </c>
      <c r="G1175" s="151">
        <f>G1174+[1]Home!$D$7</f>
        <v>7138</v>
      </c>
      <c r="H1175" s="151">
        <f>H1174+[1]Home!$E$7</f>
        <v>7038</v>
      </c>
      <c r="I1175" s="152">
        <f>I1174+[1]Home!$E$7</f>
        <v>7068</v>
      </c>
    </row>
    <row r="1176" spans="1:9" ht="15" customHeight="1">
      <c r="A1176" s="88">
        <v>11780</v>
      </c>
      <c r="B1176" s="92">
        <f t="shared" si="25"/>
        <v>11.78</v>
      </c>
      <c r="C1176" s="92">
        <f t="shared" si="29"/>
        <v>7138</v>
      </c>
      <c r="D1176" s="92">
        <f t="shared" si="26"/>
        <v>7158</v>
      </c>
      <c r="E1176" s="153">
        <v>11790</v>
      </c>
      <c r="F1176" s="151">
        <f>F1175+[1]Home!$C$7</f>
        <v>7124</v>
      </c>
      <c r="G1176" s="151">
        <f>G1175+[1]Home!$D$7</f>
        <v>7144</v>
      </c>
      <c r="H1176" s="151">
        <f>H1175+[1]Home!$E$7</f>
        <v>7044</v>
      </c>
      <c r="I1176" s="152">
        <f>I1175+[1]Home!$E$7</f>
        <v>7074</v>
      </c>
    </row>
    <row r="1177" spans="1:9" ht="15" customHeight="1">
      <c r="A1177" s="88">
        <v>11790</v>
      </c>
      <c r="B1177" s="92">
        <f t="shared" si="25"/>
        <v>11.79</v>
      </c>
      <c r="C1177" s="92">
        <f t="shared" si="29"/>
        <v>7144</v>
      </c>
      <c r="D1177" s="92">
        <f t="shared" si="26"/>
        <v>7164</v>
      </c>
      <c r="E1177" s="153">
        <v>11800</v>
      </c>
      <c r="F1177" s="151">
        <f>F1176+[1]Home!$C$7</f>
        <v>7130</v>
      </c>
      <c r="G1177" s="151">
        <f>G1176+[1]Home!$D$7</f>
        <v>7150</v>
      </c>
      <c r="H1177" s="151">
        <f>H1176+[1]Home!$E$7</f>
        <v>7050</v>
      </c>
      <c r="I1177" s="152">
        <f>I1176+[1]Home!$E$7</f>
        <v>7080</v>
      </c>
    </row>
    <row r="1178" spans="1:9" ht="15" customHeight="1">
      <c r="A1178" s="88">
        <v>11800</v>
      </c>
      <c r="B1178" s="92">
        <f t="shared" si="25"/>
        <v>11.8</v>
      </c>
      <c r="C1178" s="92">
        <f t="shared" si="29"/>
        <v>7150</v>
      </c>
      <c r="D1178" s="92">
        <f t="shared" si="26"/>
        <v>7170</v>
      </c>
      <c r="E1178" s="153">
        <v>11810</v>
      </c>
      <c r="F1178" s="151">
        <f>F1177+[1]Home!$C$7</f>
        <v>7136</v>
      </c>
      <c r="G1178" s="151">
        <f>G1177+[1]Home!$D$7</f>
        <v>7156</v>
      </c>
      <c r="H1178" s="151">
        <f>H1177+[1]Home!$E$7</f>
        <v>7056</v>
      </c>
      <c r="I1178" s="152">
        <f>I1177+[1]Home!$E$7</f>
        <v>7086</v>
      </c>
    </row>
    <row r="1179" spans="1:9" ht="15" customHeight="1">
      <c r="A1179" s="88">
        <v>11810</v>
      </c>
      <c r="B1179" s="92">
        <f t="shared" si="25"/>
        <v>11.81</v>
      </c>
      <c r="C1179" s="92">
        <f t="shared" si="29"/>
        <v>7156</v>
      </c>
      <c r="D1179" s="92">
        <f t="shared" si="26"/>
        <v>7176</v>
      </c>
      <c r="E1179" s="153">
        <v>11820</v>
      </c>
      <c r="F1179" s="151">
        <f>F1178+[1]Home!$C$7</f>
        <v>7142</v>
      </c>
      <c r="G1179" s="151">
        <f>G1178+[1]Home!$D$7</f>
        <v>7162</v>
      </c>
      <c r="H1179" s="151">
        <f>H1178+[1]Home!$E$7</f>
        <v>7062</v>
      </c>
      <c r="I1179" s="152">
        <f>I1178+[1]Home!$E$7</f>
        <v>7092</v>
      </c>
    </row>
    <row r="1180" spans="1:9" ht="15" customHeight="1">
      <c r="A1180" s="88">
        <v>11820</v>
      </c>
      <c r="B1180" s="92">
        <f t="shared" si="25"/>
        <v>11.82</v>
      </c>
      <c r="C1180" s="92">
        <f t="shared" si="29"/>
        <v>7162</v>
      </c>
      <c r="D1180" s="92">
        <f t="shared" si="26"/>
        <v>7182</v>
      </c>
      <c r="E1180" s="153">
        <v>11830</v>
      </c>
      <c r="F1180" s="151">
        <f>F1179+[1]Home!$C$7</f>
        <v>7148</v>
      </c>
      <c r="G1180" s="151">
        <f>G1179+[1]Home!$D$7</f>
        <v>7168</v>
      </c>
      <c r="H1180" s="151">
        <f>H1179+[1]Home!$E$7</f>
        <v>7068</v>
      </c>
      <c r="I1180" s="152">
        <f>I1179+[1]Home!$E$7</f>
        <v>7098</v>
      </c>
    </row>
    <row r="1181" spans="1:9" ht="15" customHeight="1">
      <c r="A1181" s="88">
        <v>11830</v>
      </c>
      <c r="B1181" s="92">
        <f t="shared" si="25"/>
        <v>11.83</v>
      </c>
      <c r="C1181" s="92">
        <f t="shared" si="29"/>
        <v>7168</v>
      </c>
      <c r="D1181" s="92">
        <f t="shared" si="26"/>
        <v>7188</v>
      </c>
      <c r="E1181" s="153">
        <v>11840</v>
      </c>
      <c r="F1181" s="151">
        <f>F1180+[1]Home!$C$7</f>
        <v>7154</v>
      </c>
      <c r="G1181" s="151">
        <f>G1180+[1]Home!$D$7</f>
        <v>7174</v>
      </c>
      <c r="H1181" s="151">
        <f>H1180+[1]Home!$E$7</f>
        <v>7074</v>
      </c>
      <c r="I1181" s="152">
        <f>I1180+[1]Home!$E$7</f>
        <v>7104</v>
      </c>
    </row>
    <row r="1182" spans="1:9" ht="15" customHeight="1">
      <c r="A1182" s="88">
        <v>11840</v>
      </c>
      <c r="B1182" s="92">
        <f t="shared" si="25"/>
        <v>11.84</v>
      </c>
      <c r="C1182" s="92">
        <f t="shared" si="29"/>
        <v>7174</v>
      </c>
      <c r="D1182" s="92">
        <f t="shared" si="26"/>
        <v>7194</v>
      </c>
      <c r="E1182" s="153">
        <v>11850</v>
      </c>
      <c r="F1182" s="151">
        <f>F1181+[1]Home!$C$7</f>
        <v>7160</v>
      </c>
      <c r="G1182" s="151">
        <f>G1181+[1]Home!$D$7</f>
        <v>7180</v>
      </c>
      <c r="H1182" s="151">
        <f>H1181+[1]Home!$E$7</f>
        <v>7080</v>
      </c>
      <c r="I1182" s="152">
        <f>I1181+[1]Home!$E$7</f>
        <v>7110</v>
      </c>
    </row>
    <row r="1183" spans="1:9" ht="15" customHeight="1">
      <c r="A1183" s="88">
        <v>11850</v>
      </c>
      <c r="B1183" s="92">
        <f t="shared" si="25"/>
        <v>11.85</v>
      </c>
      <c r="C1183" s="92">
        <f t="shared" si="29"/>
        <v>7180</v>
      </c>
      <c r="D1183" s="92">
        <f t="shared" si="26"/>
        <v>7200</v>
      </c>
      <c r="E1183" s="153">
        <v>11860</v>
      </c>
      <c r="F1183" s="151">
        <f>F1182+[1]Home!$C$7</f>
        <v>7166</v>
      </c>
      <c r="G1183" s="151">
        <f>G1182+[1]Home!$D$7</f>
        <v>7186</v>
      </c>
      <c r="H1183" s="151">
        <f>H1182+[1]Home!$E$7</f>
        <v>7086</v>
      </c>
      <c r="I1183" s="152">
        <f>I1182+[1]Home!$E$7</f>
        <v>7116</v>
      </c>
    </row>
    <row r="1184" spans="1:9" ht="15" customHeight="1">
      <c r="A1184" s="88">
        <v>11860</v>
      </c>
      <c r="B1184" s="92">
        <f t="shared" si="25"/>
        <v>11.86</v>
      </c>
      <c r="C1184" s="92">
        <f t="shared" si="29"/>
        <v>7186</v>
      </c>
      <c r="D1184" s="92">
        <f t="shared" si="26"/>
        <v>7206</v>
      </c>
      <c r="E1184" s="153">
        <v>11870</v>
      </c>
      <c r="F1184" s="151">
        <f>F1183+[1]Home!$C$7</f>
        <v>7172</v>
      </c>
      <c r="G1184" s="151">
        <f>G1183+[1]Home!$D$7</f>
        <v>7192</v>
      </c>
      <c r="H1184" s="151">
        <f>H1183+[1]Home!$E$7</f>
        <v>7092</v>
      </c>
      <c r="I1184" s="152">
        <f>I1183+[1]Home!$E$7</f>
        <v>7122</v>
      </c>
    </row>
    <row r="1185" spans="1:9" ht="15" customHeight="1">
      <c r="A1185" s="88">
        <v>11870</v>
      </c>
      <c r="B1185" s="92">
        <f t="shared" si="25"/>
        <v>11.87</v>
      </c>
      <c r="C1185" s="92">
        <f t="shared" si="29"/>
        <v>7192</v>
      </c>
      <c r="D1185" s="92">
        <f t="shared" si="26"/>
        <v>7212</v>
      </c>
      <c r="E1185" s="153">
        <v>11880</v>
      </c>
      <c r="F1185" s="151">
        <f>F1184+[1]Home!$C$7</f>
        <v>7178</v>
      </c>
      <c r="G1185" s="151">
        <f>G1184+[1]Home!$D$7</f>
        <v>7198</v>
      </c>
      <c r="H1185" s="151">
        <f>H1184+[1]Home!$E$7</f>
        <v>7098</v>
      </c>
      <c r="I1185" s="152">
        <f>I1184+[1]Home!$E$7</f>
        <v>7128</v>
      </c>
    </row>
    <row r="1186" spans="1:9" ht="15" customHeight="1">
      <c r="A1186" s="88">
        <v>11880</v>
      </c>
      <c r="B1186" s="92">
        <f t="shared" si="25"/>
        <v>11.88</v>
      </c>
      <c r="C1186" s="92">
        <f t="shared" si="29"/>
        <v>7198</v>
      </c>
      <c r="D1186" s="92">
        <f t="shared" si="26"/>
        <v>7218</v>
      </c>
      <c r="E1186" s="153">
        <v>11890</v>
      </c>
      <c r="F1186" s="151">
        <f>F1185+[1]Home!$C$7</f>
        <v>7184</v>
      </c>
      <c r="G1186" s="151">
        <f>G1185+[1]Home!$D$7</f>
        <v>7204</v>
      </c>
      <c r="H1186" s="151">
        <f>H1185+[1]Home!$E$7</f>
        <v>7104</v>
      </c>
      <c r="I1186" s="152">
        <f>I1185+[1]Home!$E$7</f>
        <v>7134</v>
      </c>
    </row>
    <row r="1187" spans="1:9" ht="15" customHeight="1">
      <c r="A1187" s="88">
        <v>11890</v>
      </c>
      <c r="B1187" s="92">
        <f t="shared" si="25"/>
        <v>11.89</v>
      </c>
      <c r="C1187" s="92">
        <f t="shared" si="29"/>
        <v>7204</v>
      </c>
      <c r="D1187" s="92">
        <f t="shared" si="26"/>
        <v>7224</v>
      </c>
      <c r="E1187" s="153">
        <v>11900</v>
      </c>
      <c r="F1187" s="151">
        <f>F1186+[1]Home!$C$7</f>
        <v>7190</v>
      </c>
      <c r="G1187" s="151">
        <f>G1186+[1]Home!$D$7</f>
        <v>7210</v>
      </c>
      <c r="H1187" s="151">
        <f>H1186+[1]Home!$E$7</f>
        <v>7110</v>
      </c>
      <c r="I1187" s="152">
        <f>I1186+[1]Home!$E$7</f>
        <v>7140</v>
      </c>
    </row>
    <row r="1188" spans="1:9" ht="15" customHeight="1">
      <c r="A1188" s="88">
        <v>11900</v>
      </c>
      <c r="B1188" s="92">
        <f t="shared" si="25"/>
        <v>11.9</v>
      </c>
      <c r="C1188" s="92">
        <f t="shared" si="29"/>
        <v>7210</v>
      </c>
      <c r="D1188" s="92">
        <f t="shared" si="26"/>
        <v>7230</v>
      </c>
      <c r="E1188" s="153">
        <v>11910</v>
      </c>
      <c r="F1188" s="151">
        <f>F1187+[1]Home!$C$7</f>
        <v>7196</v>
      </c>
      <c r="G1188" s="151">
        <f>G1187+[1]Home!$D$7</f>
        <v>7216</v>
      </c>
      <c r="H1188" s="151">
        <f>H1187+[1]Home!$E$7</f>
        <v>7116</v>
      </c>
      <c r="I1188" s="152">
        <f>I1187+[1]Home!$E$7</f>
        <v>7146</v>
      </c>
    </row>
    <row r="1189" spans="1:9" ht="15" customHeight="1">
      <c r="A1189" s="88">
        <v>11910</v>
      </c>
      <c r="B1189" s="92">
        <f t="shared" si="25"/>
        <v>11.91</v>
      </c>
      <c r="C1189" s="92">
        <f t="shared" si="29"/>
        <v>7216</v>
      </c>
      <c r="D1189" s="92">
        <f t="shared" si="26"/>
        <v>7236</v>
      </c>
      <c r="E1189" s="153">
        <v>11920</v>
      </c>
      <c r="F1189" s="151">
        <f>F1188+[1]Home!$C$7</f>
        <v>7202</v>
      </c>
      <c r="G1189" s="151">
        <f>G1188+[1]Home!$D$7</f>
        <v>7222</v>
      </c>
      <c r="H1189" s="151">
        <f>H1188+[1]Home!$E$7</f>
        <v>7122</v>
      </c>
      <c r="I1189" s="152">
        <f>I1188+[1]Home!$E$7</f>
        <v>7152</v>
      </c>
    </row>
    <row r="1190" spans="1:9" ht="15" customHeight="1">
      <c r="A1190" s="88">
        <v>11920</v>
      </c>
      <c r="B1190" s="92">
        <f t="shared" si="25"/>
        <v>11.92</v>
      </c>
      <c r="C1190" s="92">
        <f t="shared" si="29"/>
        <v>7222</v>
      </c>
      <c r="D1190" s="92">
        <f t="shared" si="26"/>
        <v>7242</v>
      </c>
      <c r="E1190" s="153">
        <v>11930</v>
      </c>
      <c r="F1190" s="151">
        <f>F1189+[1]Home!$C$7</f>
        <v>7208</v>
      </c>
      <c r="G1190" s="151">
        <f>G1189+[1]Home!$D$7</f>
        <v>7228</v>
      </c>
      <c r="H1190" s="151">
        <f>H1189+[1]Home!$E$7</f>
        <v>7128</v>
      </c>
      <c r="I1190" s="152">
        <f>I1189+[1]Home!$E$7</f>
        <v>7158</v>
      </c>
    </row>
    <row r="1191" spans="1:9" ht="15" customHeight="1">
      <c r="A1191" s="88">
        <v>11930</v>
      </c>
      <c r="B1191" s="92">
        <f t="shared" si="25"/>
        <v>11.93</v>
      </c>
      <c r="C1191" s="92">
        <f t="shared" si="29"/>
        <v>7228</v>
      </c>
      <c r="D1191" s="92">
        <f t="shared" si="26"/>
        <v>7248</v>
      </c>
      <c r="E1191" s="153">
        <v>11940</v>
      </c>
      <c r="F1191" s="151">
        <f>F1190+[1]Home!$C$7</f>
        <v>7214</v>
      </c>
      <c r="G1191" s="151">
        <f>G1190+[1]Home!$D$7</f>
        <v>7234</v>
      </c>
      <c r="H1191" s="151">
        <f>H1190+[1]Home!$E$7</f>
        <v>7134</v>
      </c>
      <c r="I1191" s="152">
        <f>I1190+[1]Home!$E$7</f>
        <v>7164</v>
      </c>
    </row>
    <row r="1192" spans="1:9" ht="15" customHeight="1">
      <c r="A1192" s="88">
        <v>11940</v>
      </c>
      <c r="B1192" s="92">
        <f t="shared" si="25"/>
        <v>11.94</v>
      </c>
      <c r="C1192" s="92">
        <f t="shared" si="29"/>
        <v>7234</v>
      </c>
      <c r="D1192" s="92">
        <f t="shared" si="26"/>
        <v>7254</v>
      </c>
      <c r="E1192" s="153">
        <v>11950</v>
      </c>
      <c r="F1192" s="151">
        <f>F1191+[1]Home!$C$7</f>
        <v>7220</v>
      </c>
      <c r="G1192" s="151">
        <f>G1191+[1]Home!$D$7</f>
        <v>7240</v>
      </c>
      <c r="H1192" s="151">
        <f>H1191+[1]Home!$E$7</f>
        <v>7140</v>
      </c>
      <c r="I1192" s="152">
        <f>I1191+[1]Home!$E$7</f>
        <v>7170</v>
      </c>
    </row>
    <row r="1193" spans="1:9" ht="15" customHeight="1">
      <c r="A1193" s="88">
        <v>11950</v>
      </c>
      <c r="B1193" s="92">
        <f t="shared" si="25"/>
        <v>11.95</v>
      </c>
      <c r="C1193" s="92">
        <f t="shared" si="29"/>
        <v>7240</v>
      </c>
      <c r="D1193" s="92">
        <f t="shared" si="26"/>
        <v>7260</v>
      </c>
      <c r="E1193" s="153">
        <v>11960</v>
      </c>
      <c r="F1193" s="151">
        <f>F1192+[1]Home!$C$7</f>
        <v>7226</v>
      </c>
      <c r="G1193" s="151">
        <f>G1192+[1]Home!$D$7</f>
        <v>7246</v>
      </c>
      <c r="H1193" s="151">
        <f>H1192+[1]Home!$E$7</f>
        <v>7146</v>
      </c>
      <c r="I1193" s="152">
        <f>I1192+[1]Home!$E$7</f>
        <v>7176</v>
      </c>
    </row>
    <row r="1194" spans="1:9" ht="15" customHeight="1">
      <c r="A1194" s="88">
        <v>11960</v>
      </c>
      <c r="B1194" s="92">
        <f t="shared" si="25"/>
        <v>11.96</v>
      </c>
      <c r="C1194" s="92">
        <f t="shared" si="29"/>
        <v>7246</v>
      </c>
      <c r="D1194" s="92">
        <f t="shared" si="26"/>
        <v>7266</v>
      </c>
      <c r="E1194" s="153">
        <v>11970</v>
      </c>
      <c r="F1194" s="151">
        <f>F1193+[1]Home!$C$7</f>
        <v>7232</v>
      </c>
      <c r="G1194" s="151">
        <f>G1193+[1]Home!$D$7</f>
        <v>7252</v>
      </c>
      <c r="H1194" s="151">
        <f>H1193+[1]Home!$E$7</f>
        <v>7152</v>
      </c>
      <c r="I1194" s="152">
        <f>I1193+[1]Home!$E$7</f>
        <v>7182</v>
      </c>
    </row>
    <row r="1195" spans="1:9" ht="15" customHeight="1">
      <c r="A1195" s="88">
        <v>11970</v>
      </c>
      <c r="B1195" s="92">
        <f t="shared" si="25"/>
        <v>11.97</v>
      </c>
      <c r="C1195" s="92">
        <f t="shared" si="29"/>
        <v>7252</v>
      </c>
      <c r="D1195" s="92">
        <f t="shared" si="26"/>
        <v>7272</v>
      </c>
      <c r="E1195" s="153">
        <v>11980</v>
      </c>
      <c r="F1195" s="151">
        <f>F1194+[1]Home!$C$7</f>
        <v>7238</v>
      </c>
      <c r="G1195" s="151">
        <f>G1194+[1]Home!$D$7</f>
        <v>7258</v>
      </c>
      <c r="H1195" s="151">
        <f>H1194+[1]Home!$E$7</f>
        <v>7158</v>
      </c>
      <c r="I1195" s="152">
        <f>I1194+[1]Home!$E$7</f>
        <v>7188</v>
      </c>
    </row>
    <row r="1196" spans="1:9" ht="15" customHeight="1">
      <c r="A1196" s="88">
        <v>11980</v>
      </c>
      <c r="B1196" s="92">
        <f t="shared" si="25"/>
        <v>11.98</v>
      </c>
      <c r="C1196" s="92">
        <f t="shared" si="29"/>
        <v>7258</v>
      </c>
      <c r="D1196" s="92">
        <f t="shared" si="26"/>
        <v>7278</v>
      </c>
      <c r="E1196" s="153">
        <v>11990</v>
      </c>
      <c r="F1196" s="151">
        <f>F1195+[1]Home!$C$7</f>
        <v>7244</v>
      </c>
      <c r="G1196" s="151">
        <f>G1195+[1]Home!$D$7</f>
        <v>7264</v>
      </c>
      <c r="H1196" s="151">
        <f>H1195+[1]Home!$E$7</f>
        <v>7164</v>
      </c>
      <c r="I1196" s="152">
        <f>I1195+[1]Home!$E$7</f>
        <v>7194</v>
      </c>
    </row>
    <row r="1197" spans="1:9" ht="15" customHeight="1">
      <c r="A1197" s="88">
        <v>11990</v>
      </c>
      <c r="B1197" s="92">
        <f t="shared" si="25"/>
        <v>11.99</v>
      </c>
      <c r="C1197" s="92">
        <f t="shared" si="29"/>
        <v>7264</v>
      </c>
      <c r="D1197" s="92">
        <f t="shared" si="26"/>
        <v>7284</v>
      </c>
      <c r="E1197" s="153">
        <v>12000</v>
      </c>
      <c r="F1197" s="151">
        <f>F1196+[1]Home!$C$7</f>
        <v>7250</v>
      </c>
      <c r="G1197" s="151">
        <f>G1196+[1]Home!$D$7</f>
        <v>7270</v>
      </c>
      <c r="H1197" s="151">
        <f>H1196+[1]Home!$E$7</f>
        <v>7170</v>
      </c>
      <c r="I1197" s="152">
        <f>I1196+[1]Home!$E$7</f>
        <v>7200</v>
      </c>
    </row>
    <row r="1198" spans="1:9" ht="15" customHeight="1">
      <c r="A1198" s="88">
        <v>12000</v>
      </c>
      <c r="B1198" s="92">
        <f t="shared" si="25"/>
        <v>12</v>
      </c>
      <c r="C1198" s="92">
        <f t="shared" si="29"/>
        <v>7270</v>
      </c>
      <c r="D1198" s="92">
        <f t="shared" si="26"/>
        <v>7290</v>
      </c>
      <c r="E1198" s="153">
        <v>12010</v>
      </c>
      <c r="F1198" s="151">
        <f>F1197+[1]Home!$C$7</f>
        <v>7256</v>
      </c>
      <c r="G1198" s="151">
        <f>G1197+[1]Home!$D$7</f>
        <v>7276</v>
      </c>
      <c r="H1198" s="151">
        <f>H1197+[1]Home!$E$7</f>
        <v>7176</v>
      </c>
      <c r="I1198" s="152">
        <f>I1197+[1]Home!$E$7</f>
        <v>7206</v>
      </c>
    </row>
    <row r="1199" spans="1:9" ht="15" customHeight="1">
      <c r="A1199" s="88">
        <v>12010</v>
      </c>
      <c r="B1199" s="92">
        <f t="shared" si="25"/>
        <v>12.01</v>
      </c>
      <c r="C1199" s="92">
        <f t="shared" si="29"/>
        <v>7276</v>
      </c>
      <c r="D1199" s="92">
        <f t="shared" si="26"/>
        <v>7296</v>
      </c>
      <c r="E1199" s="153">
        <v>12020</v>
      </c>
      <c r="F1199" s="151">
        <f>F1198+[1]Home!$C$7</f>
        <v>7262</v>
      </c>
      <c r="G1199" s="151">
        <f>G1198+[1]Home!$D$7</f>
        <v>7282</v>
      </c>
      <c r="H1199" s="151">
        <f>H1198+[1]Home!$E$7</f>
        <v>7182</v>
      </c>
      <c r="I1199" s="152">
        <f>I1198+[1]Home!$E$7</f>
        <v>7212</v>
      </c>
    </row>
    <row r="1200" spans="1:9" ht="15" customHeight="1">
      <c r="A1200" s="88">
        <v>12020</v>
      </c>
      <c r="B1200" s="92">
        <f t="shared" si="25"/>
        <v>12.02</v>
      </c>
      <c r="C1200" s="92">
        <f t="shared" si="29"/>
        <v>7282</v>
      </c>
      <c r="D1200" s="92">
        <f t="shared" si="26"/>
        <v>7302</v>
      </c>
      <c r="E1200" s="153">
        <v>12030</v>
      </c>
      <c r="F1200" s="151">
        <f>F1199+[1]Home!$C$7</f>
        <v>7268</v>
      </c>
      <c r="G1200" s="151">
        <f>G1199+[1]Home!$D$7</f>
        <v>7288</v>
      </c>
      <c r="H1200" s="151">
        <f>H1199+[1]Home!$E$7</f>
        <v>7188</v>
      </c>
      <c r="I1200" s="152">
        <f>I1199+[1]Home!$E$7</f>
        <v>7218</v>
      </c>
    </row>
    <row r="1201" spans="1:9" ht="15" customHeight="1">
      <c r="A1201" s="88">
        <v>12030</v>
      </c>
      <c r="B1201" s="92">
        <f t="shared" si="25"/>
        <v>12.03</v>
      </c>
      <c r="C1201" s="92">
        <f t="shared" si="29"/>
        <v>7288</v>
      </c>
      <c r="D1201" s="92">
        <f t="shared" si="26"/>
        <v>7308</v>
      </c>
      <c r="E1201" s="153">
        <v>12040</v>
      </c>
      <c r="F1201" s="151">
        <f>F1200+[1]Home!$C$7</f>
        <v>7274</v>
      </c>
      <c r="G1201" s="151">
        <f>G1200+[1]Home!$D$7</f>
        <v>7294</v>
      </c>
      <c r="H1201" s="151">
        <f>H1200+[1]Home!$E$7</f>
        <v>7194</v>
      </c>
      <c r="I1201" s="152">
        <f>I1200+[1]Home!$E$7</f>
        <v>7224</v>
      </c>
    </row>
    <row r="1202" spans="1:9" ht="15" customHeight="1">
      <c r="A1202" s="88">
        <v>12040</v>
      </c>
      <c r="B1202" s="92">
        <f t="shared" si="25"/>
        <v>12.04</v>
      </c>
      <c r="C1202" s="92">
        <f t="shared" si="29"/>
        <v>7294</v>
      </c>
      <c r="D1202" s="92">
        <f t="shared" si="26"/>
        <v>7314</v>
      </c>
      <c r="E1202" s="153">
        <v>12050</v>
      </c>
      <c r="F1202" s="151">
        <f>F1201+[1]Home!$C$7</f>
        <v>7280</v>
      </c>
      <c r="G1202" s="151">
        <f>G1201+[1]Home!$D$7</f>
        <v>7300</v>
      </c>
      <c r="H1202" s="151">
        <f>H1201+[1]Home!$E$7</f>
        <v>7200</v>
      </c>
      <c r="I1202" s="152">
        <f>I1201+[1]Home!$E$7</f>
        <v>7230</v>
      </c>
    </row>
    <row r="1203" spans="1:9" ht="15" customHeight="1">
      <c r="A1203" s="88">
        <v>12050</v>
      </c>
      <c r="B1203" s="92">
        <f t="shared" si="25"/>
        <v>12.05</v>
      </c>
      <c r="C1203" s="92">
        <f t="shared" si="29"/>
        <v>7300</v>
      </c>
      <c r="D1203" s="92">
        <f t="shared" si="26"/>
        <v>7320</v>
      </c>
      <c r="E1203" s="153">
        <v>12060</v>
      </c>
      <c r="F1203" s="151">
        <f>F1202+[1]Home!$C$7</f>
        <v>7286</v>
      </c>
      <c r="G1203" s="151">
        <f>G1202+[1]Home!$D$7</f>
        <v>7306</v>
      </c>
      <c r="H1203" s="151">
        <f>H1202+[1]Home!$E$7</f>
        <v>7206</v>
      </c>
      <c r="I1203" s="152">
        <f>I1202+[1]Home!$E$7</f>
        <v>7236</v>
      </c>
    </row>
    <row r="1204" spans="1:9" ht="15" customHeight="1">
      <c r="A1204" s="88">
        <v>12060</v>
      </c>
      <c r="B1204" s="92">
        <f t="shared" si="25"/>
        <v>12.06</v>
      </c>
      <c r="C1204" s="92">
        <f t="shared" si="29"/>
        <v>7306</v>
      </c>
      <c r="D1204" s="92">
        <f t="shared" si="26"/>
        <v>7326</v>
      </c>
      <c r="E1204" s="153">
        <v>12070</v>
      </c>
      <c r="F1204" s="151">
        <f>F1203+[1]Home!$C$7</f>
        <v>7292</v>
      </c>
      <c r="G1204" s="151">
        <f>G1203+[1]Home!$D$7</f>
        <v>7312</v>
      </c>
      <c r="H1204" s="151">
        <f>H1203+[1]Home!$E$7</f>
        <v>7212</v>
      </c>
      <c r="I1204" s="152">
        <f>I1203+[1]Home!$E$7</f>
        <v>7242</v>
      </c>
    </row>
    <row r="1205" spans="1:9" ht="15" customHeight="1">
      <c r="A1205" s="88">
        <v>12070</v>
      </c>
      <c r="B1205" s="92">
        <f t="shared" si="25"/>
        <v>12.07</v>
      </c>
      <c r="C1205" s="92">
        <f t="shared" si="29"/>
        <v>7312</v>
      </c>
      <c r="D1205" s="92">
        <f t="shared" si="26"/>
        <v>7332</v>
      </c>
      <c r="E1205" s="153">
        <v>12080</v>
      </c>
      <c r="F1205" s="151">
        <f>F1204+[1]Home!$C$7</f>
        <v>7298</v>
      </c>
      <c r="G1205" s="151">
        <f>G1204+[1]Home!$D$7</f>
        <v>7318</v>
      </c>
      <c r="H1205" s="151">
        <f>H1204+[1]Home!$E$7</f>
        <v>7218</v>
      </c>
      <c r="I1205" s="152">
        <f>I1204+[1]Home!$E$7</f>
        <v>7248</v>
      </c>
    </row>
    <row r="1206" spans="1:9" ht="15" customHeight="1">
      <c r="A1206" s="88">
        <v>12080</v>
      </c>
      <c r="B1206" s="92">
        <f t="shared" si="25"/>
        <v>12.08</v>
      </c>
      <c r="C1206" s="92">
        <f t="shared" si="29"/>
        <v>7318</v>
      </c>
      <c r="D1206" s="92">
        <f t="shared" si="26"/>
        <v>7338</v>
      </c>
      <c r="E1206" s="153">
        <v>12090</v>
      </c>
      <c r="F1206" s="151">
        <f>F1205+[1]Home!$C$7</f>
        <v>7304</v>
      </c>
      <c r="G1206" s="151">
        <f>G1205+[1]Home!$D$7</f>
        <v>7324</v>
      </c>
      <c r="H1206" s="151">
        <f>H1205+[1]Home!$E$7</f>
        <v>7224</v>
      </c>
      <c r="I1206" s="152">
        <f>I1205+[1]Home!$E$7</f>
        <v>7254</v>
      </c>
    </row>
    <row r="1207" spans="1:9" ht="15" customHeight="1">
      <c r="A1207" s="88">
        <v>12090</v>
      </c>
      <c r="B1207" s="92">
        <f t="shared" si="25"/>
        <v>12.09</v>
      </c>
      <c r="C1207" s="92">
        <f t="shared" si="29"/>
        <v>7324</v>
      </c>
      <c r="D1207" s="92">
        <f t="shared" si="26"/>
        <v>7344</v>
      </c>
      <c r="E1207" s="153">
        <v>12100</v>
      </c>
      <c r="F1207" s="151">
        <f>F1206+[1]Home!$C$7</f>
        <v>7310</v>
      </c>
      <c r="G1207" s="151">
        <f>G1206+[1]Home!$D$7</f>
        <v>7330</v>
      </c>
      <c r="H1207" s="151">
        <f>H1206+[1]Home!$E$7</f>
        <v>7230</v>
      </c>
      <c r="I1207" s="152">
        <f>I1206+[1]Home!$E$7</f>
        <v>7260</v>
      </c>
    </row>
    <row r="1208" spans="1:9" ht="15" customHeight="1">
      <c r="A1208" s="88">
        <v>12100</v>
      </c>
      <c r="B1208" s="92">
        <f t="shared" si="25"/>
        <v>12.1</v>
      </c>
      <c r="C1208" s="92">
        <f t="shared" si="29"/>
        <v>7330</v>
      </c>
      <c r="D1208" s="92">
        <f t="shared" si="26"/>
        <v>7350</v>
      </c>
      <c r="E1208" s="153">
        <v>12110</v>
      </c>
      <c r="F1208" s="151">
        <f>F1207+[1]Home!$C$7</f>
        <v>7316</v>
      </c>
      <c r="G1208" s="151">
        <f>G1207+[1]Home!$D$7</f>
        <v>7336</v>
      </c>
      <c r="H1208" s="151">
        <f>H1207+[1]Home!$E$7</f>
        <v>7236</v>
      </c>
      <c r="I1208" s="152">
        <f>I1207+[1]Home!$E$7</f>
        <v>7266</v>
      </c>
    </row>
    <row r="1209" spans="1:9" ht="15" customHeight="1">
      <c r="A1209" s="88">
        <v>12110</v>
      </c>
      <c r="B1209" s="92">
        <f t="shared" si="25"/>
        <v>12.11</v>
      </c>
      <c r="C1209" s="92">
        <f t="shared" si="29"/>
        <v>7336</v>
      </c>
      <c r="D1209" s="92">
        <f t="shared" si="26"/>
        <v>7356</v>
      </c>
      <c r="E1209" s="153">
        <v>12120</v>
      </c>
      <c r="F1209" s="151">
        <f>F1208+[1]Home!$C$7</f>
        <v>7322</v>
      </c>
      <c r="G1209" s="151">
        <f>G1208+[1]Home!$D$7</f>
        <v>7342</v>
      </c>
      <c r="H1209" s="151">
        <f>H1208+[1]Home!$E$7</f>
        <v>7242</v>
      </c>
      <c r="I1209" s="152">
        <f>I1208+[1]Home!$E$7</f>
        <v>7272</v>
      </c>
    </row>
    <row r="1210" spans="1:9" ht="15" customHeight="1">
      <c r="A1210" s="88">
        <v>12120</v>
      </c>
      <c r="B1210" s="92">
        <f t="shared" si="25"/>
        <v>12.12</v>
      </c>
      <c r="C1210" s="92">
        <f t="shared" si="29"/>
        <v>7342</v>
      </c>
      <c r="D1210" s="92">
        <f t="shared" si="26"/>
        <v>7362</v>
      </c>
      <c r="E1210" s="153">
        <v>12130</v>
      </c>
      <c r="F1210" s="151">
        <f>F1209+[1]Home!$C$7</f>
        <v>7328</v>
      </c>
      <c r="G1210" s="151">
        <f>G1209+[1]Home!$D$7</f>
        <v>7348</v>
      </c>
      <c r="H1210" s="151">
        <f>H1209+[1]Home!$E$7</f>
        <v>7248</v>
      </c>
      <c r="I1210" s="152">
        <f>I1209+[1]Home!$E$7</f>
        <v>7278</v>
      </c>
    </row>
    <row r="1211" spans="1:9" ht="15" customHeight="1">
      <c r="A1211" s="88">
        <v>12130</v>
      </c>
      <c r="B1211" s="92">
        <f t="shared" si="25"/>
        <v>12.13</v>
      </c>
      <c r="C1211" s="92">
        <f t="shared" si="29"/>
        <v>7348</v>
      </c>
      <c r="D1211" s="92">
        <f t="shared" si="26"/>
        <v>7368</v>
      </c>
      <c r="E1211" s="153">
        <v>12140</v>
      </c>
      <c r="F1211" s="151">
        <f>F1210+[1]Home!$C$7</f>
        <v>7334</v>
      </c>
      <c r="G1211" s="151">
        <f>G1210+[1]Home!$D$7</f>
        <v>7354</v>
      </c>
      <c r="H1211" s="151">
        <f>H1210+[1]Home!$E$7</f>
        <v>7254</v>
      </c>
      <c r="I1211" s="152">
        <f>I1210+[1]Home!$E$7</f>
        <v>7284</v>
      </c>
    </row>
    <row r="1212" spans="1:9" ht="15" customHeight="1">
      <c r="A1212" s="88">
        <v>12140</v>
      </c>
      <c r="B1212" s="92">
        <f t="shared" si="25"/>
        <v>12.14</v>
      </c>
      <c r="C1212" s="92">
        <f t="shared" si="29"/>
        <v>7354</v>
      </c>
      <c r="D1212" s="92">
        <f t="shared" si="26"/>
        <v>7374</v>
      </c>
      <c r="E1212" s="153">
        <v>12150</v>
      </c>
      <c r="F1212" s="151">
        <f>F1211+[1]Home!$C$7</f>
        <v>7340</v>
      </c>
      <c r="G1212" s="151">
        <f>G1211+[1]Home!$D$7</f>
        <v>7360</v>
      </c>
      <c r="H1212" s="151">
        <f>H1211+[1]Home!$E$7</f>
        <v>7260</v>
      </c>
      <c r="I1212" s="152">
        <f>I1211+[1]Home!$E$7</f>
        <v>7290</v>
      </c>
    </row>
    <row r="1213" spans="1:9" ht="15" customHeight="1">
      <c r="A1213" s="88">
        <v>12150</v>
      </c>
      <c r="B1213" s="92">
        <f t="shared" si="25"/>
        <v>12.15</v>
      </c>
      <c r="C1213" s="92">
        <f t="shared" si="29"/>
        <v>7360</v>
      </c>
      <c r="D1213" s="92">
        <f t="shared" si="26"/>
        <v>7380</v>
      </c>
      <c r="E1213" s="153">
        <v>12160</v>
      </c>
      <c r="F1213" s="151">
        <f>F1212+[1]Home!$C$7</f>
        <v>7346</v>
      </c>
      <c r="G1213" s="151">
        <f>G1212+[1]Home!$D$7</f>
        <v>7366</v>
      </c>
      <c r="H1213" s="151">
        <f>H1212+[1]Home!$E$7</f>
        <v>7266</v>
      </c>
      <c r="I1213" s="152">
        <f>I1212+[1]Home!$E$7</f>
        <v>7296</v>
      </c>
    </row>
    <row r="1214" spans="1:9" ht="15" customHeight="1">
      <c r="A1214" s="88">
        <v>12160</v>
      </c>
      <c r="B1214" s="92">
        <f t="shared" si="25"/>
        <v>12.16</v>
      </c>
      <c r="C1214" s="92">
        <f t="shared" si="29"/>
        <v>7366</v>
      </c>
      <c r="D1214" s="92">
        <f t="shared" si="26"/>
        <v>7386</v>
      </c>
      <c r="E1214" s="153">
        <v>12170</v>
      </c>
      <c r="F1214" s="151">
        <f>F1213+[1]Home!$C$7</f>
        <v>7352</v>
      </c>
      <c r="G1214" s="151">
        <f>G1213+[1]Home!$D$7</f>
        <v>7372</v>
      </c>
      <c r="H1214" s="151">
        <f>H1213+[1]Home!$E$7</f>
        <v>7272</v>
      </c>
      <c r="I1214" s="152">
        <f>I1213+[1]Home!$E$7</f>
        <v>7302</v>
      </c>
    </row>
    <row r="1215" spans="1:9" ht="15" customHeight="1">
      <c r="A1215" s="88">
        <v>12170</v>
      </c>
      <c r="B1215" s="92">
        <f t="shared" si="25"/>
        <v>12.17</v>
      </c>
      <c r="C1215" s="92">
        <f t="shared" si="29"/>
        <v>7372</v>
      </c>
      <c r="D1215" s="92">
        <f t="shared" si="26"/>
        <v>7392</v>
      </c>
      <c r="E1215" s="153">
        <v>12180</v>
      </c>
      <c r="F1215" s="151">
        <f>F1214+[1]Home!$C$7</f>
        <v>7358</v>
      </c>
      <c r="G1215" s="151">
        <f>G1214+[1]Home!$D$7</f>
        <v>7378</v>
      </c>
      <c r="H1215" s="151">
        <f>H1214+[1]Home!$E$7</f>
        <v>7278</v>
      </c>
      <c r="I1215" s="152">
        <f>I1214+[1]Home!$E$7</f>
        <v>7308</v>
      </c>
    </row>
    <row r="1216" spans="1:9" ht="15" customHeight="1">
      <c r="A1216" s="88">
        <v>12180</v>
      </c>
      <c r="B1216" s="92">
        <f t="shared" si="25"/>
        <v>12.18</v>
      </c>
      <c r="C1216" s="92">
        <f t="shared" si="29"/>
        <v>7378</v>
      </c>
      <c r="D1216" s="92">
        <f t="shared" si="26"/>
        <v>7398</v>
      </c>
      <c r="E1216" s="153">
        <v>12190</v>
      </c>
      <c r="F1216" s="151">
        <f>F1215+[1]Home!$C$7</f>
        <v>7364</v>
      </c>
      <c r="G1216" s="151">
        <f>G1215+[1]Home!$D$7</f>
        <v>7384</v>
      </c>
      <c r="H1216" s="151">
        <f>H1215+[1]Home!$E$7</f>
        <v>7284</v>
      </c>
      <c r="I1216" s="152">
        <f>I1215+[1]Home!$E$7</f>
        <v>7314</v>
      </c>
    </row>
    <row r="1217" spans="1:9" ht="15" customHeight="1">
      <c r="A1217" s="88">
        <v>12190</v>
      </c>
      <c r="B1217" s="92">
        <f t="shared" si="25"/>
        <v>12.19</v>
      </c>
      <c r="C1217" s="92">
        <f t="shared" si="29"/>
        <v>7384</v>
      </c>
      <c r="D1217" s="92">
        <f t="shared" si="26"/>
        <v>7404</v>
      </c>
      <c r="E1217" s="153">
        <v>12200</v>
      </c>
      <c r="F1217" s="151">
        <f>F1216+[1]Home!$C$7</f>
        <v>7370</v>
      </c>
      <c r="G1217" s="151">
        <f>G1216+[1]Home!$D$7</f>
        <v>7390</v>
      </c>
      <c r="H1217" s="151">
        <f>H1216+[1]Home!$E$7</f>
        <v>7290</v>
      </c>
      <c r="I1217" s="152">
        <f>I1216+[1]Home!$E$7</f>
        <v>7320</v>
      </c>
    </row>
    <row r="1218" spans="1:9" ht="15" customHeight="1">
      <c r="A1218" s="88">
        <v>12200</v>
      </c>
      <c r="B1218" s="92">
        <f t="shared" si="25"/>
        <v>12.2</v>
      </c>
      <c r="C1218" s="92">
        <f t="shared" si="29"/>
        <v>7390</v>
      </c>
      <c r="D1218" s="92">
        <f t="shared" si="26"/>
        <v>7410</v>
      </c>
      <c r="E1218" s="153">
        <v>12210</v>
      </c>
      <c r="F1218" s="151">
        <f>F1217+[1]Home!$C$7</f>
        <v>7376</v>
      </c>
      <c r="G1218" s="151">
        <f>G1217+[1]Home!$D$7</f>
        <v>7396</v>
      </c>
      <c r="H1218" s="151">
        <f>H1217+[1]Home!$E$7</f>
        <v>7296</v>
      </c>
      <c r="I1218" s="152">
        <f>I1217+[1]Home!$E$7</f>
        <v>7326</v>
      </c>
    </row>
    <row r="1219" spans="1:9" ht="15" customHeight="1">
      <c r="A1219" s="88">
        <v>12210</v>
      </c>
      <c r="B1219" s="92">
        <f t="shared" si="25"/>
        <v>12.21</v>
      </c>
      <c r="C1219" s="92">
        <f t="shared" si="29"/>
        <v>7396</v>
      </c>
      <c r="D1219" s="92">
        <f t="shared" si="26"/>
        <v>7416</v>
      </c>
      <c r="E1219" s="153">
        <v>12220</v>
      </c>
      <c r="F1219" s="151">
        <f>F1218+[1]Home!$C$7</f>
        <v>7382</v>
      </c>
      <c r="G1219" s="151">
        <f>G1218+[1]Home!$D$7</f>
        <v>7402</v>
      </c>
      <c r="H1219" s="151">
        <f>H1218+[1]Home!$E$7</f>
        <v>7302</v>
      </c>
      <c r="I1219" s="152">
        <f>I1218+[1]Home!$E$7</f>
        <v>7332</v>
      </c>
    </row>
    <row r="1220" spans="1:9" ht="15" customHeight="1">
      <c r="A1220" s="88">
        <v>12220</v>
      </c>
      <c r="B1220" s="92">
        <f t="shared" si="25"/>
        <v>12.22</v>
      </c>
      <c r="C1220" s="92">
        <f t="shared" ref="C1220:C1283" si="30">C1219+6</f>
        <v>7402</v>
      </c>
      <c r="D1220" s="92">
        <f t="shared" si="26"/>
        <v>7422</v>
      </c>
      <c r="E1220" s="153">
        <v>12230</v>
      </c>
      <c r="F1220" s="151">
        <f>F1219+[1]Home!$C$7</f>
        <v>7388</v>
      </c>
      <c r="G1220" s="151">
        <f>G1219+[1]Home!$D$7</f>
        <v>7408</v>
      </c>
      <c r="H1220" s="151">
        <f>H1219+[1]Home!$E$7</f>
        <v>7308</v>
      </c>
      <c r="I1220" s="152">
        <f>I1219+[1]Home!$E$7</f>
        <v>7338</v>
      </c>
    </row>
    <row r="1221" spans="1:9" ht="15" customHeight="1">
      <c r="A1221" s="88">
        <v>12230</v>
      </c>
      <c r="B1221" s="92">
        <f t="shared" si="25"/>
        <v>12.23</v>
      </c>
      <c r="C1221" s="92">
        <f t="shared" si="30"/>
        <v>7408</v>
      </c>
      <c r="D1221" s="92">
        <f t="shared" si="26"/>
        <v>7428</v>
      </c>
      <c r="E1221" s="153">
        <v>12240</v>
      </c>
      <c r="F1221" s="151">
        <f>F1220+[1]Home!$C$7</f>
        <v>7394</v>
      </c>
      <c r="G1221" s="151">
        <f>G1220+[1]Home!$D$7</f>
        <v>7414</v>
      </c>
      <c r="H1221" s="151">
        <f>H1220+[1]Home!$E$7</f>
        <v>7314</v>
      </c>
      <c r="I1221" s="152">
        <f>I1220+[1]Home!$E$7</f>
        <v>7344</v>
      </c>
    </row>
    <row r="1222" spans="1:9" ht="15" customHeight="1">
      <c r="A1222" s="88">
        <v>12240</v>
      </c>
      <c r="B1222" s="92">
        <f t="shared" si="25"/>
        <v>12.24</v>
      </c>
      <c r="C1222" s="92">
        <f t="shared" si="30"/>
        <v>7414</v>
      </c>
      <c r="D1222" s="92">
        <f t="shared" si="26"/>
        <v>7434</v>
      </c>
      <c r="E1222" s="153">
        <v>12250</v>
      </c>
      <c r="F1222" s="151">
        <f>F1221+[1]Home!$C$7</f>
        <v>7400</v>
      </c>
      <c r="G1222" s="151">
        <f>G1221+[1]Home!$D$7</f>
        <v>7420</v>
      </c>
      <c r="H1222" s="151">
        <f>H1221+[1]Home!$E$7</f>
        <v>7320</v>
      </c>
      <c r="I1222" s="152">
        <f>I1221+[1]Home!$E$7</f>
        <v>7350</v>
      </c>
    </row>
    <row r="1223" spans="1:9" ht="15" customHeight="1">
      <c r="A1223" s="88">
        <v>12250</v>
      </c>
      <c r="B1223" s="92">
        <f t="shared" si="25"/>
        <v>12.25</v>
      </c>
      <c r="C1223" s="92">
        <f t="shared" si="30"/>
        <v>7420</v>
      </c>
      <c r="D1223" s="92">
        <f t="shared" si="26"/>
        <v>7440</v>
      </c>
      <c r="E1223" s="153">
        <v>12260</v>
      </c>
      <c r="F1223" s="151">
        <f>F1222+[1]Home!$C$7</f>
        <v>7406</v>
      </c>
      <c r="G1223" s="151">
        <f>G1222+[1]Home!$D$7</f>
        <v>7426</v>
      </c>
      <c r="H1223" s="151">
        <f>H1222+[1]Home!$E$7</f>
        <v>7326</v>
      </c>
      <c r="I1223" s="152">
        <f>I1222+[1]Home!$E$7</f>
        <v>7356</v>
      </c>
    </row>
    <row r="1224" spans="1:9" ht="15" customHeight="1">
      <c r="A1224" s="88">
        <v>12260</v>
      </c>
      <c r="B1224" s="92">
        <f t="shared" si="25"/>
        <v>12.26</v>
      </c>
      <c r="C1224" s="92">
        <f t="shared" si="30"/>
        <v>7426</v>
      </c>
      <c r="D1224" s="92">
        <f t="shared" si="26"/>
        <v>7446</v>
      </c>
      <c r="E1224" s="153">
        <v>12270</v>
      </c>
      <c r="F1224" s="151">
        <f>F1223+[1]Home!$C$7</f>
        <v>7412</v>
      </c>
      <c r="G1224" s="151">
        <f>G1223+[1]Home!$D$7</f>
        <v>7432</v>
      </c>
      <c r="H1224" s="151">
        <f>H1223+[1]Home!$E$7</f>
        <v>7332</v>
      </c>
      <c r="I1224" s="152">
        <f>I1223+[1]Home!$E$7</f>
        <v>7362</v>
      </c>
    </row>
    <row r="1225" spans="1:9" ht="15" customHeight="1">
      <c r="A1225" s="88">
        <v>12270</v>
      </c>
      <c r="B1225" s="92">
        <f t="shared" si="25"/>
        <v>12.27</v>
      </c>
      <c r="C1225" s="92">
        <f t="shared" si="30"/>
        <v>7432</v>
      </c>
      <c r="D1225" s="92">
        <f t="shared" si="26"/>
        <v>7452</v>
      </c>
      <c r="E1225" s="153">
        <v>12280</v>
      </c>
      <c r="F1225" s="151">
        <f>F1224+[1]Home!$C$7</f>
        <v>7418</v>
      </c>
      <c r="G1225" s="151">
        <f>G1224+[1]Home!$D$7</f>
        <v>7438</v>
      </c>
      <c r="H1225" s="151">
        <f>H1224+[1]Home!$E$7</f>
        <v>7338</v>
      </c>
      <c r="I1225" s="152">
        <f>I1224+[1]Home!$E$7</f>
        <v>7368</v>
      </c>
    </row>
    <row r="1226" spans="1:9" ht="15" customHeight="1">
      <c r="A1226" s="88">
        <v>12280</v>
      </c>
      <c r="B1226" s="92">
        <f t="shared" si="25"/>
        <v>12.28</v>
      </c>
      <c r="C1226" s="92">
        <f t="shared" si="30"/>
        <v>7438</v>
      </c>
      <c r="D1226" s="92">
        <f t="shared" si="26"/>
        <v>7458</v>
      </c>
      <c r="E1226" s="153">
        <v>12290</v>
      </c>
      <c r="F1226" s="151">
        <f>F1225+[1]Home!$C$7</f>
        <v>7424</v>
      </c>
      <c r="G1226" s="151">
        <f>G1225+[1]Home!$D$7</f>
        <v>7444</v>
      </c>
      <c r="H1226" s="151">
        <f>H1225+[1]Home!$E$7</f>
        <v>7344</v>
      </c>
      <c r="I1226" s="152">
        <f>I1225+[1]Home!$E$7</f>
        <v>7374</v>
      </c>
    </row>
    <row r="1227" spans="1:9" ht="15" customHeight="1">
      <c r="A1227" s="88">
        <v>12290</v>
      </c>
      <c r="B1227" s="92">
        <f t="shared" si="25"/>
        <v>12.29</v>
      </c>
      <c r="C1227" s="92">
        <f t="shared" si="30"/>
        <v>7444</v>
      </c>
      <c r="D1227" s="92">
        <f t="shared" si="26"/>
        <v>7464</v>
      </c>
      <c r="E1227" s="153">
        <v>12300</v>
      </c>
      <c r="F1227" s="151">
        <f>F1226+[1]Home!$C$7</f>
        <v>7430</v>
      </c>
      <c r="G1227" s="151">
        <f>G1226+[1]Home!$D$7</f>
        <v>7450</v>
      </c>
      <c r="H1227" s="151">
        <f>H1226+[1]Home!$E$7</f>
        <v>7350</v>
      </c>
      <c r="I1227" s="152">
        <f>I1226+[1]Home!$E$7</f>
        <v>7380</v>
      </c>
    </row>
    <row r="1228" spans="1:9" ht="15" customHeight="1">
      <c r="A1228" s="88">
        <v>12300</v>
      </c>
      <c r="B1228" s="92">
        <f t="shared" si="25"/>
        <v>12.3</v>
      </c>
      <c r="C1228" s="92">
        <f t="shared" si="30"/>
        <v>7450</v>
      </c>
      <c r="D1228" s="92">
        <f t="shared" si="26"/>
        <v>7470</v>
      </c>
      <c r="E1228" s="153">
        <v>12310</v>
      </c>
      <c r="F1228" s="151">
        <f>F1227+[1]Home!$C$7</f>
        <v>7436</v>
      </c>
      <c r="G1228" s="151">
        <f>G1227+[1]Home!$D$7</f>
        <v>7456</v>
      </c>
      <c r="H1228" s="151">
        <f>H1227+[1]Home!$E$7</f>
        <v>7356</v>
      </c>
      <c r="I1228" s="152">
        <f>I1227+[1]Home!$E$7</f>
        <v>7386</v>
      </c>
    </row>
    <row r="1229" spans="1:9" ht="15" customHeight="1">
      <c r="A1229" s="88">
        <v>12310</v>
      </c>
      <c r="B1229" s="92">
        <f t="shared" si="25"/>
        <v>12.31</v>
      </c>
      <c r="C1229" s="92">
        <f t="shared" si="30"/>
        <v>7456</v>
      </c>
      <c r="D1229" s="92">
        <f t="shared" si="26"/>
        <v>7476</v>
      </c>
      <c r="E1229" s="153">
        <v>12320</v>
      </c>
      <c r="F1229" s="151">
        <f>F1228+[1]Home!$C$7</f>
        <v>7442</v>
      </c>
      <c r="G1229" s="151">
        <f>G1228+[1]Home!$D$7</f>
        <v>7462</v>
      </c>
      <c r="H1229" s="151">
        <f>H1228+[1]Home!$E$7</f>
        <v>7362</v>
      </c>
      <c r="I1229" s="152">
        <f>I1228+[1]Home!$E$7</f>
        <v>7392</v>
      </c>
    </row>
    <row r="1230" spans="1:9" ht="15" customHeight="1">
      <c r="A1230" s="88">
        <v>12320</v>
      </c>
      <c r="B1230" s="92">
        <f t="shared" si="25"/>
        <v>12.32</v>
      </c>
      <c r="C1230" s="92">
        <f t="shared" si="30"/>
        <v>7462</v>
      </c>
      <c r="D1230" s="92">
        <f t="shared" si="26"/>
        <v>7482</v>
      </c>
      <c r="E1230" s="153">
        <v>12330</v>
      </c>
      <c r="F1230" s="151">
        <f>F1229+[1]Home!$C$7</f>
        <v>7448</v>
      </c>
      <c r="G1230" s="151">
        <f>G1229+[1]Home!$D$7</f>
        <v>7468</v>
      </c>
      <c r="H1230" s="151">
        <f>H1229+[1]Home!$E$7</f>
        <v>7368</v>
      </c>
      <c r="I1230" s="152">
        <f>I1229+[1]Home!$E$7</f>
        <v>7398</v>
      </c>
    </row>
    <row r="1231" spans="1:9" ht="15" customHeight="1">
      <c r="A1231" s="88">
        <v>12330</v>
      </c>
      <c r="B1231" s="92">
        <f t="shared" si="25"/>
        <v>12.33</v>
      </c>
      <c r="C1231" s="92">
        <f t="shared" si="30"/>
        <v>7468</v>
      </c>
      <c r="D1231" s="92">
        <f t="shared" si="26"/>
        <v>7488</v>
      </c>
      <c r="E1231" s="153">
        <v>12340</v>
      </c>
      <c r="F1231" s="151">
        <f>F1230+[1]Home!$C$7</f>
        <v>7454</v>
      </c>
      <c r="G1231" s="151">
        <f>G1230+[1]Home!$D$7</f>
        <v>7474</v>
      </c>
      <c r="H1231" s="151">
        <f>H1230+[1]Home!$E$7</f>
        <v>7374</v>
      </c>
      <c r="I1231" s="152">
        <f>I1230+[1]Home!$E$7</f>
        <v>7404</v>
      </c>
    </row>
    <row r="1232" spans="1:9" ht="15" customHeight="1">
      <c r="A1232" s="88">
        <v>12340</v>
      </c>
      <c r="B1232" s="92">
        <f t="shared" si="25"/>
        <v>12.34</v>
      </c>
      <c r="C1232" s="92">
        <f t="shared" si="30"/>
        <v>7474</v>
      </c>
      <c r="D1232" s="92">
        <f t="shared" si="26"/>
        <v>7494</v>
      </c>
      <c r="E1232" s="153">
        <v>12350</v>
      </c>
      <c r="F1232" s="151">
        <f>F1231+[1]Home!$C$7</f>
        <v>7460</v>
      </c>
      <c r="G1232" s="151">
        <f>G1231+[1]Home!$D$7</f>
        <v>7480</v>
      </c>
      <c r="H1232" s="151">
        <f>H1231+[1]Home!$E$7</f>
        <v>7380</v>
      </c>
      <c r="I1232" s="152">
        <f>I1231+[1]Home!$E$7</f>
        <v>7410</v>
      </c>
    </row>
    <row r="1233" spans="1:9" ht="15" customHeight="1">
      <c r="A1233" s="88">
        <v>12350</v>
      </c>
      <c r="B1233" s="92">
        <f t="shared" si="25"/>
        <v>12.35</v>
      </c>
      <c r="C1233" s="92">
        <f t="shared" si="30"/>
        <v>7480</v>
      </c>
      <c r="D1233" s="92">
        <f t="shared" si="26"/>
        <v>7500</v>
      </c>
      <c r="E1233" s="153">
        <v>12360</v>
      </c>
      <c r="F1233" s="151">
        <f>F1232+[1]Home!$C$7</f>
        <v>7466</v>
      </c>
      <c r="G1233" s="151">
        <f>G1232+[1]Home!$D$7</f>
        <v>7486</v>
      </c>
      <c r="H1233" s="151">
        <f>H1232+[1]Home!$E$7</f>
        <v>7386</v>
      </c>
      <c r="I1233" s="152">
        <f>I1232+[1]Home!$E$7</f>
        <v>7416</v>
      </c>
    </row>
    <row r="1234" spans="1:9" ht="15" customHeight="1">
      <c r="A1234" s="88">
        <v>12360</v>
      </c>
      <c r="B1234" s="92">
        <f t="shared" si="25"/>
        <v>12.36</v>
      </c>
      <c r="C1234" s="92">
        <f t="shared" si="30"/>
        <v>7486</v>
      </c>
      <c r="D1234" s="92">
        <f t="shared" si="26"/>
        <v>7506</v>
      </c>
      <c r="E1234" s="153">
        <v>12370</v>
      </c>
      <c r="F1234" s="151">
        <f>F1233+[1]Home!$C$7</f>
        <v>7472</v>
      </c>
      <c r="G1234" s="151">
        <f>G1233+[1]Home!$D$7</f>
        <v>7492</v>
      </c>
      <c r="H1234" s="151">
        <f>H1233+[1]Home!$E$7</f>
        <v>7392</v>
      </c>
      <c r="I1234" s="152">
        <f>I1233+[1]Home!$E$7</f>
        <v>7422</v>
      </c>
    </row>
    <row r="1235" spans="1:9" ht="15" customHeight="1">
      <c r="A1235" s="88">
        <v>12370</v>
      </c>
      <c r="B1235" s="92">
        <f t="shared" si="25"/>
        <v>12.37</v>
      </c>
      <c r="C1235" s="92">
        <f t="shared" si="30"/>
        <v>7492</v>
      </c>
      <c r="D1235" s="92">
        <f t="shared" si="26"/>
        <v>7512</v>
      </c>
      <c r="E1235" s="153">
        <v>12380</v>
      </c>
      <c r="F1235" s="151">
        <f>F1234+[1]Home!$C$7</f>
        <v>7478</v>
      </c>
      <c r="G1235" s="151">
        <f>G1234+[1]Home!$D$7</f>
        <v>7498</v>
      </c>
      <c r="H1235" s="151">
        <f>H1234+[1]Home!$E$7</f>
        <v>7398</v>
      </c>
      <c r="I1235" s="152">
        <f>I1234+[1]Home!$E$7</f>
        <v>7428</v>
      </c>
    </row>
    <row r="1236" spans="1:9" ht="15" customHeight="1">
      <c r="A1236" s="88">
        <v>12380</v>
      </c>
      <c r="B1236" s="92">
        <f t="shared" si="25"/>
        <v>12.38</v>
      </c>
      <c r="C1236" s="92">
        <f t="shared" si="30"/>
        <v>7498</v>
      </c>
      <c r="D1236" s="92">
        <f t="shared" si="26"/>
        <v>7518</v>
      </c>
      <c r="E1236" s="153">
        <v>12390</v>
      </c>
      <c r="F1236" s="151">
        <f>F1235+[1]Home!$C$7</f>
        <v>7484</v>
      </c>
      <c r="G1236" s="151">
        <f>G1235+[1]Home!$D$7</f>
        <v>7504</v>
      </c>
      <c r="H1236" s="151">
        <f>H1235+[1]Home!$E$7</f>
        <v>7404</v>
      </c>
      <c r="I1236" s="152">
        <f>I1235+[1]Home!$E$7</f>
        <v>7434</v>
      </c>
    </row>
    <row r="1237" spans="1:9" ht="15" customHeight="1">
      <c r="A1237" s="88">
        <v>12390</v>
      </c>
      <c r="B1237" s="92">
        <f t="shared" si="25"/>
        <v>12.39</v>
      </c>
      <c r="C1237" s="92">
        <f t="shared" si="30"/>
        <v>7504</v>
      </c>
      <c r="D1237" s="92">
        <f t="shared" si="26"/>
        <v>7524</v>
      </c>
      <c r="E1237" s="153">
        <v>12400</v>
      </c>
      <c r="F1237" s="151">
        <f>F1236+[1]Home!$C$7</f>
        <v>7490</v>
      </c>
      <c r="G1237" s="151">
        <f>G1236+[1]Home!$D$7</f>
        <v>7510</v>
      </c>
      <c r="H1237" s="151">
        <f>H1236+[1]Home!$E$7</f>
        <v>7410</v>
      </c>
      <c r="I1237" s="152">
        <f>I1236+[1]Home!$E$7</f>
        <v>7440</v>
      </c>
    </row>
    <row r="1238" spans="1:9" ht="15" customHeight="1">
      <c r="A1238" s="88">
        <v>12400</v>
      </c>
      <c r="B1238" s="92">
        <f t="shared" si="25"/>
        <v>12.4</v>
      </c>
      <c r="C1238" s="92">
        <f t="shared" si="30"/>
        <v>7510</v>
      </c>
      <c r="D1238" s="92">
        <f t="shared" si="26"/>
        <v>7530</v>
      </c>
      <c r="E1238" s="153">
        <v>12410</v>
      </c>
      <c r="F1238" s="151">
        <f>F1237+[1]Home!$C$7</f>
        <v>7496</v>
      </c>
      <c r="G1238" s="151">
        <f>G1237+[1]Home!$D$7</f>
        <v>7516</v>
      </c>
      <c r="H1238" s="151">
        <f>H1237+[1]Home!$E$7</f>
        <v>7416</v>
      </c>
      <c r="I1238" s="152">
        <f>I1237+[1]Home!$E$7</f>
        <v>7446</v>
      </c>
    </row>
    <row r="1239" spans="1:9" ht="15" customHeight="1">
      <c r="A1239" s="88">
        <v>12410</v>
      </c>
      <c r="B1239" s="92">
        <f t="shared" si="25"/>
        <v>12.41</v>
      </c>
      <c r="C1239" s="92">
        <f t="shared" si="30"/>
        <v>7516</v>
      </c>
      <c r="D1239" s="92">
        <f t="shared" si="26"/>
        <v>7536</v>
      </c>
      <c r="E1239" s="153">
        <v>12420</v>
      </c>
      <c r="F1239" s="151">
        <f>F1238+[1]Home!$C$7</f>
        <v>7502</v>
      </c>
      <c r="G1239" s="151">
        <f>G1238+[1]Home!$D$7</f>
        <v>7522</v>
      </c>
      <c r="H1239" s="151">
        <f>H1238+[1]Home!$E$7</f>
        <v>7422</v>
      </c>
      <c r="I1239" s="152">
        <f>I1238+[1]Home!$E$7</f>
        <v>7452</v>
      </c>
    </row>
    <row r="1240" spans="1:9" ht="15" customHeight="1">
      <c r="A1240" s="88">
        <v>12420</v>
      </c>
      <c r="B1240" s="92">
        <f t="shared" si="25"/>
        <v>12.42</v>
      </c>
      <c r="C1240" s="92">
        <f t="shared" si="30"/>
        <v>7522</v>
      </c>
      <c r="D1240" s="92">
        <f t="shared" si="26"/>
        <v>7542</v>
      </c>
      <c r="E1240" s="153">
        <v>12430</v>
      </c>
      <c r="F1240" s="151">
        <f>F1239+[1]Home!$C$7</f>
        <v>7508</v>
      </c>
      <c r="G1240" s="151">
        <f>G1239+[1]Home!$D$7</f>
        <v>7528</v>
      </c>
      <c r="H1240" s="151">
        <f>H1239+[1]Home!$E$7</f>
        <v>7428</v>
      </c>
      <c r="I1240" s="152">
        <f>I1239+[1]Home!$E$7</f>
        <v>7458</v>
      </c>
    </row>
    <row r="1241" spans="1:9" ht="15" customHeight="1">
      <c r="A1241" s="88">
        <v>12430</v>
      </c>
      <c r="B1241" s="92">
        <f t="shared" si="25"/>
        <v>12.43</v>
      </c>
      <c r="C1241" s="92">
        <f t="shared" si="30"/>
        <v>7528</v>
      </c>
      <c r="D1241" s="92">
        <f t="shared" si="26"/>
        <v>7548</v>
      </c>
      <c r="E1241" s="153">
        <v>12440</v>
      </c>
      <c r="F1241" s="151">
        <f>F1240+[1]Home!$C$7</f>
        <v>7514</v>
      </c>
      <c r="G1241" s="151">
        <f>G1240+[1]Home!$D$7</f>
        <v>7534</v>
      </c>
      <c r="H1241" s="151">
        <f>H1240+[1]Home!$E$7</f>
        <v>7434</v>
      </c>
      <c r="I1241" s="152">
        <f>I1240+[1]Home!$E$7</f>
        <v>7464</v>
      </c>
    </row>
    <row r="1242" spans="1:9" ht="15" customHeight="1">
      <c r="A1242" s="88">
        <v>12440</v>
      </c>
      <c r="B1242" s="92">
        <f t="shared" si="25"/>
        <v>12.44</v>
      </c>
      <c r="C1242" s="92">
        <f t="shared" si="30"/>
        <v>7534</v>
      </c>
      <c r="D1242" s="92">
        <f t="shared" si="26"/>
        <v>7554</v>
      </c>
      <c r="E1242" s="153">
        <v>12450</v>
      </c>
      <c r="F1242" s="151">
        <f>F1241+[1]Home!$C$7</f>
        <v>7520</v>
      </c>
      <c r="G1242" s="151">
        <f>G1241+[1]Home!$D$7</f>
        <v>7540</v>
      </c>
      <c r="H1242" s="151">
        <f>H1241+[1]Home!$E$7</f>
        <v>7440</v>
      </c>
      <c r="I1242" s="152">
        <f>I1241+[1]Home!$E$7</f>
        <v>7470</v>
      </c>
    </row>
    <row r="1243" spans="1:9" ht="15" customHeight="1">
      <c r="A1243" s="88">
        <v>12450</v>
      </c>
      <c r="B1243" s="92">
        <f t="shared" si="25"/>
        <v>12.45</v>
      </c>
      <c r="C1243" s="92">
        <f t="shared" si="30"/>
        <v>7540</v>
      </c>
      <c r="D1243" s="92">
        <f t="shared" si="26"/>
        <v>7560</v>
      </c>
      <c r="E1243" s="153">
        <v>12460</v>
      </c>
      <c r="F1243" s="151">
        <f>F1242+[1]Home!$C$7</f>
        <v>7526</v>
      </c>
      <c r="G1243" s="151">
        <f>G1242+[1]Home!$D$7</f>
        <v>7546</v>
      </c>
      <c r="H1243" s="151">
        <f>H1242+[1]Home!$E$7</f>
        <v>7446</v>
      </c>
      <c r="I1243" s="152">
        <f>I1242+[1]Home!$E$7</f>
        <v>7476</v>
      </c>
    </row>
    <row r="1244" spans="1:9" ht="15" customHeight="1">
      <c r="A1244" s="88">
        <v>12460</v>
      </c>
      <c r="B1244" s="92">
        <f t="shared" si="25"/>
        <v>12.46</v>
      </c>
      <c r="C1244" s="92">
        <f t="shared" si="30"/>
        <v>7546</v>
      </c>
      <c r="D1244" s="92">
        <f t="shared" si="26"/>
        <v>7566</v>
      </c>
      <c r="E1244" s="153">
        <v>12470</v>
      </c>
      <c r="F1244" s="151">
        <f>F1243+[1]Home!$C$7</f>
        <v>7532</v>
      </c>
      <c r="G1244" s="151">
        <f>G1243+[1]Home!$D$7</f>
        <v>7552</v>
      </c>
      <c r="H1244" s="151">
        <f>H1243+[1]Home!$E$7</f>
        <v>7452</v>
      </c>
      <c r="I1244" s="152">
        <f>I1243+[1]Home!$E$7</f>
        <v>7482</v>
      </c>
    </row>
    <row r="1245" spans="1:9" ht="15" customHeight="1">
      <c r="A1245" s="88">
        <v>12470</v>
      </c>
      <c r="B1245" s="92">
        <f t="shared" si="25"/>
        <v>12.47</v>
      </c>
      <c r="C1245" s="92">
        <f t="shared" si="30"/>
        <v>7552</v>
      </c>
      <c r="D1245" s="92">
        <f t="shared" si="26"/>
        <v>7572</v>
      </c>
      <c r="E1245" s="153">
        <v>12480</v>
      </c>
      <c r="F1245" s="151">
        <f>F1244+[1]Home!$C$7</f>
        <v>7538</v>
      </c>
      <c r="G1245" s="151">
        <f>G1244+[1]Home!$D$7</f>
        <v>7558</v>
      </c>
      <c r="H1245" s="151">
        <f>H1244+[1]Home!$E$7</f>
        <v>7458</v>
      </c>
      <c r="I1245" s="152">
        <f>I1244+[1]Home!$E$7</f>
        <v>7488</v>
      </c>
    </row>
    <row r="1246" spans="1:9" ht="15" customHeight="1">
      <c r="A1246" s="88">
        <v>12480</v>
      </c>
      <c r="B1246" s="92">
        <f t="shared" si="25"/>
        <v>12.48</v>
      </c>
      <c r="C1246" s="92">
        <f t="shared" si="30"/>
        <v>7558</v>
      </c>
      <c r="D1246" s="92">
        <f t="shared" si="26"/>
        <v>7578</v>
      </c>
      <c r="E1246" s="153">
        <v>12490</v>
      </c>
      <c r="F1246" s="151">
        <f>F1245+[1]Home!$C$7</f>
        <v>7544</v>
      </c>
      <c r="G1246" s="151">
        <f>G1245+[1]Home!$D$7</f>
        <v>7564</v>
      </c>
      <c r="H1246" s="151">
        <f>H1245+[1]Home!$E$7</f>
        <v>7464</v>
      </c>
      <c r="I1246" s="152">
        <f>I1245+[1]Home!$E$7</f>
        <v>7494</v>
      </c>
    </row>
    <row r="1247" spans="1:9" ht="15" customHeight="1">
      <c r="A1247" s="88">
        <v>12490</v>
      </c>
      <c r="B1247" s="92">
        <f t="shared" si="25"/>
        <v>12.49</v>
      </c>
      <c r="C1247" s="92">
        <f t="shared" si="30"/>
        <v>7564</v>
      </c>
      <c r="D1247" s="92">
        <f t="shared" si="26"/>
        <v>7584</v>
      </c>
      <c r="E1247" s="153">
        <v>12500</v>
      </c>
      <c r="F1247" s="151">
        <f>F1246+[1]Home!$C$7</f>
        <v>7550</v>
      </c>
      <c r="G1247" s="151">
        <f>G1246+[1]Home!$D$7</f>
        <v>7570</v>
      </c>
      <c r="H1247" s="151">
        <f>H1246+[1]Home!$E$7</f>
        <v>7470</v>
      </c>
      <c r="I1247" s="152">
        <f>I1246+[1]Home!$E$7</f>
        <v>7500</v>
      </c>
    </row>
    <row r="1248" spans="1:9" ht="15" customHeight="1">
      <c r="A1248" s="88">
        <v>12500</v>
      </c>
      <c r="B1248" s="92">
        <f t="shared" si="25"/>
        <v>12.5</v>
      </c>
      <c r="C1248" s="92">
        <f t="shared" si="30"/>
        <v>7570</v>
      </c>
      <c r="D1248" s="92">
        <f t="shared" si="26"/>
        <v>7590</v>
      </c>
      <c r="E1248" s="153">
        <v>12510</v>
      </c>
      <c r="F1248" s="151">
        <f>F1247+[1]Home!$C$7</f>
        <v>7556</v>
      </c>
      <c r="G1248" s="151">
        <f>G1247+[1]Home!$D$7</f>
        <v>7576</v>
      </c>
      <c r="H1248" s="151">
        <f>H1247+[1]Home!$E$7</f>
        <v>7476</v>
      </c>
      <c r="I1248" s="152">
        <f>I1247+[1]Home!$E$7</f>
        <v>7506</v>
      </c>
    </row>
    <row r="1249" spans="1:9" ht="15" customHeight="1">
      <c r="A1249" s="88">
        <v>12510</v>
      </c>
      <c r="B1249" s="92">
        <f t="shared" si="25"/>
        <v>12.51</v>
      </c>
      <c r="C1249" s="92">
        <f t="shared" si="30"/>
        <v>7576</v>
      </c>
      <c r="D1249" s="92">
        <f t="shared" si="26"/>
        <v>7596</v>
      </c>
      <c r="E1249" s="153">
        <v>12520</v>
      </c>
      <c r="F1249" s="151">
        <f>F1248+[1]Home!$C$7</f>
        <v>7562</v>
      </c>
      <c r="G1249" s="151">
        <f>G1248+[1]Home!$D$7</f>
        <v>7582</v>
      </c>
      <c r="H1249" s="151">
        <f>H1248+[1]Home!$E$7</f>
        <v>7482</v>
      </c>
      <c r="I1249" s="152">
        <f>I1248+[1]Home!$E$7</f>
        <v>7512</v>
      </c>
    </row>
    <row r="1250" spans="1:9" ht="15" customHeight="1">
      <c r="A1250" s="88">
        <v>12520</v>
      </c>
      <c r="B1250" s="92">
        <f t="shared" si="25"/>
        <v>12.52</v>
      </c>
      <c r="C1250" s="92">
        <f t="shared" si="30"/>
        <v>7582</v>
      </c>
      <c r="D1250" s="92">
        <f t="shared" si="26"/>
        <v>7602</v>
      </c>
      <c r="E1250" s="153">
        <v>12530</v>
      </c>
      <c r="F1250" s="151">
        <f>F1249+[1]Home!$C$7</f>
        <v>7568</v>
      </c>
      <c r="G1250" s="151">
        <f>G1249+[1]Home!$D$7</f>
        <v>7588</v>
      </c>
      <c r="H1250" s="151">
        <f>H1249+[1]Home!$E$7</f>
        <v>7488</v>
      </c>
      <c r="I1250" s="152">
        <f>I1249+[1]Home!$E$7</f>
        <v>7518</v>
      </c>
    </row>
    <row r="1251" spans="1:9" ht="15" customHeight="1">
      <c r="A1251" s="88">
        <v>12530</v>
      </c>
      <c r="B1251" s="92">
        <f t="shared" si="25"/>
        <v>12.53</v>
      </c>
      <c r="C1251" s="92">
        <f t="shared" si="30"/>
        <v>7588</v>
      </c>
      <c r="D1251" s="92">
        <f t="shared" si="26"/>
        <v>7608</v>
      </c>
      <c r="E1251" s="153">
        <v>12540</v>
      </c>
      <c r="F1251" s="151">
        <f>F1250+[1]Home!$C$7</f>
        <v>7574</v>
      </c>
      <c r="G1251" s="151">
        <f>G1250+[1]Home!$D$7</f>
        <v>7594</v>
      </c>
      <c r="H1251" s="151">
        <f>H1250+[1]Home!$E$7</f>
        <v>7494</v>
      </c>
      <c r="I1251" s="152">
        <f>I1250+[1]Home!$E$7</f>
        <v>7524</v>
      </c>
    </row>
    <row r="1252" spans="1:9" ht="15" customHeight="1">
      <c r="A1252" s="88">
        <v>12540</v>
      </c>
      <c r="B1252" s="92">
        <f t="shared" si="25"/>
        <v>12.54</v>
      </c>
      <c r="C1252" s="92">
        <f t="shared" si="30"/>
        <v>7594</v>
      </c>
      <c r="D1252" s="92">
        <f t="shared" si="26"/>
        <v>7614</v>
      </c>
      <c r="E1252" s="153">
        <v>12550</v>
      </c>
      <c r="F1252" s="151">
        <f>F1251+[1]Home!$C$7</f>
        <v>7580</v>
      </c>
      <c r="G1252" s="151">
        <f>G1251+[1]Home!$D$7</f>
        <v>7600</v>
      </c>
      <c r="H1252" s="151">
        <f>H1251+[1]Home!$E$7</f>
        <v>7500</v>
      </c>
      <c r="I1252" s="152">
        <f>I1251+[1]Home!$E$7</f>
        <v>7530</v>
      </c>
    </row>
    <row r="1253" spans="1:9" ht="15" customHeight="1">
      <c r="A1253" s="88">
        <v>12550</v>
      </c>
      <c r="B1253" s="92">
        <f t="shared" si="25"/>
        <v>12.55</v>
      </c>
      <c r="C1253" s="92">
        <f t="shared" si="30"/>
        <v>7600</v>
      </c>
      <c r="D1253" s="92">
        <f t="shared" si="26"/>
        <v>7620</v>
      </c>
      <c r="E1253" s="153">
        <v>12560</v>
      </c>
      <c r="F1253" s="151">
        <f>F1252+[1]Home!$C$7</f>
        <v>7586</v>
      </c>
      <c r="G1253" s="151">
        <f>G1252+[1]Home!$D$7</f>
        <v>7606</v>
      </c>
      <c r="H1253" s="151">
        <f>H1252+[1]Home!$E$7</f>
        <v>7506</v>
      </c>
      <c r="I1253" s="152">
        <f>I1252+[1]Home!$E$7</f>
        <v>7536</v>
      </c>
    </row>
    <row r="1254" spans="1:9" ht="15" customHeight="1">
      <c r="A1254" s="88">
        <v>12560</v>
      </c>
      <c r="B1254" s="92">
        <f t="shared" si="25"/>
        <v>12.56</v>
      </c>
      <c r="C1254" s="92">
        <f t="shared" si="30"/>
        <v>7606</v>
      </c>
      <c r="D1254" s="92">
        <f t="shared" si="26"/>
        <v>7626</v>
      </c>
      <c r="E1254" s="153">
        <v>12570</v>
      </c>
      <c r="F1254" s="151">
        <f>F1253+[1]Home!$C$7</f>
        <v>7592</v>
      </c>
      <c r="G1254" s="151">
        <f>G1253+[1]Home!$D$7</f>
        <v>7612</v>
      </c>
      <c r="H1254" s="151">
        <f>H1253+[1]Home!$E$7</f>
        <v>7512</v>
      </c>
      <c r="I1254" s="152">
        <f>I1253+[1]Home!$E$7</f>
        <v>7542</v>
      </c>
    </row>
    <row r="1255" spans="1:9" ht="15" customHeight="1">
      <c r="A1255" s="88">
        <v>12570</v>
      </c>
      <c r="B1255" s="92">
        <f t="shared" si="25"/>
        <v>12.57</v>
      </c>
      <c r="C1255" s="92">
        <f t="shared" si="30"/>
        <v>7612</v>
      </c>
      <c r="D1255" s="92">
        <f t="shared" si="26"/>
        <v>7632</v>
      </c>
      <c r="E1255" s="153">
        <v>12580</v>
      </c>
      <c r="F1255" s="151">
        <f>F1254+[1]Home!$C$7</f>
        <v>7598</v>
      </c>
      <c r="G1255" s="151">
        <f>G1254+[1]Home!$D$7</f>
        <v>7618</v>
      </c>
      <c r="H1255" s="151">
        <f>H1254+[1]Home!$E$7</f>
        <v>7518</v>
      </c>
      <c r="I1255" s="152">
        <f>I1254+[1]Home!$E$7</f>
        <v>7548</v>
      </c>
    </row>
    <row r="1256" spans="1:9" ht="15" customHeight="1">
      <c r="A1256" s="88">
        <v>12580</v>
      </c>
      <c r="B1256" s="92">
        <f t="shared" si="25"/>
        <v>12.58</v>
      </c>
      <c r="C1256" s="92">
        <f t="shared" si="30"/>
        <v>7618</v>
      </c>
      <c r="D1256" s="92">
        <f t="shared" si="26"/>
        <v>7638</v>
      </c>
      <c r="E1256" s="153">
        <v>12590</v>
      </c>
      <c r="F1256" s="151">
        <f>F1255+[1]Home!$C$7</f>
        <v>7604</v>
      </c>
      <c r="G1256" s="151">
        <f>G1255+[1]Home!$D$7</f>
        <v>7624</v>
      </c>
      <c r="H1256" s="151">
        <f>H1255+[1]Home!$E$7</f>
        <v>7524</v>
      </c>
      <c r="I1256" s="152">
        <f>I1255+[1]Home!$E$7</f>
        <v>7554</v>
      </c>
    </row>
    <row r="1257" spans="1:9" ht="15" customHeight="1">
      <c r="A1257" s="88">
        <v>12590</v>
      </c>
      <c r="B1257" s="92">
        <f t="shared" si="25"/>
        <v>12.59</v>
      </c>
      <c r="C1257" s="92">
        <f t="shared" si="30"/>
        <v>7624</v>
      </c>
      <c r="D1257" s="92">
        <f t="shared" si="26"/>
        <v>7644</v>
      </c>
      <c r="E1257" s="153">
        <v>12600</v>
      </c>
      <c r="F1257" s="151">
        <f>F1256+[1]Home!$C$7</f>
        <v>7610</v>
      </c>
      <c r="G1257" s="151">
        <f>G1256+[1]Home!$D$7</f>
        <v>7630</v>
      </c>
      <c r="H1257" s="151">
        <f>H1256+[1]Home!$E$7</f>
        <v>7530</v>
      </c>
      <c r="I1257" s="152">
        <f>I1256+[1]Home!$E$7</f>
        <v>7560</v>
      </c>
    </row>
    <row r="1258" spans="1:9" ht="15" customHeight="1">
      <c r="A1258" s="88">
        <v>12600</v>
      </c>
      <c r="B1258" s="92">
        <f t="shared" si="25"/>
        <v>12.6</v>
      </c>
      <c r="C1258" s="92">
        <f t="shared" si="30"/>
        <v>7630</v>
      </c>
      <c r="D1258" s="92">
        <f t="shared" si="26"/>
        <v>7650</v>
      </c>
      <c r="E1258" s="153">
        <v>12610</v>
      </c>
      <c r="F1258" s="151">
        <f>F1257+[1]Home!$C$7</f>
        <v>7616</v>
      </c>
      <c r="G1258" s="151">
        <f>G1257+[1]Home!$D$7</f>
        <v>7636</v>
      </c>
      <c r="H1258" s="151">
        <f>H1257+[1]Home!$E$7</f>
        <v>7536</v>
      </c>
      <c r="I1258" s="152">
        <f>I1257+[1]Home!$E$7</f>
        <v>7566</v>
      </c>
    </row>
    <row r="1259" spans="1:9" ht="15" customHeight="1">
      <c r="A1259" s="88">
        <v>12610</v>
      </c>
      <c r="B1259" s="92">
        <f t="shared" si="25"/>
        <v>12.61</v>
      </c>
      <c r="C1259" s="92">
        <f t="shared" si="30"/>
        <v>7636</v>
      </c>
      <c r="D1259" s="92">
        <f t="shared" si="26"/>
        <v>7656</v>
      </c>
      <c r="E1259" s="153">
        <v>12620</v>
      </c>
      <c r="F1259" s="151">
        <f>F1258+[1]Home!$C$7</f>
        <v>7622</v>
      </c>
      <c r="G1259" s="151">
        <f>G1258+[1]Home!$D$7</f>
        <v>7642</v>
      </c>
      <c r="H1259" s="151">
        <f>H1258+[1]Home!$E$7</f>
        <v>7542</v>
      </c>
      <c r="I1259" s="152">
        <f>I1258+[1]Home!$E$7</f>
        <v>7572</v>
      </c>
    </row>
    <row r="1260" spans="1:9" ht="15" customHeight="1">
      <c r="A1260" s="88">
        <v>12620</v>
      </c>
      <c r="B1260" s="92">
        <f t="shared" si="25"/>
        <v>12.62</v>
      </c>
      <c r="C1260" s="92">
        <f t="shared" si="30"/>
        <v>7642</v>
      </c>
      <c r="D1260" s="92">
        <f t="shared" si="26"/>
        <v>7662</v>
      </c>
      <c r="E1260" s="153">
        <v>12630</v>
      </c>
      <c r="F1260" s="151">
        <f>F1259+[1]Home!$C$7</f>
        <v>7628</v>
      </c>
      <c r="G1260" s="151">
        <f>G1259+[1]Home!$D$7</f>
        <v>7648</v>
      </c>
      <c r="H1260" s="151">
        <f>H1259+[1]Home!$E$7</f>
        <v>7548</v>
      </c>
      <c r="I1260" s="152">
        <f>I1259+[1]Home!$E$7</f>
        <v>7578</v>
      </c>
    </row>
    <row r="1261" spans="1:9" ht="15" customHeight="1">
      <c r="A1261" s="88">
        <v>12630</v>
      </c>
      <c r="B1261" s="92">
        <f t="shared" si="25"/>
        <v>12.63</v>
      </c>
      <c r="C1261" s="92">
        <f t="shared" si="30"/>
        <v>7648</v>
      </c>
      <c r="D1261" s="92">
        <f t="shared" si="26"/>
        <v>7668</v>
      </c>
      <c r="E1261" s="153">
        <v>12640</v>
      </c>
      <c r="F1261" s="151">
        <f>F1260+[1]Home!$C$7</f>
        <v>7634</v>
      </c>
      <c r="G1261" s="151">
        <f>G1260+[1]Home!$D$7</f>
        <v>7654</v>
      </c>
      <c r="H1261" s="151">
        <f>H1260+[1]Home!$E$7</f>
        <v>7554</v>
      </c>
      <c r="I1261" s="152">
        <f>I1260+[1]Home!$E$7</f>
        <v>7584</v>
      </c>
    </row>
    <row r="1262" spans="1:9" ht="15" customHeight="1">
      <c r="A1262" s="88">
        <v>12640</v>
      </c>
      <c r="B1262" s="92">
        <f t="shared" si="25"/>
        <v>12.64</v>
      </c>
      <c r="C1262" s="92">
        <f t="shared" si="30"/>
        <v>7654</v>
      </c>
      <c r="D1262" s="92">
        <f t="shared" si="26"/>
        <v>7674</v>
      </c>
      <c r="E1262" s="153">
        <v>12650</v>
      </c>
      <c r="F1262" s="151">
        <f>F1261+[1]Home!$C$7</f>
        <v>7640</v>
      </c>
      <c r="G1262" s="151">
        <f>G1261+[1]Home!$D$7</f>
        <v>7660</v>
      </c>
      <c r="H1262" s="151">
        <f>H1261+[1]Home!$E$7</f>
        <v>7560</v>
      </c>
      <c r="I1262" s="152">
        <f>I1261+[1]Home!$E$7</f>
        <v>7590</v>
      </c>
    </row>
    <row r="1263" spans="1:9" ht="15" customHeight="1">
      <c r="A1263" s="88">
        <v>12650</v>
      </c>
      <c r="B1263" s="92">
        <f t="shared" si="25"/>
        <v>12.65</v>
      </c>
      <c r="C1263" s="92">
        <f t="shared" si="30"/>
        <v>7660</v>
      </c>
      <c r="D1263" s="92">
        <f t="shared" si="26"/>
        <v>7680</v>
      </c>
      <c r="E1263" s="153">
        <v>12660</v>
      </c>
      <c r="F1263" s="151">
        <f>F1262+[1]Home!$C$7</f>
        <v>7646</v>
      </c>
      <c r="G1263" s="151">
        <f>G1262+[1]Home!$D$7</f>
        <v>7666</v>
      </c>
      <c r="H1263" s="151">
        <f>H1262+[1]Home!$E$7</f>
        <v>7566</v>
      </c>
      <c r="I1263" s="152">
        <f>I1262+[1]Home!$E$7</f>
        <v>7596</v>
      </c>
    </row>
    <row r="1264" spans="1:9" ht="15" customHeight="1">
      <c r="A1264" s="88">
        <v>12660</v>
      </c>
      <c r="B1264" s="92">
        <f t="shared" si="25"/>
        <v>12.66</v>
      </c>
      <c r="C1264" s="92">
        <f t="shared" si="30"/>
        <v>7666</v>
      </c>
      <c r="D1264" s="92">
        <f t="shared" si="26"/>
        <v>7686</v>
      </c>
      <c r="E1264" s="153">
        <v>12670</v>
      </c>
      <c r="F1264" s="151">
        <f>F1263+[1]Home!$C$7</f>
        <v>7652</v>
      </c>
      <c r="G1264" s="151">
        <f>G1263+[1]Home!$D$7</f>
        <v>7672</v>
      </c>
      <c r="H1264" s="151">
        <f>H1263+[1]Home!$E$7</f>
        <v>7572</v>
      </c>
      <c r="I1264" s="152">
        <f>I1263+[1]Home!$E$7</f>
        <v>7602</v>
      </c>
    </row>
    <row r="1265" spans="1:9" ht="15" customHeight="1">
      <c r="A1265" s="88">
        <v>12670</v>
      </c>
      <c r="B1265" s="92">
        <f t="shared" si="25"/>
        <v>12.67</v>
      </c>
      <c r="C1265" s="92">
        <f t="shared" si="30"/>
        <v>7672</v>
      </c>
      <c r="D1265" s="92">
        <f t="shared" si="26"/>
        <v>7692</v>
      </c>
      <c r="E1265" s="153">
        <v>12680</v>
      </c>
      <c r="F1265" s="151">
        <f>F1264+[1]Home!$C$7</f>
        <v>7658</v>
      </c>
      <c r="G1265" s="151">
        <f>G1264+[1]Home!$D$7</f>
        <v>7678</v>
      </c>
      <c r="H1265" s="151">
        <f>H1264+[1]Home!$E$7</f>
        <v>7578</v>
      </c>
      <c r="I1265" s="152">
        <f>I1264+[1]Home!$E$7</f>
        <v>7608</v>
      </c>
    </row>
    <row r="1266" spans="1:9" ht="15" customHeight="1">
      <c r="A1266" s="88">
        <v>12680</v>
      </c>
      <c r="B1266" s="92">
        <f t="shared" si="25"/>
        <v>12.68</v>
      </c>
      <c r="C1266" s="92">
        <f t="shared" si="30"/>
        <v>7678</v>
      </c>
      <c r="D1266" s="92">
        <f t="shared" si="26"/>
        <v>7698</v>
      </c>
      <c r="E1266" s="153">
        <v>12690</v>
      </c>
      <c r="F1266" s="151">
        <f>F1265+[1]Home!$C$7</f>
        <v>7664</v>
      </c>
      <c r="G1266" s="151">
        <f>G1265+[1]Home!$D$7</f>
        <v>7684</v>
      </c>
      <c r="H1266" s="151">
        <f>H1265+[1]Home!$E$7</f>
        <v>7584</v>
      </c>
      <c r="I1266" s="152">
        <f>I1265+[1]Home!$E$7</f>
        <v>7614</v>
      </c>
    </row>
    <row r="1267" spans="1:9" ht="15" customHeight="1">
      <c r="A1267" s="88">
        <v>12690</v>
      </c>
      <c r="B1267" s="92">
        <f t="shared" si="25"/>
        <v>12.69</v>
      </c>
      <c r="C1267" s="92">
        <f t="shared" si="30"/>
        <v>7684</v>
      </c>
      <c r="D1267" s="92">
        <f t="shared" si="26"/>
        <v>7704</v>
      </c>
      <c r="E1267" s="153">
        <v>12700</v>
      </c>
      <c r="F1267" s="151">
        <f>F1266+[1]Home!$C$7</f>
        <v>7670</v>
      </c>
      <c r="G1267" s="151">
        <f>G1266+[1]Home!$D$7</f>
        <v>7690</v>
      </c>
      <c r="H1267" s="151">
        <f>H1266+[1]Home!$E$7</f>
        <v>7590</v>
      </c>
      <c r="I1267" s="152">
        <f>I1266+[1]Home!$E$7</f>
        <v>7620</v>
      </c>
    </row>
    <row r="1268" spans="1:9" ht="15" customHeight="1">
      <c r="A1268" s="88">
        <v>12700</v>
      </c>
      <c r="B1268" s="92">
        <f t="shared" si="25"/>
        <v>12.7</v>
      </c>
      <c r="C1268" s="92">
        <f t="shared" si="30"/>
        <v>7690</v>
      </c>
      <c r="D1268" s="92">
        <f t="shared" si="26"/>
        <v>7710</v>
      </c>
      <c r="E1268" s="153">
        <v>12710</v>
      </c>
      <c r="F1268" s="151">
        <f>F1267+[1]Home!$C$7</f>
        <v>7676</v>
      </c>
      <c r="G1268" s="151">
        <f>G1267+[1]Home!$D$7</f>
        <v>7696</v>
      </c>
      <c r="H1268" s="151">
        <f>H1267+[1]Home!$E$7</f>
        <v>7596</v>
      </c>
      <c r="I1268" s="152">
        <f>I1267+[1]Home!$E$7</f>
        <v>7626</v>
      </c>
    </row>
    <row r="1269" spans="1:9" ht="15" customHeight="1">
      <c r="A1269" s="88">
        <v>12710</v>
      </c>
      <c r="B1269" s="92">
        <f t="shared" si="25"/>
        <v>12.71</v>
      </c>
      <c r="C1269" s="92">
        <f t="shared" si="30"/>
        <v>7696</v>
      </c>
      <c r="D1269" s="92">
        <f t="shared" si="26"/>
        <v>7716</v>
      </c>
      <c r="E1269" s="153">
        <v>12720</v>
      </c>
      <c r="F1269" s="151">
        <f>F1268+[1]Home!$C$7</f>
        <v>7682</v>
      </c>
      <c r="G1269" s="151">
        <f>G1268+[1]Home!$D$7</f>
        <v>7702</v>
      </c>
      <c r="H1269" s="151">
        <f>H1268+[1]Home!$E$7</f>
        <v>7602</v>
      </c>
      <c r="I1269" s="152">
        <f>I1268+[1]Home!$E$7</f>
        <v>7632</v>
      </c>
    </row>
    <row r="1270" spans="1:9" ht="15" customHeight="1">
      <c r="A1270" s="88">
        <v>12720</v>
      </c>
      <c r="B1270" s="92">
        <f t="shared" si="25"/>
        <v>12.72</v>
      </c>
      <c r="C1270" s="92">
        <f t="shared" si="30"/>
        <v>7702</v>
      </c>
      <c r="D1270" s="92">
        <f t="shared" si="26"/>
        <v>7722</v>
      </c>
      <c r="E1270" s="153">
        <v>12730</v>
      </c>
      <c r="F1270" s="151">
        <f>F1269+[1]Home!$C$7</f>
        <v>7688</v>
      </c>
      <c r="G1270" s="151">
        <f>G1269+[1]Home!$D$7</f>
        <v>7708</v>
      </c>
      <c r="H1270" s="151">
        <f>H1269+[1]Home!$E$7</f>
        <v>7608</v>
      </c>
      <c r="I1270" s="152">
        <f>I1269+[1]Home!$E$7</f>
        <v>7638</v>
      </c>
    </row>
    <row r="1271" spans="1:9" ht="15" customHeight="1">
      <c r="A1271" s="88">
        <v>12730</v>
      </c>
      <c r="B1271" s="92">
        <f t="shared" si="25"/>
        <v>12.73</v>
      </c>
      <c r="C1271" s="92">
        <f t="shared" si="30"/>
        <v>7708</v>
      </c>
      <c r="D1271" s="92">
        <f t="shared" si="26"/>
        <v>7728</v>
      </c>
      <c r="E1271" s="153">
        <v>12740</v>
      </c>
      <c r="F1271" s="151">
        <f>F1270+[1]Home!$C$7</f>
        <v>7694</v>
      </c>
      <c r="G1271" s="151">
        <f>G1270+[1]Home!$D$7</f>
        <v>7714</v>
      </c>
      <c r="H1271" s="151">
        <f>H1270+[1]Home!$E$7</f>
        <v>7614</v>
      </c>
      <c r="I1271" s="152">
        <f>I1270+[1]Home!$E$7</f>
        <v>7644</v>
      </c>
    </row>
    <row r="1272" spans="1:9" ht="15" customHeight="1">
      <c r="A1272" s="88">
        <v>12740</v>
      </c>
      <c r="B1272" s="92">
        <f t="shared" si="25"/>
        <v>12.74</v>
      </c>
      <c r="C1272" s="92">
        <f t="shared" si="30"/>
        <v>7714</v>
      </c>
      <c r="D1272" s="92">
        <f t="shared" si="26"/>
        <v>7734</v>
      </c>
      <c r="E1272" s="153">
        <v>12750</v>
      </c>
      <c r="F1272" s="151">
        <f>F1271+[1]Home!$C$7</f>
        <v>7700</v>
      </c>
      <c r="G1272" s="151">
        <f>G1271+[1]Home!$D$7</f>
        <v>7720</v>
      </c>
      <c r="H1272" s="151">
        <f>H1271+[1]Home!$E$7</f>
        <v>7620</v>
      </c>
      <c r="I1272" s="152">
        <f>I1271+[1]Home!$E$7</f>
        <v>7650</v>
      </c>
    </row>
    <row r="1273" spans="1:9" ht="15" customHeight="1">
      <c r="A1273" s="88">
        <v>12750</v>
      </c>
      <c r="B1273" s="92">
        <f t="shared" si="25"/>
        <v>12.75</v>
      </c>
      <c r="C1273" s="92">
        <f t="shared" si="30"/>
        <v>7720</v>
      </c>
      <c r="D1273" s="92">
        <f t="shared" si="26"/>
        <v>7740</v>
      </c>
      <c r="E1273" s="153">
        <v>12760</v>
      </c>
      <c r="F1273" s="151">
        <f>F1272+[1]Home!$C$7</f>
        <v>7706</v>
      </c>
      <c r="G1273" s="151">
        <f>G1272+[1]Home!$D$7</f>
        <v>7726</v>
      </c>
      <c r="H1273" s="151">
        <f>H1272+[1]Home!$E$7</f>
        <v>7626</v>
      </c>
      <c r="I1273" s="152">
        <f>I1272+[1]Home!$E$7</f>
        <v>7656</v>
      </c>
    </row>
    <row r="1274" spans="1:9" ht="15" customHeight="1">
      <c r="A1274" s="88">
        <v>12760</v>
      </c>
      <c r="B1274" s="92">
        <f t="shared" si="25"/>
        <v>12.76</v>
      </c>
      <c r="C1274" s="92">
        <f t="shared" si="30"/>
        <v>7726</v>
      </c>
      <c r="D1274" s="92">
        <f t="shared" si="26"/>
        <v>7746</v>
      </c>
      <c r="E1274" s="153">
        <v>12770</v>
      </c>
      <c r="F1274" s="151">
        <f>F1273+[1]Home!$C$7</f>
        <v>7712</v>
      </c>
      <c r="G1274" s="151">
        <f>G1273+[1]Home!$D$7</f>
        <v>7732</v>
      </c>
      <c r="H1274" s="151">
        <f>H1273+[1]Home!$E$7</f>
        <v>7632</v>
      </c>
      <c r="I1274" s="152">
        <f>I1273+[1]Home!$E$7</f>
        <v>7662</v>
      </c>
    </row>
    <row r="1275" spans="1:9" ht="15" customHeight="1">
      <c r="A1275" s="88">
        <v>12770</v>
      </c>
      <c r="B1275" s="92">
        <f t="shared" si="25"/>
        <v>12.77</v>
      </c>
      <c r="C1275" s="92">
        <f t="shared" si="30"/>
        <v>7732</v>
      </c>
      <c r="D1275" s="92">
        <f t="shared" si="26"/>
        <v>7752</v>
      </c>
      <c r="E1275" s="153">
        <v>12780</v>
      </c>
      <c r="F1275" s="151">
        <f>F1274+[1]Home!$C$7</f>
        <v>7718</v>
      </c>
      <c r="G1275" s="151">
        <f>G1274+[1]Home!$D$7</f>
        <v>7738</v>
      </c>
      <c r="H1275" s="151">
        <f>H1274+[1]Home!$E$7</f>
        <v>7638</v>
      </c>
      <c r="I1275" s="152">
        <f>I1274+[1]Home!$E$7</f>
        <v>7668</v>
      </c>
    </row>
    <row r="1276" spans="1:9" ht="15" customHeight="1">
      <c r="A1276" s="88">
        <v>12780</v>
      </c>
      <c r="B1276" s="92">
        <f t="shared" si="25"/>
        <v>12.78</v>
      </c>
      <c r="C1276" s="92">
        <f t="shared" si="30"/>
        <v>7738</v>
      </c>
      <c r="D1276" s="92">
        <f t="shared" si="26"/>
        <v>7758</v>
      </c>
      <c r="E1276" s="153">
        <v>12790</v>
      </c>
      <c r="F1276" s="151">
        <f>F1275+[1]Home!$C$7</f>
        <v>7724</v>
      </c>
      <c r="G1276" s="151">
        <f>G1275+[1]Home!$D$7</f>
        <v>7744</v>
      </c>
      <c r="H1276" s="151">
        <f>H1275+[1]Home!$E$7</f>
        <v>7644</v>
      </c>
      <c r="I1276" s="152">
        <f>I1275+[1]Home!$E$7</f>
        <v>7674</v>
      </c>
    </row>
    <row r="1277" spans="1:9" ht="15" customHeight="1">
      <c r="A1277" s="88">
        <v>12790</v>
      </c>
      <c r="B1277" s="92">
        <f t="shared" si="25"/>
        <v>12.79</v>
      </c>
      <c r="C1277" s="92">
        <f t="shared" si="30"/>
        <v>7744</v>
      </c>
      <c r="D1277" s="92">
        <f t="shared" si="26"/>
        <v>7764</v>
      </c>
      <c r="E1277" s="153">
        <v>12800</v>
      </c>
      <c r="F1277" s="151">
        <f>F1276+[1]Home!$C$7</f>
        <v>7730</v>
      </c>
      <c r="G1277" s="151">
        <f>G1276+[1]Home!$D$7</f>
        <v>7750</v>
      </c>
      <c r="H1277" s="151">
        <f>H1276+[1]Home!$E$7</f>
        <v>7650</v>
      </c>
      <c r="I1277" s="152">
        <f>I1276+[1]Home!$E$7</f>
        <v>7680</v>
      </c>
    </row>
    <row r="1278" spans="1:9" ht="15" customHeight="1">
      <c r="A1278" s="88">
        <v>12800</v>
      </c>
      <c r="B1278" s="92">
        <f t="shared" ref="B1278:B1532" si="31">A1278/1000</f>
        <v>12.8</v>
      </c>
      <c r="C1278" s="92">
        <f t="shared" si="30"/>
        <v>7750</v>
      </c>
      <c r="D1278" s="92">
        <f t="shared" ref="D1278:D1532" si="32">120+(A1278-50)/10*6</f>
        <v>7770</v>
      </c>
      <c r="E1278" s="153">
        <v>12810</v>
      </c>
      <c r="F1278" s="151">
        <f>F1277+[1]Home!$C$7</f>
        <v>7736</v>
      </c>
      <c r="G1278" s="151">
        <f>G1277+[1]Home!$D$7</f>
        <v>7756</v>
      </c>
      <c r="H1278" s="151">
        <f>H1277+[1]Home!$E$7</f>
        <v>7656</v>
      </c>
      <c r="I1278" s="152">
        <f>I1277+[1]Home!$E$7</f>
        <v>7686</v>
      </c>
    </row>
    <row r="1279" spans="1:9" ht="15" customHeight="1">
      <c r="A1279" s="88">
        <v>12810</v>
      </c>
      <c r="B1279" s="92">
        <f t="shared" si="31"/>
        <v>12.81</v>
      </c>
      <c r="C1279" s="92">
        <f t="shared" si="30"/>
        <v>7756</v>
      </c>
      <c r="D1279" s="92">
        <f t="shared" si="32"/>
        <v>7776</v>
      </c>
      <c r="E1279" s="153">
        <v>12820</v>
      </c>
      <c r="F1279" s="151">
        <f>F1278+[1]Home!$C$7</f>
        <v>7742</v>
      </c>
      <c r="G1279" s="151">
        <f>G1278+[1]Home!$D$7</f>
        <v>7762</v>
      </c>
      <c r="H1279" s="151">
        <f>H1278+[1]Home!$E$7</f>
        <v>7662</v>
      </c>
      <c r="I1279" s="152">
        <f>I1278+[1]Home!$E$7</f>
        <v>7692</v>
      </c>
    </row>
    <row r="1280" spans="1:9" ht="15" customHeight="1">
      <c r="A1280" s="88">
        <v>12820</v>
      </c>
      <c r="B1280" s="92">
        <f t="shared" si="31"/>
        <v>12.82</v>
      </c>
      <c r="C1280" s="92">
        <f t="shared" si="30"/>
        <v>7762</v>
      </c>
      <c r="D1280" s="92">
        <f t="shared" si="32"/>
        <v>7782</v>
      </c>
      <c r="E1280" s="153">
        <v>12830</v>
      </c>
      <c r="F1280" s="151">
        <f>F1279+[1]Home!$C$7</f>
        <v>7748</v>
      </c>
      <c r="G1280" s="151">
        <f>G1279+[1]Home!$D$7</f>
        <v>7768</v>
      </c>
      <c r="H1280" s="151">
        <f>H1279+[1]Home!$E$7</f>
        <v>7668</v>
      </c>
      <c r="I1280" s="152">
        <f>I1279+[1]Home!$E$7</f>
        <v>7698</v>
      </c>
    </row>
    <row r="1281" spans="1:9" ht="15" customHeight="1">
      <c r="A1281" s="88">
        <v>12830</v>
      </c>
      <c r="B1281" s="92">
        <f t="shared" si="31"/>
        <v>12.83</v>
      </c>
      <c r="C1281" s="92">
        <f t="shared" si="30"/>
        <v>7768</v>
      </c>
      <c r="D1281" s="92">
        <f t="shared" si="32"/>
        <v>7788</v>
      </c>
      <c r="E1281" s="153">
        <v>12840</v>
      </c>
      <c r="F1281" s="151">
        <f>F1280+[1]Home!$C$7</f>
        <v>7754</v>
      </c>
      <c r="G1281" s="151">
        <f>G1280+[1]Home!$D$7</f>
        <v>7774</v>
      </c>
      <c r="H1281" s="151">
        <f>H1280+[1]Home!$E$7</f>
        <v>7674</v>
      </c>
      <c r="I1281" s="152">
        <f>I1280+[1]Home!$E$7</f>
        <v>7704</v>
      </c>
    </row>
    <row r="1282" spans="1:9" ht="15" customHeight="1">
      <c r="A1282" s="88">
        <v>12840</v>
      </c>
      <c r="B1282" s="92">
        <f t="shared" si="31"/>
        <v>12.84</v>
      </c>
      <c r="C1282" s="92">
        <f t="shared" si="30"/>
        <v>7774</v>
      </c>
      <c r="D1282" s="92">
        <f t="shared" si="32"/>
        <v>7794</v>
      </c>
      <c r="E1282" s="153">
        <v>12850</v>
      </c>
      <c r="F1282" s="151">
        <f>F1281+[1]Home!$C$7</f>
        <v>7760</v>
      </c>
      <c r="G1282" s="151">
        <f>G1281+[1]Home!$D$7</f>
        <v>7780</v>
      </c>
      <c r="H1282" s="151">
        <f>H1281+[1]Home!$E$7</f>
        <v>7680</v>
      </c>
      <c r="I1282" s="152">
        <f>I1281+[1]Home!$E$7</f>
        <v>7710</v>
      </c>
    </row>
    <row r="1283" spans="1:9" ht="15" customHeight="1">
      <c r="A1283" s="88">
        <v>12850</v>
      </c>
      <c r="B1283" s="92">
        <f t="shared" si="31"/>
        <v>12.85</v>
      </c>
      <c r="C1283" s="92">
        <f t="shared" si="30"/>
        <v>7780</v>
      </c>
      <c r="D1283" s="92">
        <f t="shared" si="32"/>
        <v>7800</v>
      </c>
      <c r="E1283" s="153">
        <v>12860</v>
      </c>
      <c r="F1283" s="151">
        <f>F1282+[1]Home!$C$7</f>
        <v>7766</v>
      </c>
      <c r="G1283" s="151">
        <f>G1282+[1]Home!$D$7</f>
        <v>7786</v>
      </c>
      <c r="H1283" s="151">
        <f>H1282+[1]Home!$E$7</f>
        <v>7686</v>
      </c>
      <c r="I1283" s="152">
        <f>I1282+[1]Home!$E$7</f>
        <v>7716</v>
      </c>
    </row>
    <row r="1284" spans="1:9" ht="15" customHeight="1">
      <c r="A1284" s="88">
        <v>12860</v>
      </c>
      <c r="B1284" s="92">
        <f t="shared" si="31"/>
        <v>12.86</v>
      </c>
      <c r="C1284" s="92">
        <f t="shared" ref="C1284:C1347" si="33">C1283+6</f>
        <v>7786</v>
      </c>
      <c r="D1284" s="92">
        <f t="shared" si="32"/>
        <v>7806</v>
      </c>
      <c r="E1284" s="153">
        <v>12870</v>
      </c>
      <c r="F1284" s="151">
        <f>F1283+[1]Home!$C$7</f>
        <v>7772</v>
      </c>
      <c r="G1284" s="151">
        <f>G1283+[1]Home!$D$7</f>
        <v>7792</v>
      </c>
      <c r="H1284" s="151">
        <f>H1283+[1]Home!$E$7</f>
        <v>7692</v>
      </c>
      <c r="I1284" s="152">
        <f>I1283+[1]Home!$E$7</f>
        <v>7722</v>
      </c>
    </row>
    <row r="1285" spans="1:9" ht="15" customHeight="1">
      <c r="A1285" s="88">
        <v>12870</v>
      </c>
      <c r="B1285" s="92">
        <f t="shared" si="31"/>
        <v>12.87</v>
      </c>
      <c r="C1285" s="92">
        <f t="shared" si="33"/>
        <v>7792</v>
      </c>
      <c r="D1285" s="92">
        <f t="shared" si="32"/>
        <v>7812</v>
      </c>
      <c r="E1285" s="153">
        <v>12880</v>
      </c>
      <c r="F1285" s="151">
        <f>F1284+[1]Home!$C$7</f>
        <v>7778</v>
      </c>
      <c r="G1285" s="151">
        <f>G1284+[1]Home!$D$7</f>
        <v>7798</v>
      </c>
      <c r="H1285" s="151">
        <f>H1284+[1]Home!$E$7</f>
        <v>7698</v>
      </c>
      <c r="I1285" s="152">
        <f>I1284+[1]Home!$E$7</f>
        <v>7728</v>
      </c>
    </row>
    <row r="1286" spans="1:9" ht="15" customHeight="1">
      <c r="A1286" s="88">
        <v>12880</v>
      </c>
      <c r="B1286" s="92">
        <f t="shared" si="31"/>
        <v>12.88</v>
      </c>
      <c r="C1286" s="92">
        <f t="shared" si="33"/>
        <v>7798</v>
      </c>
      <c r="D1286" s="92">
        <f t="shared" si="32"/>
        <v>7818</v>
      </c>
      <c r="E1286" s="153">
        <v>12890</v>
      </c>
      <c r="F1286" s="151">
        <f>F1285+[1]Home!$C$7</f>
        <v>7784</v>
      </c>
      <c r="G1286" s="151">
        <f>G1285+[1]Home!$D$7</f>
        <v>7804</v>
      </c>
      <c r="H1286" s="151">
        <f>H1285+[1]Home!$E$7</f>
        <v>7704</v>
      </c>
      <c r="I1286" s="152">
        <f>I1285+[1]Home!$E$7</f>
        <v>7734</v>
      </c>
    </row>
    <row r="1287" spans="1:9" ht="15" customHeight="1">
      <c r="A1287" s="88">
        <v>12890</v>
      </c>
      <c r="B1287" s="92">
        <f t="shared" si="31"/>
        <v>12.89</v>
      </c>
      <c r="C1287" s="92">
        <f t="shared" si="33"/>
        <v>7804</v>
      </c>
      <c r="D1287" s="92">
        <f t="shared" si="32"/>
        <v>7824</v>
      </c>
      <c r="E1287" s="153">
        <v>12900</v>
      </c>
      <c r="F1287" s="151">
        <f>F1286+[1]Home!$C$7</f>
        <v>7790</v>
      </c>
      <c r="G1287" s="151">
        <f>G1286+[1]Home!$D$7</f>
        <v>7810</v>
      </c>
      <c r="H1287" s="151">
        <f>H1286+[1]Home!$E$7</f>
        <v>7710</v>
      </c>
      <c r="I1287" s="152">
        <f>I1286+[1]Home!$E$7</f>
        <v>7740</v>
      </c>
    </row>
    <row r="1288" spans="1:9" ht="15" customHeight="1">
      <c r="A1288" s="88">
        <v>12900</v>
      </c>
      <c r="B1288" s="92">
        <f t="shared" si="31"/>
        <v>12.9</v>
      </c>
      <c r="C1288" s="92">
        <f t="shared" si="33"/>
        <v>7810</v>
      </c>
      <c r="D1288" s="92">
        <f t="shared" si="32"/>
        <v>7830</v>
      </c>
      <c r="E1288" s="153">
        <v>12910</v>
      </c>
      <c r="F1288" s="151">
        <f>F1287+[1]Home!$C$7</f>
        <v>7796</v>
      </c>
      <c r="G1288" s="151">
        <f>G1287+[1]Home!$D$7</f>
        <v>7816</v>
      </c>
      <c r="H1288" s="151">
        <f>H1287+[1]Home!$E$7</f>
        <v>7716</v>
      </c>
      <c r="I1288" s="152">
        <f>I1287+[1]Home!$E$7</f>
        <v>7746</v>
      </c>
    </row>
    <row r="1289" spans="1:9" ht="15" customHeight="1">
      <c r="A1289" s="88">
        <v>12910</v>
      </c>
      <c r="B1289" s="92">
        <f t="shared" si="31"/>
        <v>12.91</v>
      </c>
      <c r="C1289" s="92">
        <f t="shared" si="33"/>
        <v>7816</v>
      </c>
      <c r="D1289" s="92">
        <f t="shared" si="32"/>
        <v>7836</v>
      </c>
      <c r="E1289" s="153">
        <v>12920</v>
      </c>
      <c r="F1289" s="151">
        <f>F1288+[1]Home!$C$7</f>
        <v>7802</v>
      </c>
      <c r="G1289" s="151">
        <f>G1288+[1]Home!$D$7</f>
        <v>7822</v>
      </c>
      <c r="H1289" s="151">
        <f>H1288+[1]Home!$E$7</f>
        <v>7722</v>
      </c>
      <c r="I1289" s="152">
        <f>I1288+[1]Home!$E$7</f>
        <v>7752</v>
      </c>
    </row>
    <row r="1290" spans="1:9" ht="15" customHeight="1">
      <c r="A1290" s="88">
        <v>12920</v>
      </c>
      <c r="B1290" s="92">
        <f t="shared" si="31"/>
        <v>12.92</v>
      </c>
      <c r="C1290" s="92">
        <f t="shared" si="33"/>
        <v>7822</v>
      </c>
      <c r="D1290" s="92">
        <f t="shared" si="32"/>
        <v>7842</v>
      </c>
      <c r="E1290" s="153">
        <v>12930</v>
      </c>
      <c r="F1290" s="151">
        <f>F1289+[1]Home!$C$7</f>
        <v>7808</v>
      </c>
      <c r="G1290" s="151">
        <f>G1289+[1]Home!$D$7</f>
        <v>7828</v>
      </c>
      <c r="H1290" s="151">
        <f>H1289+[1]Home!$E$7</f>
        <v>7728</v>
      </c>
      <c r="I1290" s="152">
        <f>I1289+[1]Home!$E$7</f>
        <v>7758</v>
      </c>
    </row>
    <row r="1291" spans="1:9" ht="15" customHeight="1">
      <c r="A1291" s="88">
        <v>12930</v>
      </c>
      <c r="B1291" s="92">
        <f t="shared" si="31"/>
        <v>12.93</v>
      </c>
      <c r="C1291" s="92">
        <f t="shared" si="33"/>
        <v>7828</v>
      </c>
      <c r="D1291" s="92">
        <f t="shared" si="32"/>
        <v>7848</v>
      </c>
      <c r="E1291" s="153">
        <v>12940</v>
      </c>
      <c r="F1291" s="151">
        <f>F1290+[1]Home!$C$7</f>
        <v>7814</v>
      </c>
      <c r="G1291" s="151">
        <f>G1290+[1]Home!$D$7</f>
        <v>7834</v>
      </c>
      <c r="H1291" s="151">
        <f>H1290+[1]Home!$E$7</f>
        <v>7734</v>
      </c>
      <c r="I1291" s="152">
        <f>I1290+[1]Home!$E$7</f>
        <v>7764</v>
      </c>
    </row>
    <row r="1292" spans="1:9" ht="15" customHeight="1">
      <c r="A1292" s="88">
        <v>12940</v>
      </c>
      <c r="B1292" s="92">
        <f t="shared" si="31"/>
        <v>12.94</v>
      </c>
      <c r="C1292" s="92">
        <f t="shared" si="33"/>
        <v>7834</v>
      </c>
      <c r="D1292" s="92">
        <f t="shared" si="32"/>
        <v>7854</v>
      </c>
      <c r="E1292" s="153">
        <v>12950</v>
      </c>
      <c r="F1292" s="151">
        <f>F1291+[1]Home!$C$7</f>
        <v>7820</v>
      </c>
      <c r="G1292" s="151">
        <f>G1291+[1]Home!$D$7</f>
        <v>7840</v>
      </c>
      <c r="H1292" s="151">
        <f>H1291+[1]Home!$E$7</f>
        <v>7740</v>
      </c>
      <c r="I1292" s="152">
        <f>I1291+[1]Home!$E$7</f>
        <v>7770</v>
      </c>
    </row>
    <row r="1293" spans="1:9" ht="15" customHeight="1">
      <c r="A1293" s="88">
        <v>12950</v>
      </c>
      <c r="B1293" s="92">
        <f t="shared" si="31"/>
        <v>12.95</v>
      </c>
      <c r="C1293" s="92">
        <f t="shared" si="33"/>
        <v>7840</v>
      </c>
      <c r="D1293" s="92">
        <f t="shared" si="32"/>
        <v>7860</v>
      </c>
      <c r="E1293" s="153">
        <v>12960</v>
      </c>
      <c r="F1293" s="151">
        <f>F1292+[1]Home!$C$7</f>
        <v>7826</v>
      </c>
      <c r="G1293" s="151">
        <f>G1292+[1]Home!$D$7</f>
        <v>7846</v>
      </c>
      <c r="H1293" s="151">
        <f>H1292+[1]Home!$E$7</f>
        <v>7746</v>
      </c>
      <c r="I1293" s="152">
        <f>I1292+[1]Home!$E$7</f>
        <v>7776</v>
      </c>
    </row>
    <row r="1294" spans="1:9" ht="15" customHeight="1">
      <c r="A1294" s="88">
        <v>12960</v>
      </c>
      <c r="B1294" s="92">
        <f t="shared" si="31"/>
        <v>12.96</v>
      </c>
      <c r="C1294" s="92">
        <f t="shared" si="33"/>
        <v>7846</v>
      </c>
      <c r="D1294" s="92">
        <f t="shared" si="32"/>
        <v>7866</v>
      </c>
      <c r="E1294" s="153">
        <v>12970</v>
      </c>
      <c r="F1294" s="151">
        <f>F1293+[1]Home!$C$7</f>
        <v>7832</v>
      </c>
      <c r="G1294" s="151">
        <f>G1293+[1]Home!$D$7</f>
        <v>7852</v>
      </c>
      <c r="H1294" s="151">
        <f>H1293+[1]Home!$E$7</f>
        <v>7752</v>
      </c>
      <c r="I1294" s="152">
        <f>I1293+[1]Home!$E$7</f>
        <v>7782</v>
      </c>
    </row>
    <row r="1295" spans="1:9" ht="15" customHeight="1">
      <c r="A1295" s="88">
        <v>12970</v>
      </c>
      <c r="B1295" s="92">
        <f t="shared" si="31"/>
        <v>12.97</v>
      </c>
      <c r="C1295" s="92">
        <f t="shared" si="33"/>
        <v>7852</v>
      </c>
      <c r="D1295" s="92">
        <f t="shared" si="32"/>
        <v>7872</v>
      </c>
      <c r="E1295" s="153">
        <v>12980</v>
      </c>
      <c r="F1295" s="151">
        <f>F1294+[1]Home!$C$7</f>
        <v>7838</v>
      </c>
      <c r="G1295" s="151">
        <f>G1294+[1]Home!$D$7</f>
        <v>7858</v>
      </c>
      <c r="H1295" s="151">
        <f>H1294+[1]Home!$E$7</f>
        <v>7758</v>
      </c>
      <c r="I1295" s="152">
        <f>I1294+[1]Home!$E$7</f>
        <v>7788</v>
      </c>
    </row>
    <row r="1296" spans="1:9" ht="15" customHeight="1">
      <c r="A1296" s="88">
        <v>12980</v>
      </c>
      <c r="B1296" s="92">
        <f t="shared" si="31"/>
        <v>12.98</v>
      </c>
      <c r="C1296" s="92">
        <f t="shared" si="33"/>
        <v>7858</v>
      </c>
      <c r="D1296" s="92">
        <f t="shared" si="32"/>
        <v>7878</v>
      </c>
      <c r="E1296" s="153">
        <v>12990</v>
      </c>
      <c r="F1296" s="151">
        <f>F1295+[1]Home!$C$7</f>
        <v>7844</v>
      </c>
      <c r="G1296" s="151">
        <f>G1295+[1]Home!$D$7</f>
        <v>7864</v>
      </c>
      <c r="H1296" s="151">
        <f>H1295+[1]Home!$E$7</f>
        <v>7764</v>
      </c>
      <c r="I1296" s="152">
        <f>I1295+[1]Home!$E$7</f>
        <v>7794</v>
      </c>
    </row>
    <row r="1297" spans="1:9" ht="15" customHeight="1">
      <c r="A1297" s="88">
        <v>12990</v>
      </c>
      <c r="B1297" s="92">
        <f t="shared" si="31"/>
        <v>12.99</v>
      </c>
      <c r="C1297" s="92">
        <f t="shared" si="33"/>
        <v>7864</v>
      </c>
      <c r="D1297" s="92">
        <f t="shared" si="32"/>
        <v>7884</v>
      </c>
      <c r="E1297" s="153">
        <v>13000</v>
      </c>
      <c r="F1297" s="151">
        <f>F1296+[1]Home!$C$7</f>
        <v>7850</v>
      </c>
      <c r="G1297" s="151">
        <f>G1296+[1]Home!$D$7</f>
        <v>7870</v>
      </c>
      <c r="H1297" s="151">
        <f>H1296+[1]Home!$E$7</f>
        <v>7770</v>
      </c>
      <c r="I1297" s="152">
        <f>I1296+[1]Home!$E$7</f>
        <v>7800</v>
      </c>
    </row>
    <row r="1298" spans="1:9" ht="15" customHeight="1">
      <c r="A1298" s="88">
        <v>13000</v>
      </c>
      <c r="B1298" s="92">
        <f t="shared" si="31"/>
        <v>13</v>
      </c>
      <c r="C1298" s="92">
        <f t="shared" si="33"/>
        <v>7870</v>
      </c>
      <c r="D1298" s="92">
        <f t="shared" si="32"/>
        <v>7890</v>
      </c>
      <c r="E1298" s="153">
        <v>13010</v>
      </c>
      <c r="F1298" s="151">
        <f>F1297+[1]Home!$C$7</f>
        <v>7856</v>
      </c>
      <c r="G1298" s="151">
        <f>G1297+[1]Home!$D$7</f>
        <v>7876</v>
      </c>
      <c r="H1298" s="151">
        <f>H1297+[1]Home!$E$7</f>
        <v>7776</v>
      </c>
      <c r="I1298" s="152">
        <f>I1297+[1]Home!$E$7</f>
        <v>7806</v>
      </c>
    </row>
    <row r="1299" spans="1:9" ht="15" customHeight="1">
      <c r="A1299" s="88">
        <v>13010</v>
      </c>
      <c r="B1299" s="92">
        <f t="shared" si="31"/>
        <v>13.01</v>
      </c>
      <c r="C1299" s="92">
        <f t="shared" si="33"/>
        <v>7876</v>
      </c>
      <c r="D1299" s="92">
        <f t="shared" si="32"/>
        <v>7896</v>
      </c>
      <c r="E1299" s="153">
        <v>13020</v>
      </c>
      <c r="F1299" s="151">
        <f>F1298+[1]Home!$C$7</f>
        <v>7862</v>
      </c>
      <c r="G1299" s="151">
        <f>G1298+[1]Home!$D$7</f>
        <v>7882</v>
      </c>
      <c r="H1299" s="151">
        <f>H1298+[1]Home!$E$7</f>
        <v>7782</v>
      </c>
      <c r="I1299" s="152">
        <f>I1298+[1]Home!$E$7</f>
        <v>7812</v>
      </c>
    </row>
    <row r="1300" spans="1:9" ht="15" customHeight="1">
      <c r="A1300" s="88">
        <v>13020</v>
      </c>
      <c r="B1300" s="92">
        <f t="shared" si="31"/>
        <v>13.02</v>
      </c>
      <c r="C1300" s="92">
        <f t="shared" si="33"/>
        <v>7882</v>
      </c>
      <c r="D1300" s="92">
        <f t="shared" si="32"/>
        <v>7902</v>
      </c>
      <c r="E1300" s="153">
        <v>13030</v>
      </c>
      <c r="F1300" s="151">
        <f>F1299+[1]Home!$C$7</f>
        <v>7868</v>
      </c>
      <c r="G1300" s="151">
        <f>G1299+[1]Home!$D$7</f>
        <v>7888</v>
      </c>
      <c r="H1300" s="151">
        <f>H1299+[1]Home!$E$7</f>
        <v>7788</v>
      </c>
      <c r="I1300" s="152">
        <f>I1299+[1]Home!$E$7</f>
        <v>7818</v>
      </c>
    </row>
    <row r="1301" spans="1:9" ht="15" customHeight="1">
      <c r="A1301" s="88">
        <v>13030</v>
      </c>
      <c r="B1301" s="92">
        <f t="shared" si="31"/>
        <v>13.03</v>
      </c>
      <c r="C1301" s="92">
        <f t="shared" si="33"/>
        <v>7888</v>
      </c>
      <c r="D1301" s="92">
        <f t="shared" si="32"/>
        <v>7908</v>
      </c>
      <c r="E1301" s="153">
        <v>13040</v>
      </c>
      <c r="F1301" s="151">
        <f>F1300+[1]Home!$C$7</f>
        <v>7874</v>
      </c>
      <c r="G1301" s="151">
        <f>G1300+[1]Home!$D$7</f>
        <v>7894</v>
      </c>
      <c r="H1301" s="151">
        <f>H1300+[1]Home!$E$7</f>
        <v>7794</v>
      </c>
      <c r="I1301" s="152">
        <f>I1300+[1]Home!$E$7</f>
        <v>7824</v>
      </c>
    </row>
    <row r="1302" spans="1:9" ht="15" customHeight="1">
      <c r="A1302" s="88">
        <v>13040</v>
      </c>
      <c r="B1302" s="92">
        <f t="shared" si="31"/>
        <v>13.04</v>
      </c>
      <c r="C1302" s="92">
        <f t="shared" si="33"/>
        <v>7894</v>
      </c>
      <c r="D1302" s="92">
        <f t="shared" si="32"/>
        <v>7914</v>
      </c>
      <c r="E1302" s="153">
        <v>13050</v>
      </c>
      <c r="F1302" s="151">
        <f>F1301+[1]Home!$C$7</f>
        <v>7880</v>
      </c>
      <c r="G1302" s="151">
        <f>G1301+[1]Home!$D$7</f>
        <v>7900</v>
      </c>
      <c r="H1302" s="151">
        <f>H1301+[1]Home!$E$7</f>
        <v>7800</v>
      </c>
      <c r="I1302" s="152">
        <f>I1301+[1]Home!$E$7</f>
        <v>7830</v>
      </c>
    </row>
    <row r="1303" spans="1:9" ht="15" customHeight="1">
      <c r="A1303" s="88">
        <v>13050</v>
      </c>
      <c r="B1303" s="92">
        <f t="shared" si="31"/>
        <v>13.05</v>
      </c>
      <c r="C1303" s="92">
        <f t="shared" si="33"/>
        <v>7900</v>
      </c>
      <c r="D1303" s="92">
        <f t="shared" si="32"/>
        <v>7920</v>
      </c>
      <c r="E1303" s="153">
        <v>13060</v>
      </c>
      <c r="F1303" s="151">
        <f>F1302+[1]Home!$C$7</f>
        <v>7886</v>
      </c>
      <c r="G1303" s="151">
        <f>G1302+[1]Home!$D$7</f>
        <v>7906</v>
      </c>
      <c r="H1303" s="151">
        <f>H1302+[1]Home!$E$7</f>
        <v>7806</v>
      </c>
      <c r="I1303" s="152">
        <f>I1302+[1]Home!$E$7</f>
        <v>7836</v>
      </c>
    </row>
    <row r="1304" spans="1:9" ht="15" customHeight="1">
      <c r="A1304" s="88">
        <v>13060</v>
      </c>
      <c r="B1304" s="92">
        <f t="shared" si="31"/>
        <v>13.06</v>
      </c>
      <c r="C1304" s="92">
        <f t="shared" si="33"/>
        <v>7906</v>
      </c>
      <c r="D1304" s="92">
        <f t="shared" si="32"/>
        <v>7926</v>
      </c>
      <c r="E1304" s="153">
        <v>13070</v>
      </c>
      <c r="F1304" s="151">
        <f>F1303+[1]Home!$C$7</f>
        <v>7892</v>
      </c>
      <c r="G1304" s="151">
        <f>G1303+[1]Home!$D$7</f>
        <v>7912</v>
      </c>
      <c r="H1304" s="151">
        <f>H1303+[1]Home!$E$7</f>
        <v>7812</v>
      </c>
      <c r="I1304" s="152">
        <f>I1303+[1]Home!$E$7</f>
        <v>7842</v>
      </c>
    </row>
    <row r="1305" spans="1:9" ht="15" customHeight="1">
      <c r="A1305" s="88">
        <v>13070</v>
      </c>
      <c r="B1305" s="92">
        <f t="shared" si="31"/>
        <v>13.07</v>
      </c>
      <c r="C1305" s="92">
        <f t="shared" si="33"/>
        <v>7912</v>
      </c>
      <c r="D1305" s="92">
        <f t="shared" si="32"/>
        <v>7932</v>
      </c>
      <c r="E1305" s="153">
        <v>13080</v>
      </c>
      <c r="F1305" s="151">
        <f>F1304+[1]Home!$C$7</f>
        <v>7898</v>
      </c>
      <c r="G1305" s="151">
        <f>G1304+[1]Home!$D$7</f>
        <v>7918</v>
      </c>
      <c r="H1305" s="151">
        <f>H1304+[1]Home!$E$7</f>
        <v>7818</v>
      </c>
      <c r="I1305" s="152">
        <f>I1304+[1]Home!$E$7</f>
        <v>7848</v>
      </c>
    </row>
    <row r="1306" spans="1:9" ht="15" customHeight="1">
      <c r="A1306" s="88">
        <v>13080</v>
      </c>
      <c r="B1306" s="92">
        <f t="shared" si="31"/>
        <v>13.08</v>
      </c>
      <c r="C1306" s="92">
        <f t="shared" si="33"/>
        <v>7918</v>
      </c>
      <c r="D1306" s="92">
        <f t="shared" si="32"/>
        <v>7938</v>
      </c>
      <c r="E1306" s="153">
        <v>13090</v>
      </c>
      <c r="F1306" s="151">
        <f>F1305+[1]Home!$C$7</f>
        <v>7904</v>
      </c>
      <c r="G1306" s="151">
        <f>G1305+[1]Home!$D$7</f>
        <v>7924</v>
      </c>
      <c r="H1306" s="151">
        <f>H1305+[1]Home!$E$7</f>
        <v>7824</v>
      </c>
      <c r="I1306" s="152">
        <f>I1305+[1]Home!$E$7</f>
        <v>7854</v>
      </c>
    </row>
    <row r="1307" spans="1:9" ht="15" customHeight="1">
      <c r="A1307" s="88">
        <v>13090</v>
      </c>
      <c r="B1307" s="92">
        <f t="shared" si="31"/>
        <v>13.09</v>
      </c>
      <c r="C1307" s="92">
        <f t="shared" si="33"/>
        <v>7924</v>
      </c>
      <c r="D1307" s="92">
        <f t="shared" si="32"/>
        <v>7944</v>
      </c>
      <c r="E1307" s="153">
        <v>13100</v>
      </c>
      <c r="F1307" s="151">
        <f>F1306+[1]Home!$C$7</f>
        <v>7910</v>
      </c>
      <c r="G1307" s="151">
        <f>G1306+[1]Home!$D$7</f>
        <v>7930</v>
      </c>
      <c r="H1307" s="151">
        <f>H1306+[1]Home!$E$7</f>
        <v>7830</v>
      </c>
      <c r="I1307" s="152">
        <f>I1306+[1]Home!$E$7</f>
        <v>7860</v>
      </c>
    </row>
    <row r="1308" spans="1:9" ht="15" customHeight="1">
      <c r="A1308" s="88">
        <v>13100</v>
      </c>
      <c r="B1308" s="92">
        <f t="shared" si="31"/>
        <v>13.1</v>
      </c>
      <c r="C1308" s="92">
        <f t="shared" si="33"/>
        <v>7930</v>
      </c>
      <c r="D1308" s="92">
        <f t="shared" si="32"/>
        <v>7950</v>
      </c>
      <c r="E1308" s="153">
        <v>13110</v>
      </c>
      <c r="F1308" s="151">
        <f>F1307+[1]Home!$C$7</f>
        <v>7916</v>
      </c>
      <c r="G1308" s="151">
        <f>G1307+[1]Home!$D$7</f>
        <v>7936</v>
      </c>
      <c r="H1308" s="151">
        <f>H1307+[1]Home!$E$7</f>
        <v>7836</v>
      </c>
      <c r="I1308" s="152">
        <f>I1307+[1]Home!$E$7</f>
        <v>7866</v>
      </c>
    </row>
    <row r="1309" spans="1:9" ht="15" customHeight="1">
      <c r="A1309" s="88">
        <v>13110</v>
      </c>
      <c r="B1309" s="92">
        <f t="shared" si="31"/>
        <v>13.11</v>
      </c>
      <c r="C1309" s="92">
        <f t="shared" si="33"/>
        <v>7936</v>
      </c>
      <c r="D1309" s="92">
        <f t="shared" si="32"/>
        <v>7956</v>
      </c>
      <c r="E1309" s="153">
        <v>13120</v>
      </c>
      <c r="F1309" s="151">
        <f>F1308+[1]Home!$C$7</f>
        <v>7922</v>
      </c>
      <c r="G1309" s="151">
        <f>G1308+[1]Home!$D$7</f>
        <v>7942</v>
      </c>
      <c r="H1309" s="151">
        <f>H1308+[1]Home!$E$7</f>
        <v>7842</v>
      </c>
      <c r="I1309" s="152">
        <f>I1308+[1]Home!$E$7</f>
        <v>7872</v>
      </c>
    </row>
    <row r="1310" spans="1:9" ht="15" customHeight="1">
      <c r="A1310" s="88">
        <v>13120</v>
      </c>
      <c r="B1310" s="92">
        <f t="shared" si="31"/>
        <v>13.12</v>
      </c>
      <c r="C1310" s="92">
        <f t="shared" si="33"/>
        <v>7942</v>
      </c>
      <c r="D1310" s="92">
        <f t="shared" si="32"/>
        <v>7962</v>
      </c>
      <c r="E1310" s="153">
        <v>13130</v>
      </c>
      <c r="F1310" s="151">
        <f>F1309+[1]Home!$C$7</f>
        <v>7928</v>
      </c>
      <c r="G1310" s="151">
        <f>G1309+[1]Home!$D$7</f>
        <v>7948</v>
      </c>
      <c r="H1310" s="151">
        <f>H1309+[1]Home!$E$7</f>
        <v>7848</v>
      </c>
      <c r="I1310" s="152">
        <f>I1309+[1]Home!$E$7</f>
        <v>7878</v>
      </c>
    </row>
    <row r="1311" spans="1:9" ht="15" customHeight="1">
      <c r="A1311" s="88">
        <v>13130</v>
      </c>
      <c r="B1311" s="92">
        <f t="shared" si="31"/>
        <v>13.13</v>
      </c>
      <c r="C1311" s="92">
        <f t="shared" si="33"/>
        <v>7948</v>
      </c>
      <c r="D1311" s="92">
        <f t="shared" si="32"/>
        <v>7968</v>
      </c>
      <c r="E1311" s="153">
        <v>13140</v>
      </c>
      <c r="F1311" s="151">
        <f>F1310+[1]Home!$C$7</f>
        <v>7934</v>
      </c>
      <c r="G1311" s="151">
        <f>G1310+[1]Home!$D$7</f>
        <v>7954</v>
      </c>
      <c r="H1311" s="151">
        <f>H1310+[1]Home!$E$7</f>
        <v>7854</v>
      </c>
      <c r="I1311" s="152">
        <f>I1310+[1]Home!$E$7</f>
        <v>7884</v>
      </c>
    </row>
    <row r="1312" spans="1:9" ht="15" customHeight="1">
      <c r="A1312" s="88">
        <v>13140</v>
      </c>
      <c r="B1312" s="92">
        <f t="shared" si="31"/>
        <v>13.14</v>
      </c>
      <c r="C1312" s="92">
        <f t="shared" si="33"/>
        <v>7954</v>
      </c>
      <c r="D1312" s="92">
        <f t="shared" si="32"/>
        <v>7974</v>
      </c>
      <c r="E1312" s="153">
        <v>13150</v>
      </c>
      <c r="F1312" s="151">
        <f>F1311+[1]Home!$C$7</f>
        <v>7940</v>
      </c>
      <c r="G1312" s="151">
        <f>G1311+[1]Home!$D$7</f>
        <v>7960</v>
      </c>
      <c r="H1312" s="151">
        <f>H1311+[1]Home!$E$7</f>
        <v>7860</v>
      </c>
      <c r="I1312" s="152">
        <f>I1311+[1]Home!$E$7</f>
        <v>7890</v>
      </c>
    </row>
    <row r="1313" spans="1:9" ht="15" customHeight="1">
      <c r="A1313" s="88">
        <v>13150</v>
      </c>
      <c r="B1313" s="92">
        <f t="shared" si="31"/>
        <v>13.15</v>
      </c>
      <c r="C1313" s="92">
        <f t="shared" si="33"/>
        <v>7960</v>
      </c>
      <c r="D1313" s="92">
        <f t="shared" si="32"/>
        <v>7980</v>
      </c>
      <c r="E1313" s="153">
        <v>13160</v>
      </c>
      <c r="F1313" s="151">
        <f>F1312+[1]Home!$C$7</f>
        <v>7946</v>
      </c>
      <c r="G1313" s="151">
        <f>G1312+[1]Home!$D$7</f>
        <v>7966</v>
      </c>
      <c r="H1313" s="151">
        <f>H1312+[1]Home!$E$7</f>
        <v>7866</v>
      </c>
      <c r="I1313" s="152">
        <f>I1312+[1]Home!$E$7</f>
        <v>7896</v>
      </c>
    </row>
    <row r="1314" spans="1:9" ht="15" customHeight="1">
      <c r="A1314" s="88">
        <v>13160</v>
      </c>
      <c r="B1314" s="92">
        <f t="shared" si="31"/>
        <v>13.16</v>
      </c>
      <c r="C1314" s="92">
        <f t="shared" si="33"/>
        <v>7966</v>
      </c>
      <c r="D1314" s="92">
        <f t="shared" si="32"/>
        <v>7986</v>
      </c>
      <c r="E1314" s="153">
        <v>13170</v>
      </c>
      <c r="F1314" s="151">
        <f>F1313+[1]Home!$C$7</f>
        <v>7952</v>
      </c>
      <c r="G1314" s="151">
        <f>G1313+[1]Home!$D$7</f>
        <v>7972</v>
      </c>
      <c r="H1314" s="151">
        <f>H1313+[1]Home!$E$7</f>
        <v>7872</v>
      </c>
      <c r="I1314" s="152">
        <f>I1313+[1]Home!$E$7</f>
        <v>7902</v>
      </c>
    </row>
    <row r="1315" spans="1:9" ht="15" customHeight="1">
      <c r="A1315" s="88">
        <v>13170</v>
      </c>
      <c r="B1315" s="92">
        <f t="shared" si="31"/>
        <v>13.17</v>
      </c>
      <c r="C1315" s="92">
        <f t="shared" si="33"/>
        <v>7972</v>
      </c>
      <c r="D1315" s="92">
        <f t="shared" si="32"/>
        <v>7992</v>
      </c>
      <c r="E1315" s="153">
        <v>13180</v>
      </c>
      <c r="F1315" s="151">
        <f>F1314+[1]Home!$C$7</f>
        <v>7958</v>
      </c>
      <c r="G1315" s="151">
        <f>G1314+[1]Home!$D$7</f>
        <v>7978</v>
      </c>
      <c r="H1315" s="151">
        <f>H1314+[1]Home!$E$7</f>
        <v>7878</v>
      </c>
      <c r="I1315" s="152">
        <f>I1314+[1]Home!$E$7</f>
        <v>7908</v>
      </c>
    </row>
    <row r="1316" spans="1:9" ht="15" customHeight="1">
      <c r="A1316" s="88">
        <v>13180</v>
      </c>
      <c r="B1316" s="92">
        <f t="shared" si="31"/>
        <v>13.18</v>
      </c>
      <c r="C1316" s="92">
        <f t="shared" si="33"/>
        <v>7978</v>
      </c>
      <c r="D1316" s="92">
        <f t="shared" si="32"/>
        <v>7998</v>
      </c>
      <c r="E1316" s="153">
        <v>13190</v>
      </c>
      <c r="F1316" s="151">
        <f>F1315+[1]Home!$C$7</f>
        <v>7964</v>
      </c>
      <c r="G1316" s="151">
        <f>G1315+[1]Home!$D$7</f>
        <v>7984</v>
      </c>
      <c r="H1316" s="151">
        <f>H1315+[1]Home!$E$7</f>
        <v>7884</v>
      </c>
      <c r="I1316" s="152">
        <f>I1315+[1]Home!$E$7</f>
        <v>7914</v>
      </c>
    </row>
    <row r="1317" spans="1:9" ht="15" customHeight="1">
      <c r="A1317" s="88">
        <v>13190</v>
      </c>
      <c r="B1317" s="92">
        <f t="shared" si="31"/>
        <v>13.19</v>
      </c>
      <c r="C1317" s="92">
        <f t="shared" si="33"/>
        <v>7984</v>
      </c>
      <c r="D1317" s="92">
        <f t="shared" si="32"/>
        <v>8004</v>
      </c>
      <c r="E1317" s="153">
        <v>13200</v>
      </c>
      <c r="F1317" s="151">
        <f>F1316+[1]Home!$C$7</f>
        <v>7970</v>
      </c>
      <c r="G1317" s="151">
        <f>G1316+[1]Home!$D$7</f>
        <v>7990</v>
      </c>
      <c r="H1317" s="151">
        <f>H1316+[1]Home!$E$7</f>
        <v>7890</v>
      </c>
      <c r="I1317" s="152">
        <f>I1316+[1]Home!$E$7</f>
        <v>7920</v>
      </c>
    </row>
    <row r="1318" spans="1:9" ht="15" customHeight="1">
      <c r="A1318" s="88">
        <v>13200</v>
      </c>
      <c r="B1318" s="92">
        <f t="shared" si="31"/>
        <v>13.2</v>
      </c>
      <c r="C1318" s="92">
        <f t="shared" si="33"/>
        <v>7990</v>
      </c>
      <c r="D1318" s="92">
        <f t="shared" si="32"/>
        <v>8010</v>
      </c>
      <c r="E1318" s="153">
        <v>13210</v>
      </c>
      <c r="F1318" s="151">
        <f>F1317+[1]Home!$C$7</f>
        <v>7976</v>
      </c>
      <c r="G1318" s="151">
        <f>G1317+[1]Home!$D$7</f>
        <v>7996</v>
      </c>
      <c r="H1318" s="151">
        <f>H1317+[1]Home!$E$7</f>
        <v>7896</v>
      </c>
      <c r="I1318" s="152">
        <f>I1317+[1]Home!$E$7</f>
        <v>7926</v>
      </c>
    </row>
    <row r="1319" spans="1:9" ht="15" customHeight="1">
      <c r="A1319" s="88">
        <v>13210</v>
      </c>
      <c r="B1319" s="92">
        <f t="shared" si="31"/>
        <v>13.21</v>
      </c>
      <c r="C1319" s="92">
        <f t="shared" si="33"/>
        <v>7996</v>
      </c>
      <c r="D1319" s="92">
        <f t="shared" si="32"/>
        <v>8016</v>
      </c>
      <c r="E1319" s="153">
        <v>13220</v>
      </c>
      <c r="F1319" s="151">
        <f>F1318+[1]Home!$C$7</f>
        <v>7982</v>
      </c>
      <c r="G1319" s="151">
        <f>G1318+[1]Home!$D$7</f>
        <v>8002</v>
      </c>
      <c r="H1319" s="151">
        <f>H1318+[1]Home!$E$7</f>
        <v>7902</v>
      </c>
      <c r="I1319" s="152">
        <f>I1318+[1]Home!$E$7</f>
        <v>7932</v>
      </c>
    </row>
    <row r="1320" spans="1:9" ht="15" customHeight="1">
      <c r="A1320" s="88">
        <v>13220</v>
      </c>
      <c r="B1320" s="92">
        <f t="shared" si="31"/>
        <v>13.22</v>
      </c>
      <c r="C1320" s="92">
        <f t="shared" si="33"/>
        <v>8002</v>
      </c>
      <c r="D1320" s="92">
        <f t="shared" si="32"/>
        <v>8022</v>
      </c>
      <c r="E1320" s="153">
        <v>13230</v>
      </c>
      <c r="F1320" s="151">
        <f>F1319+[1]Home!$C$7</f>
        <v>7988</v>
      </c>
      <c r="G1320" s="151">
        <f>G1319+[1]Home!$D$7</f>
        <v>8008</v>
      </c>
      <c r="H1320" s="151">
        <f>H1319+[1]Home!$E$7</f>
        <v>7908</v>
      </c>
      <c r="I1320" s="152">
        <f>I1319+[1]Home!$E$7</f>
        <v>7938</v>
      </c>
    </row>
    <row r="1321" spans="1:9" ht="15" customHeight="1">
      <c r="A1321" s="88">
        <v>13230</v>
      </c>
      <c r="B1321" s="92">
        <f t="shared" si="31"/>
        <v>13.23</v>
      </c>
      <c r="C1321" s="92">
        <f t="shared" si="33"/>
        <v>8008</v>
      </c>
      <c r="D1321" s="92">
        <f t="shared" si="32"/>
        <v>8028</v>
      </c>
      <c r="E1321" s="153">
        <v>13240</v>
      </c>
      <c r="F1321" s="151">
        <f>F1320+[1]Home!$C$7</f>
        <v>7994</v>
      </c>
      <c r="G1321" s="151">
        <f>G1320+[1]Home!$D$7</f>
        <v>8014</v>
      </c>
      <c r="H1321" s="151">
        <f>H1320+[1]Home!$E$7</f>
        <v>7914</v>
      </c>
      <c r="I1321" s="152">
        <f>I1320+[1]Home!$E$7</f>
        <v>7944</v>
      </c>
    </row>
    <row r="1322" spans="1:9" ht="15" customHeight="1">
      <c r="A1322" s="88">
        <v>13240</v>
      </c>
      <c r="B1322" s="92">
        <f t="shared" si="31"/>
        <v>13.24</v>
      </c>
      <c r="C1322" s="92">
        <f t="shared" si="33"/>
        <v>8014</v>
      </c>
      <c r="D1322" s="92">
        <f t="shared" si="32"/>
        <v>8034</v>
      </c>
      <c r="E1322" s="153">
        <v>13250</v>
      </c>
      <c r="F1322" s="151">
        <f>F1321+[1]Home!$C$7</f>
        <v>8000</v>
      </c>
      <c r="G1322" s="151">
        <f>G1321+[1]Home!$D$7</f>
        <v>8020</v>
      </c>
      <c r="H1322" s="151">
        <f>H1321+[1]Home!$E$7</f>
        <v>7920</v>
      </c>
      <c r="I1322" s="152">
        <f>I1321+[1]Home!$E$7</f>
        <v>7950</v>
      </c>
    </row>
    <row r="1323" spans="1:9" ht="15" customHeight="1">
      <c r="A1323" s="88">
        <v>13250</v>
      </c>
      <c r="B1323" s="92">
        <f t="shared" si="31"/>
        <v>13.25</v>
      </c>
      <c r="C1323" s="92">
        <f t="shared" si="33"/>
        <v>8020</v>
      </c>
      <c r="D1323" s="92">
        <f t="shared" si="32"/>
        <v>8040</v>
      </c>
      <c r="E1323" s="153">
        <v>13260</v>
      </c>
      <c r="F1323" s="151">
        <f>F1322+[1]Home!$C$7</f>
        <v>8006</v>
      </c>
      <c r="G1323" s="151">
        <f>G1322+[1]Home!$D$7</f>
        <v>8026</v>
      </c>
      <c r="H1323" s="151">
        <f>H1322+[1]Home!$E$7</f>
        <v>7926</v>
      </c>
      <c r="I1323" s="152">
        <f>I1322+[1]Home!$E$7</f>
        <v>7956</v>
      </c>
    </row>
    <row r="1324" spans="1:9" ht="15" customHeight="1">
      <c r="A1324" s="88">
        <v>13260</v>
      </c>
      <c r="B1324" s="92">
        <f t="shared" si="31"/>
        <v>13.26</v>
      </c>
      <c r="C1324" s="92">
        <f t="shared" si="33"/>
        <v>8026</v>
      </c>
      <c r="D1324" s="92">
        <f t="shared" si="32"/>
        <v>8046</v>
      </c>
      <c r="E1324" s="153">
        <v>13270</v>
      </c>
      <c r="F1324" s="151">
        <f>F1323+[1]Home!$C$7</f>
        <v>8012</v>
      </c>
      <c r="G1324" s="151">
        <f>G1323+[1]Home!$D$7</f>
        <v>8032</v>
      </c>
      <c r="H1324" s="151">
        <f>H1323+[1]Home!$E$7</f>
        <v>7932</v>
      </c>
      <c r="I1324" s="152">
        <f>I1323+[1]Home!$E$7</f>
        <v>7962</v>
      </c>
    </row>
    <row r="1325" spans="1:9" ht="15" customHeight="1">
      <c r="A1325" s="88">
        <v>13270</v>
      </c>
      <c r="B1325" s="92">
        <f t="shared" si="31"/>
        <v>13.27</v>
      </c>
      <c r="C1325" s="92">
        <f t="shared" si="33"/>
        <v>8032</v>
      </c>
      <c r="D1325" s="92">
        <f t="shared" si="32"/>
        <v>8052</v>
      </c>
      <c r="E1325" s="153">
        <v>13280</v>
      </c>
      <c r="F1325" s="151">
        <f>F1324+[1]Home!$C$7</f>
        <v>8018</v>
      </c>
      <c r="G1325" s="151">
        <f>G1324+[1]Home!$D$7</f>
        <v>8038</v>
      </c>
      <c r="H1325" s="151">
        <f>H1324+[1]Home!$E$7</f>
        <v>7938</v>
      </c>
      <c r="I1325" s="152">
        <f>I1324+[1]Home!$E$7</f>
        <v>7968</v>
      </c>
    </row>
    <row r="1326" spans="1:9" ht="15" customHeight="1">
      <c r="A1326" s="88">
        <v>13280</v>
      </c>
      <c r="B1326" s="92">
        <f t="shared" si="31"/>
        <v>13.28</v>
      </c>
      <c r="C1326" s="92">
        <f t="shared" si="33"/>
        <v>8038</v>
      </c>
      <c r="D1326" s="92">
        <f t="shared" si="32"/>
        <v>8058</v>
      </c>
      <c r="E1326" s="153">
        <v>13290</v>
      </c>
      <c r="F1326" s="151">
        <f>F1325+[1]Home!$C$7</f>
        <v>8024</v>
      </c>
      <c r="G1326" s="151">
        <f>G1325+[1]Home!$D$7</f>
        <v>8044</v>
      </c>
      <c r="H1326" s="151">
        <f>H1325+[1]Home!$E$7</f>
        <v>7944</v>
      </c>
      <c r="I1326" s="152">
        <f>I1325+[1]Home!$E$7</f>
        <v>7974</v>
      </c>
    </row>
    <row r="1327" spans="1:9" ht="15" customHeight="1">
      <c r="A1327" s="88">
        <v>13290</v>
      </c>
      <c r="B1327" s="92">
        <f t="shared" si="31"/>
        <v>13.29</v>
      </c>
      <c r="C1327" s="92">
        <f t="shared" si="33"/>
        <v>8044</v>
      </c>
      <c r="D1327" s="92">
        <f t="shared" si="32"/>
        <v>8064</v>
      </c>
      <c r="E1327" s="153">
        <v>13300</v>
      </c>
      <c r="F1327" s="151">
        <f>F1326+[1]Home!$C$7</f>
        <v>8030</v>
      </c>
      <c r="G1327" s="151">
        <f>G1326+[1]Home!$D$7</f>
        <v>8050</v>
      </c>
      <c r="H1327" s="151">
        <f>H1326+[1]Home!$E$7</f>
        <v>7950</v>
      </c>
      <c r="I1327" s="152">
        <f>I1326+[1]Home!$E$7</f>
        <v>7980</v>
      </c>
    </row>
    <row r="1328" spans="1:9" ht="15" customHeight="1">
      <c r="A1328" s="88">
        <v>13300</v>
      </c>
      <c r="B1328" s="92">
        <f t="shared" si="31"/>
        <v>13.3</v>
      </c>
      <c r="C1328" s="92">
        <f t="shared" si="33"/>
        <v>8050</v>
      </c>
      <c r="D1328" s="92">
        <f t="shared" si="32"/>
        <v>8070</v>
      </c>
      <c r="E1328" s="153">
        <v>13310</v>
      </c>
      <c r="F1328" s="151">
        <f>F1327+[1]Home!$C$7</f>
        <v>8036</v>
      </c>
      <c r="G1328" s="151">
        <f>G1327+[1]Home!$D$7</f>
        <v>8056</v>
      </c>
      <c r="H1328" s="151">
        <f>H1327+[1]Home!$E$7</f>
        <v>7956</v>
      </c>
      <c r="I1328" s="152">
        <f>I1327+[1]Home!$E$7</f>
        <v>7986</v>
      </c>
    </row>
    <row r="1329" spans="1:9" ht="15" customHeight="1">
      <c r="A1329" s="88">
        <v>13310</v>
      </c>
      <c r="B1329" s="92">
        <f t="shared" si="31"/>
        <v>13.31</v>
      </c>
      <c r="C1329" s="92">
        <f t="shared" si="33"/>
        <v>8056</v>
      </c>
      <c r="D1329" s="92">
        <f t="shared" si="32"/>
        <v>8076</v>
      </c>
      <c r="E1329" s="153">
        <v>13320</v>
      </c>
      <c r="F1329" s="151">
        <f>F1328+[1]Home!$C$7</f>
        <v>8042</v>
      </c>
      <c r="G1329" s="151">
        <f>G1328+[1]Home!$D$7</f>
        <v>8062</v>
      </c>
      <c r="H1329" s="151">
        <f>H1328+[1]Home!$E$7</f>
        <v>7962</v>
      </c>
      <c r="I1329" s="152">
        <f>I1328+[1]Home!$E$7</f>
        <v>7992</v>
      </c>
    </row>
    <row r="1330" spans="1:9" ht="15" customHeight="1">
      <c r="A1330" s="88">
        <v>13320</v>
      </c>
      <c r="B1330" s="92">
        <f t="shared" si="31"/>
        <v>13.32</v>
      </c>
      <c r="C1330" s="92">
        <f t="shared" si="33"/>
        <v>8062</v>
      </c>
      <c r="D1330" s="92">
        <f t="shared" si="32"/>
        <v>8082</v>
      </c>
      <c r="E1330" s="153">
        <v>13330</v>
      </c>
      <c r="F1330" s="151">
        <f>F1329+[1]Home!$C$7</f>
        <v>8048</v>
      </c>
      <c r="G1330" s="151">
        <f>G1329+[1]Home!$D$7</f>
        <v>8068</v>
      </c>
      <c r="H1330" s="151">
        <f>H1329+[1]Home!$E$7</f>
        <v>7968</v>
      </c>
      <c r="I1330" s="152">
        <f>I1329+[1]Home!$E$7</f>
        <v>7998</v>
      </c>
    </row>
    <row r="1331" spans="1:9" ht="15" customHeight="1">
      <c r="A1331" s="88">
        <v>13330</v>
      </c>
      <c r="B1331" s="92">
        <f t="shared" si="31"/>
        <v>13.33</v>
      </c>
      <c r="C1331" s="92">
        <f t="shared" si="33"/>
        <v>8068</v>
      </c>
      <c r="D1331" s="92">
        <f t="shared" si="32"/>
        <v>8088</v>
      </c>
      <c r="E1331" s="153">
        <v>13340</v>
      </c>
      <c r="F1331" s="151">
        <f>F1330+[1]Home!$C$7</f>
        <v>8054</v>
      </c>
      <c r="G1331" s="151">
        <f>G1330+[1]Home!$D$7</f>
        <v>8074</v>
      </c>
      <c r="H1331" s="151">
        <f>H1330+[1]Home!$E$7</f>
        <v>7974</v>
      </c>
      <c r="I1331" s="152">
        <f>I1330+[1]Home!$E$7</f>
        <v>8004</v>
      </c>
    </row>
    <row r="1332" spans="1:9" ht="15" customHeight="1">
      <c r="A1332" s="88">
        <v>13340</v>
      </c>
      <c r="B1332" s="92">
        <f t="shared" si="31"/>
        <v>13.34</v>
      </c>
      <c r="C1332" s="92">
        <f t="shared" si="33"/>
        <v>8074</v>
      </c>
      <c r="D1332" s="92">
        <f t="shared" si="32"/>
        <v>8094</v>
      </c>
      <c r="E1332" s="153">
        <v>13350</v>
      </c>
      <c r="F1332" s="151">
        <f>F1331+[1]Home!$C$7</f>
        <v>8060</v>
      </c>
      <c r="G1332" s="151">
        <f>G1331+[1]Home!$D$7</f>
        <v>8080</v>
      </c>
      <c r="H1332" s="151">
        <f>H1331+[1]Home!$E$7</f>
        <v>7980</v>
      </c>
      <c r="I1332" s="152">
        <f>I1331+[1]Home!$E$7</f>
        <v>8010</v>
      </c>
    </row>
    <row r="1333" spans="1:9" ht="15" customHeight="1">
      <c r="A1333" s="88">
        <v>13350</v>
      </c>
      <c r="B1333" s="92">
        <f t="shared" si="31"/>
        <v>13.35</v>
      </c>
      <c r="C1333" s="92">
        <f t="shared" si="33"/>
        <v>8080</v>
      </c>
      <c r="D1333" s="92">
        <f t="shared" si="32"/>
        <v>8100</v>
      </c>
      <c r="E1333" s="153">
        <v>13360</v>
      </c>
      <c r="F1333" s="151">
        <f>F1332+[1]Home!$C$7</f>
        <v>8066</v>
      </c>
      <c r="G1333" s="151">
        <f>G1332+[1]Home!$D$7</f>
        <v>8086</v>
      </c>
      <c r="H1333" s="151">
        <f>H1332+[1]Home!$E$7</f>
        <v>7986</v>
      </c>
      <c r="I1333" s="152">
        <f>I1332+[1]Home!$E$7</f>
        <v>8016</v>
      </c>
    </row>
    <row r="1334" spans="1:9" ht="15" customHeight="1">
      <c r="A1334" s="88">
        <v>13360</v>
      </c>
      <c r="B1334" s="92">
        <f t="shared" si="31"/>
        <v>13.36</v>
      </c>
      <c r="C1334" s="92">
        <f t="shared" si="33"/>
        <v>8086</v>
      </c>
      <c r="D1334" s="92">
        <f t="shared" si="32"/>
        <v>8106</v>
      </c>
      <c r="E1334" s="153">
        <v>13370</v>
      </c>
      <c r="F1334" s="151">
        <f>F1333+[1]Home!$C$7</f>
        <v>8072</v>
      </c>
      <c r="G1334" s="151">
        <f>G1333+[1]Home!$D$7</f>
        <v>8092</v>
      </c>
      <c r="H1334" s="151">
        <f>H1333+[1]Home!$E$7</f>
        <v>7992</v>
      </c>
      <c r="I1334" s="152">
        <f>I1333+[1]Home!$E$7</f>
        <v>8022</v>
      </c>
    </row>
    <row r="1335" spans="1:9" ht="15" customHeight="1">
      <c r="A1335" s="88">
        <v>13370</v>
      </c>
      <c r="B1335" s="92">
        <f t="shared" si="31"/>
        <v>13.37</v>
      </c>
      <c r="C1335" s="92">
        <f t="shared" si="33"/>
        <v>8092</v>
      </c>
      <c r="D1335" s="92">
        <f t="shared" si="32"/>
        <v>8112</v>
      </c>
      <c r="E1335" s="153">
        <v>13380</v>
      </c>
      <c r="F1335" s="151">
        <f>F1334+[1]Home!$C$7</f>
        <v>8078</v>
      </c>
      <c r="G1335" s="151">
        <f>G1334+[1]Home!$D$7</f>
        <v>8098</v>
      </c>
      <c r="H1335" s="151">
        <f>H1334+[1]Home!$E$7</f>
        <v>7998</v>
      </c>
      <c r="I1335" s="152">
        <f>I1334+[1]Home!$E$7</f>
        <v>8028</v>
      </c>
    </row>
    <row r="1336" spans="1:9" ht="15" customHeight="1">
      <c r="A1336" s="88">
        <v>13380</v>
      </c>
      <c r="B1336" s="92">
        <f t="shared" si="31"/>
        <v>13.38</v>
      </c>
      <c r="C1336" s="92">
        <f t="shared" si="33"/>
        <v>8098</v>
      </c>
      <c r="D1336" s="92">
        <f t="shared" si="32"/>
        <v>8118</v>
      </c>
      <c r="E1336" s="153">
        <v>13390</v>
      </c>
      <c r="F1336" s="151">
        <f>F1335+[1]Home!$C$7</f>
        <v>8084</v>
      </c>
      <c r="G1336" s="151">
        <f>G1335+[1]Home!$D$7</f>
        <v>8104</v>
      </c>
      <c r="H1336" s="151">
        <f>H1335+[1]Home!$E$7</f>
        <v>8004</v>
      </c>
      <c r="I1336" s="152">
        <f>I1335+[1]Home!$E$7</f>
        <v>8034</v>
      </c>
    </row>
    <row r="1337" spans="1:9" ht="15" customHeight="1">
      <c r="A1337" s="88">
        <v>13390</v>
      </c>
      <c r="B1337" s="92">
        <f t="shared" si="31"/>
        <v>13.39</v>
      </c>
      <c r="C1337" s="92">
        <f t="shared" si="33"/>
        <v>8104</v>
      </c>
      <c r="D1337" s="92">
        <f t="shared" si="32"/>
        <v>8124</v>
      </c>
      <c r="E1337" s="153">
        <v>13400</v>
      </c>
      <c r="F1337" s="151">
        <f>F1336+[1]Home!$C$7</f>
        <v>8090</v>
      </c>
      <c r="G1337" s="151">
        <f>G1336+[1]Home!$D$7</f>
        <v>8110</v>
      </c>
      <c r="H1337" s="151">
        <f>H1336+[1]Home!$E$7</f>
        <v>8010</v>
      </c>
      <c r="I1337" s="152">
        <f>I1336+[1]Home!$E$7</f>
        <v>8040</v>
      </c>
    </row>
    <row r="1338" spans="1:9" ht="15" customHeight="1">
      <c r="A1338" s="88">
        <v>13400</v>
      </c>
      <c r="B1338" s="92">
        <f t="shared" si="31"/>
        <v>13.4</v>
      </c>
      <c r="C1338" s="92">
        <f t="shared" si="33"/>
        <v>8110</v>
      </c>
      <c r="D1338" s="92">
        <f t="shared" si="32"/>
        <v>8130</v>
      </c>
      <c r="E1338" s="153">
        <v>13410</v>
      </c>
      <c r="F1338" s="151">
        <f>F1337+[1]Home!$C$7</f>
        <v>8096</v>
      </c>
      <c r="G1338" s="151">
        <f>G1337+[1]Home!$D$7</f>
        <v>8116</v>
      </c>
      <c r="H1338" s="151">
        <f>H1337+[1]Home!$E$7</f>
        <v>8016</v>
      </c>
      <c r="I1338" s="152">
        <f>I1337+[1]Home!$E$7</f>
        <v>8046</v>
      </c>
    </row>
    <row r="1339" spans="1:9" ht="15" customHeight="1">
      <c r="A1339" s="88">
        <v>13410</v>
      </c>
      <c r="B1339" s="92">
        <f t="shared" si="31"/>
        <v>13.41</v>
      </c>
      <c r="C1339" s="92">
        <f t="shared" si="33"/>
        <v>8116</v>
      </c>
      <c r="D1339" s="92">
        <f t="shared" si="32"/>
        <v>8136</v>
      </c>
      <c r="E1339" s="153">
        <v>13420</v>
      </c>
      <c r="F1339" s="151">
        <f>F1338+[1]Home!$C$7</f>
        <v>8102</v>
      </c>
      <c r="G1339" s="151">
        <f>G1338+[1]Home!$D$7</f>
        <v>8122</v>
      </c>
      <c r="H1339" s="151">
        <f>H1338+[1]Home!$E$7</f>
        <v>8022</v>
      </c>
      <c r="I1339" s="152">
        <f>I1338+[1]Home!$E$7</f>
        <v>8052</v>
      </c>
    </row>
    <row r="1340" spans="1:9" ht="15" customHeight="1">
      <c r="A1340" s="88">
        <v>13420</v>
      </c>
      <c r="B1340" s="92">
        <f t="shared" si="31"/>
        <v>13.42</v>
      </c>
      <c r="C1340" s="92">
        <f t="shared" si="33"/>
        <v>8122</v>
      </c>
      <c r="D1340" s="92">
        <f t="shared" si="32"/>
        <v>8142</v>
      </c>
      <c r="E1340" s="153">
        <v>13430</v>
      </c>
      <c r="F1340" s="151">
        <f>F1339+[1]Home!$C$7</f>
        <v>8108</v>
      </c>
      <c r="G1340" s="151">
        <f>G1339+[1]Home!$D$7</f>
        <v>8128</v>
      </c>
      <c r="H1340" s="151">
        <f>H1339+[1]Home!$E$7</f>
        <v>8028</v>
      </c>
      <c r="I1340" s="152">
        <f>I1339+[1]Home!$E$7</f>
        <v>8058</v>
      </c>
    </row>
    <row r="1341" spans="1:9" ht="15" customHeight="1">
      <c r="A1341" s="88">
        <v>13430</v>
      </c>
      <c r="B1341" s="92">
        <f t="shared" si="31"/>
        <v>13.43</v>
      </c>
      <c r="C1341" s="92">
        <f t="shared" si="33"/>
        <v>8128</v>
      </c>
      <c r="D1341" s="92">
        <f t="shared" si="32"/>
        <v>8148</v>
      </c>
      <c r="E1341" s="153">
        <v>13440</v>
      </c>
      <c r="F1341" s="151">
        <f>F1340+[1]Home!$C$7</f>
        <v>8114</v>
      </c>
      <c r="G1341" s="151">
        <f>G1340+[1]Home!$D$7</f>
        <v>8134</v>
      </c>
      <c r="H1341" s="151">
        <f>H1340+[1]Home!$E$7</f>
        <v>8034</v>
      </c>
      <c r="I1341" s="152">
        <f>I1340+[1]Home!$E$7</f>
        <v>8064</v>
      </c>
    </row>
    <row r="1342" spans="1:9" ht="15" customHeight="1">
      <c r="A1342" s="88">
        <v>13440</v>
      </c>
      <c r="B1342" s="92">
        <f t="shared" si="31"/>
        <v>13.44</v>
      </c>
      <c r="C1342" s="92">
        <f t="shared" si="33"/>
        <v>8134</v>
      </c>
      <c r="D1342" s="92">
        <f t="shared" si="32"/>
        <v>8154</v>
      </c>
      <c r="E1342" s="153">
        <v>13450</v>
      </c>
      <c r="F1342" s="151">
        <f>F1341+[1]Home!$C$7</f>
        <v>8120</v>
      </c>
      <c r="G1342" s="151">
        <f>G1341+[1]Home!$D$7</f>
        <v>8140</v>
      </c>
      <c r="H1342" s="151">
        <f>H1341+[1]Home!$E$7</f>
        <v>8040</v>
      </c>
      <c r="I1342" s="152">
        <f>I1341+[1]Home!$E$7</f>
        <v>8070</v>
      </c>
    </row>
    <row r="1343" spans="1:9" ht="15" customHeight="1">
      <c r="A1343" s="88">
        <v>13450</v>
      </c>
      <c r="B1343" s="92">
        <f t="shared" si="31"/>
        <v>13.45</v>
      </c>
      <c r="C1343" s="92">
        <f t="shared" si="33"/>
        <v>8140</v>
      </c>
      <c r="D1343" s="92">
        <f t="shared" si="32"/>
        <v>8160</v>
      </c>
      <c r="E1343" s="153">
        <v>13460</v>
      </c>
      <c r="F1343" s="151">
        <f>F1342+[1]Home!$C$7</f>
        <v>8126</v>
      </c>
      <c r="G1343" s="151">
        <f>G1342+[1]Home!$D$7</f>
        <v>8146</v>
      </c>
      <c r="H1343" s="151">
        <f>H1342+[1]Home!$E$7</f>
        <v>8046</v>
      </c>
      <c r="I1343" s="152">
        <f>I1342+[1]Home!$E$7</f>
        <v>8076</v>
      </c>
    </row>
    <row r="1344" spans="1:9" ht="15" customHeight="1">
      <c r="A1344" s="88">
        <v>13460</v>
      </c>
      <c r="B1344" s="92">
        <f t="shared" si="31"/>
        <v>13.46</v>
      </c>
      <c r="C1344" s="92">
        <f t="shared" si="33"/>
        <v>8146</v>
      </c>
      <c r="D1344" s="92">
        <f t="shared" si="32"/>
        <v>8166</v>
      </c>
      <c r="E1344" s="153">
        <v>13470</v>
      </c>
      <c r="F1344" s="151">
        <f>F1343+[1]Home!$C$7</f>
        <v>8132</v>
      </c>
      <c r="G1344" s="151">
        <f>G1343+[1]Home!$D$7</f>
        <v>8152</v>
      </c>
      <c r="H1344" s="151">
        <f>H1343+[1]Home!$E$7</f>
        <v>8052</v>
      </c>
      <c r="I1344" s="152">
        <f>I1343+[1]Home!$E$7</f>
        <v>8082</v>
      </c>
    </row>
    <row r="1345" spans="1:9" ht="15" customHeight="1">
      <c r="A1345" s="88">
        <v>13470</v>
      </c>
      <c r="B1345" s="92">
        <f t="shared" si="31"/>
        <v>13.47</v>
      </c>
      <c r="C1345" s="92">
        <f t="shared" si="33"/>
        <v>8152</v>
      </c>
      <c r="D1345" s="92">
        <f t="shared" si="32"/>
        <v>8172</v>
      </c>
      <c r="E1345" s="153">
        <v>13480</v>
      </c>
      <c r="F1345" s="151">
        <f>F1344+[1]Home!$C$7</f>
        <v>8138</v>
      </c>
      <c r="G1345" s="151">
        <f>G1344+[1]Home!$D$7</f>
        <v>8158</v>
      </c>
      <c r="H1345" s="151">
        <f>H1344+[1]Home!$E$7</f>
        <v>8058</v>
      </c>
      <c r="I1345" s="152">
        <f>I1344+[1]Home!$E$7</f>
        <v>8088</v>
      </c>
    </row>
    <row r="1346" spans="1:9" ht="15" customHeight="1">
      <c r="A1346" s="88">
        <v>13480</v>
      </c>
      <c r="B1346" s="92">
        <f t="shared" si="31"/>
        <v>13.48</v>
      </c>
      <c r="C1346" s="92">
        <f t="shared" si="33"/>
        <v>8158</v>
      </c>
      <c r="D1346" s="92">
        <f t="shared" si="32"/>
        <v>8178</v>
      </c>
      <c r="E1346" s="153">
        <v>13490</v>
      </c>
      <c r="F1346" s="151">
        <f>F1345+[1]Home!$C$7</f>
        <v>8144</v>
      </c>
      <c r="G1346" s="151">
        <f>G1345+[1]Home!$D$7</f>
        <v>8164</v>
      </c>
      <c r="H1346" s="151">
        <f>H1345+[1]Home!$E$7</f>
        <v>8064</v>
      </c>
      <c r="I1346" s="152">
        <f>I1345+[1]Home!$E$7</f>
        <v>8094</v>
      </c>
    </row>
    <row r="1347" spans="1:9" ht="15" customHeight="1">
      <c r="A1347" s="88">
        <v>13490</v>
      </c>
      <c r="B1347" s="92">
        <f t="shared" si="31"/>
        <v>13.49</v>
      </c>
      <c r="C1347" s="92">
        <f t="shared" si="33"/>
        <v>8164</v>
      </c>
      <c r="D1347" s="92">
        <f t="shared" si="32"/>
        <v>8184</v>
      </c>
      <c r="E1347" s="153">
        <v>13500</v>
      </c>
      <c r="F1347" s="151">
        <f>F1346+[1]Home!$C$7</f>
        <v>8150</v>
      </c>
      <c r="G1347" s="151">
        <f>G1346+[1]Home!$D$7</f>
        <v>8170</v>
      </c>
      <c r="H1347" s="151">
        <f>H1346+[1]Home!$E$7</f>
        <v>8070</v>
      </c>
      <c r="I1347" s="152">
        <f>I1346+[1]Home!$E$7</f>
        <v>8100</v>
      </c>
    </row>
    <row r="1348" spans="1:9" ht="15" customHeight="1">
      <c r="A1348" s="88">
        <v>13500</v>
      </c>
      <c r="B1348" s="92">
        <f t="shared" si="31"/>
        <v>13.5</v>
      </c>
      <c r="C1348" s="92">
        <f t="shared" ref="C1348:C1411" si="34">C1347+6</f>
        <v>8170</v>
      </c>
      <c r="D1348" s="92">
        <f t="shared" si="32"/>
        <v>8190</v>
      </c>
      <c r="E1348" s="153">
        <v>13510</v>
      </c>
      <c r="F1348" s="151">
        <f>F1347+[1]Home!$C$7</f>
        <v>8156</v>
      </c>
      <c r="G1348" s="151">
        <f>G1347+[1]Home!$D$7</f>
        <v>8176</v>
      </c>
      <c r="H1348" s="151">
        <f>H1347+[1]Home!$E$7</f>
        <v>8076</v>
      </c>
      <c r="I1348" s="152">
        <f>I1347+[1]Home!$E$7</f>
        <v>8106</v>
      </c>
    </row>
    <row r="1349" spans="1:9" ht="15" customHeight="1">
      <c r="A1349" s="88">
        <v>13510</v>
      </c>
      <c r="B1349" s="92">
        <f t="shared" si="31"/>
        <v>13.51</v>
      </c>
      <c r="C1349" s="92">
        <f t="shared" si="34"/>
        <v>8176</v>
      </c>
      <c r="D1349" s="92">
        <f t="shared" si="32"/>
        <v>8196</v>
      </c>
      <c r="E1349" s="153">
        <v>13520</v>
      </c>
      <c r="F1349" s="151">
        <f>F1348+[1]Home!$C$7</f>
        <v>8162</v>
      </c>
      <c r="G1349" s="151">
        <f>G1348+[1]Home!$D$7</f>
        <v>8182</v>
      </c>
      <c r="H1349" s="151">
        <f>H1348+[1]Home!$E$7</f>
        <v>8082</v>
      </c>
      <c r="I1349" s="152">
        <f>I1348+[1]Home!$E$7</f>
        <v>8112</v>
      </c>
    </row>
    <row r="1350" spans="1:9" ht="15" customHeight="1">
      <c r="A1350" s="88">
        <v>13520</v>
      </c>
      <c r="B1350" s="92">
        <f t="shared" si="31"/>
        <v>13.52</v>
      </c>
      <c r="C1350" s="92">
        <f t="shared" si="34"/>
        <v>8182</v>
      </c>
      <c r="D1350" s="92">
        <f t="shared" si="32"/>
        <v>8202</v>
      </c>
      <c r="E1350" s="153">
        <v>13530</v>
      </c>
      <c r="F1350" s="151">
        <f>F1349+[1]Home!$C$7</f>
        <v>8168</v>
      </c>
      <c r="G1350" s="151">
        <f>G1349+[1]Home!$D$7</f>
        <v>8188</v>
      </c>
      <c r="H1350" s="151">
        <f>H1349+[1]Home!$E$7</f>
        <v>8088</v>
      </c>
      <c r="I1350" s="152">
        <f>I1349+[1]Home!$E$7</f>
        <v>8118</v>
      </c>
    </row>
    <row r="1351" spans="1:9" ht="15" customHeight="1">
      <c r="A1351" s="88">
        <v>13530</v>
      </c>
      <c r="B1351" s="92">
        <f t="shared" si="31"/>
        <v>13.53</v>
      </c>
      <c r="C1351" s="92">
        <f t="shared" si="34"/>
        <v>8188</v>
      </c>
      <c r="D1351" s="92">
        <f t="shared" si="32"/>
        <v>8208</v>
      </c>
      <c r="E1351" s="153">
        <v>13540</v>
      </c>
      <c r="F1351" s="151">
        <f>F1350+[1]Home!$C$7</f>
        <v>8174</v>
      </c>
      <c r="G1351" s="151">
        <f>G1350+[1]Home!$D$7</f>
        <v>8194</v>
      </c>
      <c r="H1351" s="151">
        <f>H1350+[1]Home!$E$7</f>
        <v>8094</v>
      </c>
      <c r="I1351" s="152">
        <f>I1350+[1]Home!$E$7</f>
        <v>8124</v>
      </c>
    </row>
    <row r="1352" spans="1:9" ht="15" customHeight="1">
      <c r="A1352" s="88">
        <v>13540</v>
      </c>
      <c r="B1352" s="92">
        <f t="shared" si="31"/>
        <v>13.54</v>
      </c>
      <c r="C1352" s="92">
        <f t="shared" si="34"/>
        <v>8194</v>
      </c>
      <c r="D1352" s="92">
        <f t="shared" si="32"/>
        <v>8214</v>
      </c>
      <c r="E1352" s="153">
        <v>13550</v>
      </c>
      <c r="F1352" s="151">
        <f>F1351+[1]Home!$C$7</f>
        <v>8180</v>
      </c>
      <c r="G1352" s="151">
        <f>G1351+[1]Home!$D$7</f>
        <v>8200</v>
      </c>
      <c r="H1352" s="151">
        <f>H1351+[1]Home!$E$7</f>
        <v>8100</v>
      </c>
      <c r="I1352" s="152">
        <f>I1351+[1]Home!$E$7</f>
        <v>8130</v>
      </c>
    </row>
    <row r="1353" spans="1:9" ht="15" customHeight="1">
      <c r="A1353" s="88">
        <v>13550</v>
      </c>
      <c r="B1353" s="92">
        <f t="shared" si="31"/>
        <v>13.55</v>
      </c>
      <c r="C1353" s="92">
        <f t="shared" si="34"/>
        <v>8200</v>
      </c>
      <c r="D1353" s="92">
        <f t="shared" si="32"/>
        <v>8220</v>
      </c>
      <c r="E1353" s="153">
        <v>13560</v>
      </c>
      <c r="F1353" s="151">
        <f>F1352+[1]Home!$C$7</f>
        <v>8186</v>
      </c>
      <c r="G1353" s="151">
        <f>G1352+[1]Home!$D$7</f>
        <v>8206</v>
      </c>
      <c r="H1353" s="151">
        <f>H1352+[1]Home!$E$7</f>
        <v>8106</v>
      </c>
      <c r="I1353" s="152">
        <f>I1352+[1]Home!$E$7</f>
        <v>8136</v>
      </c>
    </row>
    <row r="1354" spans="1:9" ht="15" customHeight="1">
      <c r="A1354" s="88">
        <v>13560</v>
      </c>
      <c r="B1354" s="92">
        <f t="shared" si="31"/>
        <v>13.56</v>
      </c>
      <c r="C1354" s="92">
        <f t="shared" si="34"/>
        <v>8206</v>
      </c>
      <c r="D1354" s="92">
        <f t="shared" si="32"/>
        <v>8226</v>
      </c>
      <c r="E1354" s="153">
        <v>13570</v>
      </c>
      <c r="F1354" s="151">
        <f>F1353+[1]Home!$C$7</f>
        <v>8192</v>
      </c>
      <c r="G1354" s="151">
        <f>G1353+[1]Home!$D$7</f>
        <v>8212</v>
      </c>
      <c r="H1354" s="151">
        <f>H1353+[1]Home!$E$7</f>
        <v>8112</v>
      </c>
      <c r="I1354" s="152">
        <f>I1353+[1]Home!$E$7</f>
        <v>8142</v>
      </c>
    </row>
    <row r="1355" spans="1:9" ht="15" customHeight="1">
      <c r="A1355" s="88">
        <v>13570</v>
      </c>
      <c r="B1355" s="92">
        <f t="shared" si="31"/>
        <v>13.57</v>
      </c>
      <c r="C1355" s="92">
        <f t="shared" si="34"/>
        <v>8212</v>
      </c>
      <c r="D1355" s="92">
        <f t="shared" si="32"/>
        <v>8232</v>
      </c>
      <c r="E1355" s="153">
        <v>13580</v>
      </c>
      <c r="F1355" s="151">
        <f>F1354+[1]Home!$C$7</f>
        <v>8198</v>
      </c>
      <c r="G1355" s="151">
        <f>G1354+[1]Home!$D$7</f>
        <v>8218</v>
      </c>
      <c r="H1355" s="151">
        <f>H1354+[1]Home!$E$7</f>
        <v>8118</v>
      </c>
      <c r="I1355" s="152">
        <f>I1354+[1]Home!$E$7</f>
        <v>8148</v>
      </c>
    </row>
    <row r="1356" spans="1:9" ht="15" customHeight="1">
      <c r="A1356" s="88">
        <v>13580</v>
      </c>
      <c r="B1356" s="92">
        <f t="shared" si="31"/>
        <v>13.58</v>
      </c>
      <c r="C1356" s="92">
        <f t="shared" si="34"/>
        <v>8218</v>
      </c>
      <c r="D1356" s="92">
        <f t="shared" si="32"/>
        <v>8238</v>
      </c>
      <c r="E1356" s="153">
        <v>13590</v>
      </c>
      <c r="F1356" s="151">
        <f>F1355+[1]Home!$C$7</f>
        <v>8204</v>
      </c>
      <c r="G1356" s="151">
        <f>G1355+[1]Home!$D$7</f>
        <v>8224</v>
      </c>
      <c r="H1356" s="151">
        <f>H1355+[1]Home!$E$7</f>
        <v>8124</v>
      </c>
      <c r="I1356" s="152">
        <f>I1355+[1]Home!$E$7</f>
        <v>8154</v>
      </c>
    </row>
    <row r="1357" spans="1:9" ht="15" customHeight="1">
      <c r="A1357" s="88">
        <v>13590</v>
      </c>
      <c r="B1357" s="92">
        <f t="shared" si="31"/>
        <v>13.59</v>
      </c>
      <c r="C1357" s="92">
        <f t="shared" si="34"/>
        <v>8224</v>
      </c>
      <c r="D1357" s="92">
        <f t="shared" si="32"/>
        <v>8244</v>
      </c>
      <c r="E1357" s="153">
        <v>13600</v>
      </c>
      <c r="F1357" s="151">
        <f>F1356+[1]Home!$C$7</f>
        <v>8210</v>
      </c>
      <c r="G1357" s="151">
        <f>G1356+[1]Home!$D$7</f>
        <v>8230</v>
      </c>
      <c r="H1357" s="151">
        <f>H1356+[1]Home!$E$7</f>
        <v>8130</v>
      </c>
      <c r="I1357" s="152">
        <f>I1356+[1]Home!$E$7</f>
        <v>8160</v>
      </c>
    </row>
    <row r="1358" spans="1:9" ht="15" customHeight="1">
      <c r="A1358" s="88">
        <v>13600</v>
      </c>
      <c r="B1358" s="92">
        <f t="shared" si="31"/>
        <v>13.6</v>
      </c>
      <c r="C1358" s="92">
        <f t="shared" si="34"/>
        <v>8230</v>
      </c>
      <c r="D1358" s="92">
        <f t="shared" si="32"/>
        <v>8250</v>
      </c>
      <c r="E1358" s="153">
        <v>13610</v>
      </c>
      <c r="F1358" s="151">
        <f>F1357+[1]Home!$C$7</f>
        <v>8216</v>
      </c>
      <c r="G1358" s="151">
        <f>G1357+[1]Home!$D$7</f>
        <v>8236</v>
      </c>
      <c r="H1358" s="151">
        <f>H1357+[1]Home!$E$7</f>
        <v>8136</v>
      </c>
      <c r="I1358" s="152">
        <f>I1357+[1]Home!$E$7</f>
        <v>8166</v>
      </c>
    </row>
    <row r="1359" spans="1:9" ht="15" customHeight="1">
      <c r="A1359" s="88">
        <v>13610</v>
      </c>
      <c r="B1359" s="92">
        <f t="shared" si="31"/>
        <v>13.61</v>
      </c>
      <c r="C1359" s="92">
        <f t="shared" si="34"/>
        <v>8236</v>
      </c>
      <c r="D1359" s="92">
        <f t="shared" si="32"/>
        <v>8256</v>
      </c>
      <c r="E1359" s="153">
        <v>13620</v>
      </c>
      <c r="F1359" s="151">
        <f>F1358+[1]Home!$C$7</f>
        <v>8222</v>
      </c>
      <c r="G1359" s="151">
        <f>G1358+[1]Home!$D$7</f>
        <v>8242</v>
      </c>
      <c r="H1359" s="151">
        <f>H1358+[1]Home!$E$7</f>
        <v>8142</v>
      </c>
      <c r="I1359" s="152">
        <f>I1358+[1]Home!$E$7</f>
        <v>8172</v>
      </c>
    </row>
    <row r="1360" spans="1:9" ht="15" customHeight="1">
      <c r="A1360" s="88">
        <v>13620</v>
      </c>
      <c r="B1360" s="92">
        <f t="shared" si="31"/>
        <v>13.62</v>
      </c>
      <c r="C1360" s="92">
        <f t="shared" si="34"/>
        <v>8242</v>
      </c>
      <c r="D1360" s="92">
        <f t="shared" si="32"/>
        <v>8262</v>
      </c>
      <c r="E1360" s="153">
        <v>13630</v>
      </c>
      <c r="F1360" s="151">
        <f>F1359+[1]Home!$C$7</f>
        <v>8228</v>
      </c>
      <c r="G1360" s="151">
        <f>G1359+[1]Home!$D$7</f>
        <v>8248</v>
      </c>
      <c r="H1360" s="151">
        <f>H1359+[1]Home!$E$7</f>
        <v>8148</v>
      </c>
      <c r="I1360" s="152">
        <f>I1359+[1]Home!$E$7</f>
        <v>8178</v>
      </c>
    </row>
    <row r="1361" spans="1:9" ht="15" customHeight="1">
      <c r="A1361" s="88">
        <v>13630</v>
      </c>
      <c r="B1361" s="92">
        <f t="shared" si="31"/>
        <v>13.63</v>
      </c>
      <c r="C1361" s="92">
        <f t="shared" si="34"/>
        <v>8248</v>
      </c>
      <c r="D1361" s="92">
        <f t="shared" si="32"/>
        <v>8268</v>
      </c>
      <c r="E1361" s="153">
        <v>13640</v>
      </c>
      <c r="F1361" s="151">
        <f>F1360+[1]Home!$C$7</f>
        <v>8234</v>
      </c>
      <c r="G1361" s="151">
        <f>G1360+[1]Home!$D$7</f>
        <v>8254</v>
      </c>
      <c r="H1361" s="151">
        <f>H1360+[1]Home!$E$7</f>
        <v>8154</v>
      </c>
      <c r="I1361" s="152">
        <f>I1360+[1]Home!$E$7</f>
        <v>8184</v>
      </c>
    </row>
    <row r="1362" spans="1:9" ht="15" customHeight="1">
      <c r="A1362" s="88">
        <v>13640</v>
      </c>
      <c r="B1362" s="92">
        <f t="shared" si="31"/>
        <v>13.64</v>
      </c>
      <c r="C1362" s="92">
        <f t="shared" si="34"/>
        <v>8254</v>
      </c>
      <c r="D1362" s="92">
        <f t="shared" si="32"/>
        <v>8274</v>
      </c>
      <c r="E1362" s="153">
        <v>13650</v>
      </c>
      <c r="F1362" s="151">
        <f>F1361+[1]Home!$C$7</f>
        <v>8240</v>
      </c>
      <c r="G1362" s="151">
        <f>G1361+[1]Home!$D$7</f>
        <v>8260</v>
      </c>
      <c r="H1362" s="151">
        <f>H1361+[1]Home!$E$7</f>
        <v>8160</v>
      </c>
      <c r="I1362" s="152">
        <f>I1361+[1]Home!$E$7</f>
        <v>8190</v>
      </c>
    </row>
    <row r="1363" spans="1:9" ht="15" customHeight="1">
      <c r="A1363" s="88">
        <v>13650</v>
      </c>
      <c r="B1363" s="92">
        <f t="shared" si="31"/>
        <v>13.65</v>
      </c>
      <c r="C1363" s="92">
        <f t="shared" si="34"/>
        <v>8260</v>
      </c>
      <c r="D1363" s="92">
        <f t="shared" si="32"/>
        <v>8280</v>
      </c>
      <c r="E1363" s="153">
        <v>13660</v>
      </c>
      <c r="F1363" s="151">
        <f>F1362+[1]Home!$C$7</f>
        <v>8246</v>
      </c>
      <c r="G1363" s="151">
        <f>G1362+[1]Home!$D$7</f>
        <v>8266</v>
      </c>
      <c r="H1363" s="151">
        <f>H1362+[1]Home!$E$7</f>
        <v>8166</v>
      </c>
      <c r="I1363" s="152">
        <f>I1362+[1]Home!$E$7</f>
        <v>8196</v>
      </c>
    </row>
    <row r="1364" spans="1:9" ht="15" customHeight="1">
      <c r="A1364" s="88">
        <v>13660</v>
      </c>
      <c r="B1364" s="92">
        <f t="shared" si="31"/>
        <v>13.66</v>
      </c>
      <c r="C1364" s="92">
        <f t="shared" si="34"/>
        <v>8266</v>
      </c>
      <c r="D1364" s="92">
        <f t="shared" si="32"/>
        <v>8286</v>
      </c>
      <c r="E1364" s="153">
        <v>13670</v>
      </c>
      <c r="F1364" s="151">
        <f>F1363+[1]Home!$C$7</f>
        <v>8252</v>
      </c>
      <c r="G1364" s="151">
        <f>G1363+[1]Home!$D$7</f>
        <v>8272</v>
      </c>
      <c r="H1364" s="151">
        <f>H1363+[1]Home!$E$7</f>
        <v>8172</v>
      </c>
      <c r="I1364" s="152">
        <f>I1363+[1]Home!$E$7</f>
        <v>8202</v>
      </c>
    </row>
    <row r="1365" spans="1:9" ht="15" customHeight="1">
      <c r="A1365" s="88">
        <v>13670</v>
      </c>
      <c r="B1365" s="92">
        <f t="shared" si="31"/>
        <v>13.67</v>
      </c>
      <c r="C1365" s="92">
        <f t="shared" si="34"/>
        <v>8272</v>
      </c>
      <c r="D1365" s="92">
        <f t="shared" si="32"/>
        <v>8292</v>
      </c>
      <c r="E1365" s="153">
        <v>13680</v>
      </c>
      <c r="F1365" s="151">
        <f>F1364+[1]Home!$C$7</f>
        <v>8258</v>
      </c>
      <c r="G1365" s="151">
        <f>G1364+[1]Home!$D$7</f>
        <v>8278</v>
      </c>
      <c r="H1365" s="151">
        <f>H1364+[1]Home!$E$7</f>
        <v>8178</v>
      </c>
      <c r="I1365" s="152">
        <f>I1364+[1]Home!$E$7</f>
        <v>8208</v>
      </c>
    </row>
    <row r="1366" spans="1:9" ht="15" customHeight="1">
      <c r="A1366" s="88">
        <v>13680</v>
      </c>
      <c r="B1366" s="92">
        <f t="shared" si="31"/>
        <v>13.68</v>
      </c>
      <c r="C1366" s="92">
        <f t="shared" si="34"/>
        <v>8278</v>
      </c>
      <c r="D1366" s="92">
        <f t="shared" si="32"/>
        <v>8298</v>
      </c>
      <c r="E1366" s="153">
        <v>13690</v>
      </c>
      <c r="F1366" s="151">
        <f>F1365+[1]Home!$C$7</f>
        <v>8264</v>
      </c>
      <c r="G1366" s="151">
        <f>G1365+[1]Home!$D$7</f>
        <v>8284</v>
      </c>
      <c r="H1366" s="151">
        <f>H1365+[1]Home!$E$7</f>
        <v>8184</v>
      </c>
      <c r="I1366" s="152">
        <f>I1365+[1]Home!$E$7</f>
        <v>8214</v>
      </c>
    </row>
    <row r="1367" spans="1:9" ht="15" customHeight="1">
      <c r="A1367" s="88">
        <v>13690</v>
      </c>
      <c r="B1367" s="92">
        <f t="shared" si="31"/>
        <v>13.69</v>
      </c>
      <c r="C1367" s="92">
        <f t="shared" si="34"/>
        <v>8284</v>
      </c>
      <c r="D1367" s="92">
        <f t="shared" si="32"/>
        <v>8304</v>
      </c>
      <c r="E1367" s="153">
        <v>13700</v>
      </c>
      <c r="F1367" s="151">
        <f>F1366+[1]Home!$C$7</f>
        <v>8270</v>
      </c>
      <c r="G1367" s="151">
        <f>G1366+[1]Home!$D$7</f>
        <v>8290</v>
      </c>
      <c r="H1367" s="151">
        <f>H1366+[1]Home!$E$7</f>
        <v>8190</v>
      </c>
      <c r="I1367" s="152">
        <f>I1366+[1]Home!$E$7</f>
        <v>8220</v>
      </c>
    </row>
    <row r="1368" spans="1:9" ht="15" customHeight="1">
      <c r="A1368" s="88">
        <v>13700</v>
      </c>
      <c r="B1368" s="92">
        <f t="shared" si="31"/>
        <v>13.7</v>
      </c>
      <c r="C1368" s="92">
        <f t="shared" si="34"/>
        <v>8290</v>
      </c>
      <c r="D1368" s="92">
        <f t="shared" si="32"/>
        <v>8310</v>
      </c>
      <c r="E1368" s="153">
        <v>13710</v>
      </c>
      <c r="F1368" s="151">
        <f>F1367+[1]Home!$C$7</f>
        <v>8276</v>
      </c>
      <c r="G1368" s="151">
        <f>G1367+[1]Home!$D$7</f>
        <v>8296</v>
      </c>
      <c r="H1368" s="151">
        <f>H1367+[1]Home!$E$7</f>
        <v>8196</v>
      </c>
      <c r="I1368" s="152">
        <f>I1367+[1]Home!$E$7</f>
        <v>8226</v>
      </c>
    </row>
    <row r="1369" spans="1:9" ht="15" customHeight="1">
      <c r="A1369" s="88">
        <v>13710</v>
      </c>
      <c r="B1369" s="92">
        <f t="shared" si="31"/>
        <v>13.71</v>
      </c>
      <c r="C1369" s="92">
        <f t="shared" si="34"/>
        <v>8296</v>
      </c>
      <c r="D1369" s="92">
        <f t="shared" si="32"/>
        <v>8316</v>
      </c>
      <c r="E1369" s="153">
        <v>13720</v>
      </c>
      <c r="F1369" s="151">
        <f>F1368+[1]Home!$C$7</f>
        <v>8282</v>
      </c>
      <c r="G1369" s="151">
        <f>G1368+[1]Home!$D$7</f>
        <v>8302</v>
      </c>
      <c r="H1369" s="151">
        <f>H1368+[1]Home!$E$7</f>
        <v>8202</v>
      </c>
      <c r="I1369" s="152">
        <f>I1368+[1]Home!$E$7</f>
        <v>8232</v>
      </c>
    </row>
    <row r="1370" spans="1:9" ht="15" customHeight="1">
      <c r="A1370" s="88">
        <v>13720</v>
      </c>
      <c r="B1370" s="92">
        <f t="shared" si="31"/>
        <v>13.72</v>
      </c>
      <c r="C1370" s="92">
        <f t="shared" si="34"/>
        <v>8302</v>
      </c>
      <c r="D1370" s="92">
        <f t="shared" si="32"/>
        <v>8322</v>
      </c>
      <c r="E1370" s="153">
        <v>13730</v>
      </c>
      <c r="F1370" s="151">
        <f>F1369+[1]Home!$C$7</f>
        <v>8288</v>
      </c>
      <c r="G1370" s="151">
        <f>G1369+[1]Home!$D$7</f>
        <v>8308</v>
      </c>
      <c r="H1370" s="151">
        <f>H1369+[1]Home!$E$7</f>
        <v>8208</v>
      </c>
      <c r="I1370" s="152">
        <f>I1369+[1]Home!$E$7</f>
        <v>8238</v>
      </c>
    </row>
    <row r="1371" spans="1:9" ht="15" customHeight="1">
      <c r="A1371" s="88">
        <v>13730</v>
      </c>
      <c r="B1371" s="92">
        <f t="shared" si="31"/>
        <v>13.73</v>
      </c>
      <c r="C1371" s="92">
        <f t="shared" si="34"/>
        <v>8308</v>
      </c>
      <c r="D1371" s="92">
        <f t="shared" si="32"/>
        <v>8328</v>
      </c>
      <c r="E1371" s="153">
        <v>13740</v>
      </c>
      <c r="F1371" s="151">
        <f>F1370+[1]Home!$C$7</f>
        <v>8294</v>
      </c>
      <c r="G1371" s="151">
        <f>G1370+[1]Home!$D$7</f>
        <v>8314</v>
      </c>
      <c r="H1371" s="151">
        <f>H1370+[1]Home!$E$7</f>
        <v>8214</v>
      </c>
      <c r="I1371" s="152">
        <f>I1370+[1]Home!$E$7</f>
        <v>8244</v>
      </c>
    </row>
    <row r="1372" spans="1:9" ht="15" customHeight="1">
      <c r="A1372" s="88">
        <v>13740</v>
      </c>
      <c r="B1372" s="92">
        <f t="shared" si="31"/>
        <v>13.74</v>
      </c>
      <c r="C1372" s="92">
        <f t="shared" si="34"/>
        <v>8314</v>
      </c>
      <c r="D1372" s="92">
        <f t="shared" si="32"/>
        <v>8334</v>
      </c>
      <c r="E1372" s="153">
        <v>13750</v>
      </c>
      <c r="F1372" s="151">
        <f>F1371+[1]Home!$C$7</f>
        <v>8300</v>
      </c>
      <c r="G1372" s="151">
        <f>G1371+[1]Home!$D$7</f>
        <v>8320</v>
      </c>
      <c r="H1372" s="151">
        <f>H1371+[1]Home!$E$7</f>
        <v>8220</v>
      </c>
      <c r="I1372" s="152">
        <f>I1371+[1]Home!$E$7</f>
        <v>8250</v>
      </c>
    </row>
    <row r="1373" spans="1:9" ht="15" customHeight="1">
      <c r="A1373" s="88">
        <v>13750</v>
      </c>
      <c r="B1373" s="92">
        <f t="shared" si="31"/>
        <v>13.75</v>
      </c>
      <c r="C1373" s="92">
        <f t="shared" si="34"/>
        <v>8320</v>
      </c>
      <c r="D1373" s="92">
        <f t="shared" si="32"/>
        <v>8340</v>
      </c>
      <c r="E1373" s="153">
        <v>13760</v>
      </c>
      <c r="F1373" s="151">
        <f>F1372+[1]Home!$C$7</f>
        <v>8306</v>
      </c>
      <c r="G1373" s="151">
        <f>G1372+[1]Home!$D$7</f>
        <v>8326</v>
      </c>
      <c r="H1373" s="151">
        <f>H1372+[1]Home!$E$7</f>
        <v>8226</v>
      </c>
      <c r="I1373" s="152">
        <f>I1372+[1]Home!$E$7</f>
        <v>8256</v>
      </c>
    </row>
    <row r="1374" spans="1:9" ht="15" customHeight="1">
      <c r="A1374" s="88">
        <v>13760</v>
      </c>
      <c r="B1374" s="92">
        <f t="shared" si="31"/>
        <v>13.76</v>
      </c>
      <c r="C1374" s="92">
        <f t="shared" si="34"/>
        <v>8326</v>
      </c>
      <c r="D1374" s="92">
        <f t="shared" si="32"/>
        <v>8346</v>
      </c>
      <c r="E1374" s="153">
        <v>13770</v>
      </c>
      <c r="F1374" s="151">
        <f>F1373+[1]Home!$C$7</f>
        <v>8312</v>
      </c>
      <c r="G1374" s="151">
        <f>G1373+[1]Home!$D$7</f>
        <v>8332</v>
      </c>
      <c r="H1374" s="151">
        <f>H1373+[1]Home!$E$7</f>
        <v>8232</v>
      </c>
      <c r="I1374" s="152">
        <f>I1373+[1]Home!$E$7</f>
        <v>8262</v>
      </c>
    </row>
    <row r="1375" spans="1:9" ht="15" customHeight="1">
      <c r="A1375" s="88">
        <v>13770</v>
      </c>
      <c r="B1375" s="92">
        <f t="shared" si="31"/>
        <v>13.77</v>
      </c>
      <c r="C1375" s="92">
        <f t="shared" si="34"/>
        <v>8332</v>
      </c>
      <c r="D1375" s="92">
        <f t="shared" si="32"/>
        <v>8352</v>
      </c>
      <c r="E1375" s="153">
        <v>13780</v>
      </c>
      <c r="F1375" s="151">
        <f>F1374+[1]Home!$C$7</f>
        <v>8318</v>
      </c>
      <c r="G1375" s="151">
        <f>G1374+[1]Home!$D$7</f>
        <v>8338</v>
      </c>
      <c r="H1375" s="151">
        <f>H1374+[1]Home!$E$7</f>
        <v>8238</v>
      </c>
      <c r="I1375" s="152">
        <f>I1374+[1]Home!$E$7</f>
        <v>8268</v>
      </c>
    </row>
    <row r="1376" spans="1:9" ht="15" customHeight="1">
      <c r="A1376" s="88">
        <v>13780</v>
      </c>
      <c r="B1376" s="92">
        <f t="shared" si="31"/>
        <v>13.78</v>
      </c>
      <c r="C1376" s="92">
        <f t="shared" si="34"/>
        <v>8338</v>
      </c>
      <c r="D1376" s="92">
        <f t="shared" si="32"/>
        <v>8358</v>
      </c>
      <c r="E1376" s="153">
        <v>13790</v>
      </c>
      <c r="F1376" s="151">
        <f>F1375+[1]Home!$C$7</f>
        <v>8324</v>
      </c>
      <c r="G1376" s="151">
        <f>G1375+[1]Home!$D$7</f>
        <v>8344</v>
      </c>
      <c r="H1376" s="151">
        <f>H1375+[1]Home!$E$7</f>
        <v>8244</v>
      </c>
      <c r="I1376" s="152">
        <f>I1375+[1]Home!$E$7</f>
        <v>8274</v>
      </c>
    </row>
    <row r="1377" spans="1:9" ht="15" customHeight="1">
      <c r="A1377" s="88">
        <v>13790</v>
      </c>
      <c r="B1377" s="92">
        <f t="shared" si="31"/>
        <v>13.79</v>
      </c>
      <c r="C1377" s="92">
        <f t="shared" si="34"/>
        <v>8344</v>
      </c>
      <c r="D1377" s="92">
        <f t="shared" si="32"/>
        <v>8364</v>
      </c>
      <c r="E1377" s="153">
        <v>13800</v>
      </c>
      <c r="F1377" s="151">
        <f>F1376+[1]Home!$C$7</f>
        <v>8330</v>
      </c>
      <c r="G1377" s="151">
        <f>G1376+[1]Home!$D$7</f>
        <v>8350</v>
      </c>
      <c r="H1377" s="151">
        <f>H1376+[1]Home!$E$7</f>
        <v>8250</v>
      </c>
      <c r="I1377" s="152">
        <f>I1376+[1]Home!$E$7</f>
        <v>8280</v>
      </c>
    </row>
    <row r="1378" spans="1:9" ht="15" customHeight="1">
      <c r="A1378" s="88">
        <v>13800</v>
      </c>
      <c r="B1378" s="92">
        <f t="shared" si="31"/>
        <v>13.8</v>
      </c>
      <c r="C1378" s="92">
        <f t="shared" si="34"/>
        <v>8350</v>
      </c>
      <c r="D1378" s="92">
        <f t="shared" si="32"/>
        <v>8370</v>
      </c>
      <c r="E1378" s="153">
        <v>13810</v>
      </c>
      <c r="F1378" s="151">
        <f>F1377+[1]Home!$C$7</f>
        <v>8336</v>
      </c>
      <c r="G1378" s="151">
        <f>G1377+[1]Home!$D$7</f>
        <v>8356</v>
      </c>
      <c r="H1378" s="151">
        <f>H1377+[1]Home!$E$7</f>
        <v>8256</v>
      </c>
      <c r="I1378" s="152">
        <f>I1377+[1]Home!$E$7</f>
        <v>8286</v>
      </c>
    </row>
    <row r="1379" spans="1:9" ht="15" customHeight="1">
      <c r="A1379" s="88">
        <v>13810</v>
      </c>
      <c r="B1379" s="92">
        <f t="shared" si="31"/>
        <v>13.81</v>
      </c>
      <c r="C1379" s="92">
        <f t="shared" si="34"/>
        <v>8356</v>
      </c>
      <c r="D1379" s="92">
        <f t="shared" si="32"/>
        <v>8376</v>
      </c>
      <c r="E1379" s="153">
        <v>13820</v>
      </c>
      <c r="F1379" s="151">
        <f>F1378+[1]Home!$C$7</f>
        <v>8342</v>
      </c>
      <c r="G1379" s="151">
        <f>G1378+[1]Home!$D$7</f>
        <v>8362</v>
      </c>
      <c r="H1379" s="151">
        <f>H1378+[1]Home!$E$7</f>
        <v>8262</v>
      </c>
      <c r="I1379" s="152">
        <f>I1378+[1]Home!$E$7</f>
        <v>8292</v>
      </c>
    </row>
    <row r="1380" spans="1:9" ht="15" customHeight="1">
      <c r="A1380" s="88">
        <v>13820</v>
      </c>
      <c r="B1380" s="92">
        <f t="shared" si="31"/>
        <v>13.82</v>
      </c>
      <c r="C1380" s="92">
        <f t="shared" si="34"/>
        <v>8362</v>
      </c>
      <c r="D1380" s="92">
        <f t="shared" si="32"/>
        <v>8382</v>
      </c>
      <c r="E1380" s="153">
        <v>13830</v>
      </c>
      <c r="F1380" s="151">
        <f>F1379+[1]Home!$C$7</f>
        <v>8348</v>
      </c>
      <c r="G1380" s="151">
        <f>G1379+[1]Home!$D$7</f>
        <v>8368</v>
      </c>
      <c r="H1380" s="151">
        <f>H1379+[1]Home!$E$7</f>
        <v>8268</v>
      </c>
      <c r="I1380" s="152">
        <f>I1379+[1]Home!$E$7</f>
        <v>8298</v>
      </c>
    </row>
    <row r="1381" spans="1:9" ht="15" customHeight="1">
      <c r="A1381" s="88">
        <v>13830</v>
      </c>
      <c r="B1381" s="92">
        <f t="shared" si="31"/>
        <v>13.83</v>
      </c>
      <c r="C1381" s="92">
        <f t="shared" si="34"/>
        <v>8368</v>
      </c>
      <c r="D1381" s="92">
        <f t="shared" si="32"/>
        <v>8388</v>
      </c>
      <c r="E1381" s="153">
        <v>13840</v>
      </c>
      <c r="F1381" s="151">
        <f>F1380+[1]Home!$C$7</f>
        <v>8354</v>
      </c>
      <c r="G1381" s="151">
        <f>G1380+[1]Home!$D$7</f>
        <v>8374</v>
      </c>
      <c r="H1381" s="151">
        <f>H1380+[1]Home!$E$7</f>
        <v>8274</v>
      </c>
      <c r="I1381" s="152">
        <f>I1380+[1]Home!$E$7</f>
        <v>8304</v>
      </c>
    </row>
    <row r="1382" spans="1:9" ht="15" customHeight="1">
      <c r="A1382" s="88">
        <v>13840</v>
      </c>
      <c r="B1382" s="92">
        <f t="shared" si="31"/>
        <v>13.84</v>
      </c>
      <c r="C1382" s="92">
        <f t="shared" si="34"/>
        <v>8374</v>
      </c>
      <c r="D1382" s="92">
        <f t="shared" si="32"/>
        <v>8394</v>
      </c>
      <c r="E1382" s="153">
        <v>13850</v>
      </c>
      <c r="F1382" s="151">
        <f>F1381+[1]Home!$C$7</f>
        <v>8360</v>
      </c>
      <c r="G1382" s="151">
        <f>G1381+[1]Home!$D$7</f>
        <v>8380</v>
      </c>
      <c r="H1382" s="151">
        <f>H1381+[1]Home!$E$7</f>
        <v>8280</v>
      </c>
      <c r="I1382" s="152">
        <f>I1381+[1]Home!$E$7</f>
        <v>8310</v>
      </c>
    </row>
    <row r="1383" spans="1:9" ht="15" customHeight="1">
      <c r="A1383" s="88">
        <v>13850</v>
      </c>
      <c r="B1383" s="92">
        <f t="shared" si="31"/>
        <v>13.85</v>
      </c>
      <c r="C1383" s="92">
        <f t="shared" si="34"/>
        <v>8380</v>
      </c>
      <c r="D1383" s="92">
        <f t="shared" si="32"/>
        <v>8400</v>
      </c>
      <c r="E1383" s="153">
        <v>13860</v>
      </c>
      <c r="F1383" s="151">
        <f>F1382+[1]Home!$C$7</f>
        <v>8366</v>
      </c>
      <c r="G1383" s="151">
        <f>G1382+[1]Home!$D$7</f>
        <v>8386</v>
      </c>
      <c r="H1383" s="151">
        <f>H1382+[1]Home!$E$7</f>
        <v>8286</v>
      </c>
      <c r="I1383" s="152">
        <f>I1382+[1]Home!$E$7</f>
        <v>8316</v>
      </c>
    </row>
    <row r="1384" spans="1:9" ht="15" customHeight="1">
      <c r="A1384" s="88">
        <v>13860</v>
      </c>
      <c r="B1384" s="92">
        <f t="shared" si="31"/>
        <v>13.86</v>
      </c>
      <c r="C1384" s="92">
        <f t="shared" si="34"/>
        <v>8386</v>
      </c>
      <c r="D1384" s="92">
        <f t="shared" si="32"/>
        <v>8406</v>
      </c>
      <c r="E1384" s="153">
        <v>13870</v>
      </c>
      <c r="F1384" s="151">
        <f>F1383+[1]Home!$C$7</f>
        <v>8372</v>
      </c>
      <c r="G1384" s="151">
        <f>G1383+[1]Home!$D$7</f>
        <v>8392</v>
      </c>
      <c r="H1384" s="151">
        <f>H1383+[1]Home!$E$7</f>
        <v>8292</v>
      </c>
      <c r="I1384" s="152">
        <f>I1383+[1]Home!$E$7</f>
        <v>8322</v>
      </c>
    </row>
    <row r="1385" spans="1:9" ht="15" customHeight="1">
      <c r="A1385" s="88">
        <v>13870</v>
      </c>
      <c r="B1385" s="92">
        <f t="shared" si="31"/>
        <v>13.87</v>
      </c>
      <c r="C1385" s="92">
        <f t="shared" si="34"/>
        <v>8392</v>
      </c>
      <c r="D1385" s="92">
        <f t="shared" si="32"/>
        <v>8412</v>
      </c>
      <c r="E1385" s="153">
        <v>13880</v>
      </c>
      <c r="F1385" s="151">
        <f>F1384+[1]Home!$C$7</f>
        <v>8378</v>
      </c>
      <c r="G1385" s="151">
        <f>G1384+[1]Home!$D$7</f>
        <v>8398</v>
      </c>
      <c r="H1385" s="151">
        <f>H1384+[1]Home!$E$7</f>
        <v>8298</v>
      </c>
      <c r="I1385" s="152">
        <f>I1384+[1]Home!$E$7</f>
        <v>8328</v>
      </c>
    </row>
    <row r="1386" spans="1:9" ht="15" customHeight="1">
      <c r="A1386" s="88">
        <v>13880</v>
      </c>
      <c r="B1386" s="92">
        <f t="shared" si="31"/>
        <v>13.88</v>
      </c>
      <c r="C1386" s="92">
        <f t="shared" si="34"/>
        <v>8398</v>
      </c>
      <c r="D1386" s="92">
        <f t="shared" si="32"/>
        <v>8418</v>
      </c>
      <c r="E1386" s="153">
        <v>13890</v>
      </c>
      <c r="F1386" s="151">
        <f>F1385+[1]Home!$C$7</f>
        <v>8384</v>
      </c>
      <c r="G1386" s="151">
        <f>G1385+[1]Home!$D$7</f>
        <v>8404</v>
      </c>
      <c r="H1386" s="151">
        <f>H1385+[1]Home!$E$7</f>
        <v>8304</v>
      </c>
      <c r="I1386" s="152">
        <f>I1385+[1]Home!$E$7</f>
        <v>8334</v>
      </c>
    </row>
    <row r="1387" spans="1:9" ht="15" customHeight="1">
      <c r="A1387" s="88">
        <v>13890</v>
      </c>
      <c r="B1387" s="92">
        <f t="shared" si="31"/>
        <v>13.89</v>
      </c>
      <c r="C1387" s="92">
        <f t="shared" si="34"/>
        <v>8404</v>
      </c>
      <c r="D1387" s="92">
        <f t="shared" si="32"/>
        <v>8424</v>
      </c>
      <c r="E1387" s="153">
        <v>13900</v>
      </c>
      <c r="F1387" s="151">
        <f>F1386+[1]Home!$C$7</f>
        <v>8390</v>
      </c>
      <c r="G1387" s="151">
        <f>G1386+[1]Home!$D$7</f>
        <v>8410</v>
      </c>
      <c r="H1387" s="151">
        <f>H1386+[1]Home!$E$7</f>
        <v>8310</v>
      </c>
      <c r="I1387" s="152">
        <f>I1386+[1]Home!$E$7</f>
        <v>8340</v>
      </c>
    </row>
    <row r="1388" spans="1:9" ht="15" customHeight="1">
      <c r="A1388" s="88">
        <v>13900</v>
      </c>
      <c r="B1388" s="92">
        <f t="shared" si="31"/>
        <v>13.9</v>
      </c>
      <c r="C1388" s="92">
        <f t="shared" si="34"/>
        <v>8410</v>
      </c>
      <c r="D1388" s="92">
        <f t="shared" si="32"/>
        <v>8430</v>
      </c>
      <c r="E1388" s="153">
        <v>13910</v>
      </c>
      <c r="F1388" s="151">
        <f>F1387+[1]Home!$C$7</f>
        <v>8396</v>
      </c>
      <c r="G1388" s="151">
        <f>G1387+[1]Home!$D$7</f>
        <v>8416</v>
      </c>
      <c r="H1388" s="151">
        <f>H1387+[1]Home!$E$7</f>
        <v>8316</v>
      </c>
      <c r="I1388" s="152">
        <f>I1387+[1]Home!$E$7</f>
        <v>8346</v>
      </c>
    </row>
    <row r="1389" spans="1:9" ht="15" customHeight="1">
      <c r="A1389" s="88">
        <v>13910</v>
      </c>
      <c r="B1389" s="92">
        <f t="shared" si="31"/>
        <v>13.91</v>
      </c>
      <c r="C1389" s="92">
        <f t="shared" si="34"/>
        <v>8416</v>
      </c>
      <c r="D1389" s="92">
        <f t="shared" si="32"/>
        <v>8436</v>
      </c>
      <c r="E1389" s="153">
        <v>13920</v>
      </c>
      <c r="F1389" s="151">
        <f>F1388+[1]Home!$C$7</f>
        <v>8402</v>
      </c>
      <c r="G1389" s="151">
        <f>G1388+[1]Home!$D$7</f>
        <v>8422</v>
      </c>
      <c r="H1389" s="151">
        <f>H1388+[1]Home!$E$7</f>
        <v>8322</v>
      </c>
      <c r="I1389" s="152">
        <f>I1388+[1]Home!$E$7</f>
        <v>8352</v>
      </c>
    </row>
    <row r="1390" spans="1:9" ht="15" customHeight="1">
      <c r="A1390" s="88">
        <v>13920</v>
      </c>
      <c r="B1390" s="92">
        <f t="shared" si="31"/>
        <v>13.92</v>
      </c>
      <c r="C1390" s="92">
        <f t="shared" si="34"/>
        <v>8422</v>
      </c>
      <c r="D1390" s="92">
        <f t="shared" si="32"/>
        <v>8442</v>
      </c>
      <c r="E1390" s="153">
        <v>13930</v>
      </c>
      <c r="F1390" s="151">
        <f>F1389+[1]Home!$C$7</f>
        <v>8408</v>
      </c>
      <c r="G1390" s="151">
        <f>G1389+[1]Home!$D$7</f>
        <v>8428</v>
      </c>
      <c r="H1390" s="151">
        <f>H1389+[1]Home!$E$7</f>
        <v>8328</v>
      </c>
      <c r="I1390" s="152">
        <f>I1389+[1]Home!$E$7</f>
        <v>8358</v>
      </c>
    </row>
    <row r="1391" spans="1:9" ht="15" customHeight="1">
      <c r="A1391" s="88">
        <v>13930</v>
      </c>
      <c r="B1391" s="92">
        <f t="shared" si="31"/>
        <v>13.93</v>
      </c>
      <c r="C1391" s="92">
        <f t="shared" si="34"/>
        <v>8428</v>
      </c>
      <c r="D1391" s="92">
        <f t="shared" si="32"/>
        <v>8448</v>
      </c>
      <c r="E1391" s="153">
        <v>13940</v>
      </c>
      <c r="F1391" s="151">
        <f>F1390+[1]Home!$C$7</f>
        <v>8414</v>
      </c>
      <c r="G1391" s="151">
        <f>G1390+[1]Home!$D$7</f>
        <v>8434</v>
      </c>
      <c r="H1391" s="151">
        <f>H1390+[1]Home!$E$7</f>
        <v>8334</v>
      </c>
      <c r="I1391" s="152">
        <f>I1390+[1]Home!$E$7</f>
        <v>8364</v>
      </c>
    </row>
    <row r="1392" spans="1:9" ht="15" customHeight="1">
      <c r="A1392" s="88">
        <v>13940</v>
      </c>
      <c r="B1392" s="92">
        <f t="shared" si="31"/>
        <v>13.94</v>
      </c>
      <c r="C1392" s="92">
        <f t="shared" si="34"/>
        <v>8434</v>
      </c>
      <c r="D1392" s="92">
        <f t="shared" si="32"/>
        <v>8454</v>
      </c>
      <c r="E1392" s="153">
        <v>13950</v>
      </c>
      <c r="F1392" s="151">
        <f>F1391+[1]Home!$C$7</f>
        <v>8420</v>
      </c>
      <c r="G1392" s="151">
        <f>G1391+[1]Home!$D$7</f>
        <v>8440</v>
      </c>
      <c r="H1392" s="151">
        <f>H1391+[1]Home!$E$7</f>
        <v>8340</v>
      </c>
      <c r="I1392" s="152">
        <f>I1391+[1]Home!$E$7</f>
        <v>8370</v>
      </c>
    </row>
    <row r="1393" spans="1:9" ht="15" customHeight="1">
      <c r="A1393" s="88">
        <v>13950</v>
      </c>
      <c r="B1393" s="92">
        <f t="shared" si="31"/>
        <v>13.95</v>
      </c>
      <c r="C1393" s="92">
        <f t="shared" si="34"/>
        <v>8440</v>
      </c>
      <c r="D1393" s="92">
        <f t="shared" si="32"/>
        <v>8460</v>
      </c>
      <c r="E1393" s="153">
        <v>13960</v>
      </c>
      <c r="F1393" s="151">
        <f>F1392+[1]Home!$C$7</f>
        <v>8426</v>
      </c>
      <c r="G1393" s="151">
        <f>G1392+[1]Home!$D$7</f>
        <v>8446</v>
      </c>
      <c r="H1393" s="151">
        <f>H1392+[1]Home!$E$7</f>
        <v>8346</v>
      </c>
      <c r="I1393" s="152">
        <f>I1392+[1]Home!$E$7</f>
        <v>8376</v>
      </c>
    </row>
    <row r="1394" spans="1:9" ht="15" customHeight="1">
      <c r="A1394" s="88">
        <v>13960</v>
      </c>
      <c r="B1394" s="92">
        <f t="shared" si="31"/>
        <v>13.96</v>
      </c>
      <c r="C1394" s="92">
        <f t="shared" si="34"/>
        <v>8446</v>
      </c>
      <c r="D1394" s="92">
        <f t="shared" si="32"/>
        <v>8466</v>
      </c>
      <c r="E1394" s="153">
        <v>13970</v>
      </c>
      <c r="F1394" s="151">
        <f>F1393+[1]Home!$C$7</f>
        <v>8432</v>
      </c>
      <c r="G1394" s="151">
        <f>G1393+[1]Home!$D$7</f>
        <v>8452</v>
      </c>
      <c r="H1394" s="151">
        <f>H1393+[1]Home!$E$7</f>
        <v>8352</v>
      </c>
      <c r="I1394" s="152">
        <f>I1393+[1]Home!$E$7</f>
        <v>8382</v>
      </c>
    </row>
    <row r="1395" spans="1:9" ht="15" customHeight="1">
      <c r="A1395" s="88">
        <v>13970</v>
      </c>
      <c r="B1395" s="92">
        <f t="shared" si="31"/>
        <v>13.97</v>
      </c>
      <c r="C1395" s="92">
        <f t="shared" si="34"/>
        <v>8452</v>
      </c>
      <c r="D1395" s="92">
        <f t="shared" si="32"/>
        <v>8472</v>
      </c>
      <c r="E1395" s="153">
        <v>13980</v>
      </c>
      <c r="F1395" s="151">
        <f>F1394+[1]Home!$C$7</f>
        <v>8438</v>
      </c>
      <c r="G1395" s="151">
        <f>G1394+[1]Home!$D$7</f>
        <v>8458</v>
      </c>
      <c r="H1395" s="151">
        <f>H1394+[1]Home!$E$7</f>
        <v>8358</v>
      </c>
      <c r="I1395" s="152">
        <f>I1394+[1]Home!$E$7</f>
        <v>8388</v>
      </c>
    </row>
    <row r="1396" spans="1:9" ht="15" customHeight="1">
      <c r="A1396" s="88">
        <v>13980</v>
      </c>
      <c r="B1396" s="92">
        <f t="shared" si="31"/>
        <v>13.98</v>
      </c>
      <c r="C1396" s="92">
        <f t="shared" si="34"/>
        <v>8458</v>
      </c>
      <c r="D1396" s="92">
        <f t="shared" si="32"/>
        <v>8478</v>
      </c>
      <c r="E1396" s="153">
        <v>13990</v>
      </c>
      <c r="F1396" s="151">
        <f>F1395+[1]Home!$C$7</f>
        <v>8444</v>
      </c>
      <c r="G1396" s="151">
        <f>G1395+[1]Home!$D$7</f>
        <v>8464</v>
      </c>
      <c r="H1396" s="151">
        <f>H1395+[1]Home!$E$7</f>
        <v>8364</v>
      </c>
      <c r="I1396" s="152">
        <f>I1395+[1]Home!$E$7</f>
        <v>8394</v>
      </c>
    </row>
    <row r="1397" spans="1:9" ht="15" customHeight="1">
      <c r="A1397" s="88">
        <v>13990</v>
      </c>
      <c r="B1397" s="92">
        <f t="shared" si="31"/>
        <v>13.99</v>
      </c>
      <c r="C1397" s="92">
        <f t="shared" si="34"/>
        <v>8464</v>
      </c>
      <c r="D1397" s="92">
        <f t="shared" si="32"/>
        <v>8484</v>
      </c>
      <c r="E1397" s="153">
        <v>14000</v>
      </c>
      <c r="F1397" s="151">
        <f>F1396+[1]Home!$C$7</f>
        <v>8450</v>
      </c>
      <c r="G1397" s="151">
        <f>G1396+[1]Home!$D$7</f>
        <v>8470</v>
      </c>
      <c r="H1397" s="151">
        <f>H1396+[1]Home!$E$7</f>
        <v>8370</v>
      </c>
      <c r="I1397" s="152">
        <f>I1396+[1]Home!$E$7</f>
        <v>8400</v>
      </c>
    </row>
    <row r="1398" spans="1:9" ht="15" customHeight="1">
      <c r="A1398" s="88">
        <v>14000</v>
      </c>
      <c r="B1398" s="92">
        <f t="shared" si="31"/>
        <v>14</v>
      </c>
      <c r="C1398" s="92">
        <f t="shared" si="34"/>
        <v>8470</v>
      </c>
      <c r="D1398" s="92">
        <f t="shared" si="32"/>
        <v>8490</v>
      </c>
      <c r="E1398" s="153">
        <v>14010</v>
      </c>
      <c r="F1398" s="151">
        <f>F1397+[1]Home!$C$7</f>
        <v>8456</v>
      </c>
      <c r="G1398" s="151">
        <f>G1397+[1]Home!$D$7</f>
        <v>8476</v>
      </c>
      <c r="H1398" s="151">
        <f>H1397+[1]Home!$E$7</f>
        <v>8376</v>
      </c>
      <c r="I1398" s="152">
        <f>I1397+[1]Home!$E$7</f>
        <v>8406</v>
      </c>
    </row>
    <row r="1399" spans="1:9" ht="15" customHeight="1">
      <c r="A1399" s="88">
        <v>14010</v>
      </c>
      <c r="B1399" s="92">
        <f t="shared" si="31"/>
        <v>14.01</v>
      </c>
      <c r="C1399" s="92">
        <f t="shared" si="34"/>
        <v>8476</v>
      </c>
      <c r="D1399" s="92">
        <f t="shared" si="32"/>
        <v>8496</v>
      </c>
      <c r="E1399" s="153">
        <v>14020</v>
      </c>
      <c r="F1399" s="151">
        <f>F1398+[1]Home!$C$7</f>
        <v>8462</v>
      </c>
      <c r="G1399" s="151">
        <f>G1398+[1]Home!$D$7</f>
        <v>8482</v>
      </c>
      <c r="H1399" s="151">
        <f>H1398+[1]Home!$E$7</f>
        <v>8382</v>
      </c>
      <c r="I1399" s="152">
        <f>I1398+[1]Home!$E$7</f>
        <v>8412</v>
      </c>
    </row>
    <row r="1400" spans="1:9" ht="15" customHeight="1">
      <c r="A1400" s="88">
        <v>14020</v>
      </c>
      <c r="B1400" s="92">
        <f t="shared" si="31"/>
        <v>14.02</v>
      </c>
      <c r="C1400" s="92">
        <f t="shared" si="34"/>
        <v>8482</v>
      </c>
      <c r="D1400" s="92">
        <f t="shared" si="32"/>
        <v>8502</v>
      </c>
      <c r="E1400" s="153">
        <v>14030</v>
      </c>
      <c r="F1400" s="151">
        <f>F1399+[1]Home!$C$7</f>
        <v>8468</v>
      </c>
      <c r="G1400" s="151">
        <f>G1399+[1]Home!$D$7</f>
        <v>8488</v>
      </c>
      <c r="H1400" s="151">
        <f>H1399+[1]Home!$E$7</f>
        <v>8388</v>
      </c>
      <c r="I1400" s="152">
        <f>I1399+[1]Home!$E$7</f>
        <v>8418</v>
      </c>
    </row>
    <row r="1401" spans="1:9" ht="15" customHeight="1">
      <c r="A1401" s="88">
        <v>14030</v>
      </c>
      <c r="B1401" s="92">
        <f t="shared" si="31"/>
        <v>14.03</v>
      </c>
      <c r="C1401" s="92">
        <f t="shared" si="34"/>
        <v>8488</v>
      </c>
      <c r="D1401" s="92">
        <f t="shared" si="32"/>
        <v>8508</v>
      </c>
      <c r="E1401" s="153">
        <v>14040</v>
      </c>
      <c r="F1401" s="151">
        <f>F1400+[1]Home!$C$7</f>
        <v>8474</v>
      </c>
      <c r="G1401" s="151">
        <f>G1400+[1]Home!$D$7</f>
        <v>8494</v>
      </c>
      <c r="H1401" s="151">
        <f>H1400+[1]Home!$E$7</f>
        <v>8394</v>
      </c>
      <c r="I1401" s="152">
        <f>I1400+[1]Home!$E$7</f>
        <v>8424</v>
      </c>
    </row>
    <row r="1402" spans="1:9" ht="15" customHeight="1">
      <c r="A1402" s="88">
        <v>14040</v>
      </c>
      <c r="B1402" s="92">
        <f t="shared" si="31"/>
        <v>14.04</v>
      </c>
      <c r="C1402" s="92">
        <f t="shared" si="34"/>
        <v>8494</v>
      </c>
      <c r="D1402" s="92">
        <f t="shared" si="32"/>
        <v>8514</v>
      </c>
      <c r="E1402" s="153">
        <v>14050</v>
      </c>
      <c r="F1402" s="151">
        <f>F1401+[1]Home!$C$7</f>
        <v>8480</v>
      </c>
      <c r="G1402" s="151">
        <f>G1401+[1]Home!$D$7</f>
        <v>8500</v>
      </c>
      <c r="H1402" s="151">
        <f>H1401+[1]Home!$E$7</f>
        <v>8400</v>
      </c>
      <c r="I1402" s="152">
        <f>I1401+[1]Home!$E$7</f>
        <v>8430</v>
      </c>
    </row>
    <row r="1403" spans="1:9" ht="15" customHeight="1">
      <c r="A1403" s="88">
        <v>14050</v>
      </c>
      <c r="B1403" s="92">
        <f t="shared" si="31"/>
        <v>14.05</v>
      </c>
      <c r="C1403" s="92">
        <f t="shared" si="34"/>
        <v>8500</v>
      </c>
      <c r="D1403" s="92">
        <f t="shared" si="32"/>
        <v>8520</v>
      </c>
      <c r="E1403" s="153">
        <v>14060</v>
      </c>
      <c r="F1403" s="151">
        <f>F1402+[1]Home!$C$7</f>
        <v>8486</v>
      </c>
      <c r="G1403" s="151">
        <f>G1402+[1]Home!$D$7</f>
        <v>8506</v>
      </c>
      <c r="H1403" s="151">
        <f>H1402+[1]Home!$E$7</f>
        <v>8406</v>
      </c>
      <c r="I1403" s="152">
        <f>I1402+[1]Home!$E$7</f>
        <v>8436</v>
      </c>
    </row>
    <row r="1404" spans="1:9" ht="15" customHeight="1">
      <c r="A1404" s="88">
        <v>14060</v>
      </c>
      <c r="B1404" s="92">
        <f t="shared" si="31"/>
        <v>14.06</v>
      </c>
      <c r="C1404" s="92">
        <f t="shared" si="34"/>
        <v>8506</v>
      </c>
      <c r="D1404" s="92">
        <f t="shared" si="32"/>
        <v>8526</v>
      </c>
      <c r="E1404" s="153">
        <v>14070</v>
      </c>
      <c r="F1404" s="151">
        <f>F1403+[1]Home!$C$7</f>
        <v>8492</v>
      </c>
      <c r="G1404" s="151">
        <f>G1403+[1]Home!$D$7</f>
        <v>8512</v>
      </c>
      <c r="H1404" s="151">
        <f>H1403+[1]Home!$E$7</f>
        <v>8412</v>
      </c>
      <c r="I1404" s="152">
        <f>I1403+[1]Home!$E$7</f>
        <v>8442</v>
      </c>
    </row>
    <row r="1405" spans="1:9" ht="15" customHeight="1">
      <c r="A1405" s="88">
        <v>14070</v>
      </c>
      <c r="B1405" s="92">
        <f t="shared" si="31"/>
        <v>14.07</v>
      </c>
      <c r="C1405" s="92">
        <f t="shared" si="34"/>
        <v>8512</v>
      </c>
      <c r="D1405" s="92">
        <f t="shared" si="32"/>
        <v>8532</v>
      </c>
      <c r="E1405" s="153">
        <v>14080</v>
      </c>
      <c r="F1405" s="151">
        <f>F1404+[1]Home!$C$7</f>
        <v>8498</v>
      </c>
      <c r="G1405" s="151">
        <f>G1404+[1]Home!$D$7</f>
        <v>8518</v>
      </c>
      <c r="H1405" s="151">
        <f>H1404+[1]Home!$E$7</f>
        <v>8418</v>
      </c>
      <c r="I1405" s="152">
        <f>I1404+[1]Home!$E$7</f>
        <v>8448</v>
      </c>
    </row>
    <row r="1406" spans="1:9" ht="15" customHeight="1">
      <c r="A1406" s="88">
        <v>14080</v>
      </c>
      <c r="B1406" s="92">
        <f t="shared" si="31"/>
        <v>14.08</v>
      </c>
      <c r="C1406" s="92">
        <f t="shared" si="34"/>
        <v>8518</v>
      </c>
      <c r="D1406" s="92">
        <f t="shared" si="32"/>
        <v>8538</v>
      </c>
      <c r="E1406" s="153">
        <v>14090</v>
      </c>
      <c r="F1406" s="151">
        <f>F1405+[1]Home!$C$7</f>
        <v>8504</v>
      </c>
      <c r="G1406" s="151">
        <f>G1405+[1]Home!$D$7</f>
        <v>8524</v>
      </c>
      <c r="H1406" s="151">
        <f>H1405+[1]Home!$E$7</f>
        <v>8424</v>
      </c>
      <c r="I1406" s="152">
        <f>I1405+[1]Home!$E$7</f>
        <v>8454</v>
      </c>
    </row>
    <row r="1407" spans="1:9" ht="15" customHeight="1">
      <c r="A1407" s="88">
        <v>14090</v>
      </c>
      <c r="B1407" s="92">
        <f t="shared" si="31"/>
        <v>14.09</v>
      </c>
      <c r="C1407" s="92">
        <f t="shared" si="34"/>
        <v>8524</v>
      </c>
      <c r="D1407" s="92">
        <f t="shared" si="32"/>
        <v>8544</v>
      </c>
      <c r="E1407" s="153">
        <v>14100</v>
      </c>
      <c r="F1407" s="151">
        <f>F1406+[1]Home!$C$7</f>
        <v>8510</v>
      </c>
      <c r="G1407" s="151">
        <f>G1406+[1]Home!$D$7</f>
        <v>8530</v>
      </c>
      <c r="H1407" s="151">
        <f>H1406+[1]Home!$E$7</f>
        <v>8430</v>
      </c>
      <c r="I1407" s="152">
        <f>I1406+[1]Home!$E$7</f>
        <v>8460</v>
      </c>
    </row>
    <row r="1408" spans="1:9" ht="15" customHeight="1">
      <c r="A1408" s="88">
        <v>14100</v>
      </c>
      <c r="B1408" s="92">
        <f t="shared" si="31"/>
        <v>14.1</v>
      </c>
      <c r="C1408" s="92">
        <f t="shared" si="34"/>
        <v>8530</v>
      </c>
      <c r="D1408" s="92">
        <f t="shared" si="32"/>
        <v>8550</v>
      </c>
      <c r="E1408" s="153">
        <v>14110</v>
      </c>
      <c r="F1408" s="151">
        <f>F1407+[1]Home!$C$7</f>
        <v>8516</v>
      </c>
      <c r="G1408" s="151">
        <f>G1407+[1]Home!$D$7</f>
        <v>8536</v>
      </c>
      <c r="H1408" s="151">
        <f>H1407+[1]Home!$E$7</f>
        <v>8436</v>
      </c>
      <c r="I1408" s="152">
        <f>I1407+[1]Home!$E$7</f>
        <v>8466</v>
      </c>
    </row>
    <row r="1409" spans="1:9" ht="15" customHeight="1">
      <c r="A1409" s="88">
        <v>14110</v>
      </c>
      <c r="B1409" s="92">
        <f t="shared" si="31"/>
        <v>14.11</v>
      </c>
      <c r="C1409" s="92">
        <f t="shared" si="34"/>
        <v>8536</v>
      </c>
      <c r="D1409" s="92">
        <f t="shared" si="32"/>
        <v>8556</v>
      </c>
      <c r="E1409" s="153">
        <v>14120</v>
      </c>
      <c r="F1409" s="151">
        <f>F1408+[1]Home!$C$7</f>
        <v>8522</v>
      </c>
      <c r="G1409" s="151">
        <f>G1408+[1]Home!$D$7</f>
        <v>8542</v>
      </c>
      <c r="H1409" s="151">
        <f>H1408+[1]Home!$E$7</f>
        <v>8442</v>
      </c>
      <c r="I1409" s="152">
        <f>I1408+[1]Home!$E$7</f>
        <v>8472</v>
      </c>
    </row>
    <row r="1410" spans="1:9" ht="15" customHeight="1">
      <c r="A1410" s="88">
        <v>14120</v>
      </c>
      <c r="B1410" s="92">
        <f t="shared" si="31"/>
        <v>14.12</v>
      </c>
      <c r="C1410" s="92">
        <f t="shared" si="34"/>
        <v>8542</v>
      </c>
      <c r="D1410" s="92">
        <f t="shared" si="32"/>
        <v>8562</v>
      </c>
      <c r="E1410" s="153">
        <v>14130</v>
      </c>
      <c r="F1410" s="151">
        <f>F1409+[1]Home!$C$7</f>
        <v>8528</v>
      </c>
      <c r="G1410" s="151">
        <f>G1409+[1]Home!$D$7</f>
        <v>8548</v>
      </c>
      <c r="H1410" s="151">
        <f>H1409+[1]Home!$E$7</f>
        <v>8448</v>
      </c>
      <c r="I1410" s="152">
        <f>I1409+[1]Home!$E$7</f>
        <v>8478</v>
      </c>
    </row>
    <row r="1411" spans="1:9" ht="15" customHeight="1">
      <c r="A1411" s="88">
        <v>14130</v>
      </c>
      <c r="B1411" s="92">
        <f t="shared" si="31"/>
        <v>14.13</v>
      </c>
      <c r="C1411" s="92">
        <f t="shared" si="34"/>
        <v>8548</v>
      </c>
      <c r="D1411" s="92">
        <f t="shared" si="32"/>
        <v>8568</v>
      </c>
      <c r="E1411" s="153">
        <v>14140</v>
      </c>
      <c r="F1411" s="151">
        <f>F1410+[1]Home!$C$7</f>
        <v>8534</v>
      </c>
      <c r="G1411" s="151">
        <f>G1410+[1]Home!$D$7</f>
        <v>8554</v>
      </c>
      <c r="H1411" s="151">
        <f>H1410+[1]Home!$E$7</f>
        <v>8454</v>
      </c>
      <c r="I1411" s="152">
        <f>I1410+[1]Home!$E$7</f>
        <v>8484</v>
      </c>
    </row>
    <row r="1412" spans="1:9" ht="15" customHeight="1">
      <c r="A1412" s="88">
        <v>14140</v>
      </c>
      <c r="B1412" s="92">
        <f t="shared" si="31"/>
        <v>14.14</v>
      </c>
      <c r="C1412" s="92">
        <f t="shared" ref="C1412:C1475" si="35">C1411+6</f>
        <v>8554</v>
      </c>
      <c r="D1412" s="92">
        <f t="shared" si="32"/>
        <v>8574</v>
      </c>
      <c r="E1412" s="153">
        <v>14150</v>
      </c>
      <c r="F1412" s="151">
        <f>F1411+[1]Home!$C$7</f>
        <v>8540</v>
      </c>
      <c r="G1412" s="151">
        <f>G1411+[1]Home!$D$7</f>
        <v>8560</v>
      </c>
      <c r="H1412" s="151">
        <f>H1411+[1]Home!$E$7</f>
        <v>8460</v>
      </c>
      <c r="I1412" s="152">
        <f>I1411+[1]Home!$E$7</f>
        <v>8490</v>
      </c>
    </row>
    <row r="1413" spans="1:9" ht="15" customHeight="1">
      <c r="A1413" s="88">
        <v>14150</v>
      </c>
      <c r="B1413" s="92">
        <f t="shared" si="31"/>
        <v>14.15</v>
      </c>
      <c r="C1413" s="92">
        <f t="shared" si="35"/>
        <v>8560</v>
      </c>
      <c r="D1413" s="92">
        <f t="shared" si="32"/>
        <v>8580</v>
      </c>
      <c r="E1413" s="153">
        <v>14160</v>
      </c>
      <c r="F1413" s="151">
        <f>F1412+[1]Home!$C$7</f>
        <v>8546</v>
      </c>
      <c r="G1413" s="151">
        <f>G1412+[1]Home!$D$7</f>
        <v>8566</v>
      </c>
      <c r="H1413" s="151">
        <f>H1412+[1]Home!$E$7</f>
        <v>8466</v>
      </c>
      <c r="I1413" s="152">
        <f>I1412+[1]Home!$E$7</f>
        <v>8496</v>
      </c>
    </row>
    <row r="1414" spans="1:9" ht="15" customHeight="1">
      <c r="A1414" s="88">
        <v>14160</v>
      </c>
      <c r="B1414" s="92">
        <f t="shared" si="31"/>
        <v>14.16</v>
      </c>
      <c r="C1414" s="92">
        <f t="shared" si="35"/>
        <v>8566</v>
      </c>
      <c r="D1414" s="92">
        <f t="shared" si="32"/>
        <v>8586</v>
      </c>
      <c r="E1414" s="153">
        <v>14170</v>
      </c>
      <c r="F1414" s="151">
        <f>F1413+[1]Home!$C$7</f>
        <v>8552</v>
      </c>
      <c r="G1414" s="151">
        <f>G1413+[1]Home!$D$7</f>
        <v>8572</v>
      </c>
      <c r="H1414" s="151">
        <f>H1413+[1]Home!$E$7</f>
        <v>8472</v>
      </c>
      <c r="I1414" s="152">
        <f>I1413+[1]Home!$E$7</f>
        <v>8502</v>
      </c>
    </row>
    <row r="1415" spans="1:9" ht="15" customHeight="1">
      <c r="A1415" s="88">
        <v>14170</v>
      </c>
      <c r="B1415" s="92">
        <f t="shared" si="31"/>
        <v>14.17</v>
      </c>
      <c r="C1415" s="92">
        <f t="shared" si="35"/>
        <v>8572</v>
      </c>
      <c r="D1415" s="92">
        <f t="shared" si="32"/>
        <v>8592</v>
      </c>
      <c r="E1415" s="153">
        <v>14180</v>
      </c>
      <c r="F1415" s="151">
        <f>F1414+[1]Home!$C$7</f>
        <v>8558</v>
      </c>
      <c r="G1415" s="151">
        <f>G1414+[1]Home!$D$7</f>
        <v>8578</v>
      </c>
      <c r="H1415" s="151">
        <f>H1414+[1]Home!$E$7</f>
        <v>8478</v>
      </c>
      <c r="I1415" s="152">
        <f>I1414+[1]Home!$E$7</f>
        <v>8508</v>
      </c>
    </row>
    <row r="1416" spans="1:9" ht="15" customHeight="1">
      <c r="A1416" s="88">
        <v>14180</v>
      </c>
      <c r="B1416" s="92">
        <f t="shared" si="31"/>
        <v>14.18</v>
      </c>
      <c r="C1416" s="92">
        <f t="shared" si="35"/>
        <v>8578</v>
      </c>
      <c r="D1416" s="92">
        <f t="shared" si="32"/>
        <v>8598</v>
      </c>
      <c r="E1416" s="153">
        <v>14190</v>
      </c>
      <c r="F1416" s="151">
        <f>F1415+[1]Home!$C$7</f>
        <v>8564</v>
      </c>
      <c r="G1416" s="151">
        <f>G1415+[1]Home!$D$7</f>
        <v>8584</v>
      </c>
      <c r="H1416" s="151">
        <f>H1415+[1]Home!$E$7</f>
        <v>8484</v>
      </c>
      <c r="I1416" s="152">
        <f>I1415+[1]Home!$E$7</f>
        <v>8514</v>
      </c>
    </row>
    <row r="1417" spans="1:9" ht="15" customHeight="1">
      <c r="A1417" s="88">
        <v>14190</v>
      </c>
      <c r="B1417" s="92">
        <f t="shared" si="31"/>
        <v>14.19</v>
      </c>
      <c r="C1417" s="92">
        <f t="shared" si="35"/>
        <v>8584</v>
      </c>
      <c r="D1417" s="92">
        <f t="shared" si="32"/>
        <v>8604</v>
      </c>
      <c r="E1417" s="153">
        <v>14200</v>
      </c>
      <c r="F1417" s="151">
        <f>F1416+[1]Home!$C$7</f>
        <v>8570</v>
      </c>
      <c r="G1417" s="151">
        <f>G1416+[1]Home!$D$7</f>
        <v>8590</v>
      </c>
      <c r="H1417" s="151">
        <f>H1416+[1]Home!$E$7</f>
        <v>8490</v>
      </c>
      <c r="I1417" s="152">
        <f>I1416+[1]Home!$E$7</f>
        <v>8520</v>
      </c>
    </row>
    <row r="1418" spans="1:9" ht="15" customHeight="1">
      <c r="A1418" s="88">
        <v>14200</v>
      </c>
      <c r="B1418" s="92">
        <f t="shared" si="31"/>
        <v>14.2</v>
      </c>
      <c r="C1418" s="92">
        <f t="shared" si="35"/>
        <v>8590</v>
      </c>
      <c r="D1418" s="92">
        <f t="shared" si="32"/>
        <v>8610</v>
      </c>
      <c r="E1418" s="153">
        <v>14210</v>
      </c>
      <c r="F1418" s="151">
        <f>F1417+[1]Home!$C$7</f>
        <v>8576</v>
      </c>
      <c r="G1418" s="151">
        <f>G1417+[1]Home!$D$7</f>
        <v>8596</v>
      </c>
      <c r="H1418" s="151">
        <f>H1417+[1]Home!$E$7</f>
        <v>8496</v>
      </c>
      <c r="I1418" s="152">
        <f>I1417+[1]Home!$E$7</f>
        <v>8526</v>
      </c>
    </row>
    <row r="1419" spans="1:9" ht="15" customHeight="1">
      <c r="A1419" s="88">
        <v>14210</v>
      </c>
      <c r="B1419" s="92">
        <f t="shared" si="31"/>
        <v>14.21</v>
      </c>
      <c r="C1419" s="92">
        <f t="shared" si="35"/>
        <v>8596</v>
      </c>
      <c r="D1419" s="92">
        <f t="shared" si="32"/>
        <v>8616</v>
      </c>
      <c r="E1419" s="153">
        <v>14220</v>
      </c>
      <c r="F1419" s="151">
        <f>F1418+[1]Home!$C$7</f>
        <v>8582</v>
      </c>
      <c r="G1419" s="151">
        <f>G1418+[1]Home!$D$7</f>
        <v>8602</v>
      </c>
      <c r="H1419" s="151">
        <f>H1418+[1]Home!$E$7</f>
        <v>8502</v>
      </c>
      <c r="I1419" s="152">
        <f>I1418+[1]Home!$E$7</f>
        <v>8532</v>
      </c>
    </row>
    <row r="1420" spans="1:9" ht="15" customHeight="1">
      <c r="A1420" s="88">
        <v>14220</v>
      </c>
      <c r="B1420" s="92">
        <f t="shared" si="31"/>
        <v>14.22</v>
      </c>
      <c r="C1420" s="92">
        <f t="shared" si="35"/>
        <v>8602</v>
      </c>
      <c r="D1420" s="92">
        <f t="shared" si="32"/>
        <v>8622</v>
      </c>
      <c r="E1420" s="153">
        <v>14230</v>
      </c>
      <c r="F1420" s="151">
        <f>F1419+[1]Home!$C$7</f>
        <v>8588</v>
      </c>
      <c r="G1420" s="151">
        <f>G1419+[1]Home!$D$7</f>
        <v>8608</v>
      </c>
      <c r="H1420" s="151">
        <f>H1419+[1]Home!$E$7</f>
        <v>8508</v>
      </c>
      <c r="I1420" s="152">
        <f>I1419+[1]Home!$E$7</f>
        <v>8538</v>
      </c>
    </row>
    <row r="1421" spans="1:9" ht="15" customHeight="1">
      <c r="A1421" s="88">
        <v>14230</v>
      </c>
      <c r="B1421" s="92">
        <f t="shared" si="31"/>
        <v>14.23</v>
      </c>
      <c r="C1421" s="92">
        <f t="shared" si="35"/>
        <v>8608</v>
      </c>
      <c r="D1421" s="92">
        <f t="shared" si="32"/>
        <v>8628</v>
      </c>
      <c r="E1421" s="153">
        <v>14240</v>
      </c>
      <c r="F1421" s="151">
        <f>F1420+[1]Home!$C$7</f>
        <v>8594</v>
      </c>
      <c r="G1421" s="151">
        <f>G1420+[1]Home!$D$7</f>
        <v>8614</v>
      </c>
      <c r="H1421" s="151">
        <f>H1420+[1]Home!$E$7</f>
        <v>8514</v>
      </c>
      <c r="I1421" s="152">
        <f>I1420+[1]Home!$E$7</f>
        <v>8544</v>
      </c>
    </row>
    <row r="1422" spans="1:9" ht="15" customHeight="1">
      <c r="A1422" s="88">
        <v>14240</v>
      </c>
      <c r="B1422" s="92">
        <f t="shared" si="31"/>
        <v>14.24</v>
      </c>
      <c r="C1422" s="92">
        <f t="shared" si="35"/>
        <v>8614</v>
      </c>
      <c r="D1422" s="92">
        <f t="shared" si="32"/>
        <v>8634</v>
      </c>
      <c r="E1422" s="153">
        <v>14250</v>
      </c>
      <c r="F1422" s="151">
        <f>F1421+[1]Home!$C$7</f>
        <v>8600</v>
      </c>
      <c r="G1422" s="151">
        <f>G1421+[1]Home!$D$7</f>
        <v>8620</v>
      </c>
      <c r="H1422" s="151">
        <f>H1421+[1]Home!$E$7</f>
        <v>8520</v>
      </c>
      <c r="I1422" s="152">
        <f>I1421+[1]Home!$E$7</f>
        <v>8550</v>
      </c>
    </row>
    <row r="1423" spans="1:9" ht="15" customHeight="1">
      <c r="A1423" s="88">
        <v>14250</v>
      </c>
      <c r="B1423" s="92">
        <f t="shared" si="31"/>
        <v>14.25</v>
      </c>
      <c r="C1423" s="92">
        <f t="shared" si="35"/>
        <v>8620</v>
      </c>
      <c r="D1423" s="92">
        <f t="shared" si="32"/>
        <v>8640</v>
      </c>
      <c r="E1423" s="153">
        <v>14260</v>
      </c>
      <c r="F1423" s="151">
        <f>F1422+[1]Home!$C$7</f>
        <v>8606</v>
      </c>
      <c r="G1423" s="151">
        <f>G1422+[1]Home!$D$7</f>
        <v>8626</v>
      </c>
      <c r="H1423" s="151">
        <f>H1422+[1]Home!$E$7</f>
        <v>8526</v>
      </c>
      <c r="I1423" s="152">
        <f>I1422+[1]Home!$E$7</f>
        <v>8556</v>
      </c>
    </row>
    <row r="1424" spans="1:9" ht="15" customHeight="1">
      <c r="A1424" s="88">
        <v>14260</v>
      </c>
      <c r="B1424" s="92">
        <f t="shared" si="31"/>
        <v>14.26</v>
      </c>
      <c r="C1424" s="92">
        <f t="shared" si="35"/>
        <v>8626</v>
      </c>
      <c r="D1424" s="92">
        <f t="shared" si="32"/>
        <v>8646</v>
      </c>
      <c r="E1424" s="153">
        <v>14270</v>
      </c>
      <c r="F1424" s="151">
        <f>F1423+[1]Home!$C$7</f>
        <v>8612</v>
      </c>
      <c r="G1424" s="151">
        <f>G1423+[1]Home!$D$7</f>
        <v>8632</v>
      </c>
      <c r="H1424" s="151">
        <f>H1423+[1]Home!$E$7</f>
        <v>8532</v>
      </c>
      <c r="I1424" s="152">
        <f>I1423+[1]Home!$E$7</f>
        <v>8562</v>
      </c>
    </row>
    <row r="1425" spans="1:9" ht="15" customHeight="1">
      <c r="A1425" s="88">
        <v>14270</v>
      </c>
      <c r="B1425" s="92">
        <f t="shared" si="31"/>
        <v>14.27</v>
      </c>
      <c r="C1425" s="92">
        <f t="shared" si="35"/>
        <v>8632</v>
      </c>
      <c r="D1425" s="92">
        <f t="shared" si="32"/>
        <v>8652</v>
      </c>
      <c r="E1425" s="153">
        <v>14280</v>
      </c>
      <c r="F1425" s="151">
        <f>F1424+[1]Home!$C$7</f>
        <v>8618</v>
      </c>
      <c r="G1425" s="151">
        <f>G1424+[1]Home!$D$7</f>
        <v>8638</v>
      </c>
      <c r="H1425" s="151">
        <f>H1424+[1]Home!$E$7</f>
        <v>8538</v>
      </c>
      <c r="I1425" s="152">
        <f>I1424+[1]Home!$E$7</f>
        <v>8568</v>
      </c>
    </row>
    <row r="1426" spans="1:9" ht="15" customHeight="1">
      <c r="A1426" s="88">
        <v>14280</v>
      </c>
      <c r="B1426" s="92">
        <f t="shared" si="31"/>
        <v>14.28</v>
      </c>
      <c r="C1426" s="92">
        <f t="shared" si="35"/>
        <v>8638</v>
      </c>
      <c r="D1426" s="92">
        <f t="shared" si="32"/>
        <v>8658</v>
      </c>
      <c r="E1426" s="153">
        <v>14290</v>
      </c>
      <c r="F1426" s="151">
        <f>F1425+[1]Home!$C$7</f>
        <v>8624</v>
      </c>
      <c r="G1426" s="151">
        <f>G1425+[1]Home!$D$7</f>
        <v>8644</v>
      </c>
      <c r="H1426" s="151">
        <f>H1425+[1]Home!$E$7</f>
        <v>8544</v>
      </c>
      <c r="I1426" s="152">
        <f>I1425+[1]Home!$E$7</f>
        <v>8574</v>
      </c>
    </row>
    <row r="1427" spans="1:9" ht="15" customHeight="1">
      <c r="A1427" s="88">
        <v>14290</v>
      </c>
      <c r="B1427" s="92">
        <f t="shared" si="31"/>
        <v>14.29</v>
      </c>
      <c r="C1427" s="92">
        <f t="shared" si="35"/>
        <v>8644</v>
      </c>
      <c r="D1427" s="92">
        <f t="shared" si="32"/>
        <v>8664</v>
      </c>
      <c r="E1427" s="153">
        <v>14300</v>
      </c>
      <c r="F1427" s="151">
        <f>F1426+[1]Home!$C$7</f>
        <v>8630</v>
      </c>
      <c r="G1427" s="151">
        <f>G1426+[1]Home!$D$7</f>
        <v>8650</v>
      </c>
      <c r="H1427" s="151">
        <f>H1426+[1]Home!$E$7</f>
        <v>8550</v>
      </c>
      <c r="I1427" s="152">
        <f>I1426+[1]Home!$E$7</f>
        <v>8580</v>
      </c>
    </row>
    <row r="1428" spans="1:9" ht="15" customHeight="1">
      <c r="A1428" s="88">
        <v>14300</v>
      </c>
      <c r="B1428" s="92">
        <f t="shared" si="31"/>
        <v>14.3</v>
      </c>
      <c r="C1428" s="92">
        <f t="shared" si="35"/>
        <v>8650</v>
      </c>
      <c r="D1428" s="92">
        <f t="shared" si="32"/>
        <v>8670</v>
      </c>
      <c r="E1428" s="153">
        <v>14310</v>
      </c>
      <c r="F1428" s="151">
        <f>F1427+[1]Home!$C$7</f>
        <v>8636</v>
      </c>
      <c r="G1428" s="151">
        <f>G1427+[1]Home!$D$7</f>
        <v>8656</v>
      </c>
      <c r="H1428" s="151">
        <f>H1427+[1]Home!$E$7</f>
        <v>8556</v>
      </c>
      <c r="I1428" s="152">
        <f>I1427+[1]Home!$E$7</f>
        <v>8586</v>
      </c>
    </row>
    <row r="1429" spans="1:9" ht="15" customHeight="1">
      <c r="A1429" s="88">
        <v>14310</v>
      </c>
      <c r="B1429" s="92">
        <f t="shared" si="31"/>
        <v>14.31</v>
      </c>
      <c r="C1429" s="92">
        <f t="shared" si="35"/>
        <v>8656</v>
      </c>
      <c r="D1429" s="92">
        <f t="shared" si="32"/>
        <v>8676</v>
      </c>
      <c r="E1429" s="153">
        <v>14320</v>
      </c>
      <c r="F1429" s="151">
        <f>F1428+[1]Home!$C$7</f>
        <v>8642</v>
      </c>
      <c r="G1429" s="151">
        <f>G1428+[1]Home!$D$7</f>
        <v>8662</v>
      </c>
      <c r="H1429" s="151">
        <f>H1428+[1]Home!$E$7</f>
        <v>8562</v>
      </c>
      <c r="I1429" s="152">
        <f>I1428+[1]Home!$E$7</f>
        <v>8592</v>
      </c>
    </row>
    <row r="1430" spans="1:9" ht="15" customHeight="1">
      <c r="A1430" s="88">
        <v>14320</v>
      </c>
      <c r="B1430" s="92">
        <f t="shared" si="31"/>
        <v>14.32</v>
      </c>
      <c r="C1430" s="92">
        <f t="shared" si="35"/>
        <v>8662</v>
      </c>
      <c r="D1430" s="92">
        <f t="shared" si="32"/>
        <v>8682</v>
      </c>
      <c r="E1430" s="153">
        <v>14330</v>
      </c>
      <c r="F1430" s="151">
        <f>F1429+[1]Home!$C$7</f>
        <v>8648</v>
      </c>
      <c r="G1430" s="151">
        <f>G1429+[1]Home!$D$7</f>
        <v>8668</v>
      </c>
      <c r="H1430" s="151">
        <f>H1429+[1]Home!$E$7</f>
        <v>8568</v>
      </c>
      <c r="I1430" s="152">
        <f>I1429+[1]Home!$E$7</f>
        <v>8598</v>
      </c>
    </row>
    <row r="1431" spans="1:9" ht="15" customHeight="1">
      <c r="A1431" s="88">
        <v>14330</v>
      </c>
      <c r="B1431" s="92">
        <f t="shared" si="31"/>
        <v>14.33</v>
      </c>
      <c r="C1431" s="92">
        <f t="shared" si="35"/>
        <v>8668</v>
      </c>
      <c r="D1431" s="92">
        <f t="shared" si="32"/>
        <v>8688</v>
      </c>
      <c r="E1431" s="153">
        <v>14340</v>
      </c>
      <c r="F1431" s="151">
        <f>F1430+[1]Home!$C$7</f>
        <v>8654</v>
      </c>
      <c r="G1431" s="151">
        <f>G1430+[1]Home!$D$7</f>
        <v>8674</v>
      </c>
      <c r="H1431" s="151">
        <f>H1430+[1]Home!$E$7</f>
        <v>8574</v>
      </c>
      <c r="I1431" s="152">
        <f>I1430+[1]Home!$E$7</f>
        <v>8604</v>
      </c>
    </row>
    <row r="1432" spans="1:9" ht="15" customHeight="1">
      <c r="A1432" s="88">
        <v>14340</v>
      </c>
      <c r="B1432" s="92">
        <f t="shared" si="31"/>
        <v>14.34</v>
      </c>
      <c r="C1432" s="92">
        <f t="shared" si="35"/>
        <v>8674</v>
      </c>
      <c r="D1432" s="92">
        <f t="shared" si="32"/>
        <v>8694</v>
      </c>
      <c r="E1432" s="153">
        <v>14350</v>
      </c>
      <c r="F1432" s="151">
        <f>F1431+[1]Home!$C$7</f>
        <v>8660</v>
      </c>
      <c r="G1432" s="151">
        <f>G1431+[1]Home!$D$7</f>
        <v>8680</v>
      </c>
      <c r="H1432" s="151">
        <f>H1431+[1]Home!$E$7</f>
        <v>8580</v>
      </c>
      <c r="I1432" s="152">
        <f>I1431+[1]Home!$E$7</f>
        <v>8610</v>
      </c>
    </row>
    <row r="1433" spans="1:9" ht="15" customHeight="1">
      <c r="A1433" s="88">
        <v>14350</v>
      </c>
      <c r="B1433" s="92">
        <f t="shared" si="31"/>
        <v>14.35</v>
      </c>
      <c r="C1433" s="92">
        <f t="shared" si="35"/>
        <v>8680</v>
      </c>
      <c r="D1433" s="92">
        <f t="shared" si="32"/>
        <v>8700</v>
      </c>
      <c r="E1433" s="153">
        <v>14360</v>
      </c>
      <c r="F1433" s="151">
        <f>F1432+[1]Home!$C$7</f>
        <v>8666</v>
      </c>
      <c r="G1433" s="151">
        <f>G1432+[1]Home!$D$7</f>
        <v>8686</v>
      </c>
      <c r="H1433" s="151">
        <f>H1432+[1]Home!$E$7</f>
        <v>8586</v>
      </c>
      <c r="I1433" s="152">
        <f>I1432+[1]Home!$E$7</f>
        <v>8616</v>
      </c>
    </row>
    <row r="1434" spans="1:9" ht="15" customHeight="1">
      <c r="A1434" s="88">
        <v>14360</v>
      </c>
      <c r="B1434" s="92">
        <f t="shared" si="31"/>
        <v>14.36</v>
      </c>
      <c r="C1434" s="92">
        <f t="shared" si="35"/>
        <v>8686</v>
      </c>
      <c r="D1434" s="92">
        <f t="shared" si="32"/>
        <v>8706</v>
      </c>
      <c r="E1434" s="153">
        <v>14370</v>
      </c>
      <c r="F1434" s="151">
        <f>F1433+[1]Home!$C$7</f>
        <v>8672</v>
      </c>
      <c r="G1434" s="151">
        <f>G1433+[1]Home!$D$7</f>
        <v>8692</v>
      </c>
      <c r="H1434" s="151">
        <f>H1433+[1]Home!$E$7</f>
        <v>8592</v>
      </c>
      <c r="I1434" s="152">
        <f>I1433+[1]Home!$E$7</f>
        <v>8622</v>
      </c>
    </row>
    <row r="1435" spans="1:9" ht="15" customHeight="1">
      <c r="A1435" s="88">
        <v>14370</v>
      </c>
      <c r="B1435" s="92">
        <f t="shared" si="31"/>
        <v>14.37</v>
      </c>
      <c r="C1435" s="92">
        <f t="shared" si="35"/>
        <v>8692</v>
      </c>
      <c r="D1435" s="92">
        <f t="shared" si="32"/>
        <v>8712</v>
      </c>
      <c r="E1435" s="153">
        <v>14380</v>
      </c>
      <c r="F1435" s="151">
        <f>F1434+[1]Home!$C$7</f>
        <v>8678</v>
      </c>
      <c r="G1435" s="151">
        <f>G1434+[1]Home!$D$7</f>
        <v>8698</v>
      </c>
      <c r="H1435" s="151">
        <f>H1434+[1]Home!$E$7</f>
        <v>8598</v>
      </c>
      <c r="I1435" s="152">
        <f>I1434+[1]Home!$E$7</f>
        <v>8628</v>
      </c>
    </row>
    <row r="1436" spans="1:9" ht="15" customHeight="1">
      <c r="A1436" s="88">
        <v>14380</v>
      </c>
      <c r="B1436" s="92">
        <f t="shared" si="31"/>
        <v>14.38</v>
      </c>
      <c r="C1436" s="92">
        <f t="shared" si="35"/>
        <v>8698</v>
      </c>
      <c r="D1436" s="92">
        <f t="shared" si="32"/>
        <v>8718</v>
      </c>
      <c r="E1436" s="153">
        <v>14390</v>
      </c>
      <c r="F1436" s="151">
        <f>F1435+[1]Home!$C$7</f>
        <v>8684</v>
      </c>
      <c r="G1436" s="151">
        <f>G1435+[1]Home!$D$7</f>
        <v>8704</v>
      </c>
      <c r="H1436" s="151">
        <f>H1435+[1]Home!$E$7</f>
        <v>8604</v>
      </c>
      <c r="I1436" s="152">
        <f>I1435+[1]Home!$E$7</f>
        <v>8634</v>
      </c>
    </row>
    <row r="1437" spans="1:9" ht="15" customHeight="1">
      <c r="A1437" s="88">
        <v>14390</v>
      </c>
      <c r="B1437" s="92">
        <f t="shared" si="31"/>
        <v>14.39</v>
      </c>
      <c r="C1437" s="92">
        <f t="shared" si="35"/>
        <v>8704</v>
      </c>
      <c r="D1437" s="92">
        <f t="shared" si="32"/>
        <v>8724</v>
      </c>
      <c r="E1437" s="153">
        <v>14400</v>
      </c>
      <c r="F1437" s="151">
        <f>F1436+[1]Home!$C$7</f>
        <v>8690</v>
      </c>
      <c r="G1437" s="151">
        <f>G1436+[1]Home!$D$7</f>
        <v>8710</v>
      </c>
      <c r="H1437" s="151">
        <f>H1436+[1]Home!$E$7</f>
        <v>8610</v>
      </c>
      <c r="I1437" s="152">
        <f>I1436+[1]Home!$E$7</f>
        <v>8640</v>
      </c>
    </row>
    <row r="1438" spans="1:9" ht="15" customHeight="1">
      <c r="A1438" s="88">
        <v>14400</v>
      </c>
      <c r="B1438" s="92">
        <f t="shared" si="31"/>
        <v>14.4</v>
      </c>
      <c r="C1438" s="92">
        <f t="shared" si="35"/>
        <v>8710</v>
      </c>
      <c r="D1438" s="92">
        <f t="shared" si="32"/>
        <v>8730</v>
      </c>
      <c r="E1438" s="153">
        <v>14410</v>
      </c>
      <c r="F1438" s="151">
        <f>F1437+[1]Home!$C$7</f>
        <v>8696</v>
      </c>
      <c r="G1438" s="151">
        <f>G1437+[1]Home!$D$7</f>
        <v>8716</v>
      </c>
      <c r="H1438" s="151">
        <f>H1437+[1]Home!$E$7</f>
        <v>8616</v>
      </c>
      <c r="I1438" s="152">
        <f>I1437+[1]Home!$E$7</f>
        <v>8646</v>
      </c>
    </row>
    <row r="1439" spans="1:9" ht="15" customHeight="1">
      <c r="A1439" s="88">
        <v>14410</v>
      </c>
      <c r="B1439" s="92">
        <f t="shared" si="31"/>
        <v>14.41</v>
      </c>
      <c r="C1439" s="92">
        <f t="shared" si="35"/>
        <v>8716</v>
      </c>
      <c r="D1439" s="92">
        <f t="shared" si="32"/>
        <v>8736</v>
      </c>
      <c r="E1439" s="153">
        <v>14420</v>
      </c>
      <c r="F1439" s="151">
        <f>F1438+[1]Home!$C$7</f>
        <v>8702</v>
      </c>
      <c r="G1439" s="151">
        <f>G1438+[1]Home!$D$7</f>
        <v>8722</v>
      </c>
      <c r="H1439" s="151">
        <f>H1438+[1]Home!$E$7</f>
        <v>8622</v>
      </c>
      <c r="I1439" s="152">
        <f>I1438+[1]Home!$E$7</f>
        <v>8652</v>
      </c>
    </row>
    <row r="1440" spans="1:9" ht="15" customHeight="1">
      <c r="A1440" s="88">
        <v>14420</v>
      </c>
      <c r="B1440" s="92">
        <f t="shared" si="31"/>
        <v>14.42</v>
      </c>
      <c r="C1440" s="92">
        <f t="shared" si="35"/>
        <v>8722</v>
      </c>
      <c r="D1440" s="92">
        <f t="shared" si="32"/>
        <v>8742</v>
      </c>
      <c r="E1440" s="153">
        <v>14430</v>
      </c>
      <c r="F1440" s="151">
        <f>F1439+[1]Home!$C$7</f>
        <v>8708</v>
      </c>
      <c r="G1440" s="151">
        <f>G1439+[1]Home!$D$7</f>
        <v>8728</v>
      </c>
      <c r="H1440" s="151">
        <f>H1439+[1]Home!$E$7</f>
        <v>8628</v>
      </c>
      <c r="I1440" s="152">
        <f>I1439+[1]Home!$E$7</f>
        <v>8658</v>
      </c>
    </row>
    <row r="1441" spans="1:9" ht="15" customHeight="1">
      <c r="A1441" s="88">
        <v>14430</v>
      </c>
      <c r="B1441" s="92">
        <f t="shared" si="31"/>
        <v>14.43</v>
      </c>
      <c r="C1441" s="92">
        <f t="shared" si="35"/>
        <v>8728</v>
      </c>
      <c r="D1441" s="92">
        <f t="shared" si="32"/>
        <v>8748</v>
      </c>
      <c r="E1441" s="153">
        <v>14440</v>
      </c>
      <c r="F1441" s="151">
        <f>F1440+[1]Home!$C$7</f>
        <v>8714</v>
      </c>
      <c r="G1441" s="151">
        <f>G1440+[1]Home!$D$7</f>
        <v>8734</v>
      </c>
      <c r="H1441" s="151">
        <f>H1440+[1]Home!$E$7</f>
        <v>8634</v>
      </c>
      <c r="I1441" s="152">
        <f>I1440+[1]Home!$E$7</f>
        <v>8664</v>
      </c>
    </row>
    <row r="1442" spans="1:9" ht="15" customHeight="1">
      <c r="A1442" s="88">
        <v>14440</v>
      </c>
      <c r="B1442" s="92">
        <f t="shared" si="31"/>
        <v>14.44</v>
      </c>
      <c r="C1442" s="92">
        <f t="shared" si="35"/>
        <v>8734</v>
      </c>
      <c r="D1442" s="92">
        <f t="shared" si="32"/>
        <v>8754</v>
      </c>
      <c r="E1442" s="153">
        <v>14450</v>
      </c>
      <c r="F1442" s="151">
        <f>F1441+[1]Home!$C$7</f>
        <v>8720</v>
      </c>
      <c r="G1442" s="151">
        <f>G1441+[1]Home!$D$7</f>
        <v>8740</v>
      </c>
      <c r="H1442" s="151">
        <f>H1441+[1]Home!$E$7</f>
        <v>8640</v>
      </c>
      <c r="I1442" s="152">
        <f>I1441+[1]Home!$E$7</f>
        <v>8670</v>
      </c>
    </row>
    <row r="1443" spans="1:9" ht="15" customHeight="1">
      <c r="A1443" s="88">
        <v>14450</v>
      </c>
      <c r="B1443" s="92">
        <f t="shared" si="31"/>
        <v>14.45</v>
      </c>
      <c r="C1443" s="92">
        <f t="shared" si="35"/>
        <v>8740</v>
      </c>
      <c r="D1443" s="92">
        <f t="shared" si="32"/>
        <v>8760</v>
      </c>
      <c r="E1443" s="153">
        <v>14460</v>
      </c>
      <c r="F1443" s="151">
        <f>F1442+[1]Home!$C$7</f>
        <v>8726</v>
      </c>
      <c r="G1443" s="151">
        <f>G1442+[1]Home!$D$7</f>
        <v>8746</v>
      </c>
      <c r="H1443" s="151">
        <f>H1442+[1]Home!$E$7</f>
        <v>8646</v>
      </c>
      <c r="I1443" s="152">
        <f>I1442+[1]Home!$E$7</f>
        <v>8676</v>
      </c>
    </row>
    <row r="1444" spans="1:9" ht="15" customHeight="1">
      <c r="A1444" s="88">
        <v>14460</v>
      </c>
      <c r="B1444" s="92">
        <f t="shared" si="31"/>
        <v>14.46</v>
      </c>
      <c r="C1444" s="92">
        <f t="shared" si="35"/>
        <v>8746</v>
      </c>
      <c r="D1444" s="92">
        <f t="shared" si="32"/>
        <v>8766</v>
      </c>
      <c r="E1444" s="153">
        <v>14470</v>
      </c>
      <c r="F1444" s="151">
        <f>F1443+[1]Home!$C$7</f>
        <v>8732</v>
      </c>
      <c r="G1444" s="151">
        <f>G1443+[1]Home!$D$7</f>
        <v>8752</v>
      </c>
      <c r="H1444" s="151">
        <f>H1443+[1]Home!$E$7</f>
        <v>8652</v>
      </c>
      <c r="I1444" s="152">
        <f>I1443+[1]Home!$E$7</f>
        <v>8682</v>
      </c>
    </row>
    <row r="1445" spans="1:9" ht="15" customHeight="1">
      <c r="A1445" s="88">
        <v>14470</v>
      </c>
      <c r="B1445" s="92">
        <f t="shared" si="31"/>
        <v>14.47</v>
      </c>
      <c r="C1445" s="92">
        <f t="shared" si="35"/>
        <v>8752</v>
      </c>
      <c r="D1445" s="92">
        <f t="shared" si="32"/>
        <v>8772</v>
      </c>
      <c r="E1445" s="153">
        <v>14480</v>
      </c>
      <c r="F1445" s="151">
        <f>F1444+[1]Home!$C$7</f>
        <v>8738</v>
      </c>
      <c r="G1445" s="151">
        <f>G1444+[1]Home!$D$7</f>
        <v>8758</v>
      </c>
      <c r="H1445" s="151">
        <f>H1444+[1]Home!$E$7</f>
        <v>8658</v>
      </c>
      <c r="I1445" s="152">
        <f>I1444+[1]Home!$E$7</f>
        <v>8688</v>
      </c>
    </row>
    <row r="1446" spans="1:9" ht="15" customHeight="1">
      <c r="A1446" s="88">
        <v>14480</v>
      </c>
      <c r="B1446" s="92">
        <f t="shared" si="31"/>
        <v>14.48</v>
      </c>
      <c r="C1446" s="92">
        <f t="shared" si="35"/>
        <v>8758</v>
      </c>
      <c r="D1446" s="92">
        <f t="shared" si="32"/>
        <v>8778</v>
      </c>
      <c r="E1446" s="153">
        <v>14490</v>
      </c>
      <c r="F1446" s="151">
        <f>F1445+[1]Home!$C$7</f>
        <v>8744</v>
      </c>
      <c r="G1446" s="151">
        <f>G1445+[1]Home!$D$7</f>
        <v>8764</v>
      </c>
      <c r="H1446" s="151">
        <f>H1445+[1]Home!$E$7</f>
        <v>8664</v>
      </c>
      <c r="I1446" s="152">
        <f>I1445+[1]Home!$E$7</f>
        <v>8694</v>
      </c>
    </row>
    <row r="1447" spans="1:9" ht="15" customHeight="1">
      <c r="A1447" s="88">
        <v>14490</v>
      </c>
      <c r="B1447" s="92">
        <f t="shared" si="31"/>
        <v>14.49</v>
      </c>
      <c r="C1447" s="92">
        <f t="shared" si="35"/>
        <v>8764</v>
      </c>
      <c r="D1447" s="92">
        <f t="shared" si="32"/>
        <v>8784</v>
      </c>
      <c r="E1447" s="153">
        <v>14500</v>
      </c>
      <c r="F1447" s="151">
        <f>F1446+[1]Home!$C$7</f>
        <v>8750</v>
      </c>
      <c r="G1447" s="151">
        <f>G1446+[1]Home!$D$7</f>
        <v>8770</v>
      </c>
      <c r="H1447" s="151">
        <f>H1446+[1]Home!$E$7</f>
        <v>8670</v>
      </c>
      <c r="I1447" s="152">
        <f>I1446+[1]Home!$E$7</f>
        <v>8700</v>
      </c>
    </row>
    <row r="1448" spans="1:9" ht="15" customHeight="1">
      <c r="A1448" s="88">
        <v>14500</v>
      </c>
      <c r="B1448" s="92">
        <f t="shared" si="31"/>
        <v>14.5</v>
      </c>
      <c r="C1448" s="92">
        <f t="shared" si="35"/>
        <v>8770</v>
      </c>
      <c r="D1448" s="92">
        <f t="shared" si="32"/>
        <v>8790</v>
      </c>
      <c r="E1448" s="153">
        <v>14510</v>
      </c>
      <c r="F1448" s="151">
        <f>F1447+[1]Home!$C$7</f>
        <v>8756</v>
      </c>
      <c r="G1448" s="151">
        <f>G1447+[1]Home!$D$7</f>
        <v>8776</v>
      </c>
      <c r="H1448" s="151">
        <f>H1447+[1]Home!$E$7</f>
        <v>8676</v>
      </c>
      <c r="I1448" s="152">
        <f>I1447+[1]Home!$E$7</f>
        <v>8706</v>
      </c>
    </row>
    <row r="1449" spans="1:9" ht="15" customHeight="1">
      <c r="A1449" s="88">
        <v>14510</v>
      </c>
      <c r="B1449" s="92">
        <f t="shared" si="31"/>
        <v>14.51</v>
      </c>
      <c r="C1449" s="92">
        <f t="shared" si="35"/>
        <v>8776</v>
      </c>
      <c r="D1449" s="92">
        <f t="shared" si="32"/>
        <v>8796</v>
      </c>
      <c r="E1449" s="153">
        <v>14520</v>
      </c>
      <c r="F1449" s="151">
        <f>F1448+[1]Home!$C$7</f>
        <v>8762</v>
      </c>
      <c r="G1449" s="151">
        <f>G1448+[1]Home!$D$7</f>
        <v>8782</v>
      </c>
      <c r="H1449" s="151">
        <f>H1448+[1]Home!$E$7</f>
        <v>8682</v>
      </c>
      <c r="I1449" s="152">
        <f>I1448+[1]Home!$E$7</f>
        <v>8712</v>
      </c>
    </row>
    <row r="1450" spans="1:9" ht="15" customHeight="1">
      <c r="A1450" s="88">
        <v>14520</v>
      </c>
      <c r="B1450" s="92">
        <f t="shared" si="31"/>
        <v>14.52</v>
      </c>
      <c r="C1450" s="92">
        <f t="shared" si="35"/>
        <v>8782</v>
      </c>
      <c r="D1450" s="92">
        <f t="shared" si="32"/>
        <v>8802</v>
      </c>
      <c r="E1450" s="153">
        <v>14530</v>
      </c>
      <c r="F1450" s="151">
        <f>F1449+[1]Home!$C$7</f>
        <v>8768</v>
      </c>
      <c r="G1450" s="151">
        <f>G1449+[1]Home!$D$7</f>
        <v>8788</v>
      </c>
      <c r="H1450" s="151">
        <f>H1449+[1]Home!$E$7</f>
        <v>8688</v>
      </c>
      <c r="I1450" s="152">
        <f>I1449+[1]Home!$E$7</f>
        <v>8718</v>
      </c>
    </row>
    <row r="1451" spans="1:9" ht="15" customHeight="1">
      <c r="A1451" s="88">
        <v>14530</v>
      </c>
      <c r="B1451" s="92">
        <f t="shared" si="31"/>
        <v>14.53</v>
      </c>
      <c r="C1451" s="92">
        <f t="shared" si="35"/>
        <v>8788</v>
      </c>
      <c r="D1451" s="92">
        <f t="shared" si="32"/>
        <v>8808</v>
      </c>
      <c r="E1451" s="153">
        <v>14540</v>
      </c>
      <c r="F1451" s="151">
        <f>F1450+[1]Home!$C$7</f>
        <v>8774</v>
      </c>
      <c r="G1451" s="151">
        <f>G1450+[1]Home!$D$7</f>
        <v>8794</v>
      </c>
      <c r="H1451" s="151">
        <f>H1450+[1]Home!$E$7</f>
        <v>8694</v>
      </c>
      <c r="I1451" s="152">
        <f>I1450+[1]Home!$E$7</f>
        <v>8724</v>
      </c>
    </row>
    <row r="1452" spans="1:9" ht="15" customHeight="1">
      <c r="A1452" s="88">
        <v>14540</v>
      </c>
      <c r="B1452" s="92">
        <f t="shared" si="31"/>
        <v>14.54</v>
      </c>
      <c r="C1452" s="92">
        <f t="shared" si="35"/>
        <v>8794</v>
      </c>
      <c r="D1452" s="92">
        <f t="shared" si="32"/>
        <v>8814</v>
      </c>
      <c r="E1452" s="153">
        <v>14550</v>
      </c>
      <c r="F1452" s="151">
        <f>F1451+[1]Home!$C$7</f>
        <v>8780</v>
      </c>
      <c r="G1452" s="151">
        <f>G1451+[1]Home!$D$7</f>
        <v>8800</v>
      </c>
      <c r="H1452" s="151">
        <f>H1451+[1]Home!$E$7</f>
        <v>8700</v>
      </c>
      <c r="I1452" s="152">
        <f>I1451+[1]Home!$E$7</f>
        <v>8730</v>
      </c>
    </row>
    <row r="1453" spans="1:9" ht="15" customHeight="1">
      <c r="A1453" s="88">
        <v>14550</v>
      </c>
      <c r="B1453" s="92">
        <f t="shared" si="31"/>
        <v>14.55</v>
      </c>
      <c r="C1453" s="92">
        <f t="shared" si="35"/>
        <v>8800</v>
      </c>
      <c r="D1453" s="92">
        <f t="shared" si="32"/>
        <v>8820</v>
      </c>
      <c r="E1453" s="153">
        <v>14560</v>
      </c>
      <c r="F1453" s="151">
        <f>F1452+[1]Home!$C$7</f>
        <v>8786</v>
      </c>
      <c r="G1453" s="151">
        <f>G1452+[1]Home!$D$7</f>
        <v>8806</v>
      </c>
      <c r="H1453" s="151">
        <f>H1452+[1]Home!$E$7</f>
        <v>8706</v>
      </c>
      <c r="I1453" s="152">
        <f>I1452+[1]Home!$E$7</f>
        <v>8736</v>
      </c>
    </row>
    <row r="1454" spans="1:9" ht="15" customHeight="1">
      <c r="A1454" s="88">
        <v>14560</v>
      </c>
      <c r="B1454" s="92">
        <f t="shared" si="31"/>
        <v>14.56</v>
      </c>
      <c r="C1454" s="92">
        <f t="shared" si="35"/>
        <v>8806</v>
      </c>
      <c r="D1454" s="92">
        <f t="shared" si="32"/>
        <v>8826</v>
      </c>
      <c r="E1454" s="153">
        <v>14570</v>
      </c>
      <c r="F1454" s="151">
        <f>F1453+[1]Home!$C$7</f>
        <v>8792</v>
      </c>
      <c r="G1454" s="151">
        <f>G1453+[1]Home!$D$7</f>
        <v>8812</v>
      </c>
      <c r="H1454" s="151">
        <f>H1453+[1]Home!$E$7</f>
        <v>8712</v>
      </c>
      <c r="I1454" s="152">
        <f>I1453+[1]Home!$E$7</f>
        <v>8742</v>
      </c>
    </row>
    <row r="1455" spans="1:9" ht="15" customHeight="1">
      <c r="A1455" s="88">
        <v>14570</v>
      </c>
      <c r="B1455" s="92">
        <f t="shared" si="31"/>
        <v>14.57</v>
      </c>
      <c r="C1455" s="92">
        <f t="shared" si="35"/>
        <v>8812</v>
      </c>
      <c r="D1455" s="92">
        <f t="shared" si="32"/>
        <v>8832</v>
      </c>
      <c r="E1455" s="153">
        <v>14580</v>
      </c>
      <c r="F1455" s="151">
        <f>F1454+[1]Home!$C$7</f>
        <v>8798</v>
      </c>
      <c r="G1455" s="151">
        <f>G1454+[1]Home!$D$7</f>
        <v>8818</v>
      </c>
      <c r="H1455" s="151">
        <f>H1454+[1]Home!$E$7</f>
        <v>8718</v>
      </c>
      <c r="I1455" s="152">
        <f>I1454+[1]Home!$E$7</f>
        <v>8748</v>
      </c>
    </row>
    <row r="1456" spans="1:9" ht="15" customHeight="1">
      <c r="A1456" s="88">
        <v>14580</v>
      </c>
      <c r="B1456" s="92">
        <f t="shared" si="31"/>
        <v>14.58</v>
      </c>
      <c r="C1456" s="92">
        <f t="shared" si="35"/>
        <v>8818</v>
      </c>
      <c r="D1456" s="92">
        <f t="shared" si="32"/>
        <v>8838</v>
      </c>
      <c r="E1456" s="153">
        <v>14590</v>
      </c>
      <c r="F1456" s="151">
        <f>F1455+[1]Home!$C$7</f>
        <v>8804</v>
      </c>
      <c r="G1456" s="151">
        <f>G1455+[1]Home!$D$7</f>
        <v>8824</v>
      </c>
      <c r="H1456" s="151">
        <f>H1455+[1]Home!$E$7</f>
        <v>8724</v>
      </c>
      <c r="I1456" s="152">
        <f>I1455+[1]Home!$E$7</f>
        <v>8754</v>
      </c>
    </row>
    <row r="1457" spans="1:9" ht="15" customHeight="1">
      <c r="A1457" s="88">
        <v>14590</v>
      </c>
      <c r="B1457" s="92">
        <f t="shared" si="31"/>
        <v>14.59</v>
      </c>
      <c r="C1457" s="92">
        <f t="shared" si="35"/>
        <v>8824</v>
      </c>
      <c r="D1457" s="92">
        <f t="shared" si="32"/>
        <v>8844</v>
      </c>
      <c r="E1457" s="153">
        <v>14600</v>
      </c>
      <c r="F1457" s="151">
        <f>F1456+[1]Home!$C$7</f>
        <v>8810</v>
      </c>
      <c r="G1457" s="151">
        <f>G1456+[1]Home!$D$7</f>
        <v>8830</v>
      </c>
      <c r="H1457" s="151">
        <f>H1456+[1]Home!$E$7</f>
        <v>8730</v>
      </c>
      <c r="I1457" s="152">
        <f>I1456+[1]Home!$E$7</f>
        <v>8760</v>
      </c>
    </row>
    <row r="1458" spans="1:9" ht="15" customHeight="1">
      <c r="A1458" s="88">
        <v>14600</v>
      </c>
      <c r="B1458" s="92">
        <f t="shared" si="31"/>
        <v>14.6</v>
      </c>
      <c r="C1458" s="92">
        <f t="shared" si="35"/>
        <v>8830</v>
      </c>
      <c r="D1458" s="92">
        <f t="shared" si="32"/>
        <v>8850</v>
      </c>
      <c r="E1458" s="153">
        <v>14610</v>
      </c>
      <c r="F1458" s="151">
        <f>F1457+[1]Home!$C$7</f>
        <v>8816</v>
      </c>
      <c r="G1458" s="151">
        <f>G1457+[1]Home!$D$7</f>
        <v>8836</v>
      </c>
      <c r="H1458" s="151">
        <f>H1457+[1]Home!$E$7</f>
        <v>8736</v>
      </c>
      <c r="I1458" s="152">
        <f>I1457+[1]Home!$E$7</f>
        <v>8766</v>
      </c>
    </row>
    <row r="1459" spans="1:9" ht="15" customHeight="1">
      <c r="A1459" s="88">
        <v>14610</v>
      </c>
      <c r="B1459" s="92">
        <f t="shared" si="31"/>
        <v>14.61</v>
      </c>
      <c r="C1459" s="92">
        <f t="shared" si="35"/>
        <v>8836</v>
      </c>
      <c r="D1459" s="92">
        <f t="shared" si="32"/>
        <v>8856</v>
      </c>
      <c r="E1459" s="153">
        <v>14620</v>
      </c>
      <c r="F1459" s="151">
        <f>F1458+[1]Home!$C$7</f>
        <v>8822</v>
      </c>
      <c r="G1459" s="151">
        <f>G1458+[1]Home!$D$7</f>
        <v>8842</v>
      </c>
      <c r="H1459" s="151">
        <f>H1458+[1]Home!$E$7</f>
        <v>8742</v>
      </c>
      <c r="I1459" s="152">
        <f>I1458+[1]Home!$E$7</f>
        <v>8772</v>
      </c>
    </row>
    <row r="1460" spans="1:9" ht="15" customHeight="1">
      <c r="A1460" s="88">
        <v>14620</v>
      </c>
      <c r="B1460" s="92">
        <f t="shared" si="31"/>
        <v>14.62</v>
      </c>
      <c r="C1460" s="92">
        <f t="shared" si="35"/>
        <v>8842</v>
      </c>
      <c r="D1460" s="92">
        <f t="shared" si="32"/>
        <v>8862</v>
      </c>
      <c r="E1460" s="153">
        <v>14630</v>
      </c>
      <c r="F1460" s="151">
        <f>F1459+[1]Home!$C$7</f>
        <v>8828</v>
      </c>
      <c r="G1460" s="151">
        <f>G1459+[1]Home!$D$7</f>
        <v>8848</v>
      </c>
      <c r="H1460" s="151">
        <f>H1459+[1]Home!$E$7</f>
        <v>8748</v>
      </c>
      <c r="I1460" s="152">
        <f>I1459+[1]Home!$E$7</f>
        <v>8778</v>
      </c>
    </row>
    <row r="1461" spans="1:9" ht="15" customHeight="1">
      <c r="A1461" s="88">
        <v>14630</v>
      </c>
      <c r="B1461" s="92">
        <f t="shared" si="31"/>
        <v>14.63</v>
      </c>
      <c r="C1461" s="92">
        <f t="shared" si="35"/>
        <v>8848</v>
      </c>
      <c r="D1461" s="92">
        <f t="shared" si="32"/>
        <v>8868</v>
      </c>
      <c r="E1461" s="153">
        <v>14640</v>
      </c>
      <c r="F1461" s="151">
        <f>F1460+[1]Home!$C$7</f>
        <v>8834</v>
      </c>
      <c r="G1461" s="151">
        <f>G1460+[1]Home!$D$7</f>
        <v>8854</v>
      </c>
      <c r="H1461" s="151">
        <f>H1460+[1]Home!$E$7</f>
        <v>8754</v>
      </c>
      <c r="I1461" s="152">
        <f>I1460+[1]Home!$E$7</f>
        <v>8784</v>
      </c>
    </row>
    <row r="1462" spans="1:9" ht="15" customHeight="1">
      <c r="A1462" s="88">
        <v>14640</v>
      </c>
      <c r="B1462" s="92">
        <f t="shared" si="31"/>
        <v>14.64</v>
      </c>
      <c r="C1462" s="92">
        <f t="shared" si="35"/>
        <v>8854</v>
      </c>
      <c r="D1462" s="92">
        <f t="shared" si="32"/>
        <v>8874</v>
      </c>
      <c r="E1462" s="153">
        <v>14650</v>
      </c>
      <c r="F1462" s="151">
        <f>F1461+[1]Home!$C$7</f>
        <v>8840</v>
      </c>
      <c r="G1462" s="151">
        <f>G1461+[1]Home!$D$7</f>
        <v>8860</v>
      </c>
      <c r="H1462" s="151">
        <f>H1461+[1]Home!$E$7</f>
        <v>8760</v>
      </c>
      <c r="I1462" s="152">
        <f>I1461+[1]Home!$E$7</f>
        <v>8790</v>
      </c>
    </row>
    <row r="1463" spans="1:9" ht="15" customHeight="1">
      <c r="A1463" s="88">
        <v>14650</v>
      </c>
      <c r="B1463" s="92">
        <f t="shared" si="31"/>
        <v>14.65</v>
      </c>
      <c r="C1463" s="92">
        <f t="shared" si="35"/>
        <v>8860</v>
      </c>
      <c r="D1463" s="92">
        <f t="shared" si="32"/>
        <v>8880</v>
      </c>
      <c r="E1463" s="153">
        <v>14660</v>
      </c>
      <c r="F1463" s="151">
        <f>F1462+[1]Home!$C$7</f>
        <v>8846</v>
      </c>
      <c r="G1463" s="151">
        <f>G1462+[1]Home!$D$7</f>
        <v>8866</v>
      </c>
      <c r="H1463" s="151">
        <f>H1462+[1]Home!$E$7</f>
        <v>8766</v>
      </c>
      <c r="I1463" s="152">
        <f>I1462+[1]Home!$E$7</f>
        <v>8796</v>
      </c>
    </row>
    <row r="1464" spans="1:9" ht="15" customHeight="1">
      <c r="A1464" s="88">
        <v>14660</v>
      </c>
      <c r="B1464" s="92">
        <f t="shared" si="31"/>
        <v>14.66</v>
      </c>
      <c r="C1464" s="92">
        <f t="shared" si="35"/>
        <v>8866</v>
      </c>
      <c r="D1464" s="92">
        <f t="shared" si="32"/>
        <v>8886</v>
      </c>
      <c r="E1464" s="153">
        <v>14670</v>
      </c>
      <c r="F1464" s="151">
        <f>F1463+[1]Home!$C$7</f>
        <v>8852</v>
      </c>
      <c r="G1464" s="151">
        <f>G1463+[1]Home!$D$7</f>
        <v>8872</v>
      </c>
      <c r="H1464" s="151">
        <f>H1463+[1]Home!$E$7</f>
        <v>8772</v>
      </c>
      <c r="I1464" s="152">
        <f>I1463+[1]Home!$E$7</f>
        <v>8802</v>
      </c>
    </row>
    <row r="1465" spans="1:9" ht="15" customHeight="1">
      <c r="A1465" s="88">
        <v>14670</v>
      </c>
      <c r="B1465" s="92">
        <f t="shared" si="31"/>
        <v>14.67</v>
      </c>
      <c r="C1465" s="92">
        <f t="shared" si="35"/>
        <v>8872</v>
      </c>
      <c r="D1465" s="92">
        <f t="shared" si="32"/>
        <v>8892</v>
      </c>
      <c r="E1465" s="153">
        <v>14680</v>
      </c>
      <c r="F1465" s="151">
        <f>F1464+[1]Home!$C$7</f>
        <v>8858</v>
      </c>
      <c r="G1465" s="151">
        <f>G1464+[1]Home!$D$7</f>
        <v>8878</v>
      </c>
      <c r="H1465" s="151">
        <f>H1464+[1]Home!$E$7</f>
        <v>8778</v>
      </c>
      <c r="I1465" s="152">
        <f>I1464+[1]Home!$E$7</f>
        <v>8808</v>
      </c>
    </row>
    <row r="1466" spans="1:9" ht="15" customHeight="1">
      <c r="A1466" s="88">
        <v>14680</v>
      </c>
      <c r="B1466" s="92">
        <f t="shared" si="31"/>
        <v>14.68</v>
      </c>
      <c r="C1466" s="92">
        <f t="shared" si="35"/>
        <v>8878</v>
      </c>
      <c r="D1466" s="92">
        <f t="shared" si="32"/>
        <v>8898</v>
      </c>
      <c r="E1466" s="153">
        <v>14690</v>
      </c>
      <c r="F1466" s="151">
        <f>F1465+[1]Home!$C$7</f>
        <v>8864</v>
      </c>
      <c r="G1466" s="151">
        <f>G1465+[1]Home!$D$7</f>
        <v>8884</v>
      </c>
      <c r="H1466" s="151">
        <f>H1465+[1]Home!$E$7</f>
        <v>8784</v>
      </c>
      <c r="I1466" s="152">
        <f>I1465+[1]Home!$E$7</f>
        <v>8814</v>
      </c>
    </row>
    <row r="1467" spans="1:9" ht="15" customHeight="1">
      <c r="A1467" s="88">
        <v>14690</v>
      </c>
      <c r="B1467" s="92">
        <f t="shared" si="31"/>
        <v>14.69</v>
      </c>
      <c r="C1467" s="92">
        <f t="shared" si="35"/>
        <v>8884</v>
      </c>
      <c r="D1467" s="92">
        <f t="shared" si="32"/>
        <v>8904</v>
      </c>
      <c r="E1467" s="153">
        <v>14700</v>
      </c>
      <c r="F1467" s="151">
        <f>F1466+[1]Home!$C$7</f>
        <v>8870</v>
      </c>
      <c r="G1467" s="151">
        <f>G1466+[1]Home!$D$7</f>
        <v>8890</v>
      </c>
      <c r="H1467" s="151">
        <f>H1466+[1]Home!$E$7</f>
        <v>8790</v>
      </c>
      <c r="I1467" s="152">
        <f>I1466+[1]Home!$E$7</f>
        <v>8820</v>
      </c>
    </row>
    <row r="1468" spans="1:9" ht="15" customHeight="1">
      <c r="A1468" s="88">
        <v>14700</v>
      </c>
      <c r="B1468" s="92">
        <f t="shared" si="31"/>
        <v>14.7</v>
      </c>
      <c r="C1468" s="92">
        <f t="shared" si="35"/>
        <v>8890</v>
      </c>
      <c r="D1468" s="92">
        <f t="shared" si="32"/>
        <v>8910</v>
      </c>
      <c r="E1468" s="153">
        <v>14710</v>
      </c>
      <c r="F1468" s="151">
        <f>F1467+[1]Home!$C$7</f>
        <v>8876</v>
      </c>
      <c r="G1468" s="151">
        <f>G1467+[1]Home!$D$7</f>
        <v>8896</v>
      </c>
      <c r="H1468" s="151">
        <f>H1467+[1]Home!$E$7</f>
        <v>8796</v>
      </c>
      <c r="I1468" s="152">
        <f>I1467+[1]Home!$E$7</f>
        <v>8826</v>
      </c>
    </row>
    <row r="1469" spans="1:9" ht="15" customHeight="1">
      <c r="A1469" s="88">
        <v>14710</v>
      </c>
      <c r="B1469" s="92">
        <f t="shared" si="31"/>
        <v>14.71</v>
      </c>
      <c r="C1469" s="92">
        <f t="shared" si="35"/>
        <v>8896</v>
      </c>
      <c r="D1469" s="92">
        <f t="shared" si="32"/>
        <v>8916</v>
      </c>
      <c r="E1469" s="153">
        <v>14720</v>
      </c>
      <c r="F1469" s="151">
        <f>F1468+[1]Home!$C$7</f>
        <v>8882</v>
      </c>
      <c r="G1469" s="151">
        <f>G1468+[1]Home!$D$7</f>
        <v>8902</v>
      </c>
      <c r="H1469" s="151">
        <f>H1468+[1]Home!$E$7</f>
        <v>8802</v>
      </c>
      <c r="I1469" s="152">
        <f>I1468+[1]Home!$E$7</f>
        <v>8832</v>
      </c>
    </row>
    <row r="1470" spans="1:9" ht="15" customHeight="1">
      <c r="A1470" s="88">
        <v>14720</v>
      </c>
      <c r="B1470" s="92">
        <f t="shared" si="31"/>
        <v>14.72</v>
      </c>
      <c r="C1470" s="92">
        <f t="shared" si="35"/>
        <v>8902</v>
      </c>
      <c r="D1470" s="92">
        <f t="shared" si="32"/>
        <v>8922</v>
      </c>
      <c r="E1470" s="153">
        <v>14730</v>
      </c>
      <c r="F1470" s="151">
        <f>F1469+[1]Home!$C$7</f>
        <v>8888</v>
      </c>
      <c r="G1470" s="151">
        <f>G1469+[1]Home!$D$7</f>
        <v>8908</v>
      </c>
      <c r="H1470" s="151">
        <f>H1469+[1]Home!$E$7</f>
        <v>8808</v>
      </c>
      <c r="I1470" s="152">
        <f>I1469+[1]Home!$E$7</f>
        <v>8838</v>
      </c>
    </row>
    <row r="1471" spans="1:9" ht="15" customHeight="1">
      <c r="A1471" s="88">
        <v>14730</v>
      </c>
      <c r="B1471" s="92">
        <f t="shared" si="31"/>
        <v>14.73</v>
      </c>
      <c r="C1471" s="92">
        <f t="shared" si="35"/>
        <v>8908</v>
      </c>
      <c r="D1471" s="92">
        <f t="shared" si="32"/>
        <v>8928</v>
      </c>
      <c r="E1471" s="153">
        <v>14740</v>
      </c>
      <c r="F1471" s="151">
        <f>F1470+[1]Home!$C$7</f>
        <v>8894</v>
      </c>
      <c r="G1471" s="151">
        <f>G1470+[1]Home!$D$7</f>
        <v>8914</v>
      </c>
      <c r="H1471" s="151">
        <f>H1470+[1]Home!$E$7</f>
        <v>8814</v>
      </c>
      <c r="I1471" s="152">
        <f>I1470+[1]Home!$E$7</f>
        <v>8844</v>
      </c>
    </row>
    <row r="1472" spans="1:9" ht="15" customHeight="1">
      <c r="A1472" s="88">
        <v>14740</v>
      </c>
      <c r="B1472" s="92">
        <f t="shared" si="31"/>
        <v>14.74</v>
      </c>
      <c r="C1472" s="92">
        <f t="shared" si="35"/>
        <v>8914</v>
      </c>
      <c r="D1472" s="92">
        <f t="shared" si="32"/>
        <v>8934</v>
      </c>
      <c r="E1472" s="153">
        <v>14750</v>
      </c>
      <c r="F1472" s="151">
        <f>F1471+[1]Home!$C$7</f>
        <v>8900</v>
      </c>
      <c r="G1472" s="151">
        <f>G1471+[1]Home!$D$7</f>
        <v>8920</v>
      </c>
      <c r="H1472" s="151">
        <f>H1471+[1]Home!$E$7</f>
        <v>8820</v>
      </c>
      <c r="I1472" s="152">
        <f>I1471+[1]Home!$E$7</f>
        <v>8850</v>
      </c>
    </row>
    <row r="1473" spans="1:9" ht="15" customHeight="1">
      <c r="A1473" s="88">
        <v>14750</v>
      </c>
      <c r="B1473" s="92">
        <f t="shared" si="31"/>
        <v>14.75</v>
      </c>
      <c r="C1473" s="92">
        <f t="shared" si="35"/>
        <v>8920</v>
      </c>
      <c r="D1473" s="92">
        <f t="shared" si="32"/>
        <v>8940</v>
      </c>
      <c r="E1473" s="153">
        <v>14760</v>
      </c>
      <c r="F1473" s="151">
        <f>F1472+[1]Home!$C$7</f>
        <v>8906</v>
      </c>
      <c r="G1473" s="151">
        <f>G1472+[1]Home!$D$7</f>
        <v>8926</v>
      </c>
      <c r="H1473" s="151">
        <f>H1472+[1]Home!$E$7</f>
        <v>8826</v>
      </c>
      <c r="I1473" s="152">
        <f>I1472+[1]Home!$E$7</f>
        <v>8856</v>
      </c>
    </row>
    <row r="1474" spans="1:9" ht="15" customHeight="1">
      <c r="A1474" s="88">
        <v>14760</v>
      </c>
      <c r="B1474" s="92">
        <f t="shared" si="31"/>
        <v>14.76</v>
      </c>
      <c r="C1474" s="92">
        <f t="shared" si="35"/>
        <v>8926</v>
      </c>
      <c r="D1474" s="92">
        <f t="shared" si="32"/>
        <v>8946</v>
      </c>
      <c r="E1474" s="153">
        <v>14770</v>
      </c>
      <c r="F1474" s="151">
        <f>F1473+[1]Home!$C$7</f>
        <v>8912</v>
      </c>
      <c r="G1474" s="151">
        <f>G1473+[1]Home!$D$7</f>
        <v>8932</v>
      </c>
      <c r="H1474" s="151">
        <f>H1473+[1]Home!$E$7</f>
        <v>8832</v>
      </c>
      <c r="I1474" s="152">
        <f>I1473+[1]Home!$E$7</f>
        <v>8862</v>
      </c>
    </row>
    <row r="1475" spans="1:9" ht="15" customHeight="1">
      <c r="A1475" s="88">
        <v>14770</v>
      </c>
      <c r="B1475" s="92">
        <f t="shared" si="31"/>
        <v>14.77</v>
      </c>
      <c r="C1475" s="92">
        <f t="shared" si="35"/>
        <v>8932</v>
      </c>
      <c r="D1475" s="92">
        <f t="shared" si="32"/>
        <v>8952</v>
      </c>
      <c r="E1475" s="153">
        <v>14780</v>
      </c>
      <c r="F1475" s="151">
        <f>F1474+[1]Home!$C$7</f>
        <v>8918</v>
      </c>
      <c r="G1475" s="151">
        <f>G1474+[1]Home!$D$7</f>
        <v>8938</v>
      </c>
      <c r="H1475" s="151">
        <f>H1474+[1]Home!$E$7</f>
        <v>8838</v>
      </c>
      <c r="I1475" s="152">
        <f>I1474+[1]Home!$E$7</f>
        <v>8868</v>
      </c>
    </row>
    <row r="1476" spans="1:9" ht="15" customHeight="1">
      <c r="A1476" s="88">
        <v>14780</v>
      </c>
      <c r="B1476" s="92">
        <f t="shared" si="31"/>
        <v>14.78</v>
      </c>
      <c r="C1476" s="92">
        <f t="shared" ref="C1476:C1539" si="36">C1475+6</f>
        <v>8938</v>
      </c>
      <c r="D1476" s="92">
        <f t="shared" si="32"/>
        <v>8958</v>
      </c>
      <c r="E1476" s="153">
        <v>14790</v>
      </c>
      <c r="F1476" s="151">
        <f>F1475+[1]Home!$C$7</f>
        <v>8924</v>
      </c>
      <c r="G1476" s="151">
        <f>G1475+[1]Home!$D$7</f>
        <v>8944</v>
      </c>
      <c r="H1476" s="151">
        <f>H1475+[1]Home!$E$7</f>
        <v>8844</v>
      </c>
      <c r="I1476" s="152">
        <f>I1475+[1]Home!$E$7</f>
        <v>8874</v>
      </c>
    </row>
    <row r="1477" spans="1:9" ht="15" customHeight="1">
      <c r="A1477" s="88">
        <v>14790</v>
      </c>
      <c r="B1477" s="92">
        <f t="shared" si="31"/>
        <v>14.79</v>
      </c>
      <c r="C1477" s="92">
        <f t="shared" si="36"/>
        <v>8944</v>
      </c>
      <c r="D1477" s="92">
        <f t="shared" si="32"/>
        <v>8964</v>
      </c>
      <c r="E1477" s="153">
        <v>14800</v>
      </c>
      <c r="F1477" s="151">
        <f>F1476+[1]Home!$C$7</f>
        <v>8930</v>
      </c>
      <c r="G1477" s="151">
        <f>G1476+[1]Home!$D$7</f>
        <v>8950</v>
      </c>
      <c r="H1477" s="151">
        <f>H1476+[1]Home!$E$7</f>
        <v>8850</v>
      </c>
      <c r="I1477" s="152">
        <f>I1476+[1]Home!$E$7</f>
        <v>8880</v>
      </c>
    </row>
    <row r="1478" spans="1:9" ht="15" customHeight="1">
      <c r="A1478" s="88">
        <v>14800</v>
      </c>
      <c r="B1478" s="92">
        <f t="shared" si="31"/>
        <v>14.8</v>
      </c>
      <c r="C1478" s="92">
        <f t="shared" si="36"/>
        <v>8950</v>
      </c>
      <c r="D1478" s="92">
        <f t="shared" si="32"/>
        <v>8970</v>
      </c>
      <c r="E1478" s="153">
        <v>14810</v>
      </c>
      <c r="F1478" s="151">
        <f>F1477+[1]Home!$C$7</f>
        <v>8936</v>
      </c>
      <c r="G1478" s="151">
        <f>G1477+[1]Home!$D$7</f>
        <v>8956</v>
      </c>
      <c r="H1478" s="151">
        <f>H1477+[1]Home!$E$7</f>
        <v>8856</v>
      </c>
      <c r="I1478" s="152">
        <f>I1477+[1]Home!$E$7</f>
        <v>8886</v>
      </c>
    </row>
    <row r="1479" spans="1:9" ht="15" customHeight="1">
      <c r="A1479" s="88">
        <v>14810</v>
      </c>
      <c r="B1479" s="92">
        <f t="shared" si="31"/>
        <v>14.81</v>
      </c>
      <c r="C1479" s="92">
        <f t="shared" si="36"/>
        <v>8956</v>
      </c>
      <c r="D1479" s="92">
        <f t="shared" si="32"/>
        <v>8976</v>
      </c>
      <c r="E1479" s="153">
        <v>14820</v>
      </c>
      <c r="F1479" s="151">
        <f>F1478+[1]Home!$C$7</f>
        <v>8942</v>
      </c>
      <c r="G1479" s="151">
        <f>G1478+[1]Home!$D$7</f>
        <v>8962</v>
      </c>
      <c r="H1479" s="151">
        <f>H1478+[1]Home!$E$7</f>
        <v>8862</v>
      </c>
      <c r="I1479" s="152">
        <f>I1478+[1]Home!$E$7</f>
        <v>8892</v>
      </c>
    </row>
    <row r="1480" spans="1:9" ht="15" customHeight="1">
      <c r="A1480" s="88">
        <v>14820</v>
      </c>
      <c r="B1480" s="92">
        <f t="shared" si="31"/>
        <v>14.82</v>
      </c>
      <c r="C1480" s="92">
        <f t="shared" si="36"/>
        <v>8962</v>
      </c>
      <c r="D1480" s="92">
        <f t="shared" si="32"/>
        <v>8982</v>
      </c>
      <c r="E1480" s="153">
        <v>14830</v>
      </c>
      <c r="F1480" s="151">
        <f>F1479+[1]Home!$C$7</f>
        <v>8948</v>
      </c>
      <c r="G1480" s="151">
        <f>G1479+[1]Home!$D$7</f>
        <v>8968</v>
      </c>
      <c r="H1480" s="151">
        <f>H1479+[1]Home!$E$7</f>
        <v>8868</v>
      </c>
      <c r="I1480" s="152">
        <f>I1479+[1]Home!$E$7</f>
        <v>8898</v>
      </c>
    </row>
    <row r="1481" spans="1:9" ht="15" customHeight="1">
      <c r="A1481" s="88">
        <v>14830</v>
      </c>
      <c r="B1481" s="92">
        <f t="shared" si="31"/>
        <v>14.83</v>
      </c>
      <c r="C1481" s="92">
        <f t="shared" si="36"/>
        <v>8968</v>
      </c>
      <c r="D1481" s="92">
        <f t="shared" si="32"/>
        <v>8988</v>
      </c>
      <c r="E1481" s="153">
        <v>14840</v>
      </c>
      <c r="F1481" s="151">
        <f>F1480+[1]Home!$C$7</f>
        <v>8954</v>
      </c>
      <c r="G1481" s="151">
        <f>G1480+[1]Home!$D$7</f>
        <v>8974</v>
      </c>
      <c r="H1481" s="151">
        <f>H1480+[1]Home!$E$7</f>
        <v>8874</v>
      </c>
      <c r="I1481" s="152">
        <f>I1480+[1]Home!$E$7</f>
        <v>8904</v>
      </c>
    </row>
    <row r="1482" spans="1:9" ht="15" customHeight="1">
      <c r="A1482" s="88">
        <v>14840</v>
      </c>
      <c r="B1482" s="92">
        <f t="shared" si="31"/>
        <v>14.84</v>
      </c>
      <c r="C1482" s="92">
        <f t="shared" si="36"/>
        <v>8974</v>
      </c>
      <c r="D1482" s="92">
        <f t="shared" si="32"/>
        <v>8994</v>
      </c>
      <c r="E1482" s="153">
        <v>14850</v>
      </c>
      <c r="F1482" s="151">
        <f>F1481+[1]Home!$C$7</f>
        <v>8960</v>
      </c>
      <c r="G1482" s="151">
        <f>G1481+[1]Home!$D$7</f>
        <v>8980</v>
      </c>
      <c r="H1482" s="151">
        <f>H1481+[1]Home!$E$7</f>
        <v>8880</v>
      </c>
      <c r="I1482" s="152">
        <f>I1481+[1]Home!$E$7</f>
        <v>8910</v>
      </c>
    </row>
    <row r="1483" spans="1:9" ht="15" customHeight="1">
      <c r="A1483" s="88">
        <v>14850</v>
      </c>
      <c r="B1483" s="92">
        <f t="shared" si="31"/>
        <v>14.85</v>
      </c>
      <c r="C1483" s="92">
        <f t="shared" si="36"/>
        <v>8980</v>
      </c>
      <c r="D1483" s="92">
        <f t="shared" si="32"/>
        <v>9000</v>
      </c>
      <c r="E1483" s="153">
        <v>14860</v>
      </c>
      <c r="F1483" s="151">
        <f>F1482+[1]Home!$C$7</f>
        <v>8966</v>
      </c>
      <c r="G1483" s="151">
        <f>G1482+[1]Home!$D$7</f>
        <v>8986</v>
      </c>
      <c r="H1483" s="151">
        <f>H1482+[1]Home!$E$7</f>
        <v>8886</v>
      </c>
      <c r="I1483" s="152">
        <f>I1482+[1]Home!$E$7</f>
        <v>8916</v>
      </c>
    </row>
    <row r="1484" spans="1:9" ht="15" customHeight="1">
      <c r="A1484" s="88">
        <v>14860</v>
      </c>
      <c r="B1484" s="92">
        <f t="shared" si="31"/>
        <v>14.86</v>
      </c>
      <c r="C1484" s="92">
        <f t="shared" si="36"/>
        <v>8986</v>
      </c>
      <c r="D1484" s="92">
        <f t="shared" si="32"/>
        <v>9006</v>
      </c>
      <c r="E1484" s="153">
        <v>14870</v>
      </c>
      <c r="F1484" s="151">
        <f>F1483+[1]Home!$C$7</f>
        <v>8972</v>
      </c>
      <c r="G1484" s="151">
        <f>G1483+[1]Home!$D$7</f>
        <v>8992</v>
      </c>
      <c r="H1484" s="151">
        <f>H1483+[1]Home!$E$7</f>
        <v>8892</v>
      </c>
      <c r="I1484" s="152">
        <f>I1483+[1]Home!$E$7</f>
        <v>8922</v>
      </c>
    </row>
    <row r="1485" spans="1:9" ht="15" customHeight="1">
      <c r="A1485" s="88">
        <v>14870</v>
      </c>
      <c r="B1485" s="92">
        <f t="shared" si="31"/>
        <v>14.87</v>
      </c>
      <c r="C1485" s="92">
        <f t="shared" si="36"/>
        <v>8992</v>
      </c>
      <c r="D1485" s="92">
        <f t="shared" si="32"/>
        <v>9012</v>
      </c>
      <c r="E1485" s="153">
        <v>14880</v>
      </c>
      <c r="F1485" s="151">
        <f>F1484+[1]Home!$C$7</f>
        <v>8978</v>
      </c>
      <c r="G1485" s="151">
        <f>G1484+[1]Home!$D$7</f>
        <v>8998</v>
      </c>
      <c r="H1485" s="151">
        <f>H1484+[1]Home!$E$7</f>
        <v>8898</v>
      </c>
      <c r="I1485" s="152">
        <f>I1484+[1]Home!$E$7</f>
        <v>8928</v>
      </c>
    </row>
    <row r="1486" spans="1:9" ht="15" customHeight="1">
      <c r="A1486" s="88">
        <v>14880</v>
      </c>
      <c r="B1486" s="92">
        <f t="shared" si="31"/>
        <v>14.88</v>
      </c>
      <c r="C1486" s="92">
        <f t="shared" si="36"/>
        <v>8998</v>
      </c>
      <c r="D1486" s="92">
        <f t="shared" si="32"/>
        <v>9018</v>
      </c>
      <c r="E1486" s="153">
        <v>14890</v>
      </c>
      <c r="F1486" s="151">
        <f>F1485+[1]Home!$C$7</f>
        <v>8984</v>
      </c>
      <c r="G1486" s="151">
        <f>G1485+[1]Home!$D$7</f>
        <v>9004</v>
      </c>
      <c r="H1486" s="151">
        <f>H1485+[1]Home!$E$7</f>
        <v>8904</v>
      </c>
      <c r="I1486" s="152">
        <f>I1485+[1]Home!$E$7</f>
        <v>8934</v>
      </c>
    </row>
    <row r="1487" spans="1:9" ht="15" customHeight="1">
      <c r="A1487" s="88">
        <v>14890</v>
      </c>
      <c r="B1487" s="92">
        <f t="shared" si="31"/>
        <v>14.89</v>
      </c>
      <c r="C1487" s="92">
        <f t="shared" si="36"/>
        <v>9004</v>
      </c>
      <c r="D1487" s="92">
        <f t="shared" si="32"/>
        <v>9024</v>
      </c>
      <c r="E1487" s="153">
        <v>14900</v>
      </c>
      <c r="F1487" s="151">
        <f>F1486+[1]Home!$C$7</f>
        <v>8990</v>
      </c>
      <c r="G1487" s="151">
        <f>G1486+[1]Home!$D$7</f>
        <v>9010</v>
      </c>
      <c r="H1487" s="151">
        <f>H1486+[1]Home!$E$7</f>
        <v>8910</v>
      </c>
      <c r="I1487" s="152">
        <f>I1486+[1]Home!$E$7</f>
        <v>8940</v>
      </c>
    </row>
    <row r="1488" spans="1:9" ht="15" customHeight="1">
      <c r="A1488" s="88">
        <v>14900</v>
      </c>
      <c r="B1488" s="92">
        <f t="shared" si="31"/>
        <v>14.9</v>
      </c>
      <c r="C1488" s="92">
        <f t="shared" si="36"/>
        <v>9010</v>
      </c>
      <c r="D1488" s="92">
        <f t="shared" si="32"/>
        <v>9030</v>
      </c>
      <c r="E1488" s="153">
        <v>14910</v>
      </c>
      <c r="F1488" s="151">
        <f>F1487+[1]Home!$C$7</f>
        <v>8996</v>
      </c>
      <c r="G1488" s="151">
        <f>G1487+[1]Home!$D$7</f>
        <v>9016</v>
      </c>
      <c r="H1488" s="151">
        <f>H1487+[1]Home!$E$7</f>
        <v>8916</v>
      </c>
      <c r="I1488" s="152">
        <f>I1487+[1]Home!$E$7</f>
        <v>8946</v>
      </c>
    </row>
    <row r="1489" spans="1:9" ht="15" customHeight="1">
      <c r="A1489" s="88">
        <v>14910</v>
      </c>
      <c r="B1489" s="92">
        <f t="shared" si="31"/>
        <v>14.91</v>
      </c>
      <c r="C1489" s="92">
        <f t="shared" si="36"/>
        <v>9016</v>
      </c>
      <c r="D1489" s="92">
        <f t="shared" si="32"/>
        <v>9036</v>
      </c>
      <c r="E1489" s="153">
        <v>14920</v>
      </c>
      <c r="F1489" s="151">
        <f>F1488+[1]Home!$C$7</f>
        <v>9002</v>
      </c>
      <c r="G1489" s="151">
        <f>G1488+[1]Home!$D$7</f>
        <v>9022</v>
      </c>
      <c r="H1489" s="151">
        <f>H1488+[1]Home!$E$7</f>
        <v>8922</v>
      </c>
      <c r="I1489" s="152">
        <f>I1488+[1]Home!$E$7</f>
        <v>8952</v>
      </c>
    </row>
    <row r="1490" spans="1:9" ht="15" customHeight="1">
      <c r="A1490" s="88">
        <v>14920</v>
      </c>
      <c r="B1490" s="92">
        <f t="shared" si="31"/>
        <v>14.92</v>
      </c>
      <c r="C1490" s="92">
        <f t="shared" si="36"/>
        <v>9022</v>
      </c>
      <c r="D1490" s="92">
        <f t="shared" si="32"/>
        <v>9042</v>
      </c>
      <c r="E1490" s="153">
        <v>14930</v>
      </c>
      <c r="F1490" s="151">
        <f>F1489+[1]Home!$C$7</f>
        <v>9008</v>
      </c>
      <c r="G1490" s="151">
        <f>G1489+[1]Home!$D$7</f>
        <v>9028</v>
      </c>
      <c r="H1490" s="151">
        <f>H1489+[1]Home!$E$7</f>
        <v>8928</v>
      </c>
      <c r="I1490" s="152">
        <f>I1489+[1]Home!$E$7</f>
        <v>8958</v>
      </c>
    </row>
    <row r="1491" spans="1:9" ht="15" customHeight="1">
      <c r="A1491" s="88">
        <v>14930</v>
      </c>
      <c r="B1491" s="92">
        <f t="shared" si="31"/>
        <v>14.93</v>
      </c>
      <c r="C1491" s="92">
        <f t="shared" si="36"/>
        <v>9028</v>
      </c>
      <c r="D1491" s="92">
        <f t="shared" si="32"/>
        <v>9048</v>
      </c>
      <c r="E1491" s="153">
        <v>14940</v>
      </c>
      <c r="F1491" s="151">
        <f>F1490+[1]Home!$C$7</f>
        <v>9014</v>
      </c>
      <c r="G1491" s="151">
        <f>G1490+[1]Home!$D$7</f>
        <v>9034</v>
      </c>
      <c r="H1491" s="151">
        <f>H1490+[1]Home!$E$7</f>
        <v>8934</v>
      </c>
      <c r="I1491" s="152">
        <f>I1490+[1]Home!$E$7</f>
        <v>8964</v>
      </c>
    </row>
    <row r="1492" spans="1:9" ht="15" customHeight="1">
      <c r="A1492" s="88">
        <v>14940</v>
      </c>
      <c r="B1492" s="92">
        <f t="shared" si="31"/>
        <v>14.94</v>
      </c>
      <c r="C1492" s="92">
        <f t="shared" si="36"/>
        <v>9034</v>
      </c>
      <c r="D1492" s="92">
        <f t="shared" si="32"/>
        <v>9054</v>
      </c>
      <c r="E1492" s="153">
        <v>14950</v>
      </c>
      <c r="F1492" s="151">
        <f>F1491+[1]Home!$C$7</f>
        <v>9020</v>
      </c>
      <c r="G1492" s="151">
        <f>G1491+[1]Home!$D$7</f>
        <v>9040</v>
      </c>
      <c r="H1492" s="151">
        <f>H1491+[1]Home!$E$7</f>
        <v>8940</v>
      </c>
      <c r="I1492" s="152">
        <f>I1491+[1]Home!$E$7</f>
        <v>8970</v>
      </c>
    </row>
    <row r="1493" spans="1:9" ht="15" customHeight="1">
      <c r="A1493" s="88">
        <v>14950</v>
      </c>
      <c r="B1493" s="92">
        <f t="shared" si="31"/>
        <v>14.95</v>
      </c>
      <c r="C1493" s="92">
        <f t="shared" si="36"/>
        <v>9040</v>
      </c>
      <c r="D1493" s="92">
        <f t="shared" si="32"/>
        <v>9060</v>
      </c>
      <c r="E1493" s="153">
        <v>14960</v>
      </c>
      <c r="F1493" s="151">
        <f>F1492+[1]Home!$C$7</f>
        <v>9026</v>
      </c>
      <c r="G1493" s="151">
        <f>G1492+[1]Home!$D$7</f>
        <v>9046</v>
      </c>
      <c r="H1493" s="151">
        <f>H1492+[1]Home!$E$7</f>
        <v>8946</v>
      </c>
      <c r="I1493" s="152">
        <f>I1492+[1]Home!$E$7</f>
        <v>8976</v>
      </c>
    </row>
    <row r="1494" spans="1:9" ht="15" customHeight="1">
      <c r="A1494" s="88">
        <v>14960</v>
      </c>
      <c r="B1494" s="92">
        <f t="shared" si="31"/>
        <v>14.96</v>
      </c>
      <c r="C1494" s="92">
        <f t="shared" si="36"/>
        <v>9046</v>
      </c>
      <c r="D1494" s="92">
        <f t="shared" si="32"/>
        <v>9066</v>
      </c>
      <c r="E1494" s="153">
        <v>14970</v>
      </c>
      <c r="F1494" s="151">
        <f>F1493+[1]Home!$C$7</f>
        <v>9032</v>
      </c>
      <c r="G1494" s="151">
        <f>G1493+[1]Home!$D$7</f>
        <v>9052</v>
      </c>
      <c r="H1494" s="151">
        <f>H1493+[1]Home!$E$7</f>
        <v>8952</v>
      </c>
      <c r="I1494" s="152">
        <f>I1493+[1]Home!$E$7</f>
        <v>8982</v>
      </c>
    </row>
    <row r="1495" spans="1:9" ht="15" customHeight="1">
      <c r="A1495" s="88">
        <v>14970</v>
      </c>
      <c r="B1495" s="92">
        <f t="shared" si="31"/>
        <v>14.97</v>
      </c>
      <c r="C1495" s="92">
        <f t="shared" si="36"/>
        <v>9052</v>
      </c>
      <c r="D1495" s="92">
        <f t="shared" si="32"/>
        <v>9072</v>
      </c>
      <c r="E1495" s="153">
        <v>14980</v>
      </c>
      <c r="F1495" s="151">
        <f>F1494+[1]Home!$C$7</f>
        <v>9038</v>
      </c>
      <c r="G1495" s="151">
        <f>G1494+[1]Home!$D$7</f>
        <v>9058</v>
      </c>
      <c r="H1495" s="151">
        <f>H1494+[1]Home!$E$7</f>
        <v>8958</v>
      </c>
      <c r="I1495" s="152">
        <f>I1494+[1]Home!$E$7</f>
        <v>8988</v>
      </c>
    </row>
    <row r="1496" spans="1:9" ht="15" customHeight="1">
      <c r="A1496" s="88">
        <v>14980</v>
      </c>
      <c r="B1496" s="92">
        <f t="shared" si="31"/>
        <v>14.98</v>
      </c>
      <c r="C1496" s="92">
        <f t="shared" si="36"/>
        <v>9058</v>
      </c>
      <c r="D1496" s="92">
        <f t="shared" si="32"/>
        <v>9078</v>
      </c>
      <c r="E1496" s="153">
        <v>14990</v>
      </c>
      <c r="F1496" s="151">
        <f>F1495+[1]Home!$C$7</f>
        <v>9044</v>
      </c>
      <c r="G1496" s="151">
        <f>G1495+[1]Home!$D$7</f>
        <v>9064</v>
      </c>
      <c r="H1496" s="151">
        <f>H1495+[1]Home!$E$7</f>
        <v>8964</v>
      </c>
      <c r="I1496" s="152">
        <f>I1495+[1]Home!$E$7</f>
        <v>8994</v>
      </c>
    </row>
    <row r="1497" spans="1:9" ht="15" customHeight="1">
      <c r="A1497" s="88">
        <v>14990</v>
      </c>
      <c r="B1497" s="92">
        <f t="shared" si="31"/>
        <v>14.99</v>
      </c>
      <c r="C1497" s="92">
        <f t="shared" si="36"/>
        <v>9064</v>
      </c>
      <c r="D1497" s="92">
        <f t="shared" si="32"/>
        <v>9084</v>
      </c>
      <c r="E1497" s="153">
        <v>15000</v>
      </c>
      <c r="F1497" s="151">
        <f>F1496+[1]Home!$C$7</f>
        <v>9050</v>
      </c>
      <c r="G1497" s="151">
        <f>G1496+[1]Home!$D$7</f>
        <v>9070</v>
      </c>
      <c r="H1497" s="151">
        <f>H1496+[1]Home!$E$7</f>
        <v>8970</v>
      </c>
      <c r="I1497" s="152">
        <f>I1496+[1]Home!$E$7</f>
        <v>9000</v>
      </c>
    </row>
    <row r="1498" spans="1:9" ht="15" customHeight="1">
      <c r="A1498" s="88">
        <v>15000</v>
      </c>
      <c r="B1498" s="92">
        <f t="shared" si="31"/>
        <v>15</v>
      </c>
      <c r="C1498" s="92">
        <f t="shared" si="36"/>
        <v>9070</v>
      </c>
      <c r="D1498" s="92">
        <f t="shared" si="32"/>
        <v>9090</v>
      </c>
      <c r="E1498" s="153">
        <v>15010</v>
      </c>
      <c r="F1498" s="151">
        <f>F1497+[1]Home!$C$7</f>
        <v>9056</v>
      </c>
      <c r="G1498" s="151">
        <f>G1497+[1]Home!$D$7</f>
        <v>9076</v>
      </c>
      <c r="H1498" s="151">
        <f>H1497+[1]Home!$E$7</f>
        <v>8976</v>
      </c>
      <c r="I1498" s="152">
        <f>I1497+[1]Home!$E$7</f>
        <v>9006</v>
      </c>
    </row>
    <row r="1499" spans="1:9" ht="15" customHeight="1">
      <c r="A1499" s="88">
        <v>15010</v>
      </c>
      <c r="B1499" s="92">
        <f t="shared" si="31"/>
        <v>15.01</v>
      </c>
      <c r="C1499" s="92">
        <f t="shared" si="36"/>
        <v>9076</v>
      </c>
      <c r="D1499" s="92">
        <f t="shared" si="32"/>
        <v>9096</v>
      </c>
      <c r="E1499" s="153">
        <v>15020</v>
      </c>
      <c r="F1499" s="151">
        <f>F1498+[1]Home!$C$7</f>
        <v>9062</v>
      </c>
      <c r="G1499" s="151">
        <f>G1498+[1]Home!$D$7</f>
        <v>9082</v>
      </c>
      <c r="H1499" s="151">
        <f>H1498+[1]Home!$E$7</f>
        <v>8982</v>
      </c>
      <c r="I1499" s="152">
        <f>I1498+[1]Home!$E$7</f>
        <v>9012</v>
      </c>
    </row>
    <row r="1500" spans="1:9" ht="15" customHeight="1">
      <c r="A1500" s="88">
        <v>15020</v>
      </c>
      <c r="B1500" s="92">
        <f t="shared" si="31"/>
        <v>15.02</v>
      </c>
      <c r="C1500" s="92">
        <f t="shared" si="36"/>
        <v>9082</v>
      </c>
      <c r="D1500" s="92">
        <f t="shared" si="32"/>
        <v>9102</v>
      </c>
      <c r="E1500" s="153">
        <v>15030</v>
      </c>
      <c r="F1500" s="151">
        <f>F1499+[1]Home!$C$7</f>
        <v>9068</v>
      </c>
      <c r="G1500" s="151">
        <f>G1499+[1]Home!$D$7</f>
        <v>9088</v>
      </c>
      <c r="H1500" s="151">
        <f>H1499+[1]Home!$E$7</f>
        <v>8988</v>
      </c>
      <c r="I1500" s="152">
        <f>I1499+[1]Home!$E$7</f>
        <v>9018</v>
      </c>
    </row>
    <row r="1501" spans="1:9" ht="15" customHeight="1">
      <c r="A1501" s="88">
        <v>15030</v>
      </c>
      <c r="B1501" s="92">
        <f t="shared" si="31"/>
        <v>15.03</v>
      </c>
      <c r="C1501" s="92">
        <f t="shared" si="36"/>
        <v>9088</v>
      </c>
      <c r="D1501" s="92">
        <f t="shared" si="32"/>
        <v>9108</v>
      </c>
      <c r="E1501" s="153">
        <v>15040</v>
      </c>
      <c r="F1501" s="151">
        <f>F1500+[1]Home!$C$7</f>
        <v>9074</v>
      </c>
      <c r="G1501" s="151">
        <f>G1500+[1]Home!$D$7</f>
        <v>9094</v>
      </c>
      <c r="H1501" s="151">
        <f>H1500+[1]Home!$E$7</f>
        <v>8994</v>
      </c>
      <c r="I1501" s="152">
        <f>I1500+[1]Home!$E$7</f>
        <v>9024</v>
      </c>
    </row>
    <row r="1502" spans="1:9" ht="15" customHeight="1">
      <c r="A1502" s="88">
        <v>15040</v>
      </c>
      <c r="B1502" s="92">
        <f t="shared" si="31"/>
        <v>15.04</v>
      </c>
      <c r="C1502" s="92">
        <f t="shared" si="36"/>
        <v>9094</v>
      </c>
      <c r="D1502" s="92">
        <f t="shared" si="32"/>
        <v>9114</v>
      </c>
      <c r="E1502" s="153">
        <v>15050</v>
      </c>
      <c r="F1502" s="151">
        <f>F1501+[1]Home!$C$7</f>
        <v>9080</v>
      </c>
      <c r="G1502" s="151">
        <f>G1501+[1]Home!$D$7</f>
        <v>9100</v>
      </c>
      <c r="H1502" s="151">
        <f>H1501+[1]Home!$E$7</f>
        <v>9000</v>
      </c>
      <c r="I1502" s="152">
        <f>I1501+[1]Home!$E$7</f>
        <v>9030</v>
      </c>
    </row>
    <row r="1503" spans="1:9" ht="15" customHeight="1">
      <c r="A1503" s="88">
        <v>15050</v>
      </c>
      <c r="B1503" s="92">
        <f t="shared" si="31"/>
        <v>15.05</v>
      </c>
      <c r="C1503" s="92">
        <f t="shared" si="36"/>
        <v>9100</v>
      </c>
      <c r="D1503" s="92">
        <f t="shared" si="32"/>
        <v>9120</v>
      </c>
      <c r="E1503" s="153">
        <v>15060</v>
      </c>
      <c r="F1503" s="151">
        <f>F1502+[1]Home!$C$7</f>
        <v>9086</v>
      </c>
      <c r="G1503" s="151">
        <f>G1502+[1]Home!$D$7</f>
        <v>9106</v>
      </c>
      <c r="H1503" s="151">
        <f>H1502+[1]Home!$E$7</f>
        <v>9006</v>
      </c>
      <c r="I1503" s="152">
        <f>I1502+[1]Home!$E$7</f>
        <v>9036</v>
      </c>
    </row>
    <row r="1504" spans="1:9" ht="15" customHeight="1">
      <c r="A1504" s="88">
        <v>15060</v>
      </c>
      <c r="B1504" s="92">
        <f t="shared" si="31"/>
        <v>15.06</v>
      </c>
      <c r="C1504" s="92">
        <f t="shared" si="36"/>
        <v>9106</v>
      </c>
      <c r="D1504" s="92">
        <f t="shared" si="32"/>
        <v>9126</v>
      </c>
      <c r="E1504" s="153">
        <v>15070</v>
      </c>
      <c r="F1504" s="151">
        <f>F1503+[1]Home!$C$7</f>
        <v>9092</v>
      </c>
      <c r="G1504" s="151">
        <f>G1503+[1]Home!$D$7</f>
        <v>9112</v>
      </c>
      <c r="H1504" s="151">
        <f>H1503+[1]Home!$E$7</f>
        <v>9012</v>
      </c>
      <c r="I1504" s="152">
        <f>I1503+[1]Home!$E$7</f>
        <v>9042</v>
      </c>
    </row>
    <row r="1505" spans="1:9" ht="15" customHeight="1">
      <c r="A1505" s="88">
        <v>15070</v>
      </c>
      <c r="B1505" s="92">
        <f t="shared" si="31"/>
        <v>15.07</v>
      </c>
      <c r="C1505" s="92">
        <f t="shared" si="36"/>
        <v>9112</v>
      </c>
      <c r="D1505" s="92">
        <f t="shared" si="32"/>
        <v>9132</v>
      </c>
      <c r="E1505" s="153">
        <v>15080</v>
      </c>
      <c r="F1505" s="151">
        <f>F1504+[1]Home!$C$7</f>
        <v>9098</v>
      </c>
      <c r="G1505" s="151">
        <f>G1504+[1]Home!$D$7</f>
        <v>9118</v>
      </c>
      <c r="H1505" s="151">
        <f>H1504+[1]Home!$E$7</f>
        <v>9018</v>
      </c>
      <c r="I1505" s="152">
        <f>I1504+[1]Home!$E$7</f>
        <v>9048</v>
      </c>
    </row>
    <row r="1506" spans="1:9" ht="15" customHeight="1">
      <c r="A1506" s="88">
        <v>15080</v>
      </c>
      <c r="B1506" s="92">
        <f t="shared" si="31"/>
        <v>15.08</v>
      </c>
      <c r="C1506" s="92">
        <f t="shared" si="36"/>
        <v>9118</v>
      </c>
      <c r="D1506" s="92">
        <f t="shared" si="32"/>
        <v>9138</v>
      </c>
      <c r="E1506" s="153">
        <v>15090</v>
      </c>
      <c r="F1506" s="151">
        <f>F1505+[1]Home!$C$7</f>
        <v>9104</v>
      </c>
      <c r="G1506" s="151">
        <f>G1505+[1]Home!$D$7</f>
        <v>9124</v>
      </c>
      <c r="H1506" s="151">
        <f>H1505+[1]Home!$E$7</f>
        <v>9024</v>
      </c>
      <c r="I1506" s="152">
        <f>I1505+[1]Home!$E$7</f>
        <v>9054</v>
      </c>
    </row>
    <row r="1507" spans="1:9" ht="15" customHeight="1">
      <c r="A1507" s="88">
        <v>15090</v>
      </c>
      <c r="B1507" s="92">
        <f t="shared" si="31"/>
        <v>15.09</v>
      </c>
      <c r="C1507" s="92">
        <f t="shared" si="36"/>
        <v>9124</v>
      </c>
      <c r="D1507" s="92">
        <f t="shared" si="32"/>
        <v>9144</v>
      </c>
      <c r="E1507" s="153">
        <v>15100</v>
      </c>
      <c r="F1507" s="151">
        <f>F1506+[1]Home!$C$7</f>
        <v>9110</v>
      </c>
      <c r="G1507" s="151">
        <f>G1506+[1]Home!$D$7</f>
        <v>9130</v>
      </c>
      <c r="H1507" s="151">
        <f>H1506+[1]Home!$E$7</f>
        <v>9030</v>
      </c>
      <c r="I1507" s="152">
        <f>I1506+[1]Home!$E$7</f>
        <v>9060</v>
      </c>
    </row>
    <row r="1508" spans="1:9" ht="15" customHeight="1">
      <c r="A1508" s="88">
        <v>15100</v>
      </c>
      <c r="B1508" s="92">
        <f t="shared" si="31"/>
        <v>15.1</v>
      </c>
      <c r="C1508" s="92">
        <f t="shared" si="36"/>
        <v>9130</v>
      </c>
      <c r="D1508" s="92">
        <f t="shared" si="32"/>
        <v>9150</v>
      </c>
      <c r="E1508" s="153">
        <v>15110</v>
      </c>
      <c r="F1508" s="151">
        <f>F1507+[1]Home!$C$7</f>
        <v>9116</v>
      </c>
      <c r="G1508" s="151">
        <f>G1507+[1]Home!$D$7</f>
        <v>9136</v>
      </c>
      <c r="H1508" s="151">
        <f>H1507+[1]Home!$E$7</f>
        <v>9036</v>
      </c>
      <c r="I1508" s="152">
        <f>I1507+[1]Home!$E$7</f>
        <v>9066</v>
      </c>
    </row>
    <row r="1509" spans="1:9" ht="15" customHeight="1">
      <c r="A1509" s="88">
        <v>15110</v>
      </c>
      <c r="B1509" s="92">
        <f t="shared" si="31"/>
        <v>15.11</v>
      </c>
      <c r="C1509" s="92">
        <f t="shared" si="36"/>
        <v>9136</v>
      </c>
      <c r="D1509" s="92">
        <f t="shared" si="32"/>
        <v>9156</v>
      </c>
      <c r="E1509" s="153">
        <v>15120</v>
      </c>
      <c r="F1509" s="151">
        <f>F1508+[1]Home!$C$7</f>
        <v>9122</v>
      </c>
      <c r="G1509" s="151">
        <f>G1508+[1]Home!$D$7</f>
        <v>9142</v>
      </c>
      <c r="H1509" s="151">
        <f>H1508+[1]Home!$E$7</f>
        <v>9042</v>
      </c>
      <c r="I1509" s="152">
        <f>I1508+[1]Home!$E$7</f>
        <v>9072</v>
      </c>
    </row>
    <row r="1510" spans="1:9" ht="15" customHeight="1">
      <c r="A1510" s="88">
        <v>15120</v>
      </c>
      <c r="B1510" s="92">
        <f t="shared" si="31"/>
        <v>15.12</v>
      </c>
      <c r="C1510" s="92">
        <f t="shared" si="36"/>
        <v>9142</v>
      </c>
      <c r="D1510" s="92">
        <f t="shared" si="32"/>
        <v>9162</v>
      </c>
      <c r="E1510" s="153">
        <v>15130</v>
      </c>
      <c r="F1510" s="151">
        <f>F1509+[1]Home!$C$7</f>
        <v>9128</v>
      </c>
      <c r="G1510" s="151">
        <f>G1509+[1]Home!$D$7</f>
        <v>9148</v>
      </c>
      <c r="H1510" s="151">
        <f>H1509+[1]Home!$E$7</f>
        <v>9048</v>
      </c>
      <c r="I1510" s="152">
        <f>I1509+[1]Home!$E$7</f>
        <v>9078</v>
      </c>
    </row>
    <row r="1511" spans="1:9" ht="15" customHeight="1">
      <c r="A1511" s="88">
        <v>15130</v>
      </c>
      <c r="B1511" s="92">
        <f t="shared" si="31"/>
        <v>15.13</v>
      </c>
      <c r="C1511" s="92">
        <f t="shared" si="36"/>
        <v>9148</v>
      </c>
      <c r="D1511" s="92">
        <f t="shared" si="32"/>
        <v>9168</v>
      </c>
      <c r="E1511" s="153">
        <v>15140</v>
      </c>
      <c r="F1511" s="151">
        <f>F1510+[1]Home!$C$7</f>
        <v>9134</v>
      </c>
      <c r="G1511" s="151">
        <f>G1510+[1]Home!$D$7</f>
        <v>9154</v>
      </c>
      <c r="H1511" s="151">
        <f>H1510+[1]Home!$E$7</f>
        <v>9054</v>
      </c>
      <c r="I1511" s="152">
        <f>I1510+[1]Home!$E$7</f>
        <v>9084</v>
      </c>
    </row>
    <row r="1512" spans="1:9" ht="15" customHeight="1">
      <c r="A1512" s="88">
        <v>15140</v>
      </c>
      <c r="B1512" s="92">
        <f t="shared" si="31"/>
        <v>15.14</v>
      </c>
      <c r="C1512" s="92">
        <f t="shared" si="36"/>
        <v>9154</v>
      </c>
      <c r="D1512" s="92">
        <f t="shared" si="32"/>
        <v>9174</v>
      </c>
      <c r="E1512" s="153">
        <v>15150</v>
      </c>
      <c r="F1512" s="151">
        <f>F1511+[1]Home!$C$7</f>
        <v>9140</v>
      </c>
      <c r="G1512" s="151">
        <f>G1511+[1]Home!$D$7</f>
        <v>9160</v>
      </c>
      <c r="H1512" s="151">
        <f>H1511+[1]Home!$E$7</f>
        <v>9060</v>
      </c>
      <c r="I1512" s="152">
        <f>I1511+[1]Home!$E$7</f>
        <v>9090</v>
      </c>
    </row>
    <row r="1513" spans="1:9" ht="15" customHeight="1">
      <c r="A1513" s="88">
        <v>15150</v>
      </c>
      <c r="B1513" s="92">
        <f t="shared" si="31"/>
        <v>15.15</v>
      </c>
      <c r="C1513" s="92">
        <f t="shared" si="36"/>
        <v>9160</v>
      </c>
      <c r="D1513" s="92">
        <f t="shared" si="32"/>
        <v>9180</v>
      </c>
      <c r="E1513" s="153">
        <v>15160</v>
      </c>
      <c r="F1513" s="151">
        <f>F1512+[1]Home!$C$7</f>
        <v>9146</v>
      </c>
      <c r="G1513" s="151">
        <f>G1512+[1]Home!$D$7</f>
        <v>9166</v>
      </c>
      <c r="H1513" s="151">
        <f>H1512+[1]Home!$E$7</f>
        <v>9066</v>
      </c>
      <c r="I1513" s="152">
        <f>I1512+[1]Home!$E$7</f>
        <v>9096</v>
      </c>
    </row>
    <row r="1514" spans="1:9" ht="15" customHeight="1">
      <c r="A1514" s="88">
        <v>15160</v>
      </c>
      <c r="B1514" s="92">
        <f t="shared" si="31"/>
        <v>15.16</v>
      </c>
      <c r="C1514" s="92">
        <f t="shared" si="36"/>
        <v>9166</v>
      </c>
      <c r="D1514" s="92">
        <f t="shared" si="32"/>
        <v>9186</v>
      </c>
      <c r="E1514" s="153">
        <v>15170</v>
      </c>
      <c r="F1514" s="151">
        <f>F1513+[1]Home!$C$7</f>
        <v>9152</v>
      </c>
      <c r="G1514" s="151">
        <f>G1513+[1]Home!$D$7</f>
        <v>9172</v>
      </c>
      <c r="H1514" s="151">
        <f>H1513+[1]Home!$E$7</f>
        <v>9072</v>
      </c>
      <c r="I1514" s="152">
        <f>I1513+[1]Home!$E$7</f>
        <v>9102</v>
      </c>
    </row>
    <row r="1515" spans="1:9" ht="15" customHeight="1">
      <c r="A1515" s="88">
        <v>15170</v>
      </c>
      <c r="B1515" s="92">
        <f t="shared" si="31"/>
        <v>15.17</v>
      </c>
      <c r="C1515" s="92">
        <f t="shared" si="36"/>
        <v>9172</v>
      </c>
      <c r="D1515" s="92">
        <f t="shared" si="32"/>
        <v>9192</v>
      </c>
      <c r="E1515" s="153">
        <v>15180</v>
      </c>
      <c r="F1515" s="151">
        <f>F1514+[1]Home!$C$7</f>
        <v>9158</v>
      </c>
      <c r="G1515" s="151">
        <f>G1514+[1]Home!$D$7</f>
        <v>9178</v>
      </c>
      <c r="H1515" s="151">
        <f>H1514+[1]Home!$E$7</f>
        <v>9078</v>
      </c>
      <c r="I1515" s="152">
        <f>I1514+[1]Home!$E$7</f>
        <v>9108</v>
      </c>
    </row>
    <row r="1516" spans="1:9" ht="15" customHeight="1">
      <c r="A1516" s="88">
        <v>15180</v>
      </c>
      <c r="B1516" s="92">
        <f t="shared" si="31"/>
        <v>15.18</v>
      </c>
      <c r="C1516" s="92">
        <f t="shared" si="36"/>
        <v>9178</v>
      </c>
      <c r="D1516" s="92">
        <f t="shared" si="32"/>
        <v>9198</v>
      </c>
      <c r="E1516" s="153">
        <v>15190</v>
      </c>
      <c r="F1516" s="151">
        <f>F1515+[1]Home!$C$7</f>
        <v>9164</v>
      </c>
      <c r="G1516" s="151">
        <f>G1515+[1]Home!$D$7</f>
        <v>9184</v>
      </c>
      <c r="H1516" s="151">
        <f>H1515+[1]Home!$E$7</f>
        <v>9084</v>
      </c>
      <c r="I1516" s="152">
        <f>I1515+[1]Home!$E$7</f>
        <v>9114</v>
      </c>
    </row>
    <row r="1517" spans="1:9" ht="15" customHeight="1">
      <c r="A1517" s="88">
        <v>15190</v>
      </c>
      <c r="B1517" s="92">
        <f t="shared" si="31"/>
        <v>15.19</v>
      </c>
      <c r="C1517" s="92">
        <f t="shared" si="36"/>
        <v>9184</v>
      </c>
      <c r="D1517" s="92">
        <f t="shared" si="32"/>
        <v>9204</v>
      </c>
      <c r="E1517" s="153">
        <v>15200</v>
      </c>
      <c r="F1517" s="151">
        <f>F1516+[1]Home!$C$7</f>
        <v>9170</v>
      </c>
      <c r="G1517" s="151">
        <f>G1516+[1]Home!$D$7</f>
        <v>9190</v>
      </c>
      <c r="H1517" s="151">
        <f>H1516+[1]Home!$E$7</f>
        <v>9090</v>
      </c>
      <c r="I1517" s="152">
        <f>I1516+[1]Home!$E$7</f>
        <v>9120</v>
      </c>
    </row>
    <row r="1518" spans="1:9" ht="15" customHeight="1">
      <c r="A1518" s="88">
        <v>15200</v>
      </c>
      <c r="B1518" s="92">
        <f t="shared" si="31"/>
        <v>15.2</v>
      </c>
      <c r="C1518" s="92">
        <f t="shared" si="36"/>
        <v>9190</v>
      </c>
      <c r="D1518" s="92">
        <f t="shared" si="32"/>
        <v>9210</v>
      </c>
      <c r="E1518" s="153">
        <v>15210</v>
      </c>
      <c r="F1518" s="151">
        <f>F1517+[1]Home!$C$7</f>
        <v>9176</v>
      </c>
      <c r="G1518" s="151">
        <f>G1517+[1]Home!$D$7</f>
        <v>9196</v>
      </c>
      <c r="H1518" s="151">
        <f>H1517+[1]Home!$E$7</f>
        <v>9096</v>
      </c>
      <c r="I1518" s="152">
        <f>I1517+[1]Home!$E$7</f>
        <v>9126</v>
      </c>
    </row>
    <row r="1519" spans="1:9" ht="15" customHeight="1">
      <c r="A1519" s="88">
        <v>15210</v>
      </c>
      <c r="B1519" s="92">
        <f t="shared" si="31"/>
        <v>15.21</v>
      </c>
      <c r="C1519" s="92">
        <f t="shared" si="36"/>
        <v>9196</v>
      </c>
      <c r="D1519" s="92">
        <f t="shared" si="32"/>
        <v>9216</v>
      </c>
      <c r="E1519" s="153">
        <v>15220</v>
      </c>
      <c r="F1519" s="151">
        <f>F1518+[1]Home!$C$7</f>
        <v>9182</v>
      </c>
      <c r="G1519" s="151">
        <f>G1518+[1]Home!$D$7</f>
        <v>9202</v>
      </c>
      <c r="H1519" s="151">
        <f>H1518+[1]Home!$E$7</f>
        <v>9102</v>
      </c>
      <c r="I1519" s="152">
        <f>I1518+[1]Home!$E$7</f>
        <v>9132</v>
      </c>
    </row>
    <row r="1520" spans="1:9" ht="15" customHeight="1">
      <c r="A1520" s="88">
        <v>15220</v>
      </c>
      <c r="B1520" s="92">
        <f t="shared" si="31"/>
        <v>15.22</v>
      </c>
      <c r="C1520" s="92">
        <f t="shared" si="36"/>
        <v>9202</v>
      </c>
      <c r="D1520" s="92">
        <f t="shared" si="32"/>
        <v>9222</v>
      </c>
      <c r="E1520" s="153">
        <v>15230</v>
      </c>
      <c r="F1520" s="151">
        <f>F1519+[1]Home!$C$7</f>
        <v>9188</v>
      </c>
      <c r="G1520" s="151">
        <f>G1519+[1]Home!$D$7</f>
        <v>9208</v>
      </c>
      <c r="H1520" s="151">
        <f>H1519+[1]Home!$E$7</f>
        <v>9108</v>
      </c>
      <c r="I1520" s="152">
        <f>I1519+[1]Home!$E$7</f>
        <v>9138</v>
      </c>
    </row>
    <row r="1521" spans="1:9" ht="15" customHeight="1">
      <c r="A1521" s="88">
        <v>15230</v>
      </c>
      <c r="B1521" s="92">
        <f t="shared" si="31"/>
        <v>15.23</v>
      </c>
      <c r="C1521" s="92">
        <f t="shared" si="36"/>
        <v>9208</v>
      </c>
      <c r="D1521" s="92">
        <f t="shared" si="32"/>
        <v>9228</v>
      </c>
      <c r="E1521" s="153">
        <v>15240</v>
      </c>
      <c r="F1521" s="151">
        <f>F1520+[1]Home!$C$7</f>
        <v>9194</v>
      </c>
      <c r="G1521" s="151">
        <f>G1520+[1]Home!$D$7</f>
        <v>9214</v>
      </c>
      <c r="H1521" s="151">
        <f>H1520+[1]Home!$E$7</f>
        <v>9114</v>
      </c>
      <c r="I1521" s="152">
        <f>I1520+[1]Home!$E$7</f>
        <v>9144</v>
      </c>
    </row>
    <row r="1522" spans="1:9" ht="15" customHeight="1">
      <c r="A1522" s="88">
        <v>15240</v>
      </c>
      <c r="B1522" s="92">
        <f t="shared" si="31"/>
        <v>15.24</v>
      </c>
      <c r="C1522" s="92">
        <f t="shared" si="36"/>
        <v>9214</v>
      </c>
      <c r="D1522" s="92">
        <f t="shared" si="32"/>
        <v>9234</v>
      </c>
      <c r="E1522" s="153">
        <v>15250</v>
      </c>
      <c r="F1522" s="151">
        <f>F1521+[1]Home!$C$7</f>
        <v>9200</v>
      </c>
      <c r="G1522" s="151">
        <f>G1521+[1]Home!$D$7</f>
        <v>9220</v>
      </c>
      <c r="H1522" s="151">
        <f>H1521+[1]Home!$E$7</f>
        <v>9120</v>
      </c>
      <c r="I1522" s="152">
        <f>I1521+[1]Home!$E$7</f>
        <v>9150</v>
      </c>
    </row>
    <row r="1523" spans="1:9" ht="15" customHeight="1">
      <c r="A1523" s="88">
        <v>15250</v>
      </c>
      <c r="B1523" s="92">
        <f t="shared" si="31"/>
        <v>15.25</v>
      </c>
      <c r="C1523" s="92">
        <f t="shared" si="36"/>
        <v>9220</v>
      </c>
      <c r="D1523" s="92">
        <f t="shared" si="32"/>
        <v>9240</v>
      </c>
      <c r="E1523" s="153">
        <v>15260</v>
      </c>
      <c r="F1523" s="151">
        <f>F1522+[1]Home!$C$7</f>
        <v>9206</v>
      </c>
      <c r="G1523" s="151">
        <f>G1522+[1]Home!$D$7</f>
        <v>9226</v>
      </c>
      <c r="H1523" s="151">
        <f>H1522+[1]Home!$E$7</f>
        <v>9126</v>
      </c>
      <c r="I1523" s="152">
        <f>I1522+[1]Home!$E$7</f>
        <v>9156</v>
      </c>
    </row>
    <row r="1524" spans="1:9" ht="15" customHeight="1">
      <c r="A1524" s="88">
        <v>15260</v>
      </c>
      <c r="B1524" s="92">
        <f t="shared" si="31"/>
        <v>15.26</v>
      </c>
      <c r="C1524" s="92">
        <f t="shared" si="36"/>
        <v>9226</v>
      </c>
      <c r="D1524" s="92">
        <f t="shared" si="32"/>
        <v>9246</v>
      </c>
      <c r="E1524" s="153">
        <v>15270</v>
      </c>
      <c r="F1524" s="151">
        <f>F1523+[1]Home!$C$7</f>
        <v>9212</v>
      </c>
      <c r="G1524" s="151">
        <f>G1523+[1]Home!$D$7</f>
        <v>9232</v>
      </c>
      <c r="H1524" s="151">
        <f>H1523+[1]Home!$E$7</f>
        <v>9132</v>
      </c>
      <c r="I1524" s="152">
        <f>I1523+[1]Home!$E$7</f>
        <v>9162</v>
      </c>
    </row>
    <row r="1525" spans="1:9" ht="15" customHeight="1">
      <c r="A1525" s="88">
        <v>15270</v>
      </c>
      <c r="B1525" s="92">
        <f t="shared" si="31"/>
        <v>15.27</v>
      </c>
      <c r="C1525" s="92">
        <f t="shared" si="36"/>
        <v>9232</v>
      </c>
      <c r="D1525" s="92">
        <f t="shared" si="32"/>
        <v>9252</v>
      </c>
      <c r="E1525" s="153">
        <v>15280</v>
      </c>
      <c r="F1525" s="151">
        <f>F1524+[1]Home!$C$7</f>
        <v>9218</v>
      </c>
      <c r="G1525" s="151">
        <f>G1524+[1]Home!$D$7</f>
        <v>9238</v>
      </c>
      <c r="H1525" s="151">
        <f>H1524+[1]Home!$E$7</f>
        <v>9138</v>
      </c>
      <c r="I1525" s="152">
        <f>I1524+[1]Home!$E$7</f>
        <v>9168</v>
      </c>
    </row>
    <row r="1526" spans="1:9" ht="15" customHeight="1">
      <c r="A1526" s="88">
        <v>15280</v>
      </c>
      <c r="B1526" s="92">
        <f t="shared" si="31"/>
        <v>15.28</v>
      </c>
      <c r="C1526" s="92">
        <f t="shared" si="36"/>
        <v>9238</v>
      </c>
      <c r="D1526" s="92">
        <f t="shared" si="32"/>
        <v>9258</v>
      </c>
      <c r="E1526" s="153">
        <v>15290</v>
      </c>
      <c r="F1526" s="151">
        <f>F1525+[1]Home!$C$7</f>
        <v>9224</v>
      </c>
      <c r="G1526" s="151">
        <f>G1525+[1]Home!$D$7</f>
        <v>9244</v>
      </c>
      <c r="H1526" s="151">
        <f>H1525+[1]Home!$E$7</f>
        <v>9144</v>
      </c>
      <c r="I1526" s="152">
        <f>I1525+[1]Home!$E$7</f>
        <v>9174</v>
      </c>
    </row>
    <row r="1527" spans="1:9" ht="15" customHeight="1">
      <c r="A1527" s="88">
        <v>15290</v>
      </c>
      <c r="B1527" s="92">
        <f t="shared" si="31"/>
        <v>15.29</v>
      </c>
      <c r="C1527" s="92">
        <f t="shared" si="36"/>
        <v>9244</v>
      </c>
      <c r="D1527" s="92">
        <f t="shared" si="32"/>
        <v>9264</v>
      </c>
      <c r="E1527" s="153">
        <v>15300</v>
      </c>
      <c r="F1527" s="151">
        <f>F1526+[1]Home!$C$7</f>
        <v>9230</v>
      </c>
      <c r="G1527" s="151">
        <f>G1526+[1]Home!$D$7</f>
        <v>9250</v>
      </c>
      <c r="H1527" s="151">
        <f>H1526+[1]Home!$E$7</f>
        <v>9150</v>
      </c>
      <c r="I1527" s="152">
        <f>I1526+[1]Home!$E$7</f>
        <v>9180</v>
      </c>
    </row>
    <row r="1528" spans="1:9" ht="15" customHeight="1">
      <c r="A1528" s="88">
        <v>15300</v>
      </c>
      <c r="B1528" s="92">
        <f t="shared" si="31"/>
        <v>15.3</v>
      </c>
      <c r="C1528" s="92">
        <f t="shared" si="36"/>
        <v>9250</v>
      </c>
      <c r="D1528" s="92">
        <f t="shared" si="32"/>
        <v>9270</v>
      </c>
      <c r="E1528" s="153">
        <v>15310</v>
      </c>
      <c r="F1528" s="151">
        <f>F1527+[1]Home!$C$7</f>
        <v>9236</v>
      </c>
      <c r="G1528" s="151">
        <f>G1527+[1]Home!$D$7</f>
        <v>9256</v>
      </c>
      <c r="H1528" s="151">
        <f>H1527+[1]Home!$E$7</f>
        <v>9156</v>
      </c>
      <c r="I1528" s="152">
        <f>I1527+[1]Home!$E$7</f>
        <v>9186</v>
      </c>
    </row>
    <row r="1529" spans="1:9" ht="15" customHeight="1">
      <c r="A1529" s="88">
        <v>15310</v>
      </c>
      <c r="B1529" s="92">
        <f t="shared" si="31"/>
        <v>15.31</v>
      </c>
      <c r="C1529" s="92">
        <f t="shared" si="36"/>
        <v>9256</v>
      </c>
      <c r="D1529" s="92">
        <f t="shared" si="32"/>
        <v>9276</v>
      </c>
      <c r="E1529" s="153">
        <v>15320</v>
      </c>
      <c r="F1529" s="151">
        <f>F1528+[1]Home!$C$7</f>
        <v>9242</v>
      </c>
      <c r="G1529" s="151">
        <f>G1528+[1]Home!$D$7</f>
        <v>9262</v>
      </c>
      <c r="H1529" s="151">
        <f>H1528+[1]Home!$E$7</f>
        <v>9162</v>
      </c>
      <c r="I1529" s="152">
        <f>I1528+[1]Home!$E$7</f>
        <v>9192</v>
      </c>
    </row>
    <row r="1530" spans="1:9" ht="15" customHeight="1">
      <c r="A1530" s="88">
        <v>15320</v>
      </c>
      <c r="B1530" s="92">
        <f t="shared" si="31"/>
        <v>15.32</v>
      </c>
      <c r="C1530" s="92">
        <f t="shared" si="36"/>
        <v>9262</v>
      </c>
      <c r="D1530" s="92">
        <f t="shared" si="32"/>
        <v>9282</v>
      </c>
      <c r="E1530" s="153">
        <v>15330</v>
      </c>
      <c r="F1530" s="151">
        <f>F1529+[1]Home!$C$7</f>
        <v>9248</v>
      </c>
      <c r="G1530" s="151">
        <f>G1529+[1]Home!$D$7</f>
        <v>9268</v>
      </c>
      <c r="H1530" s="151">
        <f>H1529+[1]Home!$E$7</f>
        <v>9168</v>
      </c>
      <c r="I1530" s="152">
        <f>I1529+[1]Home!$E$7</f>
        <v>9198</v>
      </c>
    </row>
    <row r="1531" spans="1:9" ht="15" customHeight="1">
      <c r="A1531" s="88">
        <v>15330</v>
      </c>
      <c r="B1531" s="92">
        <f t="shared" si="31"/>
        <v>15.33</v>
      </c>
      <c r="C1531" s="92">
        <f t="shared" si="36"/>
        <v>9268</v>
      </c>
      <c r="D1531" s="92">
        <f t="shared" si="32"/>
        <v>9288</v>
      </c>
      <c r="E1531" s="153">
        <v>15340</v>
      </c>
      <c r="F1531" s="151">
        <f>F1530+[1]Home!$C$7</f>
        <v>9254</v>
      </c>
      <c r="G1531" s="151">
        <f>G1530+[1]Home!$D$7</f>
        <v>9274</v>
      </c>
      <c r="H1531" s="151">
        <f>H1530+[1]Home!$E$7</f>
        <v>9174</v>
      </c>
      <c r="I1531" s="152">
        <f>I1530+[1]Home!$E$7</f>
        <v>9204</v>
      </c>
    </row>
    <row r="1532" spans="1:9" ht="15" customHeight="1">
      <c r="A1532" s="88">
        <v>15340</v>
      </c>
      <c r="B1532" s="92">
        <f t="shared" si="31"/>
        <v>15.34</v>
      </c>
      <c r="C1532" s="92">
        <f t="shared" si="36"/>
        <v>9274</v>
      </c>
      <c r="D1532" s="92">
        <f t="shared" si="32"/>
        <v>9294</v>
      </c>
      <c r="E1532" s="153">
        <v>15350</v>
      </c>
      <c r="F1532" s="151">
        <f>F1531+[1]Home!$C$7</f>
        <v>9260</v>
      </c>
      <c r="G1532" s="151">
        <f>G1531+[1]Home!$D$7</f>
        <v>9280</v>
      </c>
      <c r="H1532" s="151">
        <f>H1531+[1]Home!$E$7</f>
        <v>9180</v>
      </c>
      <c r="I1532" s="152">
        <f>I1531+[1]Home!$E$7</f>
        <v>9210</v>
      </c>
    </row>
    <row r="1533" spans="1:9" ht="15" customHeight="1">
      <c r="A1533" s="88">
        <v>15350</v>
      </c>
      <c r="B1533" s="92">
        <f t="shared" ref="B1533:B1787" si="37">A1533/1000</f>
        <v>15.35</v>
      </c>
      <c r="C1533" s="92">
        <f t="shared" si="36"/>
        <v>9280</v>
      </c>
      <c r="D1533" s="92">
        <f t="shared" ref="D1533:D1787" si="38">120+(A1533-50)/10*6</f>
        <v>9300</v>
      </c>
      <c r="E1533" s="153">
        <v>15360</v>
      </c>
      <c r="F1533" s="151">
        <f>F1532+[1]Home!$C$7</f>
        <v>9266</v>
      </c>
      <c r="G1533" s="151">
        <f>G1532+[1]Home!$D$7</f>
        <v>9286</v>
      </c>
      <c r="H1533" s="151">
        <f>H1532+[1]Home!$E$7</f>
        <v>9186</v>
      </c>
      <c r="I1533" s="152">
        <f>I1532+[1]Home!$E$7</f>
        <v>9216</v>
      </c>
    </row>
    <row r="1534" spans="1:9" ht="15" customHeight="1">
      <c r="A1534" s="88">
        <v>15360</v>
      </c>
      <c r="B1534" s="92">
        <f t="shared" si="37"/>
        <v>15.36</v>
      </c>
      <c r="C1534" s="92">
        <f t="shared" si="36"/>
        <v>9286</v>
      </c>
      <c r="D1534" s="92">
        <f t="shared" si="38"/>
        <v>9306</v>
      </c>
      <c r="E1534" s="153">
        <v>15370</v>
      </c>
      <c r="F1534" s="151">
        <f>F1533+[1]Home!$C$7</f>
        <v>9272</v>
      </c>
      <c r="G1534" s="151">
        <f>G1533+[1]Home!$D$7</f>
        <v>9292</v>
      </c>
      <c r="H1534" s="151">
        <f>H1533+[1]Home!$E$7</f>
        <v>9192</v>
      </c>
      <c r="I1534" s="152">
        <f>I1533+[1]Home!$E$7</f>
        <v>9222</v>
      </c>
    </row>
    <row r="1535" spans="1:9" ht="15" customHeight="1">
      <c r="A1535" s="88">
        <v>15370</v>
      </c>
      <c r="B1535" s="92">
        <f t="shared" si="37"/>
        <v>15.37</v>
      </c>
      <c r="C1535" s="92">
        <f t="shared" si="36"/>
        <v>9292</v>
      </c>
      <c r="D1535" s="92">
        <f t="shared" si="38"/>
        <v>9312</v>
      </c>
      <c r="E1535" s="153">
        <v>15380</v>
      </c>
      <c r="F1535" s="151">
        <f>F1534+[1]Home!$C$7</f>
        <v>9278</v>
      </c>
      <c r="G1535" s="151">
        <f>G1534+[1]Home!$D$7</f>
        <v>9298</v>
      </c>
      <c r="H1535" s="151">
        <f>H1534+[1]Home!$E$7</f>
        <v>9198</v>
      </c>
      <c r="I1535" s="152">
        <f>I1534+[1]Home!$E$7</f>
        <v>9228</v>
      </c>
    </row>
    <row r="1536" spans="1:9" ht="15" customHeight="1">
      <c r="A1536" s="88">
        <v>15380</v>
      </c>
      <c r="B1536" s="92">
        <f t="shared" si="37"/>
        <v>15.38</v>
      </c>
      <c r="C1536" s="92">
        <f t="shared" si="36"/>
        <v>9298</v>
      </c>
      <c r="D1536" s="92">
        <f t="shared" si="38"/>
        <v>9318</v>
      </c>
      <c r="E1536" s="153">
        <v>15390</v>
      </c>
      <c r="F1536" s="151">
        <f>F1535+[1]Home!$C$7</f>
        <v>9284</v>
      </c>
      <c r="G1536" s="151">
        <f>G1535+[1]Home!$D$7</f>
        <v>9304</v>
      </c>
      <c r="H1536" s="151">
        <f>H1535+[1]Home!$E$7</f>
        <v>9204</v>
      </c>
      <c r="I1536" s="152">
        <f>I1535+[1]Home!$E$7</f>
        <v>9234</v>
      </c>
    </row>
    <row r="1537" spans="1:9" ht="15" customHeight="1">
      <c r="A1537" s="88">
        <v>15390</v>
      </c>
      <c r="B1537" s="92">
        <f t="shared" si="37"/>
        <v>15.39</v>
      </c>
      <c r="C1537" s="92">
        <f t="shared" si="36"/>
        <v>9304</v>
      </c>
      <c r="D1537" s="92">
        <f t="shared" si="38"/>
        <v>9324</v>
      </c>
      <c r="E1537" s="153">
        <v>15400</v>
      </c>
      <c r="F1537" s="151">
        <f>F1536+[1]Home!$C$7</f>
        <v>9290</v>
      </c>
      <c r="G1537" s="151">
        <f>G1536+[1]Home!$D$7</f>
        <v>9310</v>
      </c>
      <c r="H1537" s="151">
        <f>H1536+[1]Home!$E$7</f>
        <v>9210</v>
      </c>
      <c r="I1537" s="152">
        <f>I1536+[1]Home!$E$7</f>
        <v>9240</v>
      </c>
    </row>
    <row r="1538" spans="1:9" ht="15" customHeight="1">
      <c r="A1538" s="88">
        <v>15400</v>
      </c>
      <c r="B1538" s="92">
        <f t="shared" si="37"/>
        <v>15.4</v>
      </c>
      <c r="C1538" s="92">
        <f t="shared" si="36"/>
        <v>9310</v>
      </c>
      <c r="D1538" s="92">
        <f t="shared" si="38"/>
        <v>9330</v>
      </c>
      <c r="E1538" s="153">
        <v>15410</v>
      </c>
      <c r="F1538" s="151">
        <f>F1537+[1]Home!$C$7</f>
        <v>9296</v>
      </c>
      <c r="G1538" s="151">
        <f>G1537+[1]Home!$D$7</f>
        <v>9316</v>
      </c>
      <c r="H1538" s="151">
        <f>H1537+[1]Home!$E$7</f>
        <v>9216</v>
      </c>
      <c r="I1538" s="152">
        <f>I1537+[1]Home!$E$7</f>
        <v>9246</v>
      </c>
    </row>
    <row r="1539" spans="1:9" ht="15" customHeight="1">
      <c r="A1539" s="88">
        <v>15410</v>
      </c>
      <c r="B1539" s="92">
        <f t="shared" si="37"/>
        <v>15.41</v>
      </c>
      <c r="C1539" s="92">
        <f t="shared" si="36"/>
        <v>9316</v>
      </c>
      <c r="D1539" s="92">
        <f t="shared" si="38"/>
        <v>9336</v>
      </c>
      <c r="E1539" s="153">
        <v>15420</v>
      </c>
      <c r="F1539" s="151">
        <f>F1538+[1]Home!$C$7</f>
        <v>9302</v>
      </c>
      <c r="G1539" s="151">
        <f>G1538+[1]Home!$D$7</f>
        <v>9322</v>
      </c>
      <c r="H1539" s="151">
        <f>H1538+[1]Home!$E$7</f>
        <v>9222</v>
      </c>
      <c r="I1539" s="152">
        <f>I1538+[1]Home!$E$7</f>
        <v>9252</v>
      </c>
    </row>
    <row r="1540" spans="1:9" ht="15" customHeight="1">
      <c r="A1540" s="88">
        <v>15420</v>
      </c>
      <c r="B1540" s="92">
        <f t="shared" si="37"/>
        <v>15.42</v>
      </c>
      <c r="C1540" s="92">
        <f t="shared" ref="C1540:C1603" si="39">C1539+6</f>
        <v>9322</v>
      </c>
      <c r="D1540" s="92">
        <f t="shared" si="38"/>
        <v>9342</v>
      </c>
      <c r="E1540" s="153">
        <v>15430</v>
      </c>
      <c r="F1540" s="151">
        <f>F1539+[1]Home!$C$7</f>
        <v>9308</v>
      </c>
      <c r="G1540" s="151">
        <f>G1539+[1]Home!$D$7</f>
        <v>9328</v>
      </c>
      <c r="H1540" s="151">
        <f>H1539+[1]Home!$E$7</f>
        <v>9228</v>
      </c>
      <c r="I1540" s="152">
        <f>I1539+[1]Home!$E$7</f>
        <v>9258</v>
      </c>
    </row>
    <row r="1541" spans="1:9" ht="15" customHeight="1">
      <c r="A1541" s="88">
        <v>15430</v>
      </c>
      <c r="B1541" s="92">
        <f t="shared" si="37"/>
        <v>15.43</v>
      </c>
      <c r="C1541" s="92">
        <f t="shared" si="39"/>
        <v>9328</v>
      </c>
      <c r="D1541" s="92">
        <f t="shared" si="38"/>
        <v>9348</v>
      </c>
      <c r="E1541" s="153">
        <v>15440</v>
      </c>
      <c r="F1541" s="151">
        <f>F1540+[1]Home!$C$7</f>
        <v>9314</v>
      </c>
      <c r="G1541" s="151">
        <f>G1540+[1]Home!$D$7</f>
        <v>9334</v>
      </c>
      <c r="H1541" s="151">
        <f>H1540+[1]Home!$E$7</f>
        <v>9234</v>
      </c>
      <c r="I1541" s="152">
        <f>I1540+[1]Home!$E$7</f>
        <v>9264</v>
      </c>
    </row>
    <row r="1542" spans="1:9" ht="15" customHeight="1">
      <c r="A1542" s="88">
        <v>15440</v>
      </c>
      <c r="B1542" s="92">
        <f t="shared" si="37"/>
        <v>15.44</v>
      </c>
      <c r="C1542" s="92">
        <f t="shared" si="39"/>
        <v>9334</v>
      </c>
      <c r="D1542" s="92">
        <f t="shared" si="38"/>
        <v>9354</v>
      </c>
      <c r="E1542" s="153">
        <v>15450</v>
      </c>
      <c r="F1542" s="151">
        <f>F1541+[1]Home!$C$7</f>
        <v>9320</v>
      </c>
      <c r="G1542" s="151">
        <f>G1541+[1]Home!$D$7</f>
        <v>9340</v>
      </c>
      <c r="H1542" s="151">
        <f>H1541+[1]Home!$E$7</f>
        <v>9240</v>
      </c>
      <c r="I1542" s="152">
        <f>I1541+[1]Home!$E$7</f>
        <v>9270</v>
      </c>
    </row>
    <row r="1543" spans="1:9" ht="15" customHeight="1">
      <c r="A1543" s="88">
        <v>15450</v>
      </c>
      <c r="B1543" s="92">
        <f t="shared" si="37"/>
        <v>15.45</v>
      </c>
      <c r="C1543" s="92">
        <f t="shared" si="39"/>
        <v>9340</v>
      </c>
      <c r="D1543" s="92">
        <f t="shared" si="38"/>
        <v>9360</v>
      </c>
      <c r="E1543" s="153">
        <v>15460</v>
      </c>
      <c r="F1543" s="151">
        <f>F1542+[1]Home!$C$7</f>
        <v>9326</v>
      </c>
      <c r="G1543" s="151">
        <f>G1542+[1]Home!$D$7</f>
        <v>9346</v>
      </c>
      <c r="H1543" s="151">
        <f>H1542+[1]Home!$E$7</f>
        <v>9246</v>
      </c>
      <c r="I1543" s="152">
        <f>I1542+[1]Home!$E$7</f>
        <v>9276</v>
      </c>
    </row>
    <row r="1544" spans="1:9" ht="15" customHeight="1">
      <c r="A1544" s="88">
        <v>15460</v>
      </c>
      <c r="B1544" s="92">
        <f t="shared" si="37"/>
        <v>15.46</v>
      </c>
      <c r="C1544" s="92">
        <f t="shared" si="39"/>
        <v>9346</v>
      </c>
      <c r="D1544" s="92">
        <f t="shared" si="38"/>
        <v>9366</v>
      </c>
      <c r="E1544" s="153">
        <v>15470</v>
      </c>
      <c r="F1544" s="151">
        <f>F1543+[1]Home!$C$7</f>
        <v>9332</v>
      </c>
      <c r="G1544" s="151">
        <f>G1543+[1]Home!$D$7</f>
        <v>9352</v>
      </c>
      <c r="H1544" s="151">
        <f>H1543+[1]Home!$E$7</f>
        <v>9252</v>
      </c>
      <c r="I1544" s="152">
        <f>I1543+[1]Home!$E$7</f>
        <v>9282</v>
      </c>
    </row>
    <row r="1545" spans="1:9" ht="15" customHeight="1">
      <c r="A1545" s="88">
        <v>15470</v>
      </c>
      <c r="B1545" s="92">
        <f t="shared" si="37"/>
        <v>15.47</v>
      </c>
      <c r="C1545" s="92">
        <f t="shared" si="39"/>
        <v>9352</v>
      </c>
      <c r="D1545" s="92">
        <f t="shared" si="38"/>
        <v>9372</v>
      </c>
      <c r="E1545" s="153">
        <v>15480</v>
      </c>
      <c r="F1545" s="151">
        <f>F1544+[1]Home!$C$7</f>
        <v>9338</v>
      </c>
      <c r="G1545" s="151">
        <f>G1544+[1]Home!$D$7</f>
        <v>9358</v>
      </c>
      <c r="H1545" s="151">
        <f>H1544+[1]Home!$E$7</f>
        <v>9258</v>
      </c>
      <c r="I1545" s="152">
        <f>I1544+[1]Home!$E$7</f>
        <v>9288</v>
      </c>
    </row>
    <row r="1546" spans="1:9" ht="15" customHeight="1">
      <c r="A1546" s="88">
        <v>15480</v>
      </c>
      <c r="B1546" s="92">
        <f t="shared" si="37"/>
        <v>15.48</v>
      </c>
      <c r="C1546" s="92">
        <f t="shared" si="39"/>
        <v>9358</v>
      </c>
      <c r="D1546" s="92">
        <f t="shared" si="38"/>
        <v>9378</v>
      </c>
      <c r="E1546" s="153">
        <v>15490</v>
      </c>
      <c r="F1546" s="151">
        <f>F1545+[1]Home!$C$7</f>
        <v>9344</v>
      </c>
      <c r="G1546" s="151">
        <f>G1545+[1]Home!$D$7</f>
        <v>9364</v>
      </c>
      <c r="H1546" s="151">
        <f>H1545+[1]Home!$E$7</f>
        <v>9264</v>
      </c>
      <c r="I1546" s="152">
        <f>I1545+[1]Home!$E$7</f>
        <v>9294</v>
      </c>
    </row>
    <row r="1547" spans="1:9" ht="15" customHeight="1">
      <c r="A1547" s="88">
        <v>15490</v>
      </c>
      <c r="B1547" s="92">
        <f t="shared" si="37"/>
        <v>15.49</v>
      </c>
      <c r="C1547" s="92">
        <f t="shared" si="39"/>
        <v>9364</v>
      </c>
      <c r="D1547" s="92">
        <f t="shared" si="38"/>
        <v>9384</v>
      </c>
      <c r="E1547" s="153">
        <v>15500</v>
      </c>
      <c r="F1547" s="151">
        <f>F1546+[1]Home!$C$7</f>
        <v>9350</v>
      </c>
      <c r="G1547" s="151">
        <f>G1546+[1]Home!$D$7</f>
        <v>9370</v>
      </c>
      <c r="H1547" s="151">
        <f>H1546+[1]Home!$E$7</f>
        <v>9270</v>
      </c>
      <c r="I1547" s="152">
        <f>I1546+[1]Home!$E$7</f>
        <v>9300</v>
      </c>
    </row>
    <row r="1548" spans="1:9" ht="15" customHeight="1">
      <c r="A1548" s="88">
        <v>15500</v>
      </c>
      <c r="B1548" s="92">
        <f t="shared" si="37"/>
        <v>15.5</v>
      </c>
      <c r="C1548" s="92">
        <f t="shared" si="39"/>
        <v>9370</v>
      </c>
      <c r="D1548" s="92">
        <f t="shared" si="38"/>
        <v>9390</v>
      </c>
      <c r="E1548" s="153">
        <v>15510</v>
      </c>
      <c r="F1548" s="151">
        <f>F1547+[1]Home!$C$7</f>
        <v>9356</v>
      </c>
      <c r="G1548" s="151">
        <f>G1547+[1]Home!$D$7</f>
        <v>9376</v>
      </c>
      <c r="H1548" s="151">
        <f>H1547+[1]Home!$E$7</f>
        <v>9276</v>
      </c>
      <c r="I1548" s="152">
        <f>I1547+[1]Home!$E$7</f>
        <v>9306</v>
      </c>
    </row>
    <row r="1549" spans="1:9" ht="15" customHeight="1">
      <c r="A1549" s="88">
        <v>15510</v>
      </c>
      <c r="B1549" s="92">
        <f t="shared" si="37"/>
        <v>15.51</v>
      </c>
      <c r="C1549" s="92">
        <f t="shared" si="39"/>
        <v>9376</v>
      </c>
      <c r="D1549" s="92">
        <f t="shared" si="38"/>
        <v>9396</v>
      </c>
      <c r="E1549" s="153">
        <v>15520</v>
      </c>
      <c r="F1549" s="151">
        <f>F1548+[1]Home!$C$7</f>
        <v>9362</v>
      </c>
      <c r="G1549" s="151">
        <f>G1548+[1]Home!$D$7</f>
        <v>9382</v>
      </c>
      <c r="H1549" s="151">
        <f>H1548+[1]Home!$E$7</f>
        <v>9282</v>
      </c>
      <c r="I1549" s="152">
        <f>I1548+[1]Home!$E$7</f>
        <v>9312</v>
      </c>
    </row>
    <row r="1550" spans="1:9" ht="15" customHeight="1">
      <c r="A1550" s="88">
        <v>15520</v>
      </c>
      <c r="B1550" s="92">
        <f t="shared" si="37"/>
        <v>15.52</v>
      </c>
      <c r="C1550" s="92">
        <f t="shared" si="39"/>
        <v>9382</v>
      </c>
      <c r="D1550" s="92">
        <f t="shared" si="38"/>
        <v>9402</v>
      </c>
      <c r="E1550" s="153">
        <v>15530</v>
      </c>
      <c r="F1550" s="151">
        <f>F1549+[1]Home!$C$7</f>
        <v>9368</v>
      </c>
      <c r="G1550" s="151">
        <f>G1549+[1]Home!$D$7</f>
        <v>9388</v>
      </c>
      <c r="H1550" s="151">
        <f>H1549+[1]Home!$E$7</f>
        <v>9288</v>
      </c>
      <c r="I1550" s="152">
        <f>I1549+[1]Home!$E$7</f>
        <v>9318</v>
      </c>
    </row>
    <row r="1551" spans="1:9" ht="15" customHeight="1">
      <c r="A1551" s="88">
        <v>15530</v>
      </c>
      <c r="B1551" s="92">
        <f t="shared" si="37"/>
        <v>15.53</v>
      </c>
      <c r="C1551" s="92">
        <f t="shared" si="39"/>
        <v>9388</v>
      </c>
      <c r="D1551" s="92">
        <f t="shared" si="38"/>
        <v>9408</v>
      </c>
      <c r="E1551" s="153">
        <v>15540</v>
      </c>
      <c r="F1551" s="151">
        <f>F1550+[1]Home!$C$7</f>
        <v>9374</v>
      </c>
      <c r="G1551" s="151">
        <f>G1550+[1]Home!$D$7</f>
        <v>9394</v>
      </c>
      <c r="H1551" s="151">
        <f>H1550+[1]Home!$E$7</f>
        <v>9294</v>
      </c>
      <c r="I1551" s="152">
        <f>I1550+[1]Home!$E$7</f>
        <v>9324</v>
      </c>
    </row>
    <row r="1552" spans="1:9" ht="15" customHeight="1">
      <c r="A1552" s="88">
        <v>15540</v>
      </c>
      <c r="B1552" s="92">
        <f t="shared" si="37"/>
        <v>15.54</v>
      </c>
      <c r="C1552" s="92">
        <f t="shared" si="39"/>
        <v>9394</v>
      </c>
      <c r="D1552" s="92">
        <f t="shared" si="38"/>
        <v>9414</v>
      </c>
      <c r="E1552" s="153">
        <v>15550</v>
      </c>
      <c r="F1552" s="151">
        <f>F1551+[1]Home!$C$7</f>
        <v>9380</v>
      </c>
      <c r="G1552" s="151">
        <f>G1551+[1]Home!$D$7</f>
        <v>9400</v>
      </c>
      <c r="H1552" s="151">
        <f>H1551+[1]Home!$E$7</f>
        <v>9300</v>
      </c>
      <c r="I1552" s="152">
        <f>I1551+[1]Home!$E$7</f>
        <v>9330</v>
      </c>
    </row>
    <row r="1553" spans="1:9" ht="15" customHeight="1">
      <c r="A1553" s="88">
        <v>15550</v>
      </c>
      <c r="B1553" s="92">
        <f t="shared" si="37"/>
        <v>15.55</v>
      </c>
      <c r="C1553" s="92">
        <f t="shared" si="39"/>
        <v>9400</v>
      </c>
      <c r="D1553" s="92">
        <f t="shared" si="38"/>
        <v>9420</v>
      </c>
      <c r="E1553" s="153">
        <v>15560</v>
      </c>
      <c r="F1553" s="151">
        <f>F1552+[1]Home!$C$7</f>
        <v>9386</v>
      </c>
      <c r="G1553" s="151">
        <f>G1552+[1]Home!$D$7</f>
        <v>9406</v>
      </c>
      <c r="H1553" s="151">
        <f>H1552+[1]Home!$E$7</f>
        <v>9306</v>
      </c>
      <c r="I1553" s="152">
        <f>I1552+[1]Home!$E$7</f>
        <v>9336</v>
      </c>
    </row>
    <row r="1554" spans="1:9" ht="15" customHeight="1">
      <c r="A1554" s="88">
        <v>15560</v>
      </c>
      <c r="B1554" s="92">
        <f t="shared" si="37"/>
        <v>15.56</v>
      </c>
      <c r="C1554" s="92">
        <f t="shared" si="39"/>
        <v>9406</v>
      </c>
      <c r="D1554" s="92">
        <f t="shared" si="38"/>
        <v>9426</v>
      </c>
      <c r="E1554" s="153">
        <v>15570</v>
      </c>
      <c r="F1554" s="151">
        <f>F1553+[1]Home!$C$7</f>
        <v>9392</v>
      </c>
      <c r="G1554" s="151">
        <f>G1553+[1]Home!$D$7</f>
        <v>9412</v>
      </c>
      <c r="H1554" s="151">
        <f>H1553+[1]Home!$E$7</f>
        <v>9312</v>
      </c>
      <c r="I1554" s="152">
        <f>I1553+[1]Home!$E$7</f>
        <v>9342</v>
      </c>
    </row>
    <row r="1555" spans="1:9" ht="15" customHeight="1">
      <c r="A1555" s="88">
        <v>15570</v>
      </c>
      <c r="B1555" s="92">
        <f t="shared" si="37"/>
        <v>15.57</v>
      </c>
      <c r="C1555" s="92">
        <f t="shared" si="39"/>
        <v>9412</v>
      </c>
      <c r="D1555" s="92">
        <f t="shared" si="38"/>
        <v>9432</v>
      </c>
      <c r="E1555" s="153">
        <v>15580</v>
      </c>
      <c r="F1555" s="151">
        <f>F1554+[1]Home!$C$7</f>
        <v>9398</v>
      </c>
      <c r="G1555" s="151">
        <f>G1554+[1]Home!$D$7</f>
        <v>9418</v>
      </c>
      <c r="H1555" s="151">
        <f>H1554+[1]Home!$E$7</f>
        <v>9318</v>
      </c>
      <c r="I1555" s="152">
        <f>I1554+[1]Home!$E$7</f>
        <v>9348</v>
      </c>
    </row>
    <row r="1556" spans="1:9" ht="15" customHeight="1">
      <c r="A1556" s="88">
        <v>15580</v>
      </c>
      <c r="B1556" s="92">
        <f t="shared" si="37"/>
        <v>15.58</v>
      </c>
      <c r="C1556" s="92">
        <f t="shared" si="39"/>
        <v>9418</v>
      </c>
      <c r="D1556" s="92">
        <f t="shared" si="38"/>
        <v>9438</v>
      </c>
      <c r="E1556" s="153">
        <v>15590</v>
      </c>
      <c r="F1556" s="151">
        <f>F1555+[1]Home!$C$7</f>
        <v>9404</v>
      </c>
      <c r="G1556" s="151">
        <f>G1555+[1]Home!$D$7</f>
        <v>9424</v>
      </c>
      <c r="H1556" s="151">
        <f>H1555+[1]Home!$E$7</f>
        <v>9324</v>
      </c>
      <c r="I1556" s="152">
        <f>I1555+[1]Home!$E$7</f>
        <v>9354</v>
      </c>
    </row>
    <row r="1557" spans="1:9" ht="15" customHeight="1">
      <c r="A1557" s="88">
        <v>15590</v>
      </c>
      <c r="B1557" s="92">
        <f t="shared" si="37"/>
        <v>15.59</v>
      </c>
      <c r="C1557" s="92">
        <f t="shared" si="39"/>
        <v>9424</v>
      </c>
      <c r="D1557" s="92">
        <f t="shared" si="38"/>
        <v>9444</v>
      </c>
      <c r="E1557" s="153">
        <v>15600</v>
      </c>
      <c r="F1557" s="151">
        <f>F1556+[1]Home!$C$7</f>
        <v>9410</v>
      </c>
      <c r="G1557" s="151">
        <f>G1556+[1]Home!$D$7</f>
        <v>9430</v>
      </c>
      <c r="H1557" s="151">
        <f>H1556+[1]Home!$E$7</f>
        <v>9330</v>
      </c>
      <c r="I1557" s="152">
        <f>I1556+[1]Home!$E$7</f>
        <v>9360</v>
      </c>
    </row>
    <row r="1558" spans="1:9" ht="15" customHeight="1">
      <c r="A1558" s="88">
        <v>15600</v>
      </c>
      <c r="B1558" s="92">
        <f t="shared" si="37"/>
        <v>15.6</v>
      </c>
      <c r="C1558" s="92">
        <f t="shared" si="39"/>
        <v>9430</v>
      </c>
      <c r="D1558" s="92">
        <f t="shared" si="38"/>
        <v>9450</v>
      </c>
      <c r="E1558" s="153">
        <v>15610</v>
      </c>
      <c r="F1558" s="151">
        <f>F1557+[1]Home!$C$7</f>
        <v>9416</v>
      </c>
      <c r="G1558" s="151">
        <f>G1557+[1]Home!$D$7</f>
        <v>9436</v>
      </c>
      <c r="H1558" s="151">
        <f>H1557+[1]Home!$E$7</f>
        <v>9336</v>
      </c>
      <c r="I1558" s="152">
        <f>I1557+[1]Home!$E$7</f>
        <v>9366</v>
      </c>
    </row>
    <row r="1559" spans="1:9" ht="15" customHeight="1">
      <c r="A1559" s="88">
        <v>15610</v>
      </c>
      <c r="B1559" s="92">
        <f t="shared" si="37"/>
        <v>15.61</v>
      </c>
      <c r="C1559" s="92">
        <f t="shared" si="39"/>
        <v>9436</v>
      </c>
      <c r="D1559" s="92">
        <f t="shared" si="38"/>
        <v>9456</v>
      </c>
      <c r="E1559" s="153">
        <v>15620</v>
      </c>
      <c r="F1559" s="151">
        <f>F1558+[1]Home!$C$7</f>
        <v>9422</v>
      </c>
      <c r="G1559" s="151">
        <f>G1558+[1]Home!$D$7</f>
        <v>9442</v>
      </c>
      <c r="H1559" s="151">
        <f>H1558+[1]Home!$E$7</f>
        <v>9342</v>
      </c>
      <c r="I1559" s="152">
        <f>I1558+[1]Home!$E$7</f>
        <v>9372</v>
      </c>
    </row>
    <row r="1560" spans="1:9" ht="15" customHeight="1">
      <c r="A1560" s="88">
        <v>15620</v>
      </c>
      <c r="B1560" s="92">
        <f t="shared" si="37"/>
        <v>15.62</v>
      </c>
      <c r="C1560" s="92">
        <f t="shared" si="39"/>
        <v>9442</v>
      </c>
      <c r="D1560" s="92">
        <f t="shared" si="38"/>
        <v>9462</v>
      </c>
      <c r="E1560" s="153">
        <v>15630</v>
      </c>
      <c r="F1560" s="151">
        <f>F1559+[1]Home!$C$7</f>
        <v>9428</v>
      </c>
      <c r="G1560" s="151">
        <f>G1559+[1]Home!$D$7</f>
        <v>9448</v>
      </c>
      <c r="H1560" s="151">
        <f>H1559+[1]Home!$E$7</f>
        <v>9348</v>
      </c>
      <c r="I1560" s="152">
        <f>I1559+[1]Home!$E$7</f>
        <v>9378</v>
      </c>
    </row>
    <row r="1561" spans="1:9" ht="15" customHeight="1">
      <c r="A1561" s="88">
        <v>15630</v>
      </c>
      <c r="B1561" s="92">
        <f t="shared" si="37"/>
        <v>15.63</v>
      </c>
      <c r="C1561" s="92">
        <f t="shared" si="39"/>
        <v>9448</v>
      </c>
      <c r="D1561" s="92">
        <f t="shared" si="38"/>
        <v>9468</v>
      </c>
      <c r="E1561" s="153">
        <v>15640</v>
      </c>
      <c r="F1561" s="151">
        <f>F1560+[1]Home!$C$7</f>
        <v>9434</v>
      </c>
      <c r="G1561" s="151">
        <f>G1560+[1]Home!$D$7</f>
        <v>9454</v>
      </c>
      <c r="H1561" s="151">
        <f>H1560+[1]Home!$E$7</f>
        <v>9354</v>
      </c>
      <c r="I1561" s="152">
        <f>I1560+[1]Home!$E$7</f>
        <v>9384</v>
      </c>
    </row>
    <row r="1562" spans="1:9" ht="15" customHeight="1">
      <c r="A1562" s="88">
        <v>15640</v>
      </c>
      <c r="B1562" s="92">
        <f t="shared" si="37"/>
        <v>15.64</v>
      </c>
      <c r="C1562" s="92">
        <f t="shared" si="39"/>
        <v>9454</v>
      </c>
      <c r="D1562" s="92">
        <f t="shared" si="38"/>
        <v>9474</v>
      </c>
      <c r="E1562" s="153">
        <v>15650</v>
      </c>
      <c r="F1562" s="151">
        <f>F1561+[1]Home!$C$7</f>
        <v>9440</v>
      </c>
      <c r="G1562" s="151">
        <f>G1561+[1]Home!$D$7</f>
        <v>9460</v>
      </c>
      <c r="H1562" s="151">
        <f>H1561+[1]Home!$E$7</f>
        <v>9360</v>
      </c>
      <c r="I1562" s="152">
        <f>I1561+[1]Home!$E$7</f>
        <v>9390</v>
      </c>
    </row>
    <row r="1563" spans="1:9" ht="15" customHeight="1">
      <c r="A1563" s="88">
        <v>15650</v>
      </c>
      <c r="B1563" s="92">
        <f t="shared" si="37"/>
        <v>15.65</v>
      </c>
      <c r="C1563" s="92">
        <f t="shared" si="39"/>
        <v>9460</v>
      </c>
      <c r="D1563" s="92">
        <f t="shared" si="38"/>
        <v>9480</v>
      </c>
      <c r="E1563" s="153">
        <v>15660</v>
      </c>
      <c r="F1563" s="151">
        <f>F1562+[1]Home!$C$7</f>
        <v>9446</v>
      </c>
      <c r="G1563" s="151">
        <f>G1562+[1]Home!$D$7</f>
        <v>9466</v>
      </c>
      <c r="H1563" s="151">
        <f>H1562+[1]Home!$E$7</f>
        <v>9366</v>
      </c>
      <c r="I1563" s="152">
        <f>I1562+[1]Home!$E$7</f>
        <v>9396</v>
      </c>
    </row>
    <row r="1564" spans="1:9" ht="15" customHeight="1">
      <c r="A1564" s="88">
        <v>15660</v>
      </c>
      <c r="B1564" s="92">
        <f t="shared" si="37"/>
        <v>15.66</v>
      </c>
      <c r="C1564" s="92">
        <f t="shared" si="39"/>
        <v>9466</v>
      </c>
      <c r="D1564" s="92">
        <f t="shared" si="38"/>
        <v>9486</v>
      </c>
      <c r="E1564" s="153">
        <v>15670</v>
      </c>
      <c r="F1564" s="151">
        <f>F1563+[1]Home!$C$7</f>
        <v>9452</v>
      </c>
      <c r="G1564" s="151">
        <f>G1563+[1]Home!$D$7</f>
        <v>9472</v>
      </c>
      <c r="H1564" s="151">
        <f>H1563+[1]Home!$E$7</f>
        <v>9372</v>
      </c>
      <c r="I1564" s="152">
        <f>I1563+[1]Home!$E$7</f>
        <v>9402</v>
      </c>
    </row>
    <row r="1565" spans="1:9" ht="15" customHeight="1">
      <c r="A1565" s="88">
        <v>15670</v>
      </c>
      <c r="B1565" s="92">
        <f t="shared" si="37"/>
        <v>15.67</v>
      </c>
      <c r="C1565" s="92">
        <f t="shared" si="39"/>
        <v>9472</v>
      </c>
      <c r="D1565" s="92">
        <f t="shared" si="38"/>
        <v>9492</v>
      </c>
      <c r="E1565" s="153">
        <v>15680</v>
      </c>
      <c r="F1565" s="151">
        <f>F1564+[1]Home!$C$7</f>
        <v>9458</v>
      </c>
      <c r="G1565" s="151">
        <f>G1564+[1]Home!$D$7</f>
        <v>9478</v>
      </c>
      <c r="H1565" s="151">
        <f>H1564+[1]Home!$E$7</f>
        <v>9378</v>
      </c>
      <c r="I1565" s="152">
        <f>I1564+[1]Home!$E$7</f>
        <v>9408</v>
      </c>
    </row>
    <row r="1566" spans="1:9" ht="15" customHeight="1">
      <c r="A1566" s="88">
        <v>15680</v>
      </c>
      <c r="B1566" s="92">
        <f t="shared" si="37"/>
        <v>15.68</v>
      </c>
      <c r="C1566" s="92">
        <f t="shared" si="39"/>
        <v>9478</v>
      </c>
      <c r="D1566" s="92">
        <f t="shared" si="38"/>
        <v>9498</v>
      </c>
      <c r="E1566" s="153">
        <v>15690</v>
      </c>
      <c r="F1566" s="151">
        <f>F1565+[1]Home!$C$7</f>
        <v>9464</v>
      </c>
      <c r="G1566" s="151">
        <f>G1565+[1]Home!$D$7</f>
        <v>9484</v>
      </c>
      <c r="H1566" s="151">
        <f>H1565+[1]Home!$E$7</f>
        <v>9384</v>
      </c>
      <c r="I1566" s="152">
        <f>I1565+[1]Home!$E$7</f>
        <v>9414</v>
      </c>
    </row>
    <row r="1567" spans="1:9" ht="15" customHeight="1">
      <c r="A1567" s="88">
        <v>15690</v>
      </c>
      <c r="B1567" s="92">
        <f t="shared" si="37"/>
        <v>15.69</v>
      </c>
      <c r="C1567" s="92">
        <f t="shared" si="39"/>
        <v>9484</v>
      </c>
      <c r="D1567" s="92">
        <f t="shared" si="38"/>
        <v>9504</v>
      </c>
      <c r="E1567" s="153">
        <v>15700</v>
      </c>
      <c r="F1567" s="151">
        <f>F1566+[1]Home!$C$7</f>
        <v>9470</v>
      </c>
      <c r="G1567" s="151">
        <f>G1566+[1]Home!$D$7</f>
        <v>9490</v>
      </c>
      <c r="H1567" s="151">
        <f>H1566+[1]Home!$E$7</f>
        <v>9390</v>
      </c>
      <c r="I1567" s="152">
        <f>I1566+[1]Home!$E$7</f>
        <v>9420</v>
      </c>
    </row>
    <row r="1568" spans="1:9" ht="15" customHeight="1">
      <c r="A1568" s="88">
        <v>15700</v>
      </c>
      <c r="B1568" s="92">
        <f t="shared" si="37"/>
        <v>15.7</v>
      </c>
      <c r="C1568" s="92">
        <f t="shared" si="39"/>
        <v>9490</v>
      </c>
      <c r="D1568" s="92">
        <f t="shared" si="38"/>
        <v>9510</v>
      </c>
      <c r="E1568" s="153">
        <v>15710</v>
      </c>
      <c r="F1568" s="151">
        <f>F1567+[1]Home!$C$7</f>
        <v>9476</v>
      </c>
      <c r="G1568" s="151">
        <f>G1567+[1]Home!$D$7</f>
        <v>9496</v>
      </c>
      <c r="H1568" s="151">
        <f>H1567+[1]Home!$E$7</f>
        <v>9396</v>
      </c>
      <c r="I1568" s="152">
        <f>I1567+[1]Home!$E$7</f>
        <v>9426</v>
      </c>
    </row>
    <row r="1569" spans="1:9" ht="15" customHeight="1">
      <c r="A1569" s="88">
        <v>15710</v>
      </c>
      <c r="B1569" s="92">
        <f t="shared" si="37"/>
        <v>15.71</v>
      </c>
      <c r="C1569" s="92">
        <f t="shared" si="39"/>
        <v>9496</v>
      </c>
      <c r="D1569" s="92">
        <f t="shared" si="38"/>
        <v>9516</v>
      </c>
      <c r="E1569" s="153">
        <v>15720</v>
      </c>
      <c r="F1569" s="151">
        <f>F1568+[1]Home!$C$7</f>
        <v>9482</v>
      </c>
      <c r="G1569" s="151">
        <f>G1568+[1]Home!$D$7</f>
        <v>9502</v>
      </c>
      <c r="H1569" s="151">
        <f>H1568+[1]Home!$E$7</f>
        <v>9402</v>
      </c>
      <c r="I1569" s="152">
        <f>I1568+[1]Home!$E$7</f>
        <v>9432</v>
      </c>
    </row>
    <row r="1570" spans="1:9" ht="15" customHeight="1">
      <c r="A1570" s="88">
        <v>15720</v>
      </c>
      <c r="B1570" s="92">
        <f t="shared" si="37"/>
        <v>15.72</v>
      </c>
      <c r="C1570" s="92">
        <f t="shared" si="39"/>
        <v>9502</v>
      </c>
      <c r="D1570" s="92">
        <f t="shared" si="38"/>
        <v>9522</v>
      </c>
      <c r="E1570" s="153">
        <v>15730</v>
      </c>
      <c r="F1570" s="151">
        <f>F1569+[1]Home!$C$7</f>
        <v>9488</v>
      </c>
      <c r="G1570" s="151">
        <f>G1569+[1]Home!$D$7</f>
        <v>9508</v>
      </c>
      <c r="H1570" s="151">
        <f>H1569+[1]Home!$E$7</f>
        <v>9408</v>
      </c>
      <c r="I1570" s="152">
        <f>I1569+[1]Home!$E$7</f>
        <v>9438</v>
      </c>
    </row>
    <row r="1571" spans="1:9" ht="15" customHeight="1">
      <c r="A1571" s="88">
        <v>15730</v>
      </c>
      <c r="B1571" s="92">
        <f t="shared" si="37"/>
        <v>15.73</v>
      </c>
      <c r="C1571" s="92">
        <f t="shared" si="39"/>
        <v>9508</v>
      </c>
      <c r="D1571" s="92">
        <f t="shared" si="38"/>
        <v>9528</v>
      </c>
      <c r="E1571" s="153">
        <v>15740</v>
      </c>
      <c r="F1571" s="151">
        <f>F1570+[1]Home!$C$7</f>
        <v>9494</v>
      </c>
      <c r="G1571" s="151">
        <f>G1570+[1]Home!$D$7</f>
        <v>9514</v>
      </c>
      <c r="H1571" s="151">
        <f>H1570+[1]Home!$E$7</f>
        <v>9414</v>
      </c>
      <c r="I1571" s="152">
        <f>I1570+[1]Home!$E$7</f>
        <v>9444</v>
      </c>
    </row>
    <row r="1572" spans="1:9" ht="15" customHeight="1">
      <c r="A1572" s="88">
        <v>15740</v>
      </c>
      <c r="B1572" s="92">
        <f t="shared" si="37"/>
        <v>15.74</v>
      </c>
      <c r="C1572" s="92">
        <f t="shared" si="39"/>
        <v>9514</v>
      </c>
      <c r="D1572" s="92">
        <f t="shared" si="38"/>
        <v>9534</v>
      </c>
      <c r="E1572" s="153">
        <v>15750</v>
      </c>
      <c r="F1572" s="151">
        <f>F1571+[1]Home!$C$7</f>
        <v>9500</v>
      </c>
      <c r="G1572" s="151">
        <f>G1571+[1]Home!$D$7</f>
        <v>9520</v>
      </c>
      <c r="H1572" s="151">
        <f>H1571+[1]Home!$E$7</f>
        <v>9420</v>
      </c>
      <c r="I1572" s="152">
        <f>I1571+[1]Home!$E$7</f>
        <v>9450</v>
      </c>
    </row>
    <row r="1573" spans="1:9" ht="15" customHeight="1">
      <c r="A1573" s="88">
        <v>15750</v>
      </c>
      <c r="B1573" s="92">
        <f t="shared" si="37"/>
        <v>15.75</v>
      </c>
      <c r="C1573" s="92">
        <f t="shared" si="39"/>
        <v>9520</v>
      </c>
      <c r="D1573" s="92">
        <f t="shared" si="38"/>
        <v>9540</v>
      </c>
      <c r="E1573" s="153">
        <v>15760</v>
      </c>
      <c r="F1573" s="151">
        <f>F1572+[1]Home!$C$7</f>
        <v>9506</v>
      </c>
      <c r="G1573" s="151">
        <f>G1572+[1]Home!$D$7</f>
        <v>9526</v>
      </c>
      <c r="H1573" s="151">
        <f>H1572+[1]Home!$E$7</f>
        <v>9426</v>
      </c>
      <c r="I1573" s="152">
        <f>I1572+[1]Home!$E$7</f>
        <v>9456</v>
      </c>
    </row>
    <row r="1574" spans="1:9" ht="15" customHeight="1">
      <c r="A1574" s="88">
        <v>15760</v>
      </c>
      <c r="B1574" s="92">
        <f t="shared" si="37"/>
        <v>15.76</v>
      </c>
      <c r="C1574" s="92">
        <f t="shared" si="39"/>
        <v>9526</v>
      </c>
      <c r="D1574" s="92">
        <f t="shared" si="38"/>
        <v>9546</v>
      </c>
      <c r="E1574" s="153">
        <v>15770</v>
      </c>
      <c r="F1574" s="151">
        <f>F1573+[1]Home!$C$7</f>
        <v>9512</v>
      </c>
      <c r="G1574" s="151">
        <f>G1573+[1]Home!$D$7</f>
        <v>9532</v>
      </c>
      <c r="H1574" s="151">
        <f>H1573+[1]Home!$E$7</f>
        <v>9432</v>
      </c>
      <c r="I1574" s="152">
        <f>I1573+[1]Home!$E$7</f>
        <v>9462</v>
      </c>
    </row>
    <row r="1575" spans="1:9" ht="15" customHeight="1">
      <c r="A1575" s="88">
        <v>15770</v>
      </c>
      <c r="B1575" s="92">
        <f t="shared" si="37"/>
        <v>15.77</v>
      </c>
      <c r="C1575" s="92">
        <f t="shared" si="39"/>
        <v>9532</v>
      </c>
      <c r="D1575" s="92">
        <f t="shared" si="38"/>
        <v>9552</v>
      </c>
      <c r="E1575" s="153">
        <v>15780</v>
      </c>
      <c r="F1575" s="151">
        <f>F1574+[1]Home!$C$7</f>
        <v>9518</v>
      </c>
      <c r="G1575" s="151">
        <f>G1574+[1]Home!$D$7</f>
        <v>9538</v>
      </c>
      <c r="H1575" s="151">
        <f>H1574+[1]Home!$E$7</f>
        <v>9438</v>
      </c>
      <c r="I1575" s="152">
        <f>I1574+[1]Home!$E$7</f>
        <v>9468</v>
      </c>
    </row>
    <row r="1576" spans="1:9" ht="15" customHeight="1">
      <c r="A1576" s="88">
        <v>15780</v>
      </c>
      <c r="B1576" s="92">
        <f t="shared" si="37"/>
        <v>15.78</v>
      </c>
      <c r="C1576" s="92">
        <f t="shared" si="39"/>
        <v>9538</v>
      </c>
      <c r="D1576" s="92">
        <f t="shared" si="38"/>
        <v>9558</v>
      </c>
      <c r="E1576" s="153">
        <v>15790</v>
      </c>
      <c r="F1576" s="151">
        <f>F1575+[1]Home!$C$7</f>
        <v>9524</v>
      </c>
      <c r="G1576" s="151">
        <f>G1575+[1]Home!$D$7</f>
        <v>9544</v>
      </c>
      <c r="H1576" s="151">
        <f>H1575+[1]Home!$E$7</f>
        <v>9444</v>
      </c>
      <c r="I1576" s="152">
        <f>I1575+[1]Home!$E$7</f>
        <v>9474</v>
      </c>
    </row>
    <row r="1577" spans="1:9" ht="15" customHeight="1">
      <c r="A1577" s="88">
        <v>15790</v>
      </c>
      <c r="B1577" s="92">
        <f t="shared" si="37"/>
        <v>15.79</v>
      </c>
      <c r="C1577" s="92">
        <f t="shared" si="39"/>
        <v>9544</v>
      </c>
      <c r="D1577" s="92">
        <f t="shared" si="38"/>
        <v>9564</v>
      </c>
      <c r="E1577" s="153">
        <v>15800</v>
      </c>
      <c r="F1577" s="151">
        <f>F1576+[1]Home!$C$7</f>
        <v>9530</v>
      </c>
      <c r="G1577" s="151">
        <f>G1576+[1]Home!$D$7</f>
        <v>9550</v>
      </c>
      <c r="H1577" s="151">
        <f>H1576+[1]Home!$E$7</f>
        <v>9450</v>
      </c>
      <c r="I1577" s="152">
        <f>I1576+[1]Home!$E$7</f>
        <v>9480</v>
      </c>
    </row>
    <row r="1578" spans="1:9" ht="15" customHeight="1">
      <c r="A1578" s="88">
        <v>15800</v>
      </c>
      <c r="B1578" s="92">
        <f t="shared" si="37"/>
        <v>15.8</v>
      </c>
      <c r="C1578" s="92">
        <f t="shared" si="39"/>
        <v>9550</v>
      </c>
      <c r="D1578" s="92">
        <f t="shared" si="38"/>
        <v>9570</v>
      </c>
      <c r="E1578" s="153">
        <v>15810</v>
      </c>
      <c r="F1578" s="151">
        <f>F1577+[1]Home!$C$7</f>
        <v>9536</v>
      </c>
      <c r="G1578" s="151">
        <f>G1577+[1]Home!$D$7</f>
        <v>9556</v>
      </c>
      <c r="H1578" s="151">
        <f>H1577+[1]Home!$E$7</f>
        <v>9456</v>
      </c>
      <c r="I1578" s="152">
        <f>I1577+[1]Home!$E$7</f>
        <v>9486</v>
      </c>
    </row>
    <row r="1579" spans="1:9" ht="15" customHeight="1">
      <c r="A1579" s="88">
        <v>15810</v>
      </c>
      <c r="B1579" s="92">
        <f t="shared" si="37"/>
        <v>15.81</v>
      </c>
      <c r="C1579" s="92">
        <f t="shared" si="39"/>
        <v>9556</v>
      </c>
      <c r="D1579" s="92">
        <f t="shared" si="38"/>
        <v>9576</v>
      </c>
      <c r="E1579" s="153">
        <v>15820</v>
      </c>
      <c r="F1579" s="151">
        <f>F1578+[1]Home!$C$7</f>
        <v>9542</v>
      </c>
      <c r="G1579" s="151">
        <f>G1578+[1]Home!$D$7</f>
        <v>9562</v>
      </c>
      <c r="H1579" s="151">
        <f>H1578+[1]Home!$E$7</f>
        <v>9462</v>
      </c>
      <c r="I1579" s="152">
        <f>I1578+[1]Home!$E$7</f>
        <v>9492</v>
      </c>
    </row>
    <row r="1580" spans="1:9" ht="15" customHeight="1">
      <c r="A1580" s="88">
        <v>15820</v>
      </c>
      <c r="B1580" s="92">
        <f t="shared" si="37"/>
        <v>15.82</v>
      </c>
      <c r="C1580" s="92">
        <f t="shared" si="39"/>
        <v>9562</v>
      </c>
      <c r="D1580" s="92">
        <f t="shared" si="38"/>
        <v>9582</v>
      </c>
      <c r="E1580" s="153">
        <v>15830</v>
      </c>
      <c r="F1580" s="151">
        <f>F1579+[1]Home!$C$7</f>
        <v>9548</v>
      </c>
      <c r="G1580" s="151">
        <f>G1579+[1]Home!$D$7</f>
        <v>9568</v>
      </c>
      <c r="H1580" s="151">
        <f>H1579+[1]Home!$E$7</f>
        <v>9468</v>
      </c>
      <c r="I1580" s="152">
        <f>I1579+[1]Home!$E$7</f>
        <v>9498</v>
      </c>
    </row>
    <row r="1581" spans="1:9" ht="15" customHeight="1">
      <c r="A1581" s="88">
        <v>15830</v>
      </c>
      <c r="B1581" s="92">
        <f t="shared" si="37"/>
        <v>15.83</v>
      </c>
      <c r="C1581" s="92">
        <f t="shared" si="39"/>
        <v>9568</v>
      </c>
      <c r="D1581" s="92">
        <f t="shared" si="38"/>
        <v>9588</v>
      </c>
      <c r="E1581" s="153">
        <v>15840</v>
      </c>
      <c r="F1581" s="151">
        <f>F1580+[1]Home!$C$7</f>
        <v>9554</v>
      </c>
      <c r="G1581" s="151">
        <f>G1580+[1]Home!$D$7</f>
        <v>9574</v>
      </c>
      <c r="H1581" s="151">
        <f>H1580+[1]Home!$E$7</f>
        <v>9474</v>
      </c>
      <c r="I1581" s="152">
        <f>I1580+[1]Home!$E$7</f>
        <v>9504</v>
      </c>
    </row>
    <row r="1582" spans="1:9" ht="15" customHeight="1">
      <c r="A1582" s="88">
        <v>15840</v>
      </c>
      <c r="B1582" s="92">
        <f t="shared" si="37"/>
        <v>15.84</v>
      </c>
      <c r="C1582" s="92">
        <f t="shared" si="39"/>
        <v>9574</v>
      </c>
      <c r="D1582" s="92">
        <f t="shared" si="38"/>
        <v>9594</v>
      </c>
      <c r="E1582" s="153">
        <v>15850</v>
      </c>
      <c r="F1582" s="151">
        <f>F1581+[1]Home!$C$7</f>
        <v>9560</v>
      </c>
      <c r="G1582" s="151">
        <f>G1581+[1]Home!$D$7</f>
        <v>9580</v>
      </c>
      <c r="H1582" s="151">
        <f>H1581+[1]Home!$E$7</f>
        <v>9480</v>
      </c>
      <c r="I1582" s="152">
        <f>I1581+[1]Home!$E$7</f>
        <v>9510</v>
      </c>
    </row>
    <row r="1583" spans="1:9" ht="15" customHeight="1">
      <c r="A1583" s="88">
        <v>15850</v>
      </c>
      <c r="B1583" s="92">
        <f t="shared" si="37"/>
        <v>15.85</v>
      </c>
      <c r="C1583" s="92">
        <f t="shared" si="39"/>
        <v>9580</v>
      </c>
      <c r="D1583" s="92">
        <f t="shared" si="38"/>
        <v>9600</v>
      </c>
      <c r="E1583" s="153">
        <v>15860</v>
      </c>
      <c r="F1583" s="151">
        <f>F1582+[1]Home!$C$7</f>
        <v>9566</v>
      </c>
      <c r="G1583" s="151">
        <f>G1582+[1]Home!$D$7</f>
        <v>9586</v>
      </c>
      <c r="H1583" s="151">
        <f>H1582+[1]Home!$E$7</f>
        <v>9486</v>
      </c>
      <c r="I1583" s="152">
        <f>I1582+[1]Home!$E$7</f>
        <v>9516</v>
      </c>
    </row>
    <row r="1584" spans="1:9" ht="15" customHeight="1">
      <c r="A1584" s="88">
        <v>15860</v>
      </c>
      <c r="B1584" s="92">
        <f t="shared" si="37"/>
        <v>15.86</v>
      </c>
      <c r="C1584" s="92">
        <f t="shared" si="39"/>
        <v>9586</v>
      </c>
      <c r="D1584" s="92">
        <f t="shared" si="38"/>
        <v>9606</v>
      </c>
      <c r="E1584" s="153">
        <v>15870</v>
      </c>
      <c r="F1584" s="151">
        <f>F1583+[1]Home!$C$7</f>
        <v>9572</v>
      </c>
      <c r="G1584" s="151">
        <f>G1583+[1]Home!$D$7</f>
        <v>9592</v>
      </c>
      <c r="H1584" s="151">
        <f>H1583+[1]Home!$E$7</f>
        <v>9492</v>
      </c>
      <c r="I1584" s="152">
        <f>I1583+[1]Home!$E$7</f>
        <v>9522</v>
      </c>
    </row>
    <row r="1585" spans="1:9" ht="15" customHeight="1">
      <c r="A1585" s="88">
        <v>15870</v>
      </c>
      <c r="B1585" s="92">
        <f t="shared" si="37"/>
        <v>15.87</v>
      </c>
      <c r="C1585" s="92">
        <f t="shared" si="39"/>
        <v>9592</v>
      </c>
      <c r="D1585" s="92">
        <f t="shared" si="38"/>
        <v>9612</v>
      </c>
      <c r="E1585" s="153">
        <v>15880</v>
      </c>
      <c r="F1585" s="151">
        <f>F1584+[1]Home!$C$7</f>
        <v>9578</v>
      </c>
      <c r="G1585" s="151">
        <f>G1584+[1]Home!$D$7</f>
        <v>9598</v>
      </c>
      <c r="H1585" s="151">
        <f>H1584+[1]Home!$E$7</f>
        <v>9498</v>
      </c>
      <c r="I1585" s="152">
        <f>I1584+[1]Home!$E$7</f>
        <v>9528</v>
      </c>
    </row>
    <row r="1586" spans="1:9" ht="15" customHeight="1">
      <c r="A1586" s="88">
        <v>15880</v>
      </c>
      <c r="B1586" s="92">
        <f t="shared" si="37"/>
        <v>15.88</v>
      </c>
      <c r="C1586" s="92">
        <f t="shared" si="39"/>
        <v>9598</v>
      </c>
      <c r="D1586" s="92">
        <f t="shared" si="38"/>
        <v>9618</v>
      </c>
      <c r="E1586" s="153">
        <v>15890</v>
      </c>
      <c r="F1586" s="151">
        <f>F1585+[1]Home!$C$7</f>
        <v>9584</v>
      </c>
      <c r="G1586" s="151">
        <f>G1585+[1]Home!$D$7</f>
        <v>9604</v>
      </c>
      <c r="H1586" s="151">
        <f>H1585+[1]Home!$E$7</f>
        <v>9504</v>
      </c>
      <c r="I1586" s="152">
        <f>I1585+[1]Home!$E$7</f>
        <v>9534</v>
      </c>
    </row>
    <row r="1587" spans="1:9" ht="15" customHeight="1">
      <c r="A1587" s="88">
        <v>15890</v>
      </c>
      <c r="B1587" s="92">
        <f t="shared" si="37"/>
        <v>15.89</v>
      </c>
      <c r="C1587" s="92">
        <f t="shared" si="39"/>
        <v>9604</v>
      </c>
      <c r="D1587" s="92">
        <f t="shared" si="38"/>
        <v>9624</v>
      </c>
      <c r="E1587" s="153">
        <v>15900</v>
      </c>
      <c r="F1587" s="151">
        <f>F1586+[1]Home!$C$7</f>
        <v>9590</v>
      </c>
      <c r="G1587" s="151">
        <f>G1586+[1]Home!$D$7</f>
        <v>9610</v>
      </c>
      <c r="H1587" s="151">
        <f>H1586+[1]Home!$E$7</f>
        <v>9510</v>
      </c>
      <c r="I1587" s="152">
        <f>I1586+[1]Home!$E$7</f>
        <v>9540</v>
      </c>
    </row>
    <row r="1588" spans="1:9" ht="15" customHeight="1">
      <c r="A1588" s="88">
        <v>15900</v>
      </c>
      <c r="B1588" s="92">
        <f t="shared" si="37"/>
        <v>15.9</v>
      </c>
      <c r="C1588" s="92">
        <f t="shared" si="39"/>
        <v>9610</v>
      </c>
      <c r="D1588" s="92">
        <f t="shared" si="38"/>
        <v>9630</v>
      </c>
      <c r="E1588" s="153">
        <v>15910</v>
      </c>
      <c r="F1588" s="151">
        <f>F1587+[1]Home!$C$7</f>
        <v>9596</v>
      </c>
      <c r="G1588" s="151">
        <f>G1587+[1]Home!$D$7</f>
        <v>9616</v>
      </c>
      <c r="H1588" s="151">
        <f>H1587+[1]Home!$E$7</f>
        <v>9516</v>
      </c>
      <c r="I1588" s="152">
        <f>I1587+[1]Home!$E$7</f>
        <v>9546</v>
      </c>
    </row>
    <row r="1589" spans="1:9" ht="15" customHeight="1">
      <c r="A1589" s="88">
        <v>15910</v>
      </c>
      <c r="B1589" s="92">
        <f t="shared" si="37"/>
        <v>15.91</v>
      </c>
      <c r="C1589" s="92">
        <f t="shared" si="39"/>
        <v>9616</v>
      </c>
      <c r="D1589" s="92">
        <f t="shared" si="38"/>
        <v>9636</v>
      </c>
      <c r="E1589" s="153">
        <v>15920</v>
      </c>
      <c r="F1589" s="151">
        <f>F1588+[1]Home!$C$7</f>
        <v>9602</v>
      </c>
      <c r="G1589" s="151">
        <f>G1588+[1]Home!$D$7</f>
        <v>9622</v>
      </c>
      <c r="H1589" s="151">
        <f>H1588+[1]Home!$E$7</f>
        <v>9522</v>
      </c>
      <c r="I1589" s="152">
        <f>I1588+[1]Home!$E$7</f>
        <v>9552</v>
      </c>
    </row>
    <row r="1590" spans="1:9" ht="15" customHeight="1">
      <c r="A1590" s="88">
        <v>15920</v>
      </c>
      <c r="B1590" s="92">
        <f t="shared" si="37"/>
        <v>15.92</v>
      </c>
      <c r="C1590" s="92">
        <f t="shared" si="39"/>
        <v>9622</v>
      </c>
      <c r="D1590" s="92">
        <f t="shared" si="38"/>
        <v>9642</v>
      </c>
      <c r="E1590" s="153">
        <v>15930</v>
      </c>
      <c r="F1590" s="151">
        <f>F1589+[1]Home!$C$7</f>
        <v>9608</v>
      </c>
      <c r="G1590" s="151">
        <f>G1589+[1]Home!$D$7</f>
        <v>9628</v>
      </c>
      <c r="H1590" s="151">
        <f>H1589+[1]Home!$E$7</f>
        <v>9528</v>
      </c>
      <c r="I1590" s="152">
        <f>I1589+[1]Home!$E$7</f>
        <v>9558</v>
      </c>
    </row>
    <row r="1591" spans="1:9" ht="15" customHeight="1">
      <c r="A1591" s="88">
        <v>15930</v>
      </c>
      <c r="B1591" s="92">
        <f t="shared" si="37"/>
        <v>15.93</v>
      </c>
      <c r="C1591" s="92">
        <f t="shared" si="39"/>
        <v>9628</v>
      </c>
      <c r="D1591" s="92">
        <f t="shared" si="38"/>
        <v>9648</v>
      </c>
      <c r="E1591" s="153">
        <v>15940</v>
      </c>
      <c r="F1591" s="151">
        <f>F1590+[1]Home!$C$7</f>
        <v>9614</v>
      </c>
      <c r="G1591" s="151">
        <f>G1590+[1]Home!$D$7</f>
        <v>9634</v>
      </c>
      <c r="H1591" s="151">
        <f>H1590+[1]Home!$E$7</f>
        <v>9534</v>
      </c>
      <c r="I1591" s="152">
        <f>I1590+[1]Home!$E$7</f>
        <v>9564</v>
      </c>
    </row>
    <row r="1592" spans="1:9" ht="15" customHeight="1">
      <c r="A1592" s="88">
        <v>15940</v>
      </c>
      <c r="B1592" s="92">
        <f t="shared" si="37"/>
        <v>15.94</v>
      </c>
      <c r="C1592" s="92">
        <f t="shared" si="39"/>
        <v>9634</v>
      </c>
      <c r="D1592" s="92">
        <f t="shared" si="38"/>
        <v>9654</v>
      </c>
      <c r="E1592" s="153">
        <v>15950</v>
      </c>
      <c r="F1592" s="151">
        <f>F1591+[1]Home!$C$7</f>
        <v>9620</v>
      </c>
      <c r="G1592" s="151">
        <f>G1591+[1]Home!$D$7</f>
        <v>9640</v>
      </c>
      <c r="H1592" s="151">
        <f>H1591+[1]Home!$E$7</f>
        <v>9540</v>
      </c>
      <c r="I1592" s="152">
        <f>I1591+[1]Home!$E$7</f>
        <v>9570</v>
      </c>
    </row>
    <row r="1593" spans="1:9" ht="15" customHeight="1">
      <c r="A1593" s="88">
        <v>15950</v>
      </c>
      <c r="B1593" s="92">
        <f t="shared" si="37"/>
        <v>15.95</v>
      </c>
      <c r="C1593" s="92">
        <f t="shared" si="39"/>
        <v>9640</v>
      </c>
      <c r="D1593" s="92">
        <f t="shared" si="38"/>
        <v>9660</v>
      </c>
      <c r="E1593" s="153">
        <v>15960</v>
      </c>
      <c r="F1593" s="151">
        <f>F1592+[1]Home!$C$7</f>
        <v>9626</v>
      </c>
      <c r="G1593" s="151">
        <f>G1592+[1]Home!$D$7</f>
        <v>9646</v>
      </c>
      <c r="H1593" s="151">
        <f>H1592+[1]Home!$E$7</f>
        <v>9546</v>
      </c>
      <c r="I1593" s="152">
        <f>I1592+[1]Home!$E$7</f>
        <v>9576</v>
      </c>
    </row>
    <row r="1594" spans="1:9" ht="15" customHeight="1">
      <c r="A1594" s="88">
        <v>15960</v>
      </c>
      <c r="B1594" s="92">
        <f t="shared" si="37"/>
        <v>15.96</v>
      </c>
      <c r="C1594" s="92">
        <f t="shared" si="39"/>
        <v>9646</v>
      </c>
      <c r="D1594" s="92">
        <f t="shared" si="38"/>
        <v>9666</v>
      </c>
      <c r="E1594" s="153">
        <v>15970</v>
      </c>
      <c r="F1594" s="151">
        <f>F1593+[1]Home!$C$7</f>
        <v>9632</v>
      </c>
      <c r="G1594" s="151">
        <f>G1593+[1]Home!$D$7</f>
        <v>9652</v>
      </c>
      <c r="H1594" s="151">
        <f>H1593+[1]Home!$E$7</f>
        <v>9552</v>
      </c>
      <c r="I1594" s="152">
        <f>I1593+[1]Home!$E$7</f>
        <v>9582</v>
      </c>
    </row>
    <row r="1595" spans="1:9" ht="15" customHeight="1">
      <c r="A1595" s="88">
        <v>15970</v>
      </c>
      <c r="B1595" s="92">
        <f t="shared" si="37"/>
        <v>15.97</v>
      </c>
      <c r="C1595" s="92">
        <f t="shared" si="39"/>
        <v>9652</v>
      </c>
      <c r="D1595" s="92">
        <f t="shared" si="38"/>
        <v>9672</v>
      </c>
      <c r="E1595" s="153">
        <v>15980</v>
      </c>
      <c r="F1595" s="151">
        <f>F1594+[1]Home!$C$7</f>
        <v>9638</v>
      </c>
      <c r="G1595" s="151">
        <f>G1594+[1]Home!$D$7</f>
        <v>9658</v>
      </c>
      <c r="H1595" s="151">
        <f>H1594+[1]Home!$E$7</f>
        <v>9558</v>
      </c>
      <c r="I1595" s="152">
        <f>I1594+[1]Home!$E$7</f>
        <v>9588</v>
      </c>
    </row>
    <row r="1596" spans="1:9" ht="15" customHeight="1">
      <c r="A1596" s="88">
        <v>15980</v>
      </c>
      <c r="B1596" s="92">
        <f t="shared" si="37"/>
        <v>15.98</v>
      </c>
      <c r="C1596" s="92">
        <f t="shared" si="39"/>
        <v>9658</v>
      </c>
      <c r="D1596" s="92">
        <f t="shared" si="38"/>
        <v>9678</v>
      </c>
      <c r="E1596" s="153">
        <v>15990</v>
      </c>
      <c r="F1596" s="151">
        <f>F1595+[1]Home!$C$7</f>
        <v>9644</v>
      </c>
      <c r="G1596" s="151">
        <f>G1595+[1]Home!$D$7</f>
        <v>9664</v>
      </c>
      <c r="H1596" s="151">
        <f>H1595+[1]Home!$E$7</f>
        <v>9564</v>
      </c>
      <c r="I1596" s="152">
        <f>I1595+[1]Home!$E$7</f>
        <v>9594</v>
      </c>
    </row>
    <row r="1597" spans="1:9" ht="15" customHeight="1">
      <c r="A1597" s="88">
        <v>15990</v>
      </c>
      <c r="B1597" s="92">
        <f t="shared" si="37"/>
        <v>15.99</v>
      </c>
      <c r="C1597" s="92">
        <f t="shared" si="39"/>
        <v>9664</v>
      </c>
      <c r="D1597" s="92">
        <f t="shared" si="38"/>
        <v>9684</v>
      </c>
      <c r="E1597" s="153">
        <v>16000</v>
      </c>
      <c r="F1597" s="151">
        <f>F1596+[1]Home!$C$7</f>
        <v>9650</v>
      </c>
      <c r="G1597" s="151">
        <f>G1596+[1]Home!$D$7</f>
        <v>9670</v>
      </c>
      <c r="H1597" s="151">
        <f>H1596+[1]Home!$E$7</f>
        <v>9570</v>
      </c>
      <c r="I1597" s="152">
        <f>I1596+[1]Home!$E$7</f>
        <v>9600</v>
      </c>
    </row>
    <row r="1598" spans="1:9" ht="15" customHeight="1">
      <c r="A1598" s="88">
        <v>16000</v>
      </c>
      <c r="B1598" s="92">
        <f t="shared" si="37"/>
        <v>16</v>
      </c>
      <c r="C1598" s="92">
        <f t="shared" si="39"/>
        <v>9670</v>
      </c>
      <c r="D1598" s="92">
        <f t="shared" si="38"/>
        <v>9690</v>
      </c>
      <c r="E1598" s="153">
        <v>16010</v>
      </c>
      <c r="F1598" s="151">
        <f>F1597+[1]Home!$C$7</f>
        <v>9656</v>
      </c>
      <c r="G1598" s="151">
        <f>G1597+[1]Home!$D$7</f>
        <v>9676</v>
      </c>
      <c r="H1598" s="151">
        <f>H1597+[1]Home!$E$7</f>
        <v>9576</v>
      </c>
      <c r="I1598" s="152">
        <f>I1597+[1]Home!$E$7</f>
        <v>9606</v>
      </c>
    </row>
    <row r="1599" spans="1:9" ht="15" customHeight="1">
      <c r="A1599" s="88">
        <v>16010</v>
      </c>
      <c r="B1599" s="92">
        <f t="shared" si="37"/>
        <v>16.010000000000002</v>
      </c>
      <c r="C1599" s="92">
        <f t="shared" si="39"/>
        <v>9676</v>
      </c>
      <c r="D1599" s="92">
        <f t="shared" si="38"/>
        <v>9696</v>
      </c>
      <c r="E1599" s="153">
        <v>16020</v>
      </c>
      <c r="F1599" s="151">
        <f>F1598+[1]Home!$C$7</f>
        <v>9662</v>
      </c>
      <c r="G1599" s="151">
        <f>G1598+[1]Home!$D$7</f>
        <v>9682</v>
      </c>
      <c r="H1599" s="151">
        <f>H1598+[1]Home!$E$7</f>
        <v>9582</v>
      </c>
      <c r="I1599" s="152">
        <f>I1598+[1]Home!$E$7</f>
        <v>9612</v>
      </c>
    </row>
    <row r="1600" spans="1:9" ht="15" customHeight="1">
      <c r="A1600" s="88">
        <v>16020</v>
      </c>
      <c r="B1600" s="92">
        <f t="shared" si="37"/>
        <v>16.02</v>
      </c>
      <c r="C1600" s="92">
        <f t="shared" si="39"/>
        <v>9682</v>
      </c>
      <c r="D1600" s="92">
        <f t="shared" si="38"/>
        <v>9702</v>
      </c>
      <c r="E1600" s="153">
        <v>16030</v>
      </c>
      <c r="F1600" s="151">
        <f>F1599+[1]Home!$C$7</f>
        <v>9668</v>
      </c>
      <c r="G1600" s="151">
        <f>G1599+[1]Home!$D$7</f>
        <v>9688</v>
      </c>
      <c r="H1600" s="151">
        <f>H1599+[1]Home!$E$7</f>
        <v>9588</v>
      </c>
      <c r="I1600" s="152">
        <f>I1599+[1]Home!$E$7</f>
        <v>9618</v>
      </c>
    </row>
    <row r="1601" spans="1:9" ht="15" customHeight="1">
      <c r="A1601" s="88">
        <v>16030</v>
      </c>
      <c r="B1601" s="92">
        <f t="shared" si="37"/>
        <v>16.03</v>
      </c>
      <c r="C1601" s="92">
        <f t="shared" si="39"/>
        <v>9688</v>
      </c>
      <c r="D1601" s="92">
        <f t="shared" si="38"/>
        <v>9708</v>
      </c>
      <c r="E1601" s="153">
        <v>16040</v>
      </c>
      <c r="F1601" s="151">
        <f>F1600+[1]Home!$C$7</f>
        <v>9674</v>
      </c>
      <c r="G1601" s="151">
        <f>G1600+[1]Home!$D$7</f>
        <v>9694</v>
      </c>
      <c r="H1601" s="151">
        <f>H1600+[1]Home!$E$7</f>
        <v>9594</v>
      </c>
      <c r="I1601" s="152">
        <f>I1600+[1]Home!$E$7</f>
        <v>9624</v>
      </c>
    </row>
    <row r="1602" spans="1:9" ht="15" customHeight="1">
      <c r="A1602" s="88">
        <v>16040</v>
      </c>
      <c r="B1602" s="92">
        <f t="shared" si="37"/>
        <v>16.04</v>
      </c>
      <c r="C1602" s="92">
        <f t="shared" si="39"/>
        <v>9694</v>
      </c>
      <c r="D1602" s="92">
        <f t="shared" si="38"/>
        <v>9714</v>
      </c>
      <c r="E1602" s="153">
        <v>16050</v>
      </c>
      <c r="F1602" s="151">
        <f>F1601+[1]Home!$C$7</f>
        <v>9680</v>
      </c>
      <c r="G1602" s="151">
        <f>G1601+[1]Home!$D$7</f>
        <v>9700</v>
      </c>
      <c r="H1602" s="151">
        <f>H1601+[1]Home!$E$7</f>
        <v>9600</v>
      </c>
      <c r="I1602" s="152">
        <f>I1601+[1]Home!$E$7</f>
        <v>9630</v>
      </c>
    </row>
    <row r="1603" spans="1:9" ht="15" customHeight="1">
      <c r="A1603" s="88">
        <v>16050</v>
      </c>
      <c r="B1603" s="92">
        <f t="shared" si="37"/>
        <v>16.05</v>
      </c>
      <c r="C1603" s="92">
        <f t="shared" si="39"/>
        <v>9700</v>
      </c>
      <c r="D1603" s="92">
        <f t="shared" si="38"/>
        <v>9720</v>
      </c>
      <c r="E1603" s="153">
        <v>16060</v>
      </c>
      <c r="F1603" s="151">
        <f>F1602+[1]Home!$C$7</f>
        <v>9686</v>
      </c>
      <c r="G1603" s="151">
        <f>G1602+[1]Home!$D$7</f>
        <v>9706</v>
      </c>
      <c r="H1603" s="151">
        <f>H1602+[1]Home!$E$7</f>
        <v>9606</v>
      </c>
      <c r="I1603" s="152">
        <f>I1602+[1]Home!$E$7</f>
        <v>9636</v>
      </c>
    </row>
    <row r="1604" spans="1:9" ht="15" customHeight="1">
      <c r="A1604" s="88">
        <v>16060</v>
      </c>
      <c r="B1604" s="92">
        <f t="shared" si="37"/>
        <v>16.059999999999999</v>
      </c>
      <c r="C1604" s="92">
        <f t="shared" ref="C1604:C1667" si="40">C1603+6</f>
        <v>9706</v>
      </c>
      <c r="D1604" s="92">
        <f t="shared" si="38"/>
        <v>9726</v>
      </c>
      <c r="E1604" s="153">
        <v>16070</v>
      </c>
      <c r="F1604" s="151">
        <f>F1603+[1]Home!$C$7</f>
        <v>9692</v>
      </c>
      <c r="G1604" s="151">
        <f>G1603+[1]Home!$D$7</f>
        <v>9712</v>
      </c>
      <c r="H1604" s="151">
        <f>H1603+[1]Home!$E$7</f>
        <v>9612</v>
      </c>
      <c r="I1604" s="152">
        <f>I1603+[1]Home!$E$7</f>
        <v>9642</v>
      </c>
    </row>
    <row r="1605" spans="1:9" ht="15" customHeight="1">
      <c r="A1605" s="88">
        <v>16070</v>
      </c>
      <c r="B1605" s="92">
        <f t="shared" si="37"/>
        <v>16.07</v>
      </c>
      <c r="C1605" s="92">
        <f t="shared" si="40"/>
        <v>9712</v>
      </c>
      <c r="D1605" s="92">
        <f t="shared" si="38"/>
        <v>9732</v>
      </c>
      <c r="E1605" s="153">
        <v>16080</v>
      </c>
      <c r="F1605" s="151">
        <f>F1604+[1]Home!$C$7</f>
        <v>9698</v>
      </c>
      <c r="G1605" s="151">
        <f>G1604+[1]Home!$D$7</f>
        <v>9718</v>
      </c>
      <c r="H1605" s="151">
        <f>H1604+[1]Home!$E$7</f>
        <v>9618</v>
      </c>
      <c r="I1605" s="152">
        <f>I1604+[1]Home!$E$7</f>
        <v>9648</v>
      </c>
    </row>
    <row r="1606" spans="1:9" ht="15" customHeight="1">
      <c r="A1606" s="88">
        <v>16080</v>
      </c>
      <c r="B1606" s="92">
        <f t="shared" si="37"/>
        <v>16.079999999999998</v>
      </c>
      <c r="C1606" s="92">
        <f t="shared" si="40"/>
        <v>9718</v>
      </c>
      <c r="D1606" s="92">
        <f t="shared" si="38"/>
        <v>9738</v>
      </c>
      <c r="E1606" s="153">
        <v>16090</v>
      </c>
      <c r="F1606" s="151">
        <f>F1605+[1]Home!$C$7</f>
        <v>9704</v>
      </c>
      <c r="G1606" s="151">
        <f>G1605+[1]Home!$D$7</f>
        <v>9724</v>
      </c>
      <c r="H1606" s="151">
        <f>H1605+[1]Home!$E$7</f>
        <v>9624</v>
      </c>
      <c r="I1606" s="152">
        <f>I1605+[1]Home!$E$7</f>
        <v>9654</v>
      </c>
    </row>
    <row r="1607" spans="1:9" ht="15" customHeight="1">
      <c r="A1607" s="88">
        <v>16090</v>
      </c>
      <c r="B1607" s="92">
        <f t="shared" si="37"/>
        <v>16.09</v>
      </c>
      <c r="C1607" s="92">
        <f t="shared" si="40"/>
        <v>9724</v>
      </c>
      <c r="D1607" s="92">
        <f t="shared" si="38"/>
        <v>9744</v>
      </c>
      <c r="E1607" s="153">
        <v>16100</v>
      </c>
      <c r="F1607" s="151">
        <f>F1606+[1]Home!$C$7</f>
        <v>9710</v>
      </c>
      <c r="G1607" s="151">
        <f>G1606+[1]Home!$D$7</f>
        <v>9730</v>
      </c>
      <c r="H1607" s="151">
        <f>H1606+[1]Home!$E$7</f>
        <v>9630</v>
      </c>
      <c r="I1607" s="152">
        <f>I1606+[1]Home!$E$7</f>
        <v>9660</v>
      </c>
    </row>
    <row r="1608" spans="1:9" ht="15" customHeight="1">
      <c r="A1608" s="88">
        <v>16100</v>
      </c>
      <c r="B1608" s="92">
        <f t="shared" si="37"/>
        <v>16.100000000000001</v>
      </c>
      <c r="C1608" s="92">
        <f t="shared" si="40"/>
        <v>9730</v>
      </c>
      <c r="D1608" s="92">
        <f t="shared" si="38"/>
        <v>9750</v>
      </c>
      <c r="E1608" s="153">
        <v>16110</v>
      </c>
      <c r="F1608" s="151">
        <f>F1607+[1]Home!$C$7</f>
        <v>9716</v>
      </c>
      <c r="G1608" s="151">
        <f>G1607+[1]Home!$D$7</f>
        <v>9736</v>
      </c>
      <c r="H1608" s="151">
        <f>H1607+[1]Home!$E$7</f>
        <v>9636</v>
      </c>
      <c r="I1608" s="152">
        <f>I1607+[1]Home!$E$7</f>
        <v>9666</v>
      </c>
    </row>
    <row r="1609" spans="1:9" ht="15" customHeight="1">
      <c r="A1609" s="88">
        <v>16110</v>
      </c>
      <c r="B1609" s="92">
        <f t="shared" si="37"/>
        <v>16.11</v>
      </c>
      <c r="C1609" s="92">
        <f t="shared" si="40"/>
        <v>9736</v>
      </c>
      <c r="D1609" s="92">
        <f t="shared" si="38"/>
        <v>9756</v>
      </c>
      <c r="E1609" s="153">
        <v>16120</v>
      </c>
      <c r="F1609" s="151">
        <f>F1608+[1]Home!$C$7</f>
        <v>9722</v>
      </c>
      <c r="G1609" s="151">
        <f>G1608+[1]Home!$D$7</f>
        <v>9742</v>
      </c>
      <c r="H1609" s="151">
        <f>H1608+[1]Home!$E$7</f>
        <v>9642</v>
      </c>
      <c r="I1609" s="152">
        <f>I1608+[1]Home!$E$7</f>
        <v>9672</v>
      </c>
    </row>
    <row r="1610" spans="1:9" ht="15" customHeight="1">
      <c r="A1610" s="88">
        <v>16120</v>
      </c>
      <c r="B1610" s="92">
        <f t="shared" si="37"/>
        <v>16.12</v>
      </c>
      <c r="C1610" s="92">
        <f t="shared" si="40"/>
        <v>9742</v>
      </c>
      <c r="D1610" s="92">
        <f t="shared" si="38"/>
        <v>9762</v>
      </c>
      <c r="E1610" s="153">
        <v>16130</v>
      </c>
      <c r="F1610" s="151">
        <f>F1609+[1]Home!$C$7</f>
        <v>9728</v>
      </c>
      <c r="G1610" s="151">
        <f>G1609+[1]Home!$D$7</f>
        <v>9748</v>
      </c>
      <c r="H1610" s="151">
        <f>H1609+[1]Home!$E$7</f>
        <v>9648</v>
      </c>
      <c r="I1610" s="152">
        <f>I1609+[1]Home!$E$7</f>
        <v>9678</v>
      </c>
    </row>
    <row r="1611" spans="1:9" ht="15" customHeight="1">
      <c r="A1611" s="88">
        <v>16130</v>
      </c>
      <c r="B1611" s="92">
        <f t="shared" si="37"/>
        <v>16.13</v>
      </c>
      <c r="C1611" s="92">
        <f t="shared" si="40"/>
        <v>9748</v>
      </c>
      <c r="D1611" s="92">
        <f t="shared" si="38"/>
        <v>9768</v>
      </c>
      <c r="E1611" s="153">
        <v>16140</v>
      </c>
      <c r="F1611" s="151">
        <f>F1610+[1]Home!$C$7</f>
        <v>9734</v>
      </c>
      <c r="G1611" s="151">
        <f>G1610+[1]Home!$D$7</f>
        <v>9754</v>
      </c>
      <c r="H1611" s="151">
        <f>H1610+[1]Home!$E$7</f>
        <v>9654</v>
      </c>
      <c r="I1611" s="152">
        <f>I1610+[1]Home!$E$7</f>
        <v>9684</v>
      </c>
    </row>
    <row r="1612" spans="1:9" ht="15" customHeight="1">
      <c r="A1612" s="88">
        <v>16140</v>
      </c>
      <c r="B1612" s="92">
        <f t="shared" si="37"/>
        <v>16.14</v>
      </c>
      <c r="C1612" s="92">
        <f t="shared" si="40"/>
        <v>9754</v>
      </c>
      <c r="D1612" s="92">
        <f t="shared" si="38"/>
        <v>9774</v>
      </c>
      <c r="E1612" s="153">
        <v>16150</v>
      </c>
      <c r="F1612" s="151">
        <f>F1611+[1]Home!$C$7</f>
        <v>9740</v>
      </c>
      <c r="G1612" s="151">
        <f>G1611+[1]Home!$D$7</f>
        <v>9760</v>
      </c>
      <c r="H1612" s="151">
        <f>H1611+[1]Home!$E$7</f>
        <v>9660</v>
      </c>
      <c r="I1612" s="152">
        <f>I1611+[1]Home!$E$7</f>
        <v>9690</v>
      </c>
    </row>
    <row r="1613" spans="1:9" ht="15" customHeight="1">
      <c r="A1613" s="88">
        <v>16150</v>
      </c>
      <c r="B1613" s="92">
        <f t="shared" si="37"/>
        <v>16.149999999999999</v>
      </c>
      <c r="C1613" s="92">
        <f t="shared" si="40"/>
        <v>9760</v>
      </c>
      <c r="D1613" s="92">
        <f t="shared" si="38"/>
        <v>9780</v>
      </c>
      <c r="E1613" s="153">
        <v>16160</v>
      </c>
      <c r="F1613" s="151">
        <f>F1612+[1]Home!$C$7</f>
        <v>9746</v>
      </c>
      <c r="G1613" s="151">
        <f>G1612+[1]Home!$D$7</f>
        <v>9766</v>
      </c>
      <c r="H1613" s="151">
        <f>H1612+[1]Home!$E$7</f>
        <v>9666</v>
      </c>
      <c r="I1613" s="152">
        <f>I1612+[1]Home!$E$7</f>
        <v>9696</v>
      </c>
    </row>
    <row r="1614" spans="1:9" ht="15" customHeight="1">
      <c r="A1614" s="88">
        <v>16160</v>
      </c>
      <c r="B1614" s="92">
        <f t="shared" si="37"/>
        <v>16.16</v>
      </c>
      <c r="C1614" s="92">
        <f t="shared" si="40"/>
        <v>9766</v>
      </c>
      <c r="D1614" s="92">
        <f t="shared" si="38"/>
        <v>9786</v>
      </c>
      <c r="E1614" s="153">
        <v>16170</v>
      </c>
      <c r="F1614" s="151">
        <f>F1613+[1]Home!$C$7</f>
        <v>9752</v>
      </c>
      <c r="G1614" s="151">
        <f>G1613+[1]Home!$D$7</f>
        <v>9772</v>
      </c>
      <c r="H1614" s="151">
        <f>H1613+[1]Home!$E$7</f>
        <v>9672</v>
      </c>
      <c r="I1614" s="152">
        <f>I1613+[1]Home!$E$7</f>
        <v>9702</v>
      </c>
    </row>
    <row r="1615" spans="1:9" ht="15" customHeight="1">
      <c r="A1615" s="88">
        <v>16170</v>
      </c>
      <c r="B1615" s="92">
        <f t="shared" si="37"/>
        <v>16.170000000000002</v>
      </c>
      <c r="C1615" s="92">
        <f t="shared" si="40"/>
        <v>9772</v>
      </c>
      <c r="D1615" s="92">
        <f t="shared" si="38"/>
        <v>9792</v>
      </c>
      <c r="E1615" s="153">
        <v>16180</v>
      </c>
      <c r="F1615" s="151">
        <f>F1614+[1]Home!$C$7</f>
        <v>9758</v>
      </c>
      <c r="G1615" s="151">
        <f>G1614+[1]Home!$D$7</f>
        <v>9778</v>
      </c>
      <c r="H1615" s="151">
        <f>H1614+[1]Home!$E$7</f>
        <v>9678</v>
      </c>
      <c r="I1615" s="152">
        <f>I1614+[1]Home!$E$7</f>
        <v>9708</v>
      </c>
    </row>
    <row r="1616" spans="1:9" ht="15" customHeight="1">
      <c r="A1616" s="88">
        <v>16180</v>
      </c>
      <c r="B1616" s="92">
        <f t="shared" si="37"/>
        <v>16.18</v>
      </c>
      <c r="C1616" s="92">
        <f t="shared" si="40"/>
        <v>9778</v>
      </c>
      <c r="D1616" s="92">
        <f t="shared" si="38"/>
        <v>9798</v>
      </c>
      <c r="E1616" s="153">
        <v>16190</v>
      </c>
      <c r="F1616" s="151">
        <f>F1615+[1]Home!$C$7</f>
        <v>9764</v>
      </c>
      <c r="G1616" s="151">
        <f>G1615+[1]Home!$D$7</f>
        <v>9784</v>
      </c>
      <c r="H1616" s="151">
        <f>H1615+[1]Home!$E$7</f>
        <v>9684</v>
      </c>
      <c r="I1616" s="152">
        <f>I1615+[1]Home!$E$7</f>
        <v>9714</v>
      </c>
    </row>
    <row r="1617" spans="1:9" ht="15" customHeight="1">
      <c r="A1617" s="88">
        <v>16190</v>
      </c>
      <c r="B1617" s="92">
        <f t="shared" si="37"/>
        <v>16.190000000000001</v>
      </c>
      <c r="C1617" s="92">
        <f t="shared" si="40"/>
        <v>9784</v>
      </c>
      <c r="D1617" s="92">
        <f t="shared" si="38"/>
        <v>9804</v>
      </c>
      <c r="E1617" s="153">
        <v>16200</v>
      </c>
      <c r="F1617" s="151">
        <f>F1616+[1]Home!$C$7</f>
        <v>9770</v>
      </c>
      <c r="G1617" s="151">
        <f>G1616+[1]Home!$D$7</f>
        <v>9790</v>
      </c>
      <c r="H1617" s="151">
        <f>H1616+[1]Home!$E$7</f>
        <v>9690</v>
      </c>
      <c r="I1617" s="152">
        <f>I1616+[1]Home!$E$7</f>
        <v>9720</v>
      </c>
    </row>
    <row r="1618" spans="1:9" ht="15" customHeight="1">
      <c r="A1618" s="88">
        <v>16200</v>
      </c>
      <c r="B1618" s="92">
        <f t="shared" si="37"/>
        <v>16.2</v>
      </c>
      <c r="C1618" s="92">
        <f t="shared" si="40"/>
        <v>9790</v>
      </c>
      <c r="D1618" s="92">
        <f t="shared" si="38"/>
        <v>9810</v>
      </c>
      <c r="E1618" s="153">
        <v>16210</v>
      </c>
      <c r="F1618" s="151">
        <f>F1617+[1]Home!$C$7</f>
        <v>9776</v>
      </c>
      <c r="G1618" s="151">
        <f>G1617+[1]Home!$D$7</f>
        <v>9796</v>
      </c>
      <c r="H1618" s="151">
        <f>H1617+[1]Home!$E$7</f>
        <v>9696</v>
      </c>
      <c r="I1618" s="152">
        <f>I1617+[1]Home!$E$7</f>
        <v>9726</v>
      </c>
    </row>
    <row r="1619" spans="1:9" ht="15" customHeight="1">
      <c r="A1619" s="88">
        <v>16210</v>
      </c>
      <c r="B1619" s="92">
        <f t="shared" si="37"/>
        <v>16.21</v>
      </c>
      <c r="C1619" s="92">
        <f t="shared" si="40"/>
        <v>9796</v>
      </c>
      <c r="D1619" s="92">
        <f t="shared" si="38"/>
        <v>9816</v>
      </c>
      <c r="E1619" s="153">
        <v>16220</v>
      </c>
      <c r="F1619" s="151">
        <f>F1618+[1]Home!$C$7</f>
        <v>9782</v>
      </c>
      <c r="G1619" s="151">
        <f>G1618+[1]Home!$D$7</f>
        <v>9802</v>
      </c>
      <c r="H1619" s="151">
        <f>H1618+[1]Home!$E$7</f>
        <v>9702</v>
      </c>
      <c r="I1619" s="152">
        <f>I1618+[1]Home!$E$7</f>
        <v>9732</v>
      </c>
    </row>
    <row r="1620" spans="1:9" ht="15" customHeight="1">
      <c r="A1620" s="88">
        <v>16220</v>
      </c>
      <c r="B1620" s="92">
        <f t="shared" si="37"/>
        <v>16.22</v>
      </c>
      <c r="C1620" s="92">
        <f t="shared" si="40"/>
        <v>9802</v>
      </c>
      <c r="D1620" s="92">
        <f t="shared" si="38"/>
        <v>9822</v>
      </c>
      <c r="E1620" s="153">
        <v>16230</v>
      </c>
      <c r="F1620" s="151">
        <f>F1619+[1]Home!$C$7</f>
        <v>9788</v>
      </c>
      <c r="G1620" s="151">
        <f>G1619+[1]Home!$D$7</f>
        <v>9808</v>
      </c>
      <c r="H1620" s="151">
        <f>H1619+[1]Home!$E$7</f>
        <v>9708</v>
      </c>
      <c r="I1620" s="152">
        <f>I1619+[1]Home!$E$7</f>
        <v>9738</v>
      </c>
    </row>
    <row r="1621" spans="1:9" ht="15" customHeight="1">
      <c r="A1621" s="88">
        <v>16230</v>
      </c>
      <c r="B1621" s="92">
        <f t="shared" si="37"/>
        <v>16.23</v>
      </c>
      <c r="C1621" s="92">
        <f t="shared" si="40"/>
        <v>9808</v>
      </c>
      <c r="D1621" s="92">
        <f t="shared" si="38"/>
        <v>9828</v>
      </c>
      <c r="E1621" s="153">
        <v>16240</v>
      </c>
      <c r="F1621" s="151">
        <f>F1620+[1]Home!$C$7</f>
        <v>9794</v>
      </c>
      <c r="G1621" s="151">
        <f>G1620+[1]Home!$D$7</f>
        <v>9814</v>
      </c>
      <c r="H1621" s="151">
        <f>H1620+[1]Home!$E$7</f>
        <v>9714</v>
      </c>
      <c r="I1621" s="152">
        <f>I1620+[1]Home!$E$7</f>
        <v>9744</v>
      </c>
    </row>
    <row r="1622" spans="1:9" ht="15" customHeight="1">
      <c r="A1622" s="88">
        <v>16240</v>
      </c>
      <c r="B1622" s="92">
        <f t="shared" si="37"/>
        <v>16.239999999999998</v>
      </c>
      <c r="C1622" s="92">
        <f t="shared" si="40"/>
        <v>9814</v>
      </c>
      <c r="D1622" s="92">
        <f t="shared" si="38"/>
        <v>9834</v>
      </c>
      <c r="E1622" s="153">
        <v>16250</v>
      </c>
      <c r="F1622" s="151">
        <f>F1621+[1]Home!$C$7</f>
        <v>9800</v>
      </c>
      <c r="G1622" s="151">
        <f>G1621+[1]Home!$D$7</f>
        <v>9820</v>
      </c>
      <c r="H1622" s="151">
        <f>H1621+[1]Home!$E$7</f>
        <v>9720</v>
      </c>
      <c r="I1622" s="152">
        <f>I1621+[1]Home!$E$7</f>
        <v>9750</v>
      </c>
    </row>
    <row r="1623" spans="1:9" ht="15" customHeight="1">
      <c r="A1623" s="88">
        <v>16250</v>
      </c>
      <c r="B1623" s="92">
        <f t="shared" si="37"/>
        <v>16.25</v>
      </c>
      <c r="C1623" s="92">
        <f t="shared" si="40"/>
        <v>9820</v>
      </c>
      <c r="D1623" s="92">
        <f t="shared" si="38"/>
        <v>9840</v>
      </c>
      <c r="E1623" s="153">
        <v>16260</v>
      </c>
      <c r="F1623" s="151">
        <f>F1622+[1]Home!$C$7</f>
        <v>9806</v>
      </c>
      <c r="G1623" s="151">
        <f>G1622+[1]Home!$D$7</f>
        <v>9826</v>
      </c>
      <c r="H1623" s="151">
        <f>H1622+[1]Home!$E$7</f>
        <v>9726</v>
      </c>
      <c r="I1623" s="152">
        <f>I1622+[1]Home!$E$7</f>
        <v>9756</v>
      </c>
    </row>
    <row r="1624" spans="1:9" ht="15" customHeight="1">
      <c r="A1624" s="88">
        <v>16260</v>
      </c>
      <c r="B1624" s="92">
        <f t="shared" si="37"/>
        <v>16.260000000000002</v>
      </c>
      <c r="C1624" s="92">
        <f t="shared" si="40"/>
        <v>9826</v>
      </c>
      <c r="D1624" s="92">
        <f t="shared" si="38"/>
        <v>9846</v>
      </c>
      <c r="E1624" s="153">
        <v>16270</v>
      </c>
      <c r="F1624" s="151">
        <f>F1623+[1]Home!$C$7</f>
        <v>9812</v>
      </c>
      <c r="G1624" s="151">
        <f>G1623+[1]Home!$D$7</f>
        <v>9832</v>
      </c>
      <c r="H1624" s="151">
        <f>H1623+[1]Home!$E$7</f>
        <v>9732</v>
      </c>
      <c r="I1624" s="152">
        <f>I1623+[1]Home!$E$7</f>
        <v>9762</v>
      </c>
    </row>
    <row r="1625" spans="1:9" ht="15" customHeight="1">
      <c r="A1625" s="88">
        <v>16270</v>
      </c>
      <c r="B1625" s="92">
        <f t="shared" si="37"/>
        <v>16.27</v>
      </c>
      <c r="C1625" s="92">
        <f t="shared" si="40"/>
        <v>9832</v>
      </c>
      <c r="D1625" s="92">
        <f t="shared" si="38"/>
        <v>9852</v>
      </c>
      <c r="E1625" s="153">
        <v>16280</v>
      </c>
      <c r="F1625" s="151">
        <f>F1624+[1]Home!$C$7</f>
        <v>9818</v>
      </c>
      <c r="G1625" s="151">
        <f>G1624+[1]Home!$D$7</f>
        <v>9838</v>
      </c>
      <c r="H1625" s="151">
        <f>H1624+[1]Home!$E$7</f>
        <v>9738</v>
      </c>
      <c r="I1625" s="152">
        <f>I1624+[1]Home!$E$7</f>
        <v>9768</v>
      </c>
    </row>
    <row r="1626" spans="1:9" ht="15" customHeight="1">
      <c r="A1626" s="88">
        <v>16280</v>
      </c>
      <c r="B1626" s="92">
        <f t="shared" si="37"/>
        <v>16.28</v>
      </c>
      <c r="C1626" s="92">
        <f t="shared" si="40"/>
        <v>9838</v>
      </c>
      <c r="D1626" s="92">
        <f t="shared" si="38"/>
        <v>9858</v>
      </c>
      <c r="E1626" s="153">
        <v>16290</v>
      </c>
      <c r="F1626" s="151">
        <f>F1625+[1]Home!$C$7</f>
        <v>9824</v>
      </c>
      <c r="G1626" s="151">
        <f>G1625+[1]Home!$D$7</f>
        <v>9844</v>
      </c>
      <c r="H1626" s="151">
        <f>H1625+[1]Home!$E$7</f>
        <v>9744</v>
      </c>
      <c r="I1626" s="152">
        <f>I1625+[1]Home!$E$7</f>
        <v>9774</v>
      </c>
    </row>
    <row r="1627" spans="1:9" ht="15" customHeight="1">
      <c r="A1627" s="88">
        <v>16290</v>
      </c>
      <c r="B1627" s="92">
        <f t="shared" si="37"/>
        <v>16.29</v>
      </c>
      <c r="C1627" s="92">
        <f t="shared" si="40"/>
        <v>9844</v>
      </c>
      <c r="D1627" s="92">
        <f t="shared" si="38"/>
        <v>9864</v>
      </c>
      <c r="E1627" s="153">
        <v>16300</v>
      </c>
      <c r="F1627" s="151">
        <f>F1626+[1]Home!$C$7</f>
        <v>9830</v>
      </c>
      <c r="G1627" s="151">
        <f>G1626+[1]Home!$D$7</f>
        <v>9850</v>
      </c>
      <c r="H1627" s="151">
        <f>H1626+[1]Home!$E$7</f>
        <v>9750</v>
      </c>
      <c r="I1627" s="152">
        <f>I1626+[1]Home!$E$7</f>
        <v>9780</v>
      </c>
    </row>
    <row r="1628" spans="1:9" ht="15" customHeight="1">
      <c r="A1628" s="88">
        <v>16300</v>
      </c>
      <c r="B1628" s="92">
        <f t="shared" si="37"/>
        <v>16.3</v>
      </c>
      <c r="C1628" s="92">
        <f t="shared" si="40"/>
        <v>9850</v>
      </c>
      <c r="D1628" s="92">
        <f t="shared" si="38"/>
        <v>9870</v>
      </c>
      <c r="E1628" s="153">
        <v>16310</v>
      </c>
      <c r="F1628" s="151">
        <f>F1627+[1]Home!$C$7</f>
        <v>9836</v>
      </c>
      <c r="G1628" s="151">
        <f>G1627+[1]Home!$D$7</f>
        <v>9856</v>
      </c>
      <c r="H1628" s="151">
        <f>H1627+[1]Home!$E$7</f>
        <v>9756</v>
      </c>
      <c r="I1628" s="152">
        <f>I1627+[1]Home!$E$7</f>
        <v>9786</v>
      </c>
    </row>
    <row r="1629" spans="1:9" ht="15" customHeight="1">
      <c r="A1629" s="88">
        <v>16310</v>
      </c>
      <c r="B1629" s="92">
        <f t="shared" si="37"/>
        <v>16.309999999999999</v>
      </c>
      <c r="C1629" s="92">
        <f t="shared" si="40"/>
        <v>9856</v>
      </c>
      <c r="D1629" s="92">
        <f t="shared" si="38"/>
        <v>9876</v>
      </c>
      <c r="E1629" s="153">
        <v>16320</v>
      </c>
      <c r="F1629" s="151">
        <f>F1628+[1]Home!$C$7</f>
        <v>9842</v>
      </c>
      <c r="G1629" s="151">
        <f>G1628+[1]Home!$D$7</f>
        <v>9862</v>
      </c>
      <c r="H1629" s="151">
        <f>H1628+[1]Home!$E$7</f>
        <v>9762</v>
      </c>
      <c r="I1629" s="152">
        <f>I1628+[1]Home!$E$7</f>
        <v>9792</v>
      </c>
    </row>
    <row r="1630" spans="1:9" ht="15" customHeight="1">
      <c r="A1630" s="88">
        <v>16320</v>
      </c>
      <c r="B1630" s="92">
        <f t="shared" si="37"/>
        <v>16.32</v>
      </c>
      <c r="C1630" s="92">
        <f t="shared" si="40"/>
        <v>9862</v>
      </c>
      <c r="D1630" s="92">
        <f t="shared" si="38"/>
        <v>9882</v>
      </c>
      <c r="E1630" s="153">
        <v>16330</v>
      </c>
      <c r="F1630" s="151">
        <f>F1629+[1]Home!$C$7</f>
        <v>9848</v>
      </c>
      <c r="G1630" s="151">
        <f>G1629+[1]Home!$D$7</f>
        <v>9868</v>
      </c>
      <c r="H1630" s="151">
        <f>H1629+[1]Home!$E$7</f>
        <v>9768</v>
      </c>
      <c r="I1630" s="152">
        <f>I1629+[1]Home!$E$7</f>
        <v>9798</v>
      </c>
    </row>
    <row r="1631" spans="1:9" ht="15" customHeight="1">
      <c r="A1631" s="88">
        <v>16330</v>
      </c>
      <c r="B1631" s="92">
        <f t="shared" si="37"/>
        <v>16.329999999999998</v>
      </c>
      <c r="C1631" s="92">
        <f t="shared" si="40"/>
        <v>9868</v>
      </c>
      <c r="D1631" s="92">
        <f t="shared" si="38"/>
        <v>9888</v>
      </c>
      <c r="E1631" s="153">
        <v>16340</v>
      </c>
      <c r="F1631" s="151">
        <f>F1630+[1]Home!$C$7</f>
        <v>9854</v>
      </c>
      <c r="G1631" s="151">
        <f>G1630+[1]Home!$D$7</f>
        <v>9874</v>
      </c>
      <c r="H1631" s="151">
        <f>H1630+[1]Home!$E$7</f>
        <v>9774</v>
      </c>
      <c r="I1631" s="152">
        <f>I1630+[1]Home!$E$7</f>
        <v>9804</v>
      </c>
    </row>
    <row r="1632" spans="1:9" ht="15" customHeight="1">
      <c r="A1632" s="88">
        <v>16340</v>
      </c>
      <c r="B1632" s="92">
        <f t="shared" si="37"/>
        <v>16.34</v>
      </c>
      <c r="C1632" s="92">
        <f t="shared" si="40"/>
        <v>9874</v>
      </c>
      <c r="D1632" s="92">
        <f t="shared" si="38"/>
        <v>9894</v>
      </c>
      <c r="E1632" s="153">
        <v>16350</v>
      </c>
      <c r="F1632" s="151">
        <f>F1631+[1]Home!$C$7</f>
        <v>9860</v>
      </c>
      <c r="G1632" s="151">
        <f>G1631+[1]Home!$D$7</f>
        <v>9880</v>
      </c>
      <c r="H1632" s="151">
        <f>H1631+[1]Home!$E$7</f>
        <v>9780</v>
      </c>
      <c r="I1632" s="152">
        <f>I1631+[1]Home!$E$7</f>
        <v>9810</v>
      </c>
    </row>
    <row r="1633" spans="1:9" ht="15" customHeight="1">
      <c r="A1633" s="88">
        <v>16350</v>
      </c>
      <c r="B1633" s="92">
        <f t="shared" si="37"/>
        <v>16.350000000000001</v>
      </c>
      <c r="C1633" s="92">
        <f t="shared" si="40"/>
        <v>9880</v>
      </c>
      <c r="D1633" s="92">
        <f t="shared" si="38"/>
        <v>9900</v>
      </c>
      <c r="E1633" s="153">
        <v>16360</v>
      </c>
      <c r="F1633" s="151">
        <f>F1632+[1]Home!$C$7</f>
        <v>9866</v>
      </c>
      <c r="G1633" s="151">
        <f>G1632+[1]Home!$D$7</f>
        <v>9886</v>
      </c>
      <c r="H1633" s="151">
        <f>H1632+[1]Home!$E$7</f>
        <v>9786</v>
      </c>
      <c r="I1633" s="152">
        <f>I1632+[1]Home!$E$7</f>
        <v>9816</v>
      </c>
    </row>
    <row r="1634" spans="1:9" ht="15" customHeight="1">
      <c r="A1634" s="88">
        <v>16360</v>
      </c>
      <c r="B1634" s="92">
        <f t="shared" si="37"/>
        <v>16.36</v>
      </c>
      <c r="C1634" s="92">
        <f t="shared" si="40"/>
        <v>9886</v>
      </c>
      <c r="D1634" s="92">
        <f t="shared" si="38"/>
        <v>9906</v>
      </c>
      <c r="E1634" s="153">
        <v>16370</v>
      </c>
      <c r="F1634" s="151">
        <f>F1633+[1]Home!$C$7</f>
        <v>9872</v>
      </c>
      <c r="G1634" s="151">
        <f>G1633+[1]Home!$D$7</f>
        <v>9892</v>
      </c>
      <c r="H1634" s="151">
        <f>H1633+[1]Home!$E$7</f>
        <v>9792</v>
      </c>
      <c r="I1634" s="152">
        <f>I1633+[1]Home!$E$7</f>
        <v>9822</v>
      </c>
    </row>
    <row r="1635" spans="1:9" ht="15" customHeight="1">
      <c r="A1635" s="88">
        <v>16370</v>
      </c>
      <c r="B1635" s="92">
        <f t="shared" si="37"/>
        <v>16.37</v>
      </c>
      <c r="C1635" s="92">
        <f t="shared" si="40"/>
        <v>9892</v>
      </c>
      <c r="D1635" s="92">
        <f t="shared" si="38"/>
        <v>9912</v>
      </c>
      <c r="E1635" s="153">
        <v>16380</v>
      </c>
      <c r="F1635" s="151">
        <f>F1634+[1]Home!$C$7</f>
        <v>9878</v>
      </c>
      <c r="G1635" s="151">
        <f>G1634+[1]Home!$D$7</f>
        <v>9898</v>
      </c>
      <c r="H1635" s="151">
        <f>H1634+[1]Home!$E$7</f>
        <v>9798</v>
      </c>
      <c r="I1635" s="152">
        <f>I1634+[1]Home!$E$7</f>
        <v>9828</v>
      </c>
    </row>
    <row r="1636" spans="1:9" ht="15" customHeight="1">
      <c r="A1636" s="88">
        <v>16380</v>
      </c>
      <c r="B1636" s="92">
        <f t="shared" si="37"/>
        <v>16.38</v>
      </c>
      <c r="C1636" s="92">
        <f t="shared" si="40"/>
        <v>9898</v>
      </c>
      <c r="D1636" s="92">
        <f t="shared" si="38"/>
        <v>9918</v>
      </c>
      <c r="E1636" s="153">
        <v>16390</v>
      </c>
      <c r="F1636" s="151">
        <f>F1635+[1]Home!$C$7</f>
        <v>9884</v>
      </c>
      <c r="G1636" s="151">
        <f>G1635+[1]Home!$D$7</f>
        <v>9904</v>
      </c>
      <c r="H1636" s="151">
        <f>H1635+[1]Home!$E$7</f>
        <v>9804</v>
      </c>
      <c r="I1636" s="152">
        <f>I1635+[1]Home!$E$7</f>
        <v>9834</v>
      </c>
    </row>
    <row r="1637" spans="1:9" ht="15" customHeight="1">
      <c r="A1637" s="88">
        <v>16390</v>
      </c>
      <c r="B1637" s="92">
        <f t="shared" si="37"/>
        <v>16.39</v>
      </c>
      <c r="C1637" s="92">
        <f t="shared" si="40"/>
        <v>9904</v>
      </c>
      <c r="D1637" s="92">
        <f t="shared" si="38"/>
        <v>9924</v>
      </c>
      <c r="E1637" s="153">
        <v>16400</v>
      </c>
      <c r="F1637" s="151">
        <f>F1636+[1]Home!$C$7</f>
        <v>9890</v>
      </c>
      <c r="G1637" s="151">
        <f>G1636+[1]Home!$D$7</f>
        <v>9910</v>
      </c>
      <c r="H1637" s="151">
        <f>H1636+[1]Home!$E$7</f>
        <v>9810</v>
      </c>
      <c r="I1637" s="152">
        <f>I1636+[1]Home!$E$7</f>
        <v>9840</v>
      </c>
    </row>
    <row r="1638" spans="1:9" ht="15" customHeight="1">
      <c r="A1638" s="88">
        <v>16400</v>
      </c>
      <c r="B1638" s="92">
        <f t="shared" si="37"/>
        <v>16.399999999999999</v>
      </c>
      <c r="C1638" s="92">
        <f t="shared" si="40"/>
        <v>9910</v>
      </c>
      <c r="D1638" s="92">
        <f t="shared" si="38"/>
        <v>9930</v>
      </c>
      <c r="E1638" s="153">
        <v>16410</v>
      </c>
      <c r="F1638" s="151">
        <f>F1637+[1]Home!$C$7</f>
        <v>9896</v>
      </c>
      <c r="G1638" s="151">
        <f>G1637+[1]Home!$D$7</f>
        <v>9916</v>
      </c>
      <c r="H1638" s="151">
        <f>H1637+[1]Home!$E$7</f>
        <v>9816</v>
      </c>
      <c r="I1638" s="152">
        <f>I1637+[1]Home!$E$7</f>
        <v>9846</v>
      </c>
    </row>
    <row r="1639" spans="1:9" ht="15" customHeight="1">
      <c r="A1639" s="88">
        <v>16410</v>
      </c>
      <c r="B1639" s="92">
        <f t="shared" si="37"/>
        <v>16.41</v>
      </c>
      <c r="C1639" s="92">
        <f t="shared" si="40"/>
        <v>9916</v>
      </c>
      <c r="D1639" s="92">
        <f t="shared" si="38"/>
        <v>9936</v>
      </c>
      <c r="E1639" s="153">
        <v>16420</v>
      </c>
      <c r="F1639" s="151">
        <f>F1638+[1]Home!$C$7</f>
        <v>9902</v>
      </c>
      <c r="G1639" s="151">
        <f>G1638+[1]Home!$D$7</f>
        <v>9922</v>
      </c>
      <c r="H1639" s="151">
        <f>H1638+[1]Home!$E$7</f>
        <v>9822</v>
      </c>
      <c r="I1639" s="152">
        <f>I1638+[1]Home!$E$7</f>
        <v>9852</v>
      </c>
    </row>
    <row r="1640" spans="1:9" ht="15" customHeight="1">
      <c r="A1640" s="88">
        <v>16420</v>
      </c>
      <c r="B1640" s="92">
        <f t="shared" si="37"/>
        <v>16.420000000000002</v>
      </c>
      <c r="C1640" s="92">
        <f t="shared" si="40"/>
        <v>9922</v>
      </c>
      <c r="D1640" s="92">
        <f t="shared" si="38"/>
        <v>9942</v>
      </c>
      <c r="E1640" s="153">
        <v>16430</v>
      </c>
      <c r="F1640" s="151">
        <f>F1639+[1]Home!$C$7</f>
        <v>9908</v>
      </c>
      <c r="G1640" s="151">
        <f>G1639+[1]Home!$D$7</f>
        <v>9928</v>
      </c>
      <c r="H1640" s="151">
        <f>H1639+[1]Home!$E$7</f>
        <v>9828</v>
      </c>
      <c r="I1640" s="152">
        <f>I1639+[1]Home!$E$7</f>
        <v>9858</v>
      </c>
    </row>
    <row r="1641" spans="1:9" ht="15" customHeight="1">
      <c r="A1641" s="88">
        <v>16430</v>
      </c>
      <c r="B1641" s="92">
        <f t="shared" si="37"/>
        <v>16.43</v>
      </c>
      <c r="C1641" s="92">
        <f t="shared" si="40"/>
        <v>9928</v>
      </c>
      <c r="D1641" s="92">
        <f t="shared" si="38"/>
        <v>9948</v>
      </c>
      <c r="E1641" s="153">
        <v>16440</v>
      </c>
      <c r="F1641" s="151">
        <f>F1640+[1]Home!$C$7</f>
        <v>9914</v>
      </c>
      <c r="G1641" s="151">
        <f>G1640+[1]Home!$D$7</f>
        <v>9934</v>
      </c>
      <c r="H1641" s="151">
        <f>H1640+[1]Home!$E$7</f>
        <v>9834</v>
      </c>
      <c r="I1641" s="152">
        <f>I1640+[1]Home!$E$7</f>
        <v>9864</v>
      </c>
    </row>
    <row r="1642" spans="1:9" ht="15" customHeight="1">
      <c r="A1642" s="88">
        <v>16440</v>
      </c>
      <c r="B1642" s="92">
        <f t="shared" si="37"/>
        <v>16.440000000000001</v>
      </c>
      <c r="C1642" s="92">
        <f t="shared" si="40"/>
        <v>9934</v>
      </c>
      <c r="D1642" s="92">
        <f t="shared" si="38"/>
        <v>9954</v>
      </c>
      <c r="E1642" s="153">
        <v>16450</v>
      </c>
      <c r="F1642" s="151">
        <f>F1641+[1]Home!$C$7</f>
        <v>9920</v>
      </c>
      <c r="G1642" s="151">
        <f>G1641+[1]Home!$D$7</f>
        <v>9940</v>
      </c>
      <c r="H1642" s="151">
        <f>H1641+[1]Home!$E$7</f>
        <v>9840</v>
      </c>
      <c r="I1642" s="152">
        <f>I1641+[1]Home!$E$7</f>
        <v>9870</v>
      </c>
    </row>
    <row r="1643" spans="1:9" ht="15" customHeight="1">
      <c r="A1643" s="88">
        <v>16450</v>
      </c>
      <c r="B1643" s="92">
        <f t="shared" si="37"/>
        <v>16.45</v>
      </c>
      <c r="C1643" s="92">
        <f t="shared" si="40"/>
        <v>9940</v>
      </c>
      <c r="D1643" s="92">
        <f t="shared" si="38"/>
        <v>9960</v>
      </c>
      <c r="E1643" s="153">
        <v>16460</v>
      </c>
      <c r="F1643" s="151">
        <f>F1642+[1]Home!$C$7</f>
        <v>9926</v>
      </c>
      <c r="G1643" s="151">
        <f>G1642+[1]Home!$D$7</f>
        <v>9946</v>
      </c>
      <c r="H1643" s="151">
        <f>H1642+[1]Home!$E$7</f>
        <v>9846</v>
      </c>
      <c r="I1643" s="152">
        <f>I1642+[1]Home!$E$7</f>
        <v>9876</v>
      </c>
    </row>
    <row r="1644" spans="1:9" ht="15" customHeight="1">
      <c r="A1644" s="88">
        <v>16460</v>
      </c>
      <c r="B1644" s="92">
        <f t="shared" si="37"/>
        <v>16.46</v>
      </c>
      <c r="C1644" s="92">
        <f t="shared" si="40"/>
        <v>9946</v>
      </c>
      <c r="D1644" s="92">
        <f t="shared" si="38"/>
        <v>9966</v>
      </c>
      <c r="E1644" s="153">
        <v>16470</v>
      </c>
      <c r="F1644" s="151">
        <f>F1643+[1]Home!$C$7</f>
        <v>9932</v>
      </c>
      <c r="G1644" s="151">
        <f>G1643+[1]Home!$D$7</f>
        <v>9952</v>
      </c>
      <c r="H1644" s="151">
        <f>H1643+[1]Home!$E$7</f>
        <v>9852</v>
      </c>
      <c r="I1644" s="152">
        <f>I1643+[1]Home!$E$7</f>
        <v>9882</v>
      </c>
    </row>
    <row r="1645" spans="1:9" ht="15" customHeight="1">
      <c r="A1645" s="88">
        <v>16470</v>
      </c>
      <c r="B1645" s="92">
        <f t="shared" si="37"/>
        <v>16.47</v>
      </c>
      <c r="C1645" s="92">
        <f t="shared" si="40"/>
        <v>9952</v>
      </c>
      <c r="D1645" s="92">
        <f t="shared" si="38"/>
        <v>9972</v>
      </c>
      <c r="E1645" s="153">
        <v>16480</v>
      </c>
      <c r="F1645" s="151">
        <f>F1644+[1]Home!$C$7</f>
        <v>9938</v>
      </c>
      <c r="G1645" s="151">
        <f>G1644+[1]Home!$D$7</f>
        <v>9958</v>
      </c>
      <c r="H1645" s="151">
        <f>H1644+[1]Home!$E$7</f>
        <v>9858</v>
      </c>
      <c r="I1645" s="152">
        <f>I1644+[1]Home!$E$7</f>
        <v>9888</v>
      </c>
    </row>
    <row r="1646" spans="1:9" ht="15" customHeight="1">
      <c r="A1646" s="88">
        <v>16480</v>
      </c>
      <c r="B1646" s="92">
        <f t="shared" si="37"/>
        <v>16.48</v>
      </c>
      <c r="C1646" s="92">
        <f t="shared" si="40"/>
        <v>9958</v>
      </c>
      <c r="D1646" s="92">
        <f t="shared" si="38"/>
        <v>9978</v>
      </c>
      <c r="E1646" s="153">
        <v>16490</v>
      </c>
      <c r="F1646" s="151">
        <f>F1645+[1]Home!$C$7</f>
        <v>9944</v>
      </c>
      <c r="G1646" s="151">
        <f>G1645+[1]Home!$D$7</f>
        <v>9964</v>
      </c>
      <c r="H1646" s="151">
        <f>H1645+[1]Home!$E$7</f>
        <v>9864</v>
      </c>
      <c r="I1646" s="152">
        <f>I1645+[1]Home!$E$7</f>
        <v>9894</v>
      </c>
    </row>
    <row r="1647" spans="1:9" ht="15" customHeight="1">
      <c r="A1647" s="88">
        <v>16490</v>
      </c>
      <c r="B1647" s="92">
        <f t="shared" si="37"/>
        <v>16.489999999999998</v>
      </c>
      <c r="C1647" s="92">
        <f t="shared" si="40"/>
        <v>9964</v>
      </c>
      <c r="D1647" s="92">
        <f t="shared" si="38"/>
        <v>9984</v>
      </c>
      <c r="E1647" s="153">
        <v>16500</v>
      </c>
      <c r="F1647" s="151">
        <f>F1646+[1]Home!$C$7</f>
        <v>9950</v>
      </c>
      <c r="G1647" s="151">
        <f>G1646+[1]Home!$D$7</f>
        <v>9970</v>
      </c>
      <c r="H1647" s="151">
        <f>H1646+[1]Home!$E$7</f>
        <v>9870</v>
      </c>
      <c r="I1647" s="152">
        <f>I1646+[1]Home!$E$7</f>
        <v>9900</v>
      </c>
    </row>
    <row r="1648" spans="1:9" ht="15" customHeight="1">
      <c r="A1648" s="88">
        <v>16500</v>
      </c>
      <c r="B1648" s="92">
        <f t="shared" si="37"/>
        <v>16.5</v>
      </c>
      <c r="C1648" s="92">
        <f t="shared" si="40"/>
        <v>9970</v>
      </c>
      <c r="D1648" s="92">
        <f t="shared" si="38"/>
        <v>9990</v>
      </c>
      <c r="E1648" s="153">
        <v>16510</v>
      </c>
      <c r="F1648" s="151">
        <f>F1647+[1]Home!$C$7</f>
        <v>9956</v>
      </c>
      <c r="G1648" s="151">
        <f>G1647+[1]Home!$D$7</f>
        <v>9976</v>
      </c>
      <c r="H1648" s="151">
        <f>H1647+[1]Home!$E$7</f>
        <v>9876</v>
      </c>
      <c r="I1648" s="152">
        <f>I1647+[1]Home!$E$7</f>
        <v>9906</v>
      </c>
    </row>
    <row r="1649" spans="1:9" ht="15" customHeight="1">
      <c r="A1649" s="88">
        <v>16510</v>
      </c>
      <c r="B1649" s="92">
        <f t="shared" si="37"/>
        <v>16.510000000000002</v>
      </c>
      <c r="C1649" s="92">
        <f t="shared" si="40"/>
        <v>9976</v>
      </c>
      <c r="D1649" s="92">
        <f t="shared" si="38"/>
        <v>9996</v>
      </c>
      <c r="E1649" s="153">
        <v>16520</v>
      </c>
      <c r="F1649" s="151">
        <f>F1648+[1]Home!$C$7</f>
        <v>9962</v>
      </c>
      <c r="G1649" s="151">
        <f>G1648+[1]Home!$D$7</f>
        <v>9982</v>
      </c>
      <c r="H1649" s="151">
        <f>H1648+[1]Home!$E$7</f>
        <v>9882</v>
      </c>
      <c r="I1649" s="152">
        <f>I1648+[1]Home!$E$7</f>
        <v>9912</v>
      </c>
    </row>
    <row r="1650" spans="1:9" ht="15" customHeight="1">
      <c r="A1650" s="88">
        <v>16520</v>
      </c>
      <c r="B1650" s="92">
        <f t="shared" si="37"/>
        <v>16.52</v>
      </c>
      <c r="C1650" s="92">
        <f t="shared" si="40"/>
        <v>9982</v>
      </c>
      <c r="D1650" s="92">
        <f t="shared" si="38"/>
        <v>10002</v>
      </c>
      <c r="E1650" s="153">
        <v>16530</v>
      </c>
      <c r="F1650" s="151">
        <f>F1649+[1]Home!$C$7</f>
        <v>9968</v>
      </c>
      <c r="G1650" s="151">
        <f>G1649+[1]Home!$D$7</f>
        <v>9988</v>
      </c>
      <c r="H1650" s="151">
        <f>H1649+[1]Home!$E$7</f>
        <v>9888</v>
      </c>
      <c r="I1650" s="152">
        <f>I1649+[1]Home!$E$7</f>
        <v>9918</v>
      </c>
    </row>
    <row r="1651" spans="1:9" ht="15" customHeight="1">
      <c r="A1651" s="88">
        <v>16530</v>
      </c>
      <c r="B1651" s="92">
        <f t="shared" si="37"/>
        <v>16.53</v>
      </c>
      <c r="C1651" s="92">
        <f t="shared" si="40"/>
        <v>9988</v>
      </c>
      <c r="D1651" s="92">
        <f t="shared" si="38"/>
        <v>10008</v>
      </c>
      <c r="E1651" s="153">
        <v>16540</v>
      </c>
      <c r="F1651" s="151">
        <f>F1650+[1]Home!$C$7</f>
        <v>9974</v>
      </c>
      <c r="G1651" s="151">
        <f>G1650+[1]Home!$D$7</f>
        <v>9994</v>
      </c>
      <c r="H1651" s="151">
        <f>H1650+[1]Home!$E$7</f>
        <v>9894</v>
      </c>
      <c r="I1651" s="152">
        <f>I1650+[1]Home!$E$7</f>
        <v>9924</v>
      </c>
    </row>
    <row r="1652" spans="1:9" ht="15" customHeight="1">
      <c r="A1652" s="88">
        <v>16540</v>
      </c>
      <c r="B1652" s="92">
        <f t="shared" si="37"/>
        <v>16.54</v>
      </c>
      <c r="C1652" s="92">
        <f t="shared" si="40"/>
        <v>9994</v>
      </c>
      <c r="D1652" s="92">
        <f t="shared" si="38"/>
        <v>10014</v>
      </c>
      <c r="E1652" s="153">
        <v>16550</v>
      </c>
      <c r="F1652" s="151">
        <f>F1651+[1]Home!$C$7</f>
        <v>9980</v>
      </c>
      <c r="G1652" s="151">
        <f>G1651+[1]Home!$D$7</f>
        <v>10000</v>
      </c>
      <c r="H1652" s="151">
        <f>H1651+[1]Home!$E$7</f>
        <v>9900</v>
      </c>
      <c r="I1652" s="152">
        <f>I1651+[1]Home!$E$7</f>
        <v>9930</v>
      </c>
    </row>
    <row r="1653" spans="1:9" ht="15" customHeight="1">
      <c r="A1653" s="88">
        <v>16550</v>
      </c>
      <c r="B1653" s="92">
        <f t="shared" si="37"/>
        <v>16.55</v>
      </c>
      <c r="C1653" s="92">
        <f t="shared" si="40"/>
        <v>10000</v>
      </c>
      <c r="D1653" s="92">
        <f t="shared" si="38"/>
        <v>10020</v>
      </c>
      <c r="E1653" s="153">
        <v>16560</v>
      </c>
      <c r="F1653" s="151">
        <f>F1652+[1]Home!$C$7</f>
        <v>9986</v>
      </c>
      <c r="G1653" s="151">
        <f>G1652+[1]Home!$D$7</f>
        <v>10006</v>
      </c>
      <c r="H1653" s="151">
        <f>H1652+[1]Home!$E$7</f>
        <v>9906</v>
      </c>
      <c r="I1653" s="152">
        <f>I1652+[1]Home!$E$7</f>
        <v>9936</v>
      </c>
    </row>
    <row r="1654" spans="1:9" ht="15" customHeight="1">
      <c r="A1654" s="88">
        <v>16560</v>
      </c>
      <c r="B1654" s="92">
        <f t="shared" si="37"/>
        <v>16.559999999999999</v>
      </c>
      <c r="C1654" s="92">
        <f t="shared" si="40"/>
        <v>10006</v>
      </c>
      <c r="D1654" s="92">
        <f t="shared" si="38"/>
        <v>10026</v>
      </c>
      <c r="E1654" s="153">
        <v>16570</v>
      </c>
      <c r="F1654" s="151">
        <f>F1653+[1]Home!$C$7</f>
        <v>9992</v>
      </c>
      <c r="G1654" s="151">
        <f>G1653+[1]Home!$D$7</f>
        <v>10012</v>
      </c>
      <c r="H1654" s="151">
        <f>H1653+[1]Home!$E$7</f>
        <v>9912</v>
      </c>
      <c r="I1654" s="152">
        <f>I1653+[1]Home!$E$7</f>
        <v>9942</v>
      </c>
    </row>
    <row r="1655" spans="1:9" ht="15" customHeight="1">
      <c r="A1655" s="88">
        <v>16570</v>
      </c>
      <c r="B1655" s="92">
        <f t="shared" si="37"/>
        <v>16.57</v>
      </c>
      <c r="C1655" s="92">
        <f t="shared" si="40"/>
        <v>10012</v>
      </c>
      <c r="D1655" s="92">
        <f t="shared" si="38"/>
        <v>10032</v>
      </c>
      <c r="E1655" s="153">
        <v>16580</v>
      </c>
      <c r="F1655" s="151">
        <f>F1654+[1]Home!$C$7</f>
        <v>9998</v>
      </c>
      <c r="G1655" s="151">
        <f>G1654+[1]Home!$D$7</f>
        <v>10018</v>
      </c>
      <c r="H1655" s="151">
        <f>H1654+[1]Home!$E$7</f>
        <v>9918</v>
      </c>
      <c r="I1655" s="152">
        <f>I1654+[1]Home!$E$7</f>
        <v>9948</v>
      </c>
    </row>
    <row r="1656" spans="1:9" ht="15" customHeight="1">
      <c r="A1656" s="88">
        <v>16580</v>
      </c>
      <c r="B1656" s="92">
        <f t="shared" si="37"/>
        <v>16.579999999999998</v>
      </c>
      <c r="C1656" s="92">
        <f t="shared" si="40"/>
        <v>10018</v>
      </c>
      <c r="D1656" s="92">
        <f t="shared" si="38"/>
        <v>10038</v>
      </c>
      <c r="E1656" s="153">
        <v>16590</v>
      </c>
      <c r="F1656" s="151">
        <f>F1655+[1]Home!$C$7</f>
        <v>10004</v>
      </c>
      <c r="G1656" s="151">
        <f>G1655+[1]Home!$D$7</f>
        <v>10024</v>
      </c>
      <c r="H1656" s="151">
        <f>H1655+[1]Home!$E$7</f>
        <v>9924</v>
      </c>
      <c r="I1656" s="152">
        <f>I1655+[1]Home!$E$7</f>
        <v>9954</v>
      </c>
    </row>
    <row r="1657" spans="1:9" ht="15" customHeight="1">
      <c r="A1657" s="88">
        <v>16590</v>
      </c>
      <c r="B1657" s="92">
        <f t="shared" si="37"/>
        <v>16.59</v>
      </c>
      <c r="C1657" s="92">
        <f t="shared" si="40"/>
        <v>10024</v>
      </c>
      <c r="D1657" s="92">
        <f t="shared" si="38"/>
        <v>10044</v>
      </c>
      <c r="E1657" s="153">
        <v>16600</v>
      </c>
      <c r="F1657" s="151">
        <f>F1656+[1]Home!$C$7</f>
        <v>10010</v>
      </c>
      <c r="G1657" s="151">
        <f>G1656+[1]Home!$D$7</f>
        <v>10030</v>
      </c>
      <c r="H1657" s="151">
        <f>H1656+[1]Home!$E$7</f>
        <v>9930</v>
      </c>
      <c r="I1657" s="152">
        <f>I1656+[1]Home!$E$7</f>
        <v>9960</v>
      </c>
    </row>
    <row r="1658" spans="1:9" ht="15" customHeight="1">
      <c r="A1658" s="88">
        <v>16600</v>
      </c>
      <c r="B1658" s="92">
        <f t="shared" si="37"/>
        <v>16.600000000000001</v>
      </c>
      <c r="C1658" s="92">
        <f t="shared" si="40"/>
        <v>10030</v>
      </c>
      <c r="D1658" s="92">
        <f t="shared" si="38"/>
        <v>10050</v>
      </c>
      <c r="E1658" s="153">
        <v>16610</v>
      </c>
      <c r="F1658" s="151">
        <f>F1657+[1]Home!$C$7</f>
        <v>10016</v>
      </c>
      <c r="G1658" s="151">
        <f>G1657+[1]Home!$D$7</f>
        <v>10036</v>
      </c>
      <c r="H1658" s="151">
        <f>H1657+[1]Home!$E$7</f>
        <v>9936</v>
      </c>
      <c r="I1658" s="152">
        <f>I1657+[1]Home!$E$7</f>
        <v>9966</v>
      </c>
    </row>
    <row r="1659" spans="1:9" ht="15" customHeight="1">
      <c r="A1659" s="88">
        <v>16610</v>
      </c>
      <c r="B1659" s="92">
        <f t="shared" si="37"/>
        <v>16.61</v>
      </c>
      <c r="C1659" s="92">
        <f t="shared" si="40"/>
        <v>10036</v>
      </c>
      <c r="D1659" s="92">
        <f t="shared" si="38"/>
        <v>10056</v>
      </c>
      <c r="E1659" s="153">
        <v>16620</v>
      </c>
      <c r="F1659" s="151">
        <f>F1658+[1]Home!$C$7</f>
        <v>10022</v>
      </c>
      <c r="G1659" s="151">
        <f>G1658+[1]Home!$D$7</f>
        <v>10042</v>
      </c>
      <c r="H1659" s="151">
        <f>H1658+[1]Home!$E$7</f>
        <v>9942</v>
      </c>
      <c r="I1659" s="152">
        <f>I1658+[1]Home!$E$7</f>
        <v>9972</v>
      </c>
    </row>
    <row r="1660" spans="1:9" ht="15" customHeight="1">
      <c r="A1660" s="88">
        <v>16620</v>
      </c>
      <c r="B1660" s="92">
        <f t="shared" si="37"/>
        <v>16.62</v>
      </c>
      <c r="C1660" s="92">
        <f t="shared" si="40"/>
        <v>10042</v>
      </c>
      <c r="D1660" s="92">
        <f t="shared" si="38"/>
        <v>10062</v>
      </c>
      <c r="E1660" s="153">
        <v>16630</v>
      </c>
      <c r="F1660" s="151">
        <f>F1659+[1]Home!$C$7</f>
        <v>10028</v>
      </c>
      <c r="G1660" s="151">
        <f>G1659+[1]Home!$D$7</f>
        <v>10048</v>
      </c>
      <c r="H1660" s="151">
        <f>H1659+[1]Home!$E$7</f>
        <v>9948</v>
      </c>
      <c r="I1660" s="152">
        <f>I1659+[1]Home!$E$7</f>
        <v>9978</v>
      </c>
    </row>
    <row r="1661" spans="1:9" ht="15" customHeight="1">
      <c r="A1661" s="88">
        <v>16630</v>
      </c>
      <c r="B1661" s="92">
        <f t="shared" si="37"/>
        <v>16.63</v>
      </c>
      <c r="C1661" s="92">
        <f t="shared" si="40"/>
        <v>10048</v>
      </c>
      <c r="D1661" s="92">
        <f t="shared" si="38"/>
        <v>10068</v>
      </c>
      <c r="E1661" s="153">
        <v>16640</v>
      </c>
      <c r="F1661" s="151">
        <f>F1660+[1]Home!$C$7</f>
        <v>10034</v>
      </c>
      <c r="G1661" s="151">
        <f>G1660+[1]Home!$D$7</f>
        <v>10054</v>
      </c>
      <c r="H1661" s="151">
        <f>H1660+[1]Home!$E$7</f>
        <v>9954</v>
      </c>
      <c r="I1661" s="152">
        <f>I1660+[1]Home!$E$7</f>
        <v>9984</v>
      </c>
    </row>
    <row r="1662" spans="1:9" ht="15" customHeight="1">
      <c r="A1662" s="88">
        <v>16640</v>
      </c>
      <c r="B1662" s="92">
        <f t="shared" si="37"/>
        <v>16.64</v>
      </c>
      <c r="C1662" s="92">
        <f t="shared" si="40"/>
        <v>10054</v>
      </c>
      <c r="D1662" s="92">
        <f t="shared" si="38"/>
        <v>10074</v>
      </c>
      <c r="E1662" s="153">
        <v>16650</v>
      </c>
      <c r="F1662" s="151">
        <f>F1661+[1]Home!$C$7</f>
        <v>10040</v>
      </c>
      <c r="G1662" s="151">
        <f>G1661+[1]Home!$D$7</f>
        <v>10060</v>
      </c>
      <c r="H1662" s="151">
        <f>H1661+[1]Home!$E$7</f>
        <v>9960</v>
      </c>
      <c r="I1662" s="152">
        <f>I1661+[1]Home!$E$7</f>
        <v>9990</v>
      </c>
    </row>
    <row r="1663" spans="1:9" ht="15" customHeight="1">
      <c r="A1663" s="88">
        <v>16650</v>
      </c>
      <c r="B1663" s="92">
        <f t="shared" si="37"/>
        <v>16.649999999999999</v>
      </c>
      <c r="C1663" s="92">
        <f t="shared" si="40"/>
        <v>10060</v>
      </c>
      <c r="D1663" s="92">
        <f t="shared" si="38"/>
        <v>10080</v>
      </c>
      <c r="E1663" s="153">
        <v>16660</v>
      </c>
      <c r="F1663" s="151">
        <f>F1662+[1]Home!$C$7</f>
        <v>10046</v>
      </c>
      <c r="G1663" s="151">
        <f>G1662+[1]Home!$D$7</f>
        <v>10066</v>
      </c>
      <c r="H1663" s="151">
        <f>H1662+[1]Home!$E$7</f>
        <v>9966</v>
      </c>
      <c r="I1663" s="152">
        <f>I1662+[1]Home!$E$7</f>
        <v>9996</v>
      </c>
    </row>
    <row r="1664" spans="1:9" ht="15" customHeight="1">
      <c r="A1664" s="88">
        <v>16660</v>
      </c>
      <c r="B1664" s="92">
        <f t="shared" si="37"/>
        <v>16.66</v>
      </c>
      <c r="C1664" s="92">
        <f t="shared" si="40"/>
        <v>10066</v>
      </c>
      <c r="D1664" s="92">
        <f t="shared" si="38"/>
        <v>10086</v>
      </c>
      <c r="E1664" s="153">
        <v>16670</v>
      </c>
      <c r="F1664" s="151">
        <f>F1663+[1]Home!$C$7</f>
        <v>10052</v>
      </c>
      <c r="G1664" s="151">
        <f>G1663+[1]Home!$D$7</f>
        <v>10072</v>
      </c>
      <c r="H1664" s="151">
        <f>H1663+[1]Home!$E$7</f>
        <v>9972</v>
      </c>
      <c r="I1664" s="152">
        <f>I1663+[1]Home!$E$7</f>
        <v>10002</v>
      </c>
    </row>
    <row r="1665" spans="1:9" ht="15" customHeight="1">
      <c r="A1665" s="88">
        <v>16670</v>
      </c>
      <c r="B1665" s="92">
        <f t="shared" si="37"/>
        <v>16.670000000000002</v>
      </c>
      <c r="C1665" s="92">
        <f t="shared" si="40"/>
        <v>10072</v>
      </c>
      <c r="D1665" s="92">
        <f t="shared" si="38"/>
        <v>10092</v>
      </c>
      <c r="E1665" s="153">
        <v>16680</v>
      </c>
      <c r="F1665" s="151">
        <f>F1664+[1]Home!$C$7</f>
        <v>10058</v>
      </c>
      <c r="G1665" s="151">
        <f>G1664+[1]Home!$D$7</f>
        <v>10078</v>
      </c>
      <c r="H1665" s="151">
        <f>H1664+[1]Home!$E$7</f>
        <v>9978</v>
      </c>
      <c r="I1665" s="152">
        <f>I1664+[1]Home!$E$7</f>
        <v>10008</v>
      </c>
    </row>
    <row r="1666" spans="1:9" ht="15" customHeight="1">
      <c r="A1666" s="88">
        <v>16680</v>
      </c>
      <c r="B1666" s="92">
        <f t="shared" si="37"/>
        <v>16.68</v>
      </c>
      <c r="C1666" s="92">
        <f t="shared" si="40"/>
        <v>10078</v>
      </c>
      <c r="D1666" s="92">
        <f t="shared" si="38"/>
        <v>10098</v>
      </c>
      <c r="E1666" s="153">
        <v>16690</v>
      </c>
      <c r="F1666" s="151">
        <f>F1665+[1]Home!$C$7</f>
        <v>10064</v>
      </c>
      <c r="G1666" s="151">
        <f>G1665+[1]Home!$D$7</f>
        <v>10084</v>
      </c>
      <c r="H1666" s="151">
        <f>H1665+[1]Home!$E$7</f>
        <v>9984</v>
      </c>
      <c r="I1666" s="152">
        <f>I1665+[1]Home!$E$7</f>
        <v>10014</v>
      </c>
    </row>
    <row r="1667" spans="1:9" ht="15" customHeight="1">
      <c r="A1667" s="88">
        <v>16690</v>
      </c>
      <c r="B1667" s="92">
        <f t="shared" si="37"/>
        <v>16.690000000000001</v>
      </c>
      <c r="C1667" s="92">
        <f t="shared" si="40"/>
        <v>10084</v>
      </c>
      <c r="D1667" s="92">
        <f t="shared" si="38"/>
        <v>10104</v>
      </c>
      <c r="E1667" s="153">
        <v>16700</v>
      </c>
      <c r="F1667" s="151">
        <f>F1666+[1]Home!$C$7</f>
        <v>10070</v>
      </c>
      <c r="G1667" s="151">
        <f>G1666+[1]Home!$D$7</f>
        <v>10090</v>
      </c>
      <c r="H1667" s="151">
        <f>H1666+[1]Home!$E$7</f>
        <v>9990</v>
      </c>
      <c r="I1667" s="152">
        <f>I1666+[1]Home!$E$7</f>
        <v>10020</v>
      </c>
    </row>
    <row r="1668" spans="1:9" ht="15" customHeight="1">
      <c r="A1668" s="88">
        <v>16700</v>
      </c>
      <c r="B1668" s="92">
        <f t="shared" si="37"/>
        <v>16.7</v>
      </c>
      <c r="C1668" s="92">
        <f t="shared" ref="C1668:C1731" si="41">C1667+6</f>
        <v>10090</v>
      </c>
      <c r="D1668" s="92">
        <f t="shared" si="38"/>
        <v>10110</v>
      </c>
      <c r="E1668" s="153">
        <v>16710</v>
      </c>
      <c r="F1668" s="151">
        <f>F1667+[1]Home!$C$7</f>
        <v>10076</v>
      </c>
      <c r="G1668" s="151">
        <f>G1667+[1]Home!$D$7</f>
        <v>10096</v>
      </c>
      <c r="H1668" s="151">
        <f>H1667+[1]Home!$E$7</f>
        <v>9996</v>
      </c>
      <c r="I1668" s="152">
        <f>I1667+[1]Home!$E$7</f>
        <v>10026</v>
      </c>
    </row>
    <row r="1669" spans="1:9" ht="15" customHeight="1">
      <c r="A1669" s="88">
        <v>16710</v>
      </c>
      <c r="B1669" s="92">
        <f t="shared" si="37"/>
        <v>16.71</v>
      </c>
      <c r="C1669" s="92">
        <f t="shared" si="41"/>
        <v>10096</v>
      </c>
      <c r="D1669" s="92">
        <f t="shared" si="38"/>
        <v>10116</v>
      </c>
      <c r="E1669" s="153">
        <v>16720</v>
      </c>
      <c r="F1669" s="151">
        <f>F1668+[1]Home!$C$7</f>
        <v>10082</v>
      </c>
      <c r="G1669" s="151">
        <f>G1668+[1]Home!$D$7</f>
        <v>10102</v>
      </c>
      <c r="H1669" s="151">
        <f>H1668+[1]Home!$E$7</f>
        <v>10002</v>
      </c>
      <c r="I1669" s="152">
        <f>I1668+[1]Home!$E$7</f>
        <v>10032</v>
      </c>
    </row>
    <row r="1670" spans="1:9" ht="15" customHeight="1">
      <c r="A1670" s="88">
        <v>16720</v>
      </c>
      <c r="B1670" s="92">
        <f t="shared" si="37"/>
        <v>16.72</v>
      </c>
      <c r="C1670" s="92">
        <f t="shared" si="41"/>
        <v>10102</v>
      </c>
      <c r="D1670" s="92">
        <f t="shared" si="38"/>
        <v>10122</v>
      </c>
      <c r="E1670" s="153">
        <v>16730</v>
      </c>
      <c r="F1670" s="151">
        <f>F1669+[1]Home!$C$7</f>
        <v>10088</v>
      </c>
      <c r="G1670" s="151">
        <f>G1669+[1]Home!$D$7</f>
        <v>10108</v>
      </c>
      <c r="H1670" s="151">
        <f>H1669+[1]Home!$E$7</f>
        <v>10008</v>
      </c>
      <c r="I1670" s="152">
        <f>I1669+[1]Home!$E$7</f>
        <v>10038</v>
      </c>
    </row>
    <row r="1671" spans="1:9" ht="15" customHeight="1">
      <c r="A1671" s="88">
        <v>16730</v>
      </c>
      <c r="B1671" s="92">
        <f t="shared" si="37"/>
        <v>16.73</v>
      </c>
      <c r="C1671" s="92">
        <f t="shared" si="41"/>
        <v>10108</v>
      </c>
      <c r="D1671" s="92">
        <f t="shared" si="38"/>
        <v>10128</v>
      </c>
      <c r="E1671" s="153">
        <v>16740</v>
      </c>
      <c r="F1671" s="151">
        <f>F1670+[1]Home!$C$7</f>
        <v>10094</v>
      </c>
      <c r="G1671" s="151">
        <f>G1670+[1]Home!$D$7</f>
        <v>10114</v>
      </c>
      <c r="H1671" s="151">
        <f>H1670+[1]Home!$E$7</f>
        <v>10014</v>
      </c>
      <c r="I1671" s="152">
        <f>I1670+[1]Home!$E$7</f>
        <v>10044</v>
      </c>
    </row>
    <row r="1672" spans="1:9" ht="15" customHeight="1">
      <c r="A1672" s="88">
        <v>16740</v>
      </c>
      <c r="B1672" s="92">
        <f t="shared" si="37"/>
        <v>16.739999999999998</v>
      </c>
      <c r="C1672" s="92">
        <f t="shared" si="41"/>
        <v>10114</v>
      </c>
      <c r="D1672" s="92">
        <f t="shared" si="38"/>
        <v>10134</v>
      </c>
      <c r="E1672" s="153">
        <v>16750</v>
      </c>
      <c r="F1672" s="151">
        <f>F1671+[1]Home!$C$7</f>
        <v>10100</v>
      </c>
      <c r="G1672" s="151">
        <f>G1671+[1]Home!$D$7</f>
        <v>10120</v>
      </c>
      <c r="H1672" s="151">
        <f>H1671+[1]Home!$E$7</f>
        <v>10020</v>
      </c>
      <c r="I1672" s="152">
        <f>I1671+[1]Home!$E$7</f>
        <v>10050</v>
      </c>
    </row>
    <row r="1673" spans="1:9" ht="15" customHeight="1">
      <c r="A1673" s="88">
        <v>16750</v>
      </c>
      <c r="B1673" s="92">
        <f t="shared" si="37"/>
        <v>16.75</v>
      </c>
      <c r="C1673" s="92">
        <f t="shared" si="41"/>
        <v>10120</v>
      </c>
      <c r="D1673" s="92">
        <f t="shared" si="38"/>
        <v>10140</v>
      </c>
      <c r="E1673" s="153">
        <v>16760</v>
      </c>
      <c r="F1673" s="151">
        <f>F1672+[1]Home!$C$7</f>
        <v>10106</v>
      </c>
      <c r="G1673" s="151">
        <f>G1672+[1]Home!$D$7</f>
        <v>10126</v>
      </c>
      <c r="H1673" s="151">
        <f>H1672+[1]Home!$E$7</f>
        <v>10026</v>
      </c>
      <c r="I1673" s="152">
        <f>I1672+[1]Home!$E$7</f>
        <v>10056</v>
      </c>
    </row>
    <row r="1674" spans="1:9" ht="15" customHeight="1">
      <c r="A1674" s="88">
        <v>16760</v>
      </c>
      <c r="B1674" s="92">
        <f t="shared" si="37"/>
        <v>16.760000000000002</v>
      </c>
      <c r="C1674" s="92">
        <f t="shared" si="41"/>
        <v>10126</v>
      </c>
      <c r="D1674" s="92">
        <f t="shared" si="38"/>
        <v>10146</v>
      </c>
      <c r="E1674" s="153">
        <v>16770</v>
      </c>
      <c r="F1674" s="151">
        <f>F1673+[1]Home!$C$7</f>
        <v>10112</v>
      </c>
      <c r="G1674" s="151">
        <f>G1673+[1]Home!$D$7</f>
        <v>10132</v>
      </c>
      <c r="H1674" s="151">
        <f>H1673+[1]Home!$E$7</f>
        <v>10032</v>
      </c>
      <c r="I1674" s="152">
        <f>I1673+[1]Home!$E$7</f>
        <v>10062</v>
      </c>
    </row>
    <row r="1675" spans="1:9" ht="15" customHeight="1">
      <c r="A1675" s="88">
        <v>16770</v>
      </c>
      <c r="B1675" s="92">
        <f t="shared" si="37"/>
        <v>16.77</v>
      </c>
      <c r="C1675" s="92">
        <f t="shared" si="41"/>
        <v>10132</v>
      </c>
      <c r="D1675" s="92">
        <f t="shared" si="38"/>
        <v>10152</v>
      </c>
      <c r="E1675" s="153">
        <v>16780</v>
      </c>
      <c r="F1675" s="151">
        <f>F1674+[1]Home!$C$7</f>
        <v>10118</v>
      </c>
      <c r="G1675" s="151">
        <f>G1674+[1]Home!$D$7</f>
        <v>10138</v>
      </c>
      <c r="H1675" s="151">
        <f>H1674+[1]Home!$E$7</f>
        <v>10038</v>
      </c>
      <c r="I1675" s="152">
        <f>I1674+[1]Home!$E$7</f>
        <v>10068</v>
      </c>
    </row>
    <row r="1676" spans="1:9" ht="15" customHeight="1">
      <c r="A1676" s="88">
        <v>16780</v>
      </c>
      <c r="B1676" s="92">
        <f t="shared" si="37"/>
        <v>16.78</v>
      </c>
      <c r="C1676" s="92">
        <f t="shared" si="41"/>
        <v>10138</v>
      </c>
      <c r="D1676" s="92">
        <f t="shared" si="38"/>
        <v>10158</v>
      </c>
      <c r="E1676" s="153">
        <v>16790</v>
      </c>
      <c r="F1676" s="151">
        <f>F1675+[1]Home!$C$7</f>
        <v>10124</v>
      </c>
      <c r="G1676" s="151">
        <f>G1675+[1]Home!$D$7</f>
        <v>10144</v>
      </c>
      <c r="H1676" s="151">
        <f>H1675+[1]Home!$E$7</f>
        <v>10044</v>
      </c>
      <c r="I1676" s="152">
        <f>I1675+[1]Home!$E$7</f>
        <v>10074</v>
      </c>
    </row>
    <row r="1677" spans="1:9" ht="15" customHeight="1">
      <c r="A1677" s="88">
        <v>16790</v>
      </c>
      <c r="B1677" s="92">
        <f t="shared" si="37"/>
        <v>16.79</v>
      </c>
      <c r="C1677" s="92">
        <f t="shared" si="41"/>
        <v>10144</v>
      </c>
      <c r="D1677" s="92">
        <f t="shared" si="38"/>
        <v>10164</v>
      </c>
      <c r="E1677" s="153">
        <v>16800</v>
      </c>
      <c r="F1677" s="151">
        <f>F1676+[1]Home!$C$7</f>
        <v>10130</v>
      </c>
      <c r="G1677" s="151">
        <f>G1676+[1]Home!$D$7</f>
        <v>10150</v>
      </c>
      <c r="H1677" s="151">
        <f>H1676+[1]Home!$E$7</f>
        <v>10050</v>
      </c>
      <c r="I1677" s="152">
        <f>I1676+[1]Home!$E$7</f>
        <v>10080</v>
      </c>
    </row>
    <row r="1678" spans="1:9" ht="15" customHeight="1">
      <c r="A1678" s="88">
        <v>16800</v>
      </c>
      <c r="B1678" s="92">
        <f t="shared" si="37"/>
        <v>16.8</v>
      </c>
      <c r="C1678" s="92">
        <f t="shared" si="41"/>
        <v>10150</v>
      </c>
      <c r="D1678" s="92">
        <f t="shared" si="38"/>
        <v>10170</v>
      </c>
      <c r="E1678" s="153">
        <v>16810</v>
      </c>
      <c r="F1678" s="151">
        <f>F1677+[1]Home!$C$7</f>
        <v>10136</v>
      </c>
      <c r="G1678" s="151">
        <f>G1677+[1]Home!$D$7</f>
        <v>10156</v>
      </c>
      <c r="H1678" s="151">
        <f>H1677+[1]Home!$E$7</f>
        <v>10056</v>
      </c>
      <c r="I1678" s="152">
        <f>I1677+[1]Home!$E$7</f>
        <v>10086</v>
      </c>
    </row>
    <row r="1679" spans="1:9" ht="15" customHeight="1">
      <c r="A1679" s="88">
        <v>16810</v>
      </c>
      <c r="B1679" s="92">
        <f t="shared" si="37"/>
        <v>16.809999999999999</v>
      </c>
      <c r="C1679" s="92">
        <f t="shared" si="41"/>
        <v>10156</v>
      </c>
      <c r="D1679" s="92">
        <f t="shared" si="38"/>
        <v>10176</v>
      </c>
      <c r="E1679" s="153">
        <v>16820</v>
      </c>
      <c r="F1679" s="151">
        <f>F1678+[1]Home!$C$7</f>
        <v>10142</v>
      </c>
      <c r="G1679" s="151">
        <f>G1678+[1]Home!$D$7</f>
        <v>10162</v>
      </c>
      <c r="H1679" s="151">
        <f>H1678+[1]Home!$E$7</f>
        <v>10062</v>
      </c>
      <c r="I1679" s="152">
        <f>I1678+[1]Home!$E$7</f>
        <v>10092</v>
      </c>
    </row>
    <row r="1680" spans="1:9" ht="15" customHeight="1">
      <c r="A1680" s="88">
        <v>16820</v>
      </c>
      <c r="B1680" s="92">
        <f t="shared" si="37"/>
        <v>16.82</v>
      </c>
      <c r="C1680" s="92">
        <f t="shared" si="41"/>
        <v>10162</v>
      </c>
      <c r="D1680" s="92">
        <f t="shared" si="38"/>
        <v>10182</v>
      </c>
      <c r="E1680" s="153">
        <v>16830</v>
      </c>
      <c r="F1680" s="151">
        <f>F1679+[1]Home!$C$7</f>
        <v>10148</v>
      </c>
      <c r="G1680" s="151">
        <f>G1679+[1]Home!$D$7</f>
        <v>10168</v>
      </c>
      <c r="H1680" s="151">
        <f>H1679+[1]Home!$E$7</f>
        <v>10068</v>
      </c>
      <c r="I1680" s="152">
        <f>I1679+[1]Home!$E$7</f>
        <v>10098</v>
      </c>
    </row>
    <row r="1681" spans="1:9" ht="15" customHeight="1">
      <c r="A1681" s="88">
        <v>16830</v>
      </c>
      <c r="B1681" s="92">
        <f t="shared" si="37"/>
        <v>16.829999999999998</v>
      </c>
      <c r="C1681" s="92">
        <f t="shared" si="41"/>
        <v>10168</v>
      </c>
      <c r="D1681" s="92">
        <f t="shared" si="38"/>
        <v>10188</v>
      </c>
      <c r="E1681" s="153">
        <v>16840</v>
      </c>
      <c r="F1681" s="151">
        <f>F1680+[1]Home!$C$7</f>
        <v>10154</v>
      </c>
      <c r="G1681" s="151">
        <f>G1680+[1]Home!$D$7</f>
        <v>10174</v>
      </c>
      <c r="H1681" s="151">
        <f>H1680+[1]Home!$E$7</f>
        <v>10074</v>
      </c>
      <c r="I1681" s="152">
        <f>I1680+[1]Home!$E$7</f>
        <v>10104</v>
      </c>
    </row>
    <row r="1682" spans="1:9" ht="15" customHeight="1">
      <c r="A1682" s="88">
        <v>16840</v>
      </c>
      <c r="B1682" s="92">
        <f t="shared" si="37"/>
        <v>16.84</v>
      </c>
      <c r="C1682" s="92">
        <f t="shared" si="41"/>
        <v>10174</v>
      </c>
      <c r="D1682" s="92">
        <f t="shared" si="38"/>
        <v>10194</v>
      </c>
      <c r="E1682" s="153">
        <v>16850</v>
      </c>
      <c r="F1682" s="151">
        <f>F1681+[1]Home!$C$7</f>
        <v>10160</v>
      </c>
      <c r="G1682" s="151">
        <f>G1681+[1]Home!$D$7</f>
        <v>10180</v>
      </c>
      <c r="H1682" s="151">
        <f>H1681+[1]Home!$E$7</f>
        <v>10080</v>
      </c>
      <c r="I1682" s="152">
        <f>I1681+[1]Home!$E$7</f>
        <v>10110</v>
      </c>
    </row>
    <row r="1683" spans="1:9" ht="15" customHeight="1">
      <c r="A1683" s="88">
        <v>16850</v>
      </c>
      <c r="B1683" s="92">
        <f t="shared" si="37"/>
        <v>16.850000000000001</v>
      </c>
      <c r="C1683" s="92">
        <f t="shared" si="41"/>
        <v>10180</v>
      </c>
      <c r="D1683" s="92">
        <f t="shared" si="38"/>
        <v>10200</v>
      </c>
      <c r="E1683" s="153">
        <v>16860</v>
      </c>
      <c r="F1683" s="151">
        <f>F1682+[1]Home!$C$7</f>
        <v>10166</v>
      </c>
      <c r="G1683" s="151">
        <f>G1682+[1]Home!$D$7</f>
        <v>10186</v>
      </c>
      <c r="H1683" s="151">
        <f>H1682+[1]Home!$E$7</f>
        <v>10086</v>
      </c>
      <c r="I1683" s="152">
        <f>I1682+[1]Home!$E$7</f>
        <v>10116</v>
      </c>
    </row>
    <row r="1684" spans="1:9" ht="15" customHeight="1">
      <c r="A1684" s="88">
        <v>16860</v>
      </c>
      <c r="B1684" s="92">
        <f t="shared" si="37"/>
        <v>16.86</v>
      </c>
      <c r="C1684" s="92">
        <f t="shared" si="41"/>
        <v>10186</v>
      </c>
      <c r="D1684" s="92">
        <f t="shared" si="38"/>
        <v>10206</v>
      </c>
      <c r="E1684" s="153">
        <v>16870</v>
      </c>
      <c r="F1684" s="151">
        <f>F1683+[1]Home!$C$7</f>
        <v>10172</v>
      </c>
      <c r="G1684" s="151">
        <f>G1683+[1]Home!$D$7</f>
        <v>10192</v>
      </c>
      <c r="H1684" s="151">
        <f>H1683+[1]Home!$E$7</f>
        <v>10092</v>
      </c>
      <c r="I1684" s="152">
        <f>I1683+[1]Home!$E$7</f>
        <v>10122</v>
      </c>
    </row>
    <row r="1685" spans="1:9" ht="15" customHeight="1">
      <c r="A1685" s="88">
        <v>16870</v>
      </c>
      <c r="B1685" s="92">
        <f t="shared" si="37"/>
        <v>16.87</v>
      </c>
      <c r="C1685" s="92">
        <f t="shared" si="41"/>
        <v>10192</v>
      </c>
      <c r="D1685" s="92">
        <f t="shared" si="38"/>
        <v>10212</v>
      </c>
      <c r="E1685" s="153">
        <v>16880</v>
      </c>
      <c r="F1685" s="151">
        <f>F1684+[1]Home!$C$7</f>
        <v>10178</v>
      </c>
      <c r="G1685" s="151">
        <f>G1684+[1]Home!$D$7</f>
        <v>10198</v>
      </c>
      <c r="H1685" s="151">
        <f>H1684+[1]Home!$E$7</f>
        <v>10098</v>
      </c>
      <c r="I1685" s="152">
        <f>I1684+[1]Home!$E$7</f>
        <v>10128</v>
      </c>
    </row>
    <row r="1686" spans="1:9" ht="15" customHeight="1">
      <c r="A1686" s="88">
        <v>16880</v>
      </c>
      <c r="B1686" s="92">
        <f t="shared" si="37"/>
        <v>16.88</v>
      </c>
      <c r="C1686" s="92">
        <f t="shared" si="41"/>
        <v>10198</v>
      </c>
      <c r="D1686" s="92">
        <f t="shared" si="38"/>
        <v>10218</v>
      </c>
      <c r="E1686" s="153">
        <v>16890</v>
      </c>
      <c r="F1686" s="151">
        <f>F1685+[1]Home!$C$7</f>
        <v>10184</v>
      </c>
      <c r="G1686" s="151">
        <f>G1685+[1]Home!$D$7</f>
        <v>10204</v>
      </c>
      <c r="H1686" s="151">
        <f>H1685+[1]Home!$E$7</f>
        <v>10104</v>
      </c>
      <c r="I1686" s="152">
        <f>I1685+[1]Home!$E$7</f>
        <v>10134</v>
      </c>
    </row>
    <row r="1687" spans="1:9" ht="15" customHeight="1">
      <c r="A1687" s="88">
        <v>16890</v>
      </c>
      <c r="B1687" s="92">
        <f t="shared" si="37"/>
        <v>16.89</v>
      </c>
      <c r="C1687" s="92">
        <f t="shared" si="41"/>
        <v>10204</v>
      </c>
      <c r="D1687" s="92">
        <f t="shared" si="38"/>
        <v>10224</v>
      </c>
      <c r="E1687" s="153">
        <v>16900</v>
      </c>
      <c r="F1687" s="151">
        <f>F1686+[1]Home!$C$7</f>
        <v>10190</v>
      </c>
      <c r="G1687" s="151">
        <f>G1686+[1]Home!$D$7</f>
        <v>10210</v>
      </c>
      <c r="H1687" s="151">
        <f>H1686+[1]Home!$E$7</f>
        <v>10110</v>
      </c>
      <c r="I1687" s="152">
        <f>I1686+[1]Home!$E$7</f>
        <v>10140</v>
      </c>
    </row>
    <row r="1688" spans="1:9" ht="15" customHeight="1">
      <c r="A1688" s="88">
        <v>16900</v>
      </c>
      <c r="B1688" s="92">
        <f t="shared" si="37"/>
        <v>16.899999999999999</v>
      </c>
      <c r="C1688" s="92">
        <f t="shared" si="41"/>
        <v>10210</v>
      </c>
      <c r="D1688" s="92">
        <f t="shared" si="38"/>
        <v>10230</v>
      </c>
      <c r="E1688" s="153">
        <v>16910</v>
      </c>
      <c r="F1688" s="151">
        <f>F1687+[1]Home!$C$7</f>
        <v>10196</v>
      </c>
      <c r="G1688" s="151">
        <f>G1687+[1]Home!$D$7</f>
        <v>10216</v>
      </c>
      <c r="H1688" s="151">
        <f>H1687+[1]Home!$E$7</f>
        <v>10116</v>
      </c>
      <c r="I1688" s="152">
        <f>I1687+[1]Home!$E$7</f>
        <v>10146</v>
      </c>
    </row>
    <row r="1689" spans="1:9" ht="15" customHeight="1">
      <c r="A1689" s="88">
        <v>16910</v>
      </c>
      <c r="B1689" s="92">
        <f t="shared" si="37"/>
        <v>16.91</v>
      </c>
      <c r="C1689" s="92">
        <f t="shared" si="41"/>
        <v>10216</v>
      </c>
      <c r="D1689" s="92">
        <f t="shared" si="38"/>
        <v>10236</v>
      </c>
      <c r="E1689" s="153">
        <v>16920</v>
      </c>
      <c r="F1689" s="151">
        <f>F1688+[1]Home!$C$7</f>
        <v>10202</v>
      </c>
      <c r="G1689" s="151">
        <f>G1688+[1]Home!$D$7</f>
        <v>10222</v>
      </c>
      <c r="H1689" s="151">
        <f>H1688+[1]Home!$E$7</f>
        <v>10122</v>
      </c>
      <c r="I1689" s="152">
        <f>I1688+[1]Home!$E$7</f>
        <v>10152</v>
      </c>
    </row>
    <row r="1690" spans="1:9" ht="15" customHeight="1">
      <c r="A1690" s="88">
        <v>16920</v>
      </c>
      <c r="B1690" s="92">
        <f t="shared" si="37"/>
        <v>16.920000000000002</v>
      </c>
      <c r="C1690" s="92">
        <f t="shared" si="41"/>
        <v>10222</v>
      </c>
      <c r="D1690" s="92">
        <f t="shared" si="38"/>
        <v>10242</v>
      </c>
      <c r="E1690" s="153">
        <v>16930</v>
      </c>
      <c r="F1690" s="151">
        <f>F1689+[1]Home!$C$7</f>
        <v>10208</v>
      </c>
      <c r="G1690" s="151">
        <f>G1689+[1]Home!$D$7</f>
        <v>10228</v>
      </c>
      <c r="H1690" s="151">
        <f>H1689+[1]Home!$E$7</f>
        <v>10128</v>
      </c>
      <c r="I1690" s="152">
        <f>I1689+[1]Home!$E$7</f>
        <v>10158</v>
      </c>
    </row>
    <row r="1691" spans="1:9" ht="15" customHeight="1">
      <c r="A1691" s="88">
        <v>16930</v>
      </c>
      <c r="B1691" s="92">
        <f t="shared" si="37"/>
        <v>16.93</v>
      </c>
      <c r="C1691" s="92">
        <f t="shared" si="41"/>
        <v>10228</v>
      </c>
      <c r="D1691" s="92">
        <f t="shared" si="38"/>
        <v>10248</v>
      </c>
      <c r="E1691" s="153">
        <v>16940</v>
      </c>
      <c r="F1691" s="151">
        <f>F1690+[1]Home!$C$7</f>
        <v>10214</v>
      </c>
      <c r="G1691" s="151">
        <f>G1690+[1]Home!$D$7</f>
        <v>10234</v>
      </c>
      <c r="H1691" s="151">
        <f>H1690+[1]Home!$E$7</f>
        <v>10134</v>
      </c>
      <c r="I1691" s="152">
        <f>I1690+[1]Home!$E$7</f>
        <v>10164</v>
      </c>
    </row>
    <row r="1692" spans="1:9" ht="15" customHeight="1">
      <c r="A1692" s="88">
        <v>16940</v>
      </c>
      <c r="B1692" s="92">
        <f t="shared" si="37"/>
        <v>16.940000000000001</v>
      </c>
      <c r="C1692" s="92">
        <f t="shared" si="41"/>
        <v>10234</v>
      </c>
      <c r="D1692" s="92">
        <f t="shared" si="38"/>
        <v>10254</v>
      </c>
      <c r="E1692" s="153">
        <v>16950</v>
      </c>
      <c r="F1692" s="151">
        <f>F1691+[1]Home!$C$7</f>
        <v>10220</v>
      </c>
      <c r="G1692" s="151">
        <f>G1691+[1]Home!$D$7</f>
        <v>10240</v>
      </c>
      <c r="H1692" s="151">
        <f>H1691+[1]Home!$E$7</f>
        <v>10140</v>
      </c>
      <c r="I1692" s="152">
        <f>I1691+[1]Home!$E$7</f>
        <v>10170</v>
      </c>
    </row>
    <row r="1693" spans="1:9" ht="15" customHeight="1">
      <c r="A1693" s="88">
        <v>16950</v>
      </c>
      <c r="B1693" s="92">
        <f t="shared" si="37"/>
        <v>16.95</v>
      </c>
      <c r="C1693" s="92">
        <f t="shared" si="41"/>
        <v>10240</v>
      </c>
      <c r="D1693" s="92">
        <f t="shared" si="38"/>
        <v>10260</v>
      </c>
      <c r="E1693" s="153">
        <v>16960</v>
      </c>
      <c r="F1693" s="151">
        <f>F1692+[1]Home!$C$7</f>
        <v>10226</v>
      </c>
      <c r="G1693" s="151">
        <f>G1692+[1]Home!$D$7</f>
        <v>10246</v>
      </c>
      <c r="H1693" s="151">
        <f>H1692+[1]Home!$E$7</f>
        <v>10146</v>
      </c>
      <c r="I1693" s="152">
        <f>I1692+[1]Home!$E$7</f>
        <v>10176</v>
      </c>
    </row>
    <row r="1694" spans="1:9" ht="15" customHeight="1">
      <c r="A1694" s="88">
        <v>16960</v>
      </c>
      <c r="B1694" s="92">
        <f t="shared" si="37"/>
        <v>16.96</v>
      </c>
      <c r="C1694" s="92">
        <f t="shared" si="41"/>
        <v>10246</v>
      </c>
      <c r="D1694" s="92">
        <f t="shared" si="38"/>
        <v>10266</v>
      </c>
      <c r="E1694" s="153">
        <v>16970</v>
      </c>
      <c r="F1694" s="151">
        <f>F1693+[1]Home!$C$7</f>
        <v>10232</v>
      </c>
      <c r="G1694" s="151">
        <f>G1693+[1]Home!$D$7</f>
        <v>10252</v>
      </c>
      <c r="H1694" s="151">
        <f>H1693+[1]Home!$E$7</f>
        <v>10152</v>
      </c>
      <c r="I1694" s="152">
        <f>I1693+[1]Home!$E$7</f>
        <v>10182</v>
      </c>
    </row>
    <row r="1695" spans="1:9" ht="15" customHeight="1">
      <c r="A1695" s="88">
        <v>16970</v>
      </c>
      <c r="B1695" s="92">
        <f t="shared" si="37"/>
        <v>16.97</v>
      </c>
      <c r="C1695" s="92">
        <f t="shared" si="41"/>
        <v>10252</v>
      </c>
      <c r="D1695" s="92">
        <f t="shared" si="38"/>
        <v>10272</v>
      </c>
      <c r="E1695" s="153">
        <v>16980</v>
      </c>
      <c r="F1695" s="151">
        <f>F1694+[1]Home!$C$7</f>
        <v>10238</v>
      </c>
      <c r="G1695" s="151">
        <f>G1694+[1]Home!$D$7</f>
        <v>10258</v>
      </c>
      <c r="H1695" s="151">
        <f>H1694+[1]Home!$E$7</f>
        <v>10158</v>
      </c>
      <c r="I1695" s="152">
        <f>I1694+[1]Home!$E$7</f>
        <v>10188</v>
      </c>
    </row>
    <row r="1696" spans="1:9" ht="15" customHeight="1">
      <c r="A1696" s="88">
        <v>16980</v>
      </c>
      <c r="B1696" s="92">
        <f t="shared" si="37"/>
        <v>16.98</v>
      </c>
      <c r="C1696" s="92">
        <f t="shared" si="41"/>
        <v>10258</v>
      </c>
      <c r="D1696" s="92">
        <f t="shared" si="38"/>
        <v>10278</v>
      </c>
      <c r="E1696" s="153">
        <v>16990</v>
      </c>
      <c r="F1696" s="151">
        <f>F1695+[1]Home!$C$7</f>
        <v>10244</v>
      </c>
      <c r="G1696" s="151">
        <f>G1695+[1]Home!$D$7</f>
        <v>10264</v>
      </c>
      <c r="H1696" s="151">
        <f>H1695+[1]Home!$E$7</f>
        <v>10164</v>
      </c>
      <c r="I1696" s="152">
        <f>I1695+[1]Home!$E$7</f>
        <v>10194</v>
      </c>
    </row>
    <row r="1697" spans="1:9" ht="15" customHeight="1">
      <c r="A1697" s="88">
        <v>16990</v>
      </c>
      <c r="B1697" s="92">
        <f t="shared" si="37"/>
        <v>16.989999999999998</v>
      </c>
      <c r="C1697" s="92">
        <f t="shared" si="41"/>
        <v>10264</v>
      </c>
      <c r="D1697" s="92">
        <f t="shared" si="38"/>
        <v>10284</v>
      </c>
      <c r="E1697" s="153">
        <v>17000</v>
      </c>
      <c r="F1697" s="151">
        <f>F1696+[1]Home!$C$7</f>
        <v>10250</v>
      </c>
      <c r="G1697" s="151">
        <f>G1696+[1]Home!$D$7</f>
        <v>10270</v>
      </c>
      <c r="H1697" s="151">
        <f>H1696+[1]Home!$E$7</f>
        <v>10170</v>
      </c>
      <c r="I1697" s="152">
        <f>I1696+[1]Home!$E$7</f>
        <v>10200</v>
      </c>
    </row>
    <row r="1698" spans="1:9" ht="15" customHeight="1">
      <c r="A1698" s="88">
        <v>17000</v>
      </c>
      <c r="B1698" s="92">
        <f t="shared" si="37"/>
        <v>17</v>
      </c>
      <c r="C1698" s="92">
        <f t="shared" si="41"/>
        <v>10270</v>
      </c>
      <c r="D1698" s="92">
        <f t="shared" si="38"/>
        <v>10290</v>
      </c>
      <c r="E1698" s="153">
        <v>17010</v>
      </c>
      <c r="F1698" s="151">
        <f>F1697+[1]Home!$C$7</f>
        <v>10256</v>
      </c>
      <c r="G1698" s="151">
        <f>G1697+[1]Home!$D$7</f>
        <v>10276</v>
      </c>
      <c r="H1698" s="151">
        <f>H1697+[1]Home!$E$7</f>
        <v>10176</v>
      </c>
      <c r="I1698" s="152">
        <f>I1697+[1]Home!$E$7</f>
        <v>10206</v>
      </c>
    </row>
    <row r="1699" spans="1:9" ht="15" customHeight="1">
      <c r="A1699" s="88">
        <v>17010</v>
      </c>
      <c r="B1699" s="92">
        <f t="shared" si="37"/>
        <v>17.010000000000002</v>
      </c>
      <c r="C1699" s="92">
        <f t="shared" si="41"/>
        <v>10276</v>
      </c>
      <c r="D1699" s="92">
        <f t="shared" si="38"/>
        <v>10296</v>
      </c>
      <c r="E1699" s="153">
        <v>17020</v>
      </c>
      <c r="F1699" s="151">
        <f>F1698+[1]Home!$C$7</f>
        <v>10262</v>
      </c>
      <c r="G1699" s="151">
        <f>G1698+[1]Home!$D$7</f>
        <v>10282</v>
      </c>
      <c r="H1699" s="151">
        <f>H1698+[1]Home!$E$7</f>
        <v>10182</v>
      </c>
      <c r="I1699" s="152">
        <f>I1698+[1]Home!$E$7</f>
        <v>10212</v>
      </c>
    </row>
    <row r="1700" spans="1:9" ht="15" customHeight="1">
      <c r="A1700" s="88">
        <v>17020</v>
      </c>
      <c r="B1700" s="92">
        <f t="shared" si="37"/>
        <v>17.02</v>
      </c>
      <c r="C1700" s="92">
        <f t="shared" si="41"/>
        <v>10282</v>
      </c>
      <c r="D1700" s="92">
        <f t="shared" si="38"/>
        <v>10302</v>
      </c>
      <c r="E1700" s="153">
        <v>17030</v>
      </c>
      <c r="F1700" s="151">
        <f>F1699+[1]Home!$C$7</f>
        <v>10268</v>
      </c>
      <c r="G1700" s="151">
        <f>G1699+[1]Home!$D$7</f>
        <v>10288</v>
      </c>
      <c r="H1700" s="151">
        <f>H1699+[1]Home!$E$7</f>
        <v>10188</v>
      </c>
      <c r="I1700" s="152">
        <f>I1699+[1]Home!$E$7</f>
        <v>10218</v>
      </c>
    </row>
    <row r="1701" spans="1:9" ht="15" customHeight="1">
      <c r="A1701" s="88">
        <v>17030</v>
      </c>
      <c r="B1701" s="92">
        <f t="shared" si="37"/>
        <v>17.03</v>
      </c>
      <c r="C1701" s="92">
        <f t="shared" si="41"/>
        <v>10288</v>
      </c>
      <c r="D1701" s="92">
        <f t="shared" si="38"/>
        <v>10308</v>
      </c>
      <c r="E1701" s="153">
        <v>17040</v>
      </c>
      <c r="F1701" s="151">
        <f>F1700+[1]Home!$C$7</f>
        <v>10274</v>
      </c>
      <c r="G1701" s="151">
        <f>G1700+[1]Home!$D$7</f>
        <v>10294</v>
      </c>
      <c r="H1701" s="151">
        <f>H1700+[1]Home!$E$7</f>
        <v>10194</v>
      </c>
      <c r="I1701" s="152">
        <f>I1700+[1]Home!$E$7</f>
        <v>10224</v>
      </c>
    </row>
    <row r="1702" spans="1:9" ht="15" customHeight="1">
      <c r="A1702" s="88">
        <v>17040</v>
      </c>
      <c r="B1702" s="92">
        <f t="shared" si="37"/>
        <v>17.04</v>
      </c>
      <c r="C1702" s="92">
        <f t="shared" si="41"/>
        <v>10294</v>
      </c>
      <c r="D1702" s="92">
        <f t="shared" si="38"/>
        <v>10314</v>
      </c>
      <c r="E1702" s="153">
        <v>17050</v>
      </c>
      <c r="F1702" s="151">
        <f>F1701+[1]Home!$C$7</f>
        <v>10280</v>
      </c>
      <c r="G1702" s="151">
        <f>G1701+[1]Home!$D$7</f>
        <v>10300</v>
      </c>
      <c r="H1702" s="151">
        <f>H1701+[1]Home!$E$7</f>
        <v>10200</v>
      </c>
      <c r="I1702" s="152">
        <f>I1701+[1]Home!$E$7</f>
        <v>10230</v>
      </c>
    </row>
    <row r="1703" spans="1:9" ht="15" customHeight="1">
      <c r="A1703" s="88">
        <v>17050</v>
      </c>
      <c r="B1703" s="92">
        <f t="shared" si="37"/>
        <v>17.05</v>
      </c>
      <c r="C1703" s="92">
        <f t="shared" si="41"/>
        <v>10300</v>
      </c>
      <c r="D1703" s="92">
        <f t="shared" si="38"/>
        <v>10320</v>
      </c>
      <c r="E1703" s="153">
        <v>17060</v>
      </c>
      <c r="F1703" s="151">
        <f>F1702+[1]Home!$C$7</f>
        <v>10286</v>
      </c>
      <c r="G1703" s="151">
        <f>G1702+[1]Home!$D$7</f>
        <v>10306</v>
      </c>
      <c r="H1703" s="151">
        <f>H1702+[1]Home!$E$7</f>
        <v>10206</v>
      </c>
      <c r="I1703" s="152">
        <f>I1702+[1]Home!$E$7</f>
        <v>10236</v>
      </c>
    </row>
    <row r="1704" spans="1:9" ht="15" customHeight="1">
      <c r="A1704" s="88">
        <v>17060</v>
      </c>
      <c r="B1704" s="92">
        <f t="shared" si="37"/>
        <v>17.059999999999999</v>
      </c>
      <c r="C1704" s="92">
        <f t="shared" si="41"/>
        <v>10306</v>
      </c>
      <c r="D1704" s="92">
        <f t="shared" si="38"/>
        <v>10326</v>
      </c>
      <c r="E1704" s="153">
        <v>17070</v>
      </c>
      <c r="F1704" s="151">
        <f>F1703+[1]Home!$C$7</f>
        <v>10292</v>
      </c>
      <c r="G1704" s="151">
        <f>G1703+[1]Home!$D$7</f>
        <v>10312</v>
      </c>
      <c r="H1704" s="151">
        <f>H1703+[1]Home!$E$7</f>
        <v>10212</v>
      </c>
      <c r="I1704" s="152">
        <f>I1703+[1]Home!$E$7</f>
        <v>10242</v>
      </c>
    </row>
    <row r="1705" spans="1:9" ht="15" customHeight="1">
      <c r="A1705" s="88">
        <v>17070</v>
      </c>
      <c r="B1705" s="92">
        <f t="shared" si="37"/>
        <v>17.07</v>
      </c>
      <c r="C1705" s="92">
        <f t="shared" si="41"/>
        <v>10312</v>
      </c>
      <c r="D1705" s="92">
        <f t="shared" si="38"/>
        <v>10332</v>
      </c>
      <c r="E1705" s="153">
        <v>17080</v>
      </c>
      <c r="F1705" s="151">
        <f>F1704+[1]Home!$C$7</f>
        <v>10298</v>
      </c>
      <c r="G1705" s="151">
        <f>G1704+[1]Home!$D$7</f>
        <v>10318</v>
      </c>
      <c r="H1705" s="151">
        <f>H1704+[1]Home!$E$7</f>
        <v>10218</v>
      </c>
      <c r="I1705" s="152">
        <f>I1704+[1]Home!$E$7</f>
        <v>10248</v>
      </c>
    </row>
    <row r="1706" spans="1:9" ht="15" customHeight="1">
      <c r="A1706" s="88">
        <v>17080</v>
      </c>
      <c r="B1706" s="92">
        <f t="shared" si="37"/>
        <v>17.079999999999998</v>
      </c>
      <c r="C1706" s="92">
        <f t="shared" si="41"/>
        <v>10318</v>
      </c>
      <c r="D1706" s="92">
        <f t="shared" si="38"/>
        <v>10338</v>
      </c>
      <c r="E1706" s="153">
        <v>17090</v>
      </c>
      <c r="F1706" s="151">
        <f>F1705+[1]Home!$C$7</f>
        <v>10304</v>
      </c>
      <c r="G1706" s="151">
        <f>G1705+[1]Home!$D$7</f>
        <v>10324</v>
      </c>
      <c r="H1706" s="151">
        <f>H1705+[1]Home!$E$7</f>
        <v>10224</v>
      </c>
      <c r="I1706" s="152">
        <f>I1705+[1]Home!$E$7</f>
        <v>10254</v>
      </c>
    </row>
    <row r="1707" spans="1:9" ht="15" customHeight="1">
      <c r="A1707" s="88">
        <v>17090</v>
      </c>
      <c r="B1707" s="92">
        <f t="shared" si="37"/>
        <v>17.09</v>
      </c>
      <c r="C1707" s="92">
        <f t="shared" si="41"/>
        <v>10324</v>
      </c>
      <c r="D1707" s="92">
        <f t="shared" si="38"/>
        <v>10344</v>
      </c>
      <c r="E1707" s="153">
        <v>17100</v>
      </c>
      <c r="F1707" s="151">
        <f>F1706+[1]Home!$C$7</f>
        <v>10310</v>
      </c>
      <c r="G1707" s="151">
        <f>G1706+[1]Home!$D$7</f>
        <v>10330</v>
      </c>
      <c r="H1707" s="151">
        <f>H1706+[1]Home!$E$7</f>
        <v>10230</v>
      </c>
      <c r="I1707" s="152">
        <f>I1706+[1]Home!$E$7</f>
        <v>10260</v>
      </c>
    </row>
    <row r="1708" spans="1:9" ht="15" customHeight="1">
      <c r="A1708" s="88">
        <v>17100</v>
      </c>
      <c r="B1708" s="92">
        <f t="shared" si="37"/>
        <v>17.100000000000001</v>
      </c>
      <c r="C1708" s="92">
        <f t="shared" si="41"/>
        <v>10330</v>
      </c>
      <c r="D1708" s="92">
        <f t="shared" si="38"/>
        <v>10350</v>
      </c>
      <c r="E1708" s="153">
        <v>17110</v>
      </c>
      <c r="F1708" s="151">
        <f>F1707+[1]Home!$C$7</f>
        <v>10316</v>
      </c>
      <c r="G1708" s="151">
        <f>G1707+[1]Home!$D$7</f>
        <v>10336</v>
      </c>
      <c r="H1708" s="151">
        <f>H1707+[1]Home!$E$7</f>
        <v>10236</v>
      </c>
      <c r="I1708" s="152">
        <f>I1707+[1]Home!$E$7</f>
        <v>10266</v>
      </c>
    </row>
    <row r="1709" spans="1:9" ht="15" customHeight="1">
      <c r="A1709" s="88">
        <v>17110</v>
      </c>
      <c r="B1709" s="92">
        <f t="shared" si="37"/>
        <v>17.11</v>
      </c>
      <c r="C1709" s="92">
        <f t="shared" si="41"/>
        <v>10336</v>
      </c>
      <c r="D1709" s="92">
        <f t="shared" si="38"/>
        <v>10356</v>
      </c>
      <c r="E1709" s="153">
        <v>17120</v>
      </c>
      <c r="F1709" s="151">
        <f>F1708+[1]Home!$C$7</f>
        <v>10322</v>
      </c>
      <c r="G1709" s="151">
        <f>G1708+[1]Home!$D$7</f>
        <v>10342</v>
      </c>
      <c r="H1709" s="151">
        <f>H1708+[1]Home!$E$7</f>
        <v>10242</v>
      </c>
      <c r="I1709" s="152">
        <f>I1708+[1]Home!$E$7</f>
        <v>10272</v>
      </c>
    </row>
    <row r="1710" spans="1:9" ht="15" customHeight="1">
      <c r="A1710" s="88">
        <v>17120</v>
      </c>
      <c r="B1710" s="92">
        <f t="shared" si="37"/>
        <v>17.12</v>
      </c>
      <c r="C1710" s="92">
        <f t="shared" si="41"/>
        <v>10342</v>
      </c>
      <c r="D1710" s="92">
        <f t="shared" si="38"/>
        <v>10362</v>
      </c>
      <c r="E1710" s="153">
        <v>17130</v>
      </c>
      <c r="F1710" s="151">
        <f>F1709+[1]Home!$C$7</f>
        <v>10328</v>
      </c>
      <c r="G1710" s="151">
        <f>G1709+[1]Home!$D$7</f>
        <v>10348</v>
      </c>
      <c r="H1710" s="151">
        <f>H1709+[1]Home!$E$7</f>
        <v>10248</v>
      </c>
      <c r="I1710" s="152">
        <f>I1709+[1]Home!$E$7</f>
        <v>10278</v>
      </c>
    </row>
    <row r="1711" spans="1:9" ht="15" customHeight="1">
      <c r="A1711" s="88">
        <v>17130</v>
      </c>
      <c r="B1711" s="92">
        <f t="shared" si="37"/>
        <v>17.13</v>
      </c>
      <c r="C1711" s="92">
        <f t="shared" si="41"/>
        <v>10348</v>
      </c>
      <c r="D1711" s="92">
        <f t="shared" si="38"/>
        <v>10368</v>
      </c>
      <c r="E1711" s="153">
        <v>17140</v>
      </c>
      <c r="F1711" s="151">
        <f>F1710+[1]Home!$C$7</f>
        <v>10334</v>
      </c>
      <c r="G1711" s="151">
        <f>G1710+[1]Home!$D$7</f>
        <v>10354</v>
      </c>
      <c r="H1711" s="151">
        <f>H1710+[1]Home!$E$7</f>
        <v>10254</v>
      </c>
      <c r="I1711" s="152">
        <f>I1710+[1]Home!$E$7</f>
        <v>10284</v>
      </c>
    </row>
    <row r="1712" spans="1:9" ht="15" customHeight="1">
      <c r="A1712" s="88">
        <v>17140</v>
      </c>
      <c r="B1712" s="92">
        <f t="shared" si="37"/>
        <v>17.14</v>
      </c>
      <c r="C1712" s="92">
        <f t="shared" si="41"/>
        <v>10354</v>
      </c>
      <c r="D1712" s="92">
        <f t="shared" si="38"/>
        <v>10374</v>
      </c>
      <c r="E1712" s="153">
        <v>17150</v>
      </c>
      <c r="F1712" s="151">
        <f>F1711+[1]Home!$C$7</f>
        <v>10340</v>
      </c>
      <c r="G1712" s="151">
        <f>G1711+[1]Home!$D$7</f>
        <v>10360</v>
      </c>
      <c r="H1712" s="151">
        <f>H1711+[1]Home!$E$7</f>
        <v>10260</v>
      </c>
      <c r="I1712" s="152">
        <f>I1711+[1]Home!$E$7</f>
        <v>10290</v>
      </c>
    </row>
    <row r="1713" spans="1:9" ht="15" customHeight="1">
      <c r="A1713" s="88">
        <v>17150</v>
      </c>
      <c r="B1713" s="92">
        <f t="shared" si="37"/>
        <v>17.149999999999999</v>
      </c>
      <c r="C1713" s="92">
        <f t="shared" si="41"/>
        <v>10360</v>
      </c>
      <c r="D1713" s="92">
        <f t="shared" si="38"/>
        <v>10380</v>
      </c>
      <c r="E1713" s="153">
        <v>17160</v>
      </c>
      <c r="F1713" s="151">
        <f>F1712+[1]Home!$C$7</f>
        <v>10346</v>
      </c>
      <c r="G1713" s="151">
        <f>G1712+[1]Home!$D$7</f>
        <v>10366</v>
      </c>
      <c r="H1713" s="151">
        <f>H1712+[1]Home!$E$7</f>
        <v>10266</v>
      </c>
      <c r="I1713" s="152">
        <f>I1712+[1]Home!$E$7</f>
        <v>10296</v>
      </c>
    </row>
    <row r="1714" spans="1:9" ht="15" customHeight="1">
      <c r="A1714" s="88">
        <v>17160</v>
      </c>
      <c r="B1714" s="92">
        <f t="shared" si="37"/>
        <v>17.16</v>
      </c>
      <c r="C1714" s="92">
        <f t="shared" si="41"/>
        <v>10366</v>
      </c>
      <c r="D1714" s="92">
        <f t="shared" si="38"/>
        <v>10386</v>
      </c>
      <c r="E1714" s="153">
        <v>17170</v>
      </c>
      <c r="F1714" s="151">
        <f>F1713+[1]Home!$C$7</f>
        <v>10352</v>
      </c>
      <c r="G1714" s="151">
        <f>G1713+[1]Home!$D$7</f>
        <v>10372</v>
      </c>
      <c r="H1714" s="151">
        <f>H1713+[1]Home!$E$7</f>
        <v>10272</v>
      </c>
      <c r="I1714" s="152">
        <f>I1713+[1]Home!$E$7</f>
        <v>10302</v>
      </c>
    </row>
    <row r="1715" spans="1:9" ht="15" customHeight="1">
      <c r="A1715" s="88">
        <v>17170</v>
      </c>
      <c r="B1715" s="92">
        <f t="shared" si="37"/>
        <v>17.170000000000002</v>
      </c>
      <c r="C1715" s="92">
        <f t="shared" si="41"/>
        <v>10372</v>
      </c>
      <c r="D1715" s="92">
        <f t="shared" si="38"/>
        <v>10392</v>
      </c>
      <c r="E1715" s="153">
        <v>17180</v>
      </c>
      <c r="F1715" s="151">
        <f>F1714+[1]Home!$C$7</f>
        <v>10358</v>
      </c>
      <c r="G1715" s="151">
        <f>G1714+[1]Home!$D$7</f>
        <v>10378</v>
      </c>
      <c r="H1715" s="151">
        <f>H1714+[1]Home!$E$7</f>
        <v>10278</v>
      </c>
      <c r="I1715" s="152">
        <f>I1714+[1]Home!$E$7</f>
        <v>10308</v>
      </c>
    </row>
    <row r="1716" spans="1:9" ht="15" customHeight="1">
      <c r="A1716" s="88">
        <v>17180</v>
      </c>
      <c r="B1716" s="92">
        <f t="shared" si="37"/>
        <v>17.18</v>
      </c>
      <c r="C1716" s="92">
        <f t="shared" si="41"/>
        <v>10378</v>
      </c>
      <c r="D1716" s="92">
        <f t="shared" si="38"/>
        <v>10398</v>
      </c>
      <c r="E1716" s="153">
        <v>17190</v>
      </c>
      <c r="F1716" s="151">
        <f>F1715+[1]Home!$C$7</f>
        <v>10364</v>
      </c>
      <c r="G1716" s="151">
        <f>G1715+[1]Home!$D$7</f>
        <v>10384</v>
      </c>
      <c r="H1716" s="151">
        <f>H1715+[1]Home!$E$7</f>
        <v>10284</v>
      </c>
      <c r="I1716" s="152">
        <f>I1715+[1]Home!$E$7</f>
        <v>10314</v>
      </c>
    </row>
    <row r="1717" spans="1:9" ht="15" customHeight="1">
      <c r="A1717" s="88">
        <v>17190</v>
      </c>
      <c r="B1717" s="92">
        <f t="shared" si="37"/>
        <v>17.190000000000001</v>
      </c>
      <c r="C1717" s="92">
        <f t="shared" si="41"/>
        <v>10384</v>
      </c>
      <c r="D1717" s="92">
        <f t="shared" si="38"/>
        <v>10404</v>
      </c>
      <c r="E1717" s="153">
        <v>17200</v>
      </c>
      <c r="F1717" s="151">
        <f>F1716+[1]Home!$C$7</f>
        <v>10370</v>
      </c>
      <c r="G1717" s="151">
        <f>G1716+[1]Home!$D$7</f>
        <v>10390</v>
      </c>
      <c r="H1717" s="151">
        <f>H1716+[1]Home!$E$7</f>
        <v>10290</v>
      </c>
      <c r="I1717" s="152">
        <f>I1716+[1]Home!$E$7</f>
        <v>10320</v>
      </c>
    </row>
    <row r="1718" spans="1:9" ht="15" customHeight="1">
      <c r="A1718" s="88">
        <v>17200</v>
      </c>
      <c r="B1718" s="92">
        <f t="shared" si="37"/>
        <v>17.2</v>
      </c>
      <c r="C1718" s="92">
        <f t="shared" si="41"/>
        <v>10390</v>
      </c>
      <c r="D1718" s="92">
        <f t="shared" si="38"/>
        <v>10410</v>
      </c>
      <c r="E1718" s="153">
        <v>17210</v>
      </c>
      <c r="F1718" s="151">
        <f>F1717+[1]Home!$C$7</f>
        <v>10376</v>
      </c>
      <c r="G1718" s="151">
        <f>G1717+[1]Home!$D$7</f>
        <v>10396</v>
      </c>
      <c r="H1718" s="151">
        <f>H1717+[1]Home!$E$7</f>
        <v>10296</v>
      </c>
      <c r="I1718" s="152">
        <f>I1717+[1]Home!$E$7</f>
        <v>10326</v>
      </c>
    </row>
    <row r="1719" spans="1:9" ht="15" customHeight="1">
      <c r="A1719" s="88">
        <v>17210</v>
      </c>
      <c r="B1719" s="92">
        <f t="shared" si="37"/>
        <v>17.21</v>
      </c>
      <c r="C1719" s="92">
        <f t="shared" si="41"/>
        <v>10396</v>
      </c>
      <c r="D1719" s="92">
        <f t="shared" si="38"/>
        <v>10416</v>
      </c>
      <c r="E1719" s="153">
        <v>17220</v>
      </c>
      <c r="F1719" s="151">
        <f>F1718+[1]Home!$C$7</f>
        <v>10382</v>
      </c>
      <c r="G1719" s="151">
        <f>G1718+[1]Home!$D$7</f>
        <v>10402</v>
      </c>
      <c r="H1719" s="151">
        <f>H1718+[1]Home!$E$7</f>
        <v>10302</v>
      </c>
      <c r="I1719" s="152">
        <f>I1718+[1]Home!$E$7</f>
        <v>10332</v>
      </c>
    </row>
    <row r="1720" spans="1:9" ht="15" customHeight="1">
      <c r="A1720" s="88">
        <v>17220</v>
      </c>
      <c r="B1720" s="92">
        <f t="shared" si="37"/>
        <v>17.22</v>
      </c>
      <c r="C1720" s="92">
        <f t="shared" si="41"/>
        <v>10402</v>
      </c>
      <c r="D1720" s="92">
        <f t="shared" si="38"/>
        <v>10422</v>
      </c>
      <c r="E1720" s="153">
        <v>17230</v>
      </c>
      <c r="F1720" s="151">
        <f>F1719+[1]Home!$C$7</f>
        <v>10388</v>
      </c>
      <c r="G1720" s="151">
        <f>G1719+[1]Home!$D$7</f>
        <v>10408</v>
      </c>
      <c r="H1720" s="151">
        <f>H1719+[1]Home!$E$7</f>
        <v>10308</v>
      </c>
      <c r="I1720" s="152">
        <f>I1719+[1]Home!$E$7</f>
        <v>10338</v>
      </c>
    </row>
    <row r="1721" spans="1:9" ht="15" customHeight="1">
      <c r="A1721" s="88">
        <v>17230</v>
      </c>
      <c r="B1721" s="92">
        <f t="shared" si="37"/>
        <v>17.23</v>
      </c>
      <c r="C1721" s="92">
        <f t="shared" si="41"/>
        <v>10408</v>
      </c>
      <c r="D1721" s="92">
        <f t="shared" si="38"/>
        <v>10428</v>
      </c>
      <c r="E1721" s="153">
        <v>17240</v>
      </c>
      <c r="F1721" s="151">
        <f>F1720+[1]Home!$C$7</f>
        <v>10394</v>
      </c>
      <c r="G1721" s="151">
        <f>G1720+[1]Home!$D$7</f>
        <v>10414</v>
      </c>
      <c r="H1721" s="151">
        <f>H1720+[1]Home!$E$7</f>
        <v>10314</v>
      </c>
      <c r="I1721" s="152">
        <f>I1720+[1]Home!$E$7</f>
        <v>10344</v>
      </c>
    </row>
    <row r="1722" spans="1:9" ht="15" customHeight="1">
      <c r="A1722" s="88">
        <v>17240</v>
      </c>
      <c r="B1722" s="92">
        <f t="shared" si="37"/>
        <v>17.239999999999998</v>
      </c>
      <c r="C1722" s="92">
        <f t="shared" si="41"/>
        <v>10414</v>
      </c>
      <c r="D1722" s="92">
        <f t="shared" si="38"/>
        <v>10434</v>
      </c>
      <c r="E1722" s="153">
        <v>17250</v>
      </c>
      <c r="F1722" s="151">
        <f>F1721+[1]Home!$C$7</f>
        <v>10400</v>
      </c>
      <c r="G1722" s="151">
        <f>G1721+[1]Home!$D$7</f>
        <v>10420</v>
      </c>
      <c r="H1722" s="151">
        <f>H1721+[1]Home!$E$7</f>
        <v>10320</v>
      </c>
      <c r="I1722" s="152">
        <f>I1721+[1]Home!$E$7</f>
        <v>10350</v>
      </c>
    </row>
    <row r="1723" spans="1:9" ht="15" customHeight="1">
      <c r="A1723" s="88">
        <v>17250</v>
      </c>
      <c r="B1723" s="92">
        <f t="shared" si="37"/>
        <v>17.25</v>
      </c>
      <c r="C1723" s="92">
        <f t="shared" si="41"/>
        <v>10420</v>
      </c>
      <c r="D1723" s="92">
        <f t="shared" si="38"/>
        <v>10440</v>
      </c>
      <c r="E1723" s="153">
        <v>17260</v>
      </c>
      <c r="F1723" s="151">
        <f>F1722+[1]Home!$C$7</f>
        <v>10406</v>
      </c>
      <c r="G1723" s="151">
        <f>G1722+[1]Home!$D$7</f>
        <v>10426</v>
      </c>
      <c r="H1723" s="151">
        <f>H1722+[1]Home!$E$7</f>
        <v>10326</v>
      </c>
      <c r="I1723" s="152">
        <f>I1722+[1]Home!$E$7</f>
        <v>10356</v>
      </c>
    </row>
    <row r="1724" spans="1:9" ht="15" customHeight="1">
      <c r="A1724" s="88">
        <v>17260</v>
      </c>
      <c r="B1724" s="92">
        <f t="shared" si="37"/>
        <v>17.260000000000002</v>
      </c>
      <c r="C1724" s="92">
        <f t="shared" si="41"/>
        <v>10426</v>
      </c>
      <c r="D1724" s="92">
        <f t="shared" si="38"/>
        <v>10446</v>
      </c>
      <c r="E1724" s="153">
        <v>17270</v>
      </c>
      <c r="F1724" s="151">
        <f>F1723+[1]Home!$C$7</f>
        <v>10412</v>
      </c>
      <c r="G1724" s="151">
        <f>G1723+[1]Home!$D$7</f>
        <v>10432</v>
      </c>
      <c r="H1724" s="151">
        <f>H1723+[1]Home!$E$7</f>
        <v>10332</v>
      </c>
      <c r="I1724" s="152">
        <f>I1723+[1]Home!$E$7</f>
        <v>10362</v>
      </c>
    </row>
    <row r="1725" spans="1:9" ht="15" customHeight="1">
      <c r="A1725" s="88">
        <v>17270</v>
      </c>
      <c r="B1725" s="92">
        <f t="shared" si="37"/>
        <v>17.27</v>
      </c>
      <c r="C1725" s="92">
        <f t="shared" si="41"/>
        <v>10432</v>
      </c>
      <c r="D1725" s="92">
        <f t="shared" si="38"/>
        <v>10452</v>
      </c>
      <c r="E1725" s="153">
        <v>17280</v>
      </c>
      <c r="F1725" s="151">
        <f>F1724+[1]Home!$C$7</f>
        <v>10418</v>
      </c>
      <c r="G1725" s="151">
        <f>G1724+[1]Home!$D$7</f>
        <v>10438</v>
      </c>
      <c r="H1725" s="151">
        <f>H1724+[1]Home!$E$7</f>
        <v>10338</v>
      </c>
      <c r="I1725" s="152">
        <f>I1724+[1]Home!$E$7</f>
        <v>10368</v>
      </c>
    </row>
    <row r="1726" spans="1:9" ht="15" customHeight="1">
      <c r="A1726" s="88">
        <v>17280</v>
      </c>
      <c r="B1726" s="92">
        <f t="shared" si="37"/>
        <v>17.28</v>
      </c>
      <c r="C1726" s="92">
        <f t="shared" si="41"/>
        <v>10438</v>
      </c>
      <c r="D1726" s="92">
        <f t="shared" si="38"/>
        <v>10458</v>
      </c>
      <c r="E1726" s="153">
        <v>17290</v>
      </c>
      <c r="F1726" s="151">
        <f>F1725+[1]Home!$C$7</f>
        <v>10424</v>
      </c>
      <c r="G1726" s="151">
        <f>G1725+[1]Home!$D$7</f>
        <v>10444</v>
      </c>
      <c r="H1726" s="151">
        <f>H1725+[1]Home!$E$7</f>
        <v>10344</v>
      </c>
      <c r="I1726" s="152">
        <f>I1725+[1]Home!$E$7</f>
        <v>10374</v>
      </c>
    </row>
    <row r="1727" spans="1:9" ht="15" customHeight="1">
      <c r="A1727" s="88">
        <v>17290</v>
      </c>
      <c r="B1727" s="92">
        <f t="shared" si="37"/>
        <v>17.29</v>
      </c>
      <c r="C1727" s="92">
        <f t="shared" si="41"/>
        <v>10444</v>
      </c>
      <c r="D1727" s="92">
        <f t="shared" si="38"/>
        <v>10464</v>
      </c>
      <c r="E1727" s="153">
        <v>17300</v>
      </c>
      <c r="F1727" s="151">
        <f>F1726+[1]Home!$C$7</f>
        <v>10430</v>
      </c>
      <c r="G1727" s="151">
        <f>G1726+[1]Home!$D$7</f>
        <v>10450</v>
      </c>
      <c r="H1727" s="151">
        <f>H1726+[1]Home!$E$7</f>
        <v>10350</v>
      </c>
      <c r="I1727" s="152">
        <f>I1726+[1]Home!$E$7</f>
        <v>10380</v>
      </c>
    </row>
    <row r="1728" spans="1:9" ht="15" customHeight="1">
      <c r="A1728" s="88">
        <v>17300</v>
      </c>
      <c r="B1728" s="92">
        <f t="shared" si="37"/>
        <v>17.3</v>
      </c>
      <c r="C1728" s="92">
        <f t="shared" si="41"/>
        <v>10450</v>
      </c>
      <c r="D1728" s="92">
        <f t="shared" si="38"/>
        <v>10470</v>
      </c>
      <c r="E1728" s="153">
        <v>17310</v>
      </c>
      <c r="F1728" s="151">
        <f>F1727+[1]Home!$C$7</f>
        <v>10436</v>
      </c>
      <c r="G1728" s="151">
        <f>G1727+[1]Home!$D$7</f>
        <v>10456</v>
      </c>
      <c r="H1728" s="151">
        <f>H1727+[1]Home!$E$7</f>
        <v>10356</v>
      </c>
      <c r="I1728" s="152">
        <f>I1727+[1]Home!$E$7</f>
        <v>10386</v>
      </c>
    </row>
    <row r="1729" spans="1:9" ht="15" customHeight="1">
      <c r="A1729" s="88">
        <v>17310</v>
      </c>
      <c r="B1729" s="92">
        <f t="shared" si="37"/>
        <v>17.309999999999999</v>
      </c>
      <c r="C1729" s="92">
        <f t="shared" si="41"/>
        <v>10456</v>
      </c>
      <c r="D1729" s="92">
        <f t="shared" si="38"/>
        <v>10476</v>
      </c>
      <c r="E1729" s="153">
        <v>17320</v>
      </c>
      <c r="F1729" s="151">
        <f>F1728+[1]Home!$C$7</f>
        <v>10442</v>
      </c>
      <c r="G1729" s="151">
        <f>G1728+[1]Home!$D$7</f>
        <v>10462</v>
      </c>
      <c r="H1729" s="151">
        <f>H1728+[1]Home!$E$7</f>
        <v>10362</v>
      </c>
      <c r="I1729" s="152">
        <f>I1728+[1]Home!$E$7</f>
        <v>10392</v>
      </c>
    </row>
    <row r="1730" spans="1:9" ht="15" customHeight="1">
      <c r="A1730" s="88">
        <v>17320</v>
      </c>
      <c r="B1730" s="92">
        <f t="shared" si="37"/>
        <v>17.32</v>
      </c>
      <c r="C1730" s="92">
        <f t="shared" si="41"/>
        <v>10462</v>
      </c>
      <c r="D1730" s="92">
        <f t="shared" si="38"/>
        <v>10482</v>
      </c>
      <c r="E1730" s="153">
        <v>17330</v>
      </c>
      <c r="F1730" s="151">
        <f>F1729+[1]Home!$C$7</f>
        <v>10448</v>
      </c>
      <c r="G1730" s="151">
        <f>G1729+[1]Home!$D$7</f>
        <v>10468</v>
      </c>
      <c r="H1730" s="151">
        <f>H1729+[1]Home!$E$7</f>
        <v>10368</v>
      </c>
      <c r="I1730" s="152">
        <f>I1729+[1]Home!$E$7</f>
        <v>10398</v>
      </c>
    </row>
    <row r="1731" spans="1:9" ht="15" customHeight="1">
      <c r="A1731" s="88">
        <v>17330</v>
      </c>
      <c r="B1731" s="92">
        <f t="shared" si="37"/>
        <v>17.329999999999998</v>
      </c>
      <c r="C1731" s="92">
        <f t="shared" si="41"/>
        <v>10468</v>
      </c>
      <c r="D1731" s="92">
        <f t="shared" si="38"/>
        <v>10488</v>
      </c>
      <c r="E1731" s="153">
        <v>17340</v>
      </c>
      <c r="F1731" s="151">
        <f>F1730+[1]Home!$C$7</f>
        <v>10454</v>
      </c>
      <c r="G1731" s="151">
        <f>G1730+[1]Home!$D$7</f>
        <v>10474</v>
      </c>
      <c r="H1731" s="151">
        <f>H1730+[1]Home!$E$7</f>
        <v>10374</v>
      </c>
      <c r="I1731" s="152">
        <f>I1730+[1]Home!$E$7</f>
        <v>10404</v>
      </c>
    </row>
    <row r="1732" spans="1:9" ht="15" customHeight="1">
      <c r="A1732" s="88">
        <v>17340</v>
      </c>
      <c r="B1732" s="92">
        <f t="shared" si="37"/>
        <v>17.34</v>
      </c>
      <c r="C1732" s="92">
        <f t="shared" ref="C1732:C1795" si="42">C1731+6</f>
        <v>10474</v>
      </c>
      <c r="D1732" s="92">
        <f t="shared" si="38"/>
        <v>10494</v>
      </c>
      <c r="E1732" s="153">
        <v>17350</v>
      </c>
      <c r="F1732" s="151">
        <f>F1731+[1]Home!$C$7</f>
        <v>10460</v>
      </c>
      <c r="G1732" s="151">
        <f>G1731+[1]Home!$D$7</f>
        <v>10480</v>
      </c>
      <c r="H1732" s="151">
        <f>H1731+[1]Home!$E$7</f>
        <v>10380</v>
      </c>
      <c r="I1732" s="152">
        <f>I1731+[1]Home!$E$7</f>
        <v>10410</v>
      </c>
    </row>
    <row r="1733" spans="1:9" ht="15" customHeight="1">
      <c r="A1733" s="88">
        <v>17350</v>
      </c>
      <c r="B1733" s="92">
        <f t="shared" si="37"/>
        <v>17.350000000000001</v>
      </c>
      <c r="C1733" s="92">
        <f t="shared" si="42"/>
        <v>10480</v>
      </c>
      <c r="D1733" s="92">
        <f t="shared" si="38"/>
        <v>10500</v>
      </c>
      <c r="E1733" s="153">
        <v>17360</v>
      </c>
      <c r="F1733" s="151">
        <f>F1732+[1]Home!$C$7</f>
        <v>10466</v>
      </c>
      <c r="G1733" s="151">
        <f>G1732+[1]Home!$D$7</f>
        <v>10486</v>
      </c>
      <c r="H1733" s="151">
        <f>H1732+[1]Home!$E$7</f>
        <v>10386</v>
      </c>
      <c r="I1733" s="152">
        <f>I1732+[1]Home!$E$7</f>
        <v>10416</v>
      </c>
    </row>
    <row r="1734" spans="1:9" ht="15" customHeight="1">
      <c r="A1734" s="88">
        <v>17360</v>
      </c>
      <c r="B1734" s="92">
        <f t="shared" si="37"/>
        <v>17.36</v>
      </c>
      <c r="C1734" s="92">
        <f t="shared" si="42"/>
        <v>10486</v>
      </c>
      <c r="D1734" s="92">
        <f t="shared" si="38"/>
        <v>10506</v>
      </c>
      <c r="E1734" s="153">
        <v>17370</v>
      </c>
      <c r="F1734" s="151">
        <f>F1733+[1]Home!$C$7</f>
        <v>10472</v>
      </c>
      <c r="G1734" s="151">
        <f>G1733+[1]Home!$D$7</f>
        <v>10492</v>
      </c>
      <c r="H1734" s="151">
        <f>H1733+[1]Home!$E$7</f>
        <v>10392</v>
      </c>
      <c r="I1734" s="152">
        <f>I1733+[1]Home!$E$7</f>
        <v>10422</v>
      </c>
    </row>
    <row r="1735" spans="1:9" ht="15" customHeight="1">
      <c r="A1735" s="88">
        <v>17370</v>
      </c>
      <c r="B1735" s="92">
        <f t="shared" si="37"/>
        <v>17.37</v>
      </c>
      <c r="C1735" s="92">
        <f t="shared" si="42"/>
        <v>10492</v>
      </c>
      <c r="D1735" s="92">
        <f t="shared" si="38"/>
        <v>10512</v>
      </c>
      <c r="E1735" s="153">
        <v>17380</v>
      </c>
      <c r="F1735" s="151">
        <f>F1734+[1]Home!$C$7</f>
        <v>10478</v>
      </c>
      <c r="G1735" s="151">
        <f>G1734+[1]Home!$D$7</f>
        <v>10498</v>
      </c>
      <c r="H1735" s="151">
        <f>H1734+[1]Home!$E$7</f>
        <v>10398</v>
      </c>
      <c r="I1735" s="152">
        <f>I1734+[1]Home!$E$7</f>
        <v>10428</v>
      </c>
    </row>
    <row r="1736" spans="1:9" ht="15" customHeight="1">
      <c r="A1736" s="88">
        <v>17380</v>
      </c>
      <c r="B1736" s="92">
        <f t="shared" si="37"/>
        <v>17.38</v>
      </c>
      <c r="C1736" s="92">
        <f t="shared" si="42"/>
        <v>10498</v>
      </c>
      <c r="D1736" s="92">
        <f t="shared" si="38"/>
        <v>10518</v>
      </c>
      <c r="E1736" s="153">
        <v>17390</v>
      </c>
      <c r="F1736" s="151">
        <f>F1735+[1]Home!$C$7</f>
        <v>10484</v>
      </c>
      <c r="G1736" s="151">
        <f>G1735+[1]Home!$D$7</f>
        <v>10504</v>
      </c>
      <c r="H1736" s="151">
        <f>H1735+[1]Home!$E$7</f>
        <v>10404</v>
      </c>
      <c r="I1736" s="152">
        <f>I1735+[1]Home!$E$7</f>
        <v>10434</v>
      </c>
    </row>
    <row r="1737" spans="1:9" ht="15" customHeight="1">
      <c r="A1737" s="88">
        <v>17390</v>
      </c>
      <c r="B1737" s="92">
        <f t="shared" si="37"/>
        <v>17.39</v>
      </c>
      <c r="C1737" s="92">
        <f t="shared" si="42"/>
        <v>10504</v>
      </c>
      <c r="D1737" s="92">
        <f t="shared" si="38"/>
        <v>10524</v>
      </c>
      <c r="E1737" s="153">
        <v>17400</v>
      </c>
      <c r="F1737" s="151">
        <f>F1736+[1]Home!$C$7</f>
        <v>10490</v>
      </c>
      <c r="G1737" s="151">
        <f>G1736+[1]Home!$D$7</f>
        <v>10510</v>
      </c>
      <c r="H1737" s="151">
        <f>H1736+[1]Home!$E$7</f>
        <v>10410</v>
      </c>
      <c r="I1737" s="152">
        <f>I1736+[1]Home!$E$7</f>
        <v>10440</v>
      </c>
    </row>
    <row r="1738" spans="1:9" ht="15" customHeight="1">
      <c r="A1738" s="88">
        <v>17400</v>
      </c>
      <c r="B1738" s="92">
        <f t="shared" si="37"/>
        <v>17.399999999999999</v>
      </c>
      <c r="C1738" s="92">
        <f t="shared" si="42"/>
        <v>10510</v>
      </c>
      <c r="D1738" s="92">
        <f t="shared" si="38"/>
        <v>10530</v>
      </c>
      <c r="E1738" s="153">
        <v>17410</v>
      </c>
      <c r="F1738" s="151">
        <f>F1737+[1]Home!$C$7</f>
        <v>10496</v>
      </c>
      <c r="G1738" s="151">
        <f>G1737+[1]Home!$D$7</f>
        <v>10516</v>
      </c>
      <c r="H1738" s="151">
        <f>H1737+[1]Home!$E$7</f>
        <v>10416</v>
      </c>
      <c r="I1738" s="152">
        <f>I1737+[1]Home!$E$7</f>
        <v>10446</v>
      </c>
    </row>
    <row r="1739" spans="1:9" ht="15" customHeight="1">
      <c r="A1739" s="88">
        <v>17410</v>
      </c>
      <c r="B1739" s="92">
        <f t="shared" si="37"/>
        <v>17.41</v>
      </c>
      <c r="C1739" s="92">
        <f t="shared" si="42"/>
        <v>10516</v>
      </c>
      <c r="D1739" s="92">
        <f t="shared" si="38"/>
        <v>10536</v>
      </c>
      <c r="E1739" s="153">
        <v>17420</v>
      </c>
      <c r="F1739" s="151">
        <f>F1738+[1]Home!$C$7</f>
        <v>10502</v>
      </c>
      <c r="G1739" s="151">
        <f>G1738+[1]Home!$D$7</f>
        <v>10522</v>
      </c>
      <c r="H1739" s="151">
        <f>H1738+[1]Home!$E$7</f>
        <v>10422</v>
      </c>
      <c r="I1739" s="152">
        <f>I1738+[1]Home!$E$7</f>
        <v>10452</v>
      </c>
    </row>
    <row r="1740" spans="1:9" ht="15" customHeight="1">
      <c r="A1740" s="88">
        <v>17420</v>
      </c>
      <c r="B1740" s="92">
        <f t="shared" si="37"/>
        <v>17.420000000000002</v>
      </c>
      <c r="C1740" s="92">
        <f t="shared" si="42"/>
        <v>10522</v>
      </c>
      <c r="D1740" s="92">
        <f t="shared" si="38"/>
        <v>10542</v>
      </c>
      <c r="E1740" s="153">
        <v>17430</v>
      </c>
      <c r="F1740" s="151">
        <f>F1739+[1]Home!$C$7</f>
        <v>10508</v>
      </c>
      <c r="G1740" s="151">
        <f>G1739+[1]Home!$D$7</f>
        <v>10528</v>
      </c>
      <c r="H1740" s="151">
        <f>H1739+[1]Home!$E$7</f>
        <v>10428</v>
      </c>
      <c r="I1740" s="152">
        <f>I1739+[1]Home!$E$7</f>
        <v>10458</v>
      </c>
    </row>
    <row r="1741" spans="1:9" ht="15" customHeight="1">
      <c r="A1741" s="88">
        <v>17430</v>
      </c>
      <c r="B1741" s="92">
        <f t="shared" si="37"/>
        <v>17.43</v>
      </c>
      <c r="C1741" s="92">
        <f t="shared" si="42"/>
        <v>10528</v>
      </c>
      <c r="D1741" s="92">
        <f t="shared" si="38"/>
        <v>10548</v>
      </c>
      <c r="E1741" s="153">
        <v>17440</v>
      </c>
      <c r="F1741" s="151">
        <f>F1740+[1]Home!$C$7</f>
        <v>10514</v>
      </c>
      <c r="G1741" s="151">
        <f>G1740+[1]Home!$D$7</f>
        <v>10534</v>
      </c>
      <c r="H1741" s="151">
        <f>H1740+[1]Home!$E$7</f>
        <v>10434</v>
      </c>
      <c r="I1741" s="152">
        <f>I1740+[1]Home!$E$7</f>
        <v>10464</v>
      </c>
    </row>
    <row r="1742" spans="1:9" ht="15" customHeight="1">
      <c r="A1742" s="88">
        <v>17440</v>
      </c>
      <c r="B1742" s="92">
        <f t="shared" si="37"/>
        <v>17.440000000000001</v>
      </c>
      <c r="C1742" s="92">
        <f t="shared" si="42"/>
        <v>10534</v>
      </c>
      <c r="D1742" s="92">
        <f t="shared" si="38"/>
        <v>10554</v>
      </c>
      <c r="E1742" s="153">
        <v>17450</v>
      </c>
      <c r="F1742" s="151">
        <f>F1741+[1]Home!$C$7</f>
        <v>10520</v>
      </c>
      <c r="G1742" s="151">
        <f>G1741+[1]Home!$D$7</f>
        <v>10540</v>
      </c>
      <c r="H1742" s="151">
        <f>H1741+[1]Home!$E$7</f>
        <v>10440</v>
      </c>
      <c r="I1742" s="152">
        <f>I1741+[1]Home!$E$7</f>
        <v>10470</v>
      </c>
    </row>
    <row r="1743" spans="1:9" ht="15" customHeight="1">
      <c r="A1743" s="88">
        <v>17450</v>
      </c>
      <c r="B1743" s="92">
        <f t="shared" si="37"/>
        <v>17.45</v>
      </c>
      <c r="C1743" s="92">
        <f t="shared" si="42"/>
        <v>10540</v>
      </c>
      <c r="D1743" s="92">
        <f t="shared" si="38"/>
        <v>10560</v>
      </c>
      <c r="E1743" s="153">
        <v>17460</v>
      </c>
      <c r="F1743" s="151">
        <f>F1742+[1]Home!$C$7</f>
        <v>10526</v>
      </c>
      <c r="G1743" s="151">
        <f>G1742+[1]Home!$D$7</f>
        <v>10546</v>
      </c>
      <c r="H1743" s="151">
        <f>H1742+[1]Home!$E$7</f>
        <v>10446</v>
      </c>
      <c r="I1743" s="152">
        <f>I1742+[1]Home!$E$7</f>
        <v>10476</v>
      </c>
    </row>
    <row r="1744" spans="1:9" ht="15" customHeight="1">
      <c r="A1744" s="88">
        <v>17460</v>
      </c>
      <c r="B1744" s="92">
        <f t="shared" si="37"/>
        <v>17.46</v>
      </c>
      <c r="C1744" s="92">
        <f t="shared" si="42"/>
        <v>10546</v>
      </c>
      <c r="D1744" s="92">
        <f t="shared" si="38"/>
        <v>10566</v>
      </c>
      <c r="E1744" s="153">
        <v>17470</v>
      </c>
      <c r="F1744" s="151">
        <f>F1743+[1]Home!$C$7</f>
        <v>10532</v>
      </c>
      <c r="G1744" s="151">
        <f>G1743+[1]Home!$D$7</f>
        <v>10552</v>
      </c>
      <c r="H1744" s="151">
        <f>H1743+[1]Home!$E$7</f>
        <v>10452</v>
      </c>
      <c r="I1744" s="152">
        <f>I1743+[1]Home!$E$7</f>
        <v>10482</v>
      </c>
    </row>
    <row r="1745" spans="1:9" ht="15" customHeight="1">
      <c r="A1745" s="88">
        <v>17470</v>
      </c>
      <c r="B1745" s="92">
        <f t="shared" si="37"/>
        <v>17.47</v>
      </c>
      <c r="C1745" s="92">
        <f t="shared" si="42"/>
        <v>10552</v>
      </c>
      <c r="D1745" s="92">
        <f t="shared" si="38"/>
        <v>10572</v>
      </c>
      <c r="E1745" s="153">
        <v>17480</v>
      </c>
      <c r="F1745" s="151">
        <f>F1744+[1]Home!$C$7</f>
        <v>10538</v>
      </c>
      <c r="G1745" s="151">
        <f>G1744+[1]Home!$D$7</f>
        <v>10558</v>
      </c>
      <c r="H1745" s="151">
        <f>H1744+[1]Home!$E$7</f>
        <v>10458</v>
      </c>
      <c r="I1745" s="152">
        <f>I1744+[1]Home!$E$7</f>
        <v>10488</v>
      </c>
    </row>
    <row r="1746" spans="1:9" ht="15" customHeight="1">
      <c r="A1746" s="88">
        <v>17480</v>
      </c>
      <c r="B1746" s="92">
        <f t="shared" si="37"/>
        <v>17.48</v>
      </c>
      <c r="C1746" s="92">
        <f t="shared" si="42"/>
        <v>10558</v>
      </c>
      <c r="D1746" s="92">
        <f t="shared" si="38"/>
        <v>10578</v>
      </c>
      <c r="E1746" s="153">
        <v>17490</v>
      </c>
      <c r="F1746" s="151">
        <f>F1745+[1]Home!$C$7</f>
        <v>10544</v>
      </c>
      <c r="G1746" s="151">
        <f>G1745+[1]Home!$D$7</f>
        <v>10564</v>
      </c>
      <c r="H1746" s="151">
        <f>H1745+[1]Home!$E$7</f>
        <v>10464</v>
      </c>
      <c r="I1746" s="152">
        <f>I1745+[1]Home!$E$7</f>
        <v>10494</v>
      </c>
    </row>
    <row r="1747" spans="1:9" ht="15" customHeight="1">
      <c r="A1747" s="88">
        <v>17490</v>
      </c>
      <c r="B1747" s="92">
        <f t="shared" si="37"/>
        <v>17.489999999999998</v>
      </c>
      <c r="C1747" s="92">
        <f t="shared" si="42"/>
        <v>10564</v>
      </c>
      <c r="D1747" s="92">
        <f t="shared" si="38"/>
        <v>10584</v>
      </c>
      <c r="E1747" s="153">
        <v>17500</v>
      </c>
      <c r="F1747" s="151">
        <f>F1746+[1]Home!$C$7</f>
        <v>10550</v>
      </c>
      <c r="G1747" s="151">
        <f>G1746+[1]Home!$D$7</f>
        <v>10570</v>
      </c>
      <c r="H1747" s="151">
        <f>H1746+[1]Home!$E$7</f>
        <v>10470</v>
      </c>
      <c r="I1747" s="152">
        <f>I1746+[1]Home!$E$7</f>
        <v>10500</v>
      </c>
    </row>
    <row r="1748" spans="1:9" ht="15" customHeight="1">
      <c r="A1748" s="88">
        <v>17500</v>
      </c>
      <c r="B1748" s="92">
        <f t="shared" si="37"/>
        <v>17.5</v>
      </c>
      <c r="C1748" s="92">
        <f t="shared" si="42"/>
        <v>10570</v>
      </c>
      <c r="D1748" s="92">
        <f t="shared" si="38"/>
        <v>10590</v>
      </c>
      <c r="E1748" s="153">
        <v>17510</v>
      </c>
      <c r="F1748" s="151">
        <f>F1747+[1]Home!$C$7</f>
        <v>10556</v>
      </c>
      <c r="G1748" s="151">
        <f>G1747+[1]Home!$D$7</f>
        <v>10576</v>
      </c>
      <c r="H1748" s="151">
        <f>H1747+[1]Home!$E$7</f>
        <v>10476</v>
      </c>
      <c r="I1748" s="152">
        <f>I1747+[1]Home!$E$7</f>
        <v>10506</v>
      </c>
    </row>
    <row r="1749" spans="1:9" ht="15" customHeight="1">
      <c r="A1749" s="88">
        <v>17510</v>
      </c>
      <c r="B1749" s="92">
        <f t="shared" si="37"/>
        <v>17.510000000000002</v>
      </c>
      <c r="C1749" s="92">
        <f t="shared" si="42"/>
        <v>10576</v>
      </c>
      <c r="D1749" s="92">
        <f t="shared" si="38"/>
        <v>10596</v>
      </c>
      <c r="E1749" s="153">
        <v>17520</v>
      </c>
      <c r="F1749" s="151">
        <f>F1748+[1]Home!$C$7</f>
        <v>10562</v>
      </c>
      <c r="G1749" s="151">
        <f>G1748+[1]Home!$D$7</f>
        <v>10582</v>
      </c>
      <c r="H1749" s="151">
        <f>H1748+[1]Home!$E$7</f>
        <v>10482</v>
      </c>
      <c r="I1749" s="152">
        <f>I1748+[1]Home!$E$7</f>
        <v>10512</v>
      </c>
    </row>
    <row r="1750" spans="1:9" ht="15" customHeight="1">
      <c r="A1750" s="88">
        <v>17520</v>
      </c>
      <c r="B1750" s="92">
        <f t="shared" si="37"/>
        <v>17.52</v>
      </c>
      <c r="C1750" s="92">
        <f t="shared" si="42"/>
        <v>10582</v>
      </c>
      <c r="D1750" s="92">
        <f t="shared" si="38"/>
        <v>10602</v>
      </c>
      <c r="E1750" s="153">
        <v>17530</v>
      </c>
      <c r="F1750" s="151">
        <f>F1749+[1]Home!$C$7</f>
        <v>10568</v>
      </c>
      <c r="G1750" s="151">
        <f>G1749+[1]Home!$D$7</f>
        <v>10588</v>
      </c>
      <c r="H1750" s="151">
        <f>H1749+[1]Home!$E$7</f>
        <v>10488</v>
      </c>
      <c r="I1750" s="152">
        <f>I1749+[1]Home!$E$7</f>
        <v>10518</v>
      </c>
    </row>
    <row r="1751" spans="1:9" ht="15" customHeight="1">
      <c r="A1751" s="88">
        <v>17530</v>
      </c>
      <c r="B1751" s="92">
        <f t="shared" si="37"/>
        <v>17.53</v>
      </c>
      <c r="C1751" s="92">
        <f t="shared" si="42"/>
        <v>10588</v>
      </c>
      <c r="D1751" s="92">
        <f t="shared" si="38"/>
        <v>10608</v>
      </c>
      <c r="E1751" s="153">
        <v>17540</v>
      </c>
      <c r="F1751" s="151">
        <f>F1750+[1]Home!$C$7</f>
        <v>10574</v>
      </c>
      <c r="G1751" s="151">
        <f>G1750+[1]Home!$D$7</f>
        <v>10594</v>
      </c>
      <c r="H1751" s="151">
        <f>H1750+[1]Home!$E$7</f>
        <v>10494</v>
      </c>
      <c r="I1751" s="152">
        <f>I1750+[1]Home!$E$7</f>
        <v>10524</v>
      </c>
    </row>
    <row r="1752" spans="1:9" ht="15" customHeight="1">
      <c r="A1752" s="88">
        <v>17540</v>
      </c>
      <c r="B1752" s="92">
        <f t="shared" si="37"/>
        <v>17.54</v>
      </c>
      <c r="C1752" s="92">
        <f t="shared" si="42"/>
        <v>10594</v>
      </c>
      <c r="D1752" s="92">
        <f t="shared" si="38"/>
        <v>10614</v>
      </c>
      <c r="E1752" s="153">
        <v>17550</v>
      </c>
      <c r="F1752" s="151">
        <f>F1751+[1]Home!$C$7</f>
        <v>10580</v>
      </c>
      <c r="G1752" s="151">
        <f>G1751+[1]Home!$D$7</f>
        <v>10600</v>
      </c>
      <c r="H1752" s="151">
        <f>H1751+[1]Home!$E$7</f>
        <v>10500</v>
      </c>
      <c r="I1752" s="152">
        <f>I1751+[1]Home!$E$7</f>
        <v>10530</v>
      </c>
    </row>
    <row r="1753" spans="1:9" ht="15" customHeight="1">
      <c r="A1753" s="88">
        <v>17550</v>
      </c>
      <c r="B1753" s="92">
        <f t="shared" si="37"/>
        <v>17.55</v>
      </c>
      <c r="C1753" s="92">
        <f t="shared" si="42"/>
        <v>10600</v>
      </c>
      <c r="D1753" s="92">
        <f t="shared" si="38"/>
        <v>10620</v>
      </c>
      <c r="E1753" s="153">
        <v>17560</v>
      </c>
      <c r="F1753" s="151">
        <f>F1752+[1]Home!$C$7</f>
        <v>10586</v>
      </c>
      <c r="G1753" s="151">
        <f>G1752+[1]Home!$D$7</f>
        <v>10606</v>
      </c>
      <c r="H1753" s="151">
        <f>H1752+[1]Home!$E$7</f>
        <v>10506</v>
      </c>
      <c r="I1753" s="152">
        <f>I1752+[1]Home!$E$7</f>
        <v>10536</v>
      </c>
    </row>
    <row r="1754" spans="1:9" ht="15" customHeight="1">
      <c r="A1754" s="88">
        <v>17560</v>
      </c>
      <c r="B1754" s="92">
        <f t="shared" si="37"/>
        <v>17.559999999999999</v>
      </c>
      <c r="C1754" s="92">
        <f t="shared" si="42"/>
        <v>10606</v>
      </c>
      <c r="D1754" s="92">
        <f t="shared" si="38"/>
        <v>10626</v>
      </c>
      <c r="E1754" s="153">
        <v>17570</v>
      </c>
      <c r="F1754" s="151">
        <f>F1753+[1]Home!$C$7</f>
        <v>10592</v>
      </c>
      <c r="G1754" s="151">
        <f>G1753+[1]Home!$D$7</f>
        <v>10612</v>
      </c>
      <c r="H1754" s="151">
        <f>H1753+[1]Home!$E$7</f>
        <v>10512</v>
      </c>
      <c r="I1754" s="152">
        <f>I1753+[1]Home!$E$7</f>
        <v>10542</v>
      </c>
    </row>
    <row r="1755" spans="1:9" ht="15" customHeight="1">
      <c r="A1755" s="88">
        <v>17570</v>
      </c>
      <c r="B1755" s="92">
        <f t="shared" si="37"/>
        <v>17.57</v>
      </c>
      <c r="C1755" s="92">
        <f t="shared" si="42"/>
        <v>10612</v>
      </c>
      <c r="D1755" s="92">
        <f t="shared" si="38"/>
        <v>10632</v>
      </c>
      <c r="E1755" s="153">
        <v>17580</v>
      </c>
      <c r="F1755" s="151">
        <f>F1754+[1]Home!$C$7</f>
        <v>10598</v>
      </c>
      <c r="G1755" s="151">
        <f>G1754+[1]Home!$D$7</f>
        <v>10618</v>
      </c>
      <c r="H1755" s="151">
        <f>H1754+[1]Home!$E$7</f>
        <v>10518</v>
      </c>
      <c r="I1755" s="152">
        <f>I1754+[1]Home!$E$7</f>
        <v>10548</v>
      </c>
    </row>
    <row r="1756" spans="1:9" ht="15" customHeight="1">
      <c r="A1756" s="88">
        <v>17580</v>
      </c>
      <c r="B1756" s="92">
        <f t="shared" si="37"/>
        <v>17.579999999999998</v>
      </c>
      <c r="C1756" s="92">
        <f t="shared" si="42"/>
        <v>10618</v>
      </c>
      <c r="D1756" s="92">
        <f t="shared" si="38"/>
        <v>10638</v>
      </c>
      <c r="E1756" s="153">
        <v>17590</v>
      </c>
      <c r="F1756" s="151">
        <f>F1755+[1]Home!$C$7</f>
        <v>10604</v>
      </c>
      <c r="G1756" s="151">
        <f>G1755+[1]Home!$D$7</f>
        <v>10624</v>
      </c>
      <c r="H1756" s="151">
        <f>H1755+[1]Home!$E$7</f>
        <v>10524</v>
      </c>
      <c r="I1756" s="152">
        <f>I1755+[1]Home!$E$7</f>
        <v>10554</v>
      </c>
    </row>
    <row r="1757" spans="1:9" ht="15" customHeight="1">
      <c r="A1757" s="88">
        <v>17590</v>
      </c>
      <c r="B1757" s="92">
        <f t="shared" si="37"/>
        <v>17.59</v>
      </c>
      <c r="C1757" s="92">
        <f t="shared" si="42"/>
        <v>10624</v>
      </c>
      <c r="D1757" s="92">
        <f t="shared" si="38"/>
        <v>10644</v>
      </c>
      <c r="E1757" s="153">
        <v>17600</v>
      </c>
      <c r="F1757" s="151">
        <f>F1756+[1]Home!$C$7</f>
        <v>10610</v>
      </c>
      <c r="G1757" s="151">
        <f>G1756+[1]Home!$D$7</f>
        <v>10630</v>
      </c>
      <c r="H1757" s="151">
        <f>H1756+[1]Home!$E$7</f>
        <v>10530</v>
      </c>
      <c r="I1757" s="152">
        <f>I1756+[1]Home!$E$7</f>
        <v>10560</v>
      </c>
    </row>
    <row r="1758" spans="1:9" ht="15" customHeight="1">
      <c r="A1758" s="88">
        <v>17600</v>
      </c>
      <c r="B1758" s="92">
        <f t="shared" si="37"/>
        <v>17.600000000000001</v>
      </c>
      <c r="C1758" s="92">
        <f t="shared" si="42"/>
        <v>10630</v>
      </c>
      <c r="D1758" s="92">
        <f t="shared" si="38"/>
        <v>10650</v>
      </c>
      <c r="E1758" s="153">
        <v>17610</v>
      </c>
      <c r="F1758" s="151">
        <f>F1757+[1]Home!$C$7</f>
        <v>10616</v>
      </c>
      <c r="G1758" s="151">
        <f>G1757+[1]Home!$D$7</f>
        <v>10636</v>
      </c>
      <c r="H1758" s="151">
        <f>H1757+[1]Home!$E$7</f>
        <v>10536</v>
      </c>
      <c r="I1758" s="152">
        <f>I1757+[1]Home!$E$7</f>
        <v>10566</v>
      </c>
    </row>
    <row r="1759" spans="1:9" ht="15" customHeight="1">
      <c r="A1759" s="88">
        <v>17610</v>
      </c>
      <c r="B1759" s="92">
        <f t="shared" si="37"/>
        <v>17.61</v>
      </c>
      <c r="C1759" s="92">
        <f t="shared" si="42"/>
        <v>10636</v>
      </c>
      <c r="D1759" s="92">
        <f t="shared" si="38"/>
        <v>10656</v>
      </c>
      <c r="E1759" s="153">
        <v>17620</v>
      </c>
      <c r="F1759" s="151">
        <f>F1758+[1]Home!$C$7</f>
        <v>10622</v>
      </c>
      <c r="G1759" s="151">
        <f>G1758+[1]Home!$D$7</f>
        <v>10642</v>
      </c>
      <c r="H1759" s="151">
        <f>H1758+[1]Home!$E$7</f>
        <v>10542</v>
      </c>
      <c r="I1759" s="152">
        <f>I1758+[1]Home!$E$7</f>
        <v>10572</v>
      </c>
    </row>
    <row r="1760" spans="1:9" ht="15" customHeight="1">
      <c r="A1760" s="88">
        <v>17620</v>
      </c>
      <c r="B1760" s="92">
        <f t="shared" si="37"/>
        <v>17.62</v>
      </c>
      <c r="C1760" s="92">
        <f t="shared" si="42"/>
        <v>10642</v>
      </c>
      <c r="D1760" s="92">
        <f t="shared" si="38"/>
        <v>10662</v>
      </c>
      <c r="E1760" s="153">
        <v>17630</v>
      </c>
      <c r="F1760" s="151">
        <f>F1759+[1]Home!$C$7</f>
        <v>10628</v>
      </c>
      <c r="G1760" s="151">
        <f>G1759+[1]Home!$D$7</f>
        <v>10648</v>
      </c>
      <c r="H1760" s="151">
        <f>H1759+[1]Home!$E$7</f>
        <v>10548</v>
      </c>
      <c r="I1760" s="152">
        <f>I1759+[1]Home!$E$7</f>
        <v>10578</v>
      </c>
    </row>
    <row r="1761" spans="1:9" ht="15" customHeight="1">
      <c r="A1761" s="88">
        <v>17630</v>
      </c>
      <c r="B1761" s="92">
        <f t="shared" si="37"/>
        <v>17.63</v>
      </c>
      <c r="C1761" s="92">
        <f t="shared" si="42"/>
        <v>10648</v>
      </c>
      <c r="D1761" s="92">
        <f t="shared" si="38"/>
        <v>10668</v>
      </c>
      <c r="E1761" s="153">
        <v>17640</v>
      </c>
      <c r="F1761" s="151">
        <f>F1760+[1]Home!$C$7</f>
        <v>10634</v>
      </c>
      <c r="G1761" s="151">
        <f>G1760+[1]Home!$D$7</f>
        <v>10654</v>
      </c>
      <c r="H1761" s="151">
        <f>H1760+[1]Home!$E$7</f>
        <v>10554</v>
      </c>
      <c r="I1761" s="152">
        <f>I1760+[1]Home!$E$7</f>
        <v>10584</v>
      </c>
    </row>
    <row r="1762" spans="1:9" ht="15" customHeight="1">
      <c r="A1762" s="88">
        <v>17640</v>
      </c>
      <c r="B1762" s="92">
        <f t="shared" si="37"/>
        <v>17.64</v>
      </c>
      <c r="C1762" s="92">
        <f t="shared" si="42"/>
        <v>10654</v>
      </c>
      <c r="D1762" s="92">
        <f t="shared" si="38"/>
        <v>10674</v>
      </c>
      <c r="E1762" s="153">
        <v>17650</v>
      </c>
      <c r="F1762" s="151">
        <f>F1761+[1]Home!$C$7</f>
        <v>10640</v>
      </c>
      <c r="G1762" s="151">
        <f>G1761+[1]Home!$D$7</f>
        <v>10660</v>
      </c>
      <c r="H1762" s="151">
        <f>H1761+[1]Home!$E$7</f>
        <v>10560</v>
      </c>
      <c r="I1762" s="152">
        <f>I1761+[1]Home!$E$7</f>
        <v>10590</v>
      </c>
    </row>
    <row r="1763" spans="1:9" ht="15" customHeight="1">
      <c r="A1763" s="88">
        <v>17650</v>
      </c>
      <c r="B1763" s="92">
        <f t="shared" si="37"/>
        <v>17.649999999999999</v>
      </c>
      <c r="C1763" s="92">
        <f t="shared" si="42"/>
        <v>10660</v>
      </c>
      <c r="D1763" s="92">
        <f t="shared" si="38"/>
        <v>10680</v>
      </c>
      <c r="E1763" s="153">
        <v>17660</v>
      </c>
      <c r="F1763" s="151">
        <f>F1762+[1]Home!$C$7</f>
        <v>10646</v>
      </c>
      <c r="G1763" s="151">
        <f>G1762+[1]Home!$D$7</f>
        <v>10666</v>
      </c>
      <c r="H1763" s="151">
        <f>H1762+[1]Home!$E$7</f>
        <v>10566</v>
      </c>
      <c r="I1763" s="152">
        <f>I1762+[1]Home!$E$7</f>
        <v>10596</v>
      </c>
    </row>
    <row r="1764" spans="1:9" ht="15" customHeight="1">
      <c r="A1764" s="88">
        <v>17660</v>
      </c>
      <c r="B1764" s="92">
        <f t="shared" si="37"/>
        <v>17.66</v>
      </c>
      <c r="C1764" s="92">
        <f t="shared" si="42"/>
        <v>10666</v>
      </c>
      <c r="D1764" s="92">
        <f t="shared" si="38"/>
        <v>10686</v>
      </c>
      <c r="E1764" s="153">
        <v>17670</v>
      </c>
      <c r="F1764" s="151">
        <f>F1763+[1]Home!$C$7</f>
        <v>10652</v>
      </c>
      <c r="G1764" s="151">
        <f>G1763+[1]Home!$D$7</f>
        <v>10672</v>
      </c>
      <c r="H1764" s="151">
        <f>H1763+[1]Home!$E$7</f>
        <v>10572</v>
      </c>
      <c r="I1764" s="152">
        <f>I1763+[1]Home!$E$7</f>
        <v>10602</v>
      </c>
    </row>
    <row r="1765" spans="1:9" ht="15" customHeight="1">
      <c r="A1765" s="88">
        <v>17670</v>
      </c>
      <c r="B1765" s="92">
        <f t="shared" si="37"/>
        <v>17.670000000000002</v>
      </c>
      <c r="C1765" s="92">
        <f t="shared" si="42"/>
        <v>10672</v>
      </c>
      <c r="D1765" s="92">
        <f t="shared" si="38"/>
        <v>10692</v>
      </c>
      <c r="E1765" s="153">
        <v>17680</v>
      </c>
      <c r="F1765" s="151">
        <f>F1764+[1]Home!$C$7</f>
        <v>10658</v>
      </c>
      <c r="G1765" s="151">
        <f>G1764+[1]Home!$D$7</f>
        <v>10678</v>
      </c>
      <c r="H1765" s="151">
        <f>H1764+[1]Home!$E$7</f>
        <v>10578</v>
      </c>
      <c r="I1765" s="152">
        <f>I1764+[1]Home!$E$7</f>
        <v>10608</v>
      </c>
    </row>
    <row r="1766" spans="1:9" ht="15" customHeight="1">
      <c r="A1766" s="88">
        <v>17680</v>
      </c>
      <c r="B1766" s="92">
        <f t="shared" si="37"/>
        <v>17.68</v>
      </c>
      <c r="C1766" s="92">
        <f t="shared" si="42"/>
        <v>10678</v>
      </c>
      <c r="D1766" s="92">
        <f t="shared" si="38"/>
        <v>10698</v>
      </c>
      <c r="E1766" s="153">
        <v>17690</v>
      </c>
      <c r="F1766" s="151">
        <f>F1765+[1]Home!$C$7</f>
        <v>10664</v>
      </c>
      <c r="G1766" s="151">
        <f>G1765+[1]Home!$D$7</f>
        <v>10684</v>
      </c>
      <c r="H1766" s="151">
        <f>H1765+[1]Home!$E$7</f>
        <v>10584</v>
      </c>
      <c r="I1766" s="152">
        <f>I1765+[1]Home!$E$7</f>
        <v>10614</v>
      </c>
    </row>
    <row r="1767" spans="1:9" ht="15" customHeight="1">
      <c r="A1767" s="88">
        <v>17690</v>
      </c>
      <c r="B1767" s="92">
        <f t="shared" si="37"/>
        <v>17.690000000000001</v>
      </c>
      <c r="C1767" s="92">
        <f t="shared" si="42"/>
        <v>10684</v>
      </c>
      <c r="D1767" s="92">
        <f t="shared" si="38"/>
        <v>10704</v>
      </c>
      <c r="E1767" s="153">
        <v>17700</v>
      </c>
      <c r="F1767" s="151">
        <f>F1766+[1]Home!$C$7</f>
        <v>10670</v>
      </c>
      <c r="G1767" s="151">
        <f>G1766+[1]Home!$D$7</f>
        <v>10690</v>
      </c>
      <c r="H1767" s="151">
        <f>H1766+[1]Home!$E$7</f>
        <v>10590</v>
      </c>
      <c r="I1767" s="152">
        <f>I1766+[1]Home!$E$7</f>
        <v>10620</v>
      </c>
    </row>
    <row r="1768" spans="1:9" ht="15" customHeight="1">
      <c r="A1768" s="88">
        <v>17700</v>
      </c>
      <c r="B1768" s="92">
        <f t="shared" si="37"/>
        <v>17.7</v>
      </c>
      <c r="C1768" s="92">
        <f t="shared" si="42"/>
        <v>10690</v>
      </c>
      <c r="D1768" s="92">
        <f t="shared" si="38"/>
        <v>10710</v>
      </c>
      <c r="E1768" s="153">
        <v>17710</v>
      </c>
      <c r="F1768" s="151">
        <f>F1767+[1]Home!$C$7</f>
        <v>10676</v>
      </c>
      <c r="G1768" s="151">
        <f>G1767+[1]Home!$D$7</f>
        <v>10696</v>
      </c>
      <c r="H1768" s="151">
        <f>H1767+[1]Home!$E$7</f>
        <v>10596</v>
      </c>
      <c r="I1768" s="152">
        <f>I1767+[1]Home!$E$7</f>
        <v>10626</v>
      </c>
    </row>
    <row r="1769" spans="1:9" ht="15" customHeight="1">
      <c r="A1769" s="88">
        <v>17710</v>
      </c>
      <c r="B1769" s="92">
        <f t="shared" si="37"/>
        <v>17.71</v>
      </c>
      <c r="C1769" s="92">
        <f t="shared" si="42"/>
        <v>10696</v>
      </c>
      <c r="D1769" s="92">
        <f t="shared" si="38"/>
        <v>10716</v>
      </c>
      <c r="E1769" s="153">
        <v>17720</v>
      </c>
      <c r="F1769" s="151">
        <f>F1768+[1]Home!$C$7</f>
        <v>10682</v>
      </c>
      <c r="G1769" s="151">
        <f>G1768+[1]Home!$D$7</f>
        <v>10702</v>
      </c>
      <c r="H1769" s="151">
        <f>H1768+[1]Home!$E$7</f>
        <v>10602</v>
      </c>
      <c r="I1769" s="152">
        <f>I1768+[1]Home!$E$7</f>
        <v>10632</v>
      </c>
    </row>
    <row r="1770" spans="1:9" ht="15" customHeight="1">
      <c r="A1770" s="88">
        <v>17720</v>
      </c>
      <c r="B1770" s="92">
        <f t="shared" si="37"/>
        <v>17.72</v>
      </c>
      <c r="C1770" s="92">
        <f t="shared" si="42"/>
        <v>10702</v>
      </c>
      <c r="D1770" s="92">
        <f t="shared" si="38"/>
        <v>10722</v>
      </c>
      <c r="E1770" s="153">
        <v>17730</v>
      </c>
      <c r="F1770" s="151">
        <f>F1769+[1]Home!$C$7</f>
        <v>10688</v>
      </c>
      <c r="G1770" s="151">
        <f>G1769+[1]Home!$D$7</f>
        <v>10708</v>
      </c>
      <c r="H1770" s="151">
        <f>H1769+[1]Home!$E$7</f>
        <v>10608</v>
      </c>
      <c r="I1770" s="152">
        <f>I1769+[1]Home!$E$7</f>
        <v>10638</v>
      </c>
    </row>
    <row r="1771" spans="1:9" ht="15" customHeight="1">
      <c r="A1771" s="88">
        <v>17730</v>
      </c>
      <c r="B1771" s="92">
        <f t="shared" si="37"/>
        <v>17.73</v>
      </c>
      <c r="C1771" s="92">
        <f t="shared" si="42"/>
        <v>10708</v>
      </c>
      <c r="D1771" s="92">
        <f t="shared" si="38"/>
        <v>10728</v>
      </c>
      <c r="E1771" s="153">
        <v>17740</v>
      </c>
      <c r="F1771" s="151">
        <f>F1770+[1]Home!$C$7</f>
        <v>10694</v>
      </c>
      <c r="G1771" s="151">
        <f>G1770+[1]Home!$D$7</f>
        <v>10714</v>
      </c>
      <c r="H1771" s="151">
        <f>H1770+[1]Home!$E$7</f>
        <v>10614</v>
      </c>
      <c r="I1771" s="152">
        <f>I1770+[1]Home!$E$7</f>
        <v>10644</v>
      </c>
    </row>
    <row r="1772" spans="1:9" ht="15" customHeight="1">
      <c r="A1772" s="88">
        <v>17740</v>
      </c>
      <c r="B1772" s="92">
        <f t="shared" si="37"/>
        <v>17.739999999999998</v>
      </c>
      <c r="C1772" s="92">
        <f t="shared" si="42"/>
        <v>10714</v>
      </c>
      <c r="D1772" s="92">
        <f t="shared" si="38"/>
        <v>10734</v>
      </c>
      <c r="E1772" s="153">
        <v>17750</v>
      </c>
      <c r="F1772" s="151">
        <f>F1771+[1]Home!$C$7</f>
        <v>10700</v>
      </c>
      <c r="G1772" s="151">
        <f>G1771+[1]Home!$D$7</f>
        <v>10720</v>
      </c>
      <c r="H1772" s="151">
        <f>H1771+[1]Home!$E$7</f>
        <v>10620</v>
      </c>
      <c r="I1772" s="152">
        <f>I1771+[1]Home!$E$7</f>
        <v>10650</v>
      </c>
    </row>
    <row r="1773" spans="1:9" ht="15" customHeight="1">
      <c r="A1773" s="88">
        <v>17750</v>
      </c>
      <c r="B1773" s="92">
        <f t="shared" si="37"/>
        <v>17.75</v>
      </c>
      <c r="C1773" s="92">
        <f t="shared" si="42"/>
        <v>10720</v>
      </c>
      <c r="D1773" s="92">
        <f t="shared" si="38"/>
        <v>10740</v>
      </c>
      <c r="E1773" s="153">
        <v>17760</v>
      </c>
      <c r="F1773" s="151">
        <f>F1772+[1]Home!$C$7</f>
        <v>10706</v>
      </c>
      <c r="G1773" s="151">
        <f>G1772+[1]Home!$D$7</f>
        <v>10726</v>
      </c>
      <c r="H1773" s="151">
        <f>H1772+[1]Home!$E$7</f>
        <v>10626</v>
      </c>
      <c r="I1773" s="152">
        <f>I1772+[1]Home!$E$7</f>
        <v>10656</v>
      </c>
    </row>
    <row r="1774" spans="1:9" ht="15" customHeight="1">
      <c r="A1774" s="88">
        <v>17760</v>
      </c>
      <c r="B1774" s="92">
        <f t="shared" si="37"/>
        <v>17.760000000000002</v>
      </c>
      <c r="C1774" s="92">
        <f t="shared" si="42"/>
        <v>10726</v>
      </c>
      <c r="D1774" s="92">
        <f t="shared" si="38"/>
        <v>10746</v>
      </c>
      <c r="E1774" s="153">
        <v>17770</v>
      </c>
      <c r="F1774" s="151">
        <f>F1773+[1]Home!$C$7</f>
        <v>10712</v>
      </c>
      <c r="G1774" s="151">
        <f>G1773+[1]Home!$D$7</f>
        <v>10732</v>
      </c>
      <c r="H1774" s="151">
        <f>H1773+[1]Home!$E$7</f>
        <v>10632</v>
      </c>
      <c r="I1774" s="152">
        <f>I1773+[1]Home!$E$7</f>
        <v>10662</v>
      </c>
    </row>
    <row r="1775" spans="1:9" ht="15" customHeight="1">
      <c r="A1775" s="88">
        <v>17770</v>
      </c>
      <c r="B1775" s="92">
        <f t="shared" si="37"/>
        <v>17.77</v>
      </c>
      <c r="C1775" s="92">
        <f t="shared" si="42"/>
        <v>10732</v>
      </c>
      <c r="D1775" s="92">
        <f t="shared" si="38"/>
        <v>10752</v>
      </c>
      <c r="E1775" s="153">
        <v>17780</v>
      </c>
      <c r="F1775" s="151">
        <f>F1774+[1]Home!$C$7</f>
        <v>10718</v>
      </c>
      <c r="G1775" s="151">
        <f>G1774+[1]Home!$D$7</f>
        <v>10738</v>
      </c>
      <c r="H1775" s="151">
        <f>H1774+[1]Home!$E$7</f>
        <v>10638</v>
      </c>
      <c r="I1775" s="152">
        <f>I1774+[1]Home!$E$7</f>
        <v>10668</v>
      </c>
    </row>
    <row r="1776" spans="1:9" ht="15" customHeight="1">
      <c r="A1776" s="88">
        <v>17780</v>
      </c>
      <c r="B1776" s="92">
        <f t="shared" si="37"/>
        <v>17.78</v>
      </c>
      <c r="C1776" s="92">
        <f t="shared" si="42"/>
        <v>10738</v>
      </c>
      <c r="D1776" s="92">
        <f t="shared" si="38"/>
        <v>10758</v>
      </c>
      <c r="E1776" s="153">
        <v>17790</v>
      </c>
      <c r="F1776" s="151">
        <f>F1775+[1]Home!$C$7</f>
        <v>10724</v>
      </c>
      <c r="G1776" s="151">
        <f>G1775+[1]Home!$D$7</f>
        <v>10744</v>
      </c>
      <c r="H1776" s="151">
        <f>H1775+[1]Home!$E$7</f>
        <v>10644</v>
      </c>
      <c r="I1776" s="152">
        <f>I1775+[1]Home!$E$7</f>
        <v>10674</v>
      </c>
    </row>
    <row r="1777" spans="1:9" ht="15" customHeight="1">
      <c r="A1777" s="88">
        <v>17790</v>
      </c>
      <c r="B1777" s="92">
        <f t="shared" si="37"/>
        <v>17.79</v>
      </c>
      <c r="C1777" s="92">
        <f t="shared" si="42"/>
        <v>10744</v>
      </c>
      <c r="D1777" s="92">
        <f t="shared" si="38"/>
        <v>10764</v>
      </c>
      <c r="E1777" s="153">
        <v>17800</v>
      </c>
      <c r="F1777" s="151">
        <f>F1776+[1]Home!$C$7</f>
        <v>10730</v>
      </c>
      <c r="G1777" s="151">
        <f>G1776+[1]Home!$D$7</f>
        <v>10750</v>
      </c>
      <c r="H1777" s="151">
        <f>H1776+[1]Home!$E$7</f>
        <v>10650</v>
      </c>
      <c r="I1777" s="152">
        <f>I1776+[1]Home!$E$7</f>
        <v>10680</v>
      </c>
    </row>
    <row r="1778" spans="1:9" ht="15" customHeight="1">
      <c r="A1778" s="88">
        <v>17800</v>
      </c>
      <c r="B1778" s="92">
        <f t="shared" si="37"/>
        <v>17.8</v>
      </c>
      <c r="C1778" s="92">
        <f t="shared" si="42"/>
        <v>10750</v>
      </c>
      <c r="D1778" s="92">
        <f t="shared" si="38"/>
        <v>10770</v>
      </c>
      <c r="E1778" s="153">
        <v>17810</v>
      </c>
      <c r="F1778" s="151">
        <f>F1777+[1]Home!$C$7</f>
        <v>10736</v>
      </c>
      <c r="G1778" s="151">
        <f>G1777+[1]Home!$D$7</f>
        <v>10756</v>
      </c>
      <c r="H1778" s="151">
        <f>H1777+[1]Home!$E$7</f>
        <v>10656</v>
      </c>
      <c r="I1778" s="152">
        <f>I1777+[1]Home!$E$7</f>
        <v>10686</v>
      </c>
    </row>
    <row r="1779" spans="1:9" ht="15" customHeight="1">
      <c r="A1779" s="88">
        <v>17810</v>
      </c>
      <c r="B1779" s="92">
        <f t="shared" si="37"/>
        <v>17.809999999999999</v>
      </c>
      <c r="C1779" s="92">
        <f t="shared" si="42"/>
        <v>10756</v>
      </c>
      <c r="D1779" s="92">
        <f t="shared" si="38"/>
        <v>10776</v>
      </c>
      <c r="E1779" s="153">
        <v>17820</v>
      </c>
      <c r="F1779" s="151">
        <f>F1778+[1]Home!$C$7</f>
        <v>10742</v>
      </c>
      <c r="G1779" s="151">
        <f>G1778+[1]Home!$D$7</f>
        <v>10762</v>
      </c>
      <c r="H1779" s="151">
        <f>H1778+[1]Home!$E$7</f>
        <v>10662</v>
      </c>
      <c r="I1779" s="152">
        <f>I1778+[1]Home!$E$7</f>
        <v>10692</v>
      </c>
    </row>
    <row r="1780" spans="1:9" ht="15" customHeight="1">
      <c r="A1780" s="88">
        <v>17820</v>
      </c>
      <c r="B1780" s="92">
        <f t="shared" si="37"/>
        <v>17.82</v>
      </c>
      <c r="C1780" s="92">
        <f t="shared" si="42"/>
        <v>10762</v>
      </c>
      <c r="D1780" s="92">
        <f t="shared" si="38"/>
        <v>10782</v>
      </c>
      <c r="E1780" s="153">
        <v>17830</v>
      </c>
      <c r="F1780" s="151">
        <f>F1779+[1]Home!$C$7</f>
        <v>10748</v>
      </c>
      <c r="G1780" s="151">
        <f>G1779+[1]Home!$D$7</f>
        <v>10768</v>
      </c>
      <c r="H1780" s="151">
        <f>H1779+[1]Home!$E$7</f>
        <v>10668</v>
      </c>
      <c r="I1780" s="152">
        <f>I1779+[1]Home!$E$7</f>
        <v>10698</v>
      </c>
    </row>
    <row r="1781" spans="1:9" ht="15" customHeight="1">
      <c r="A1781" s="88">
        <v>17830</v>
      </c>
      <c r="B1781" s="92">
        <f t="shared" si="37"/>
        <v>17.829999999999998</v>
      </c>
      <c r="C1781" s="92">
        <f t="shared" si="42"/>
        <v>10768</v>
      </c>
      <c r="D1781" s="92">
        <f t="shared" si="38"/>
        <v>10788</v>
      </c>
      <c r="E1781" s="153">
        <v>17840</v>
      </c>
      <c r="F1781" s="151">
        <f>F1780+[1]Home!$C$7</f>
        <v>10754</v>
      </c>
      <c r="G1781" s="151">
        <f>G1780+[1]Home!$D$7</f>
        <v>10774</v>
      </c>
      <c r="H1781" s="151">
        <f>H1780+[1]Home!$E$7</f>
        <v>10674</v>
      </c>
      <c r="I1781" s="152">
        <f>I1780+[1]Home!$E$7</f>
        <v>10704</v>
      </c>
    </row>
    <row r="1782" spans="1:9" ht="15" customHeight="1">
      <c r="A1782" s="88">
        <v>17840</v>
      </c>
      <c r="B1782" s="92">
        <f t="shared" si="37"/>
        <v>17.84</v>
      </c>
      <c r="C1782" s="92">
        <f t="shared" si="42"/>
        <v>10774</v>
      </c>
      <c r="D1782" s="92">
        <f t="shared" si="38"/>
        <v>10794</v>
      </c>
      <c r="E1782" s="153">
        <v>17850</v>
      </c>
      <c r="F1782" s="151">
        <f>F1781+[1]Home!$C$7</f>
        <v>10760</v>
      </c>
      <c r="G1782" s="151">
        <f>G1781+[1]Home!$D$7</f>
        <v>10780</v>
      </c>
      <c r="H1782" s="151">
        <f>H1781+[1]Home!$E$7</f>
        <v>10680</v>
      </c>
      <c r="I1782" s="152">
        <f>I1781+[1]Home!$E$7</f>
        <v>10710</v>
      </c>
    </row>
    <row r="1783" spans="1:9" ht="15" customHeight="1">
      <c r="A1783" s="88">
        <v>17850</v>
      </c>
      <c r="B1783" s="92">
        <f t="shared" si="37"/>
        <v>17.850000000000001</v>
      </c>
      <c r="C1783" s="92">
        <f t="shared" si="42"/>
        <v>10780</v>
      </c>
      <c r="D1783" s="92">
        <f t="shared" si="38"/>
        <v>10800</v>
      </c>
      <c r="E1783" s="153">
        <v>17860</v>
      </c>
      <c r="F1783" s="151">
        <f>F1782+[1]Home!$C$7</f>
        <v>10766</v>
      </c>
      <c r="G1783" s="151">
        <f>G1782+[1]Home!$D$7</f>
        <v>10786</v>
      </c>
      <c r="H1783" s="151">
        <f>H1782+[1]Home!$E$7</f>
        <v>10686</v>
      </c>
      <c r="I1783" s="152">
        <f>I1782+[1]Home!$E$7</f>
        <v>10716</v>
      </c>
    </row>
    <row r="1784" spans="1:9" ht="15" customHeight="1">
      <c r="A1784" s="88">
        <v>17860</v>
      </c>
      <c r="B1784" s="92">
        <f t="shared" si="37"/>
        <v>17.86</v>
      </c>
      <c r="C1784" s="92">
        <f t="shared" si="42"/>
        <v>10786</v>
      </c>
      <c r="D1784" s="92">
        <f t="shared" si="38"/>
        <v>10806</v>
      </c>
      <c r="E1784" s="153">
        <v>17870</v>
      </c>
      <c r="F1784" s="151">
        <f>F1783+[1]Home!$C$7</f>
        <v>10772</v>
      </c>
      <c r="G1784" s="151">
        <f>G1783+[1]Home!$D$7</f>
        <v>10792</v>
      </c>
      <c r="H1784" s="151">
        <f>H1783+[1]Home!$E$7</f>
        <v>10692</v>
      </c>
      <c r="I1784" s="152">
        <f>I1783+[1]Home!$E$7</f>
        <v>10722</v>
      </c>
    </row>
    <row r="1785" spans="1:9" ht="15" customHeight="1">
      <c r="A1785" s="88">
        <v>17870</v>
      </c>
      <c r="B1785" s="92">
        <f t="shared" si="37"/>
        <v>17.87</v>
      </c>
      <c r="C1785" s="92">
        <f t="shared" si="42"/>
        <v>10792</v>
      </c>
      <c r="D1785" s="92">
        <f t="shared" si="38"/>
        <v>10812</v>
      </c>
      <c r="E1785" s="153">
        <v>17880</v>
      </c>
      <c r="F1785" s="151">
        <f>F1784+[1]Home!$C$7</f>
        <v>10778</v>
      </c>
      <c r="G1785" s="151">
        <f>G1784+[1]Home!$D$7</f>
        <v>10798</v>
      </c>
      <c r="H1785" s="151">
        <f>H1784+[1]Home!$E$7</f>
        <v>10698</v>
      </c>
      <c r="I1785" s="152">
        <f>I1784+[1]Home!$E$7</f>
        <v>10728</v>
      </c>
    </row>
    <row r="1786" spans="1:9" ht="15" customHeight="1">
      <c r="A1786" s="88">
        <v>17880</v>
      </c>
      <c r="B1786" s="92">
        <f t="shared" si="37"/>
        <v>17.88</v>
      </c>
      <c r="C1786" s="92">
        <f t="shared" si="42"/>
        <v>10798</v>
      </c>
      <c r="D1786" s="92">
        <f t="shared" si="38"/>
        <v>10818</v>
      </c>
      <c r="E1786" s="153">
        <v>17890</v>
      </c>
      <c r="F1786" s="151">
        <f>F1785+[1]Home!$C$7</f>
        <v>10784</v>
      </c>
      <c r="G1786" s="151">
        <f>G1785+[1]Home!$D$7</f>
        <v>10804</v>
      </c>
      <c r="H1786" s="151">
        <f>H1785+[1]Home!$E$7</f>
        <v>10704</v>
      </c>
      <c r="I1786" s="152">
        <f>I1785+[1]Home!$E$7</f>
        <v>10734</v>
      </c>
    </row>
    <row r="1787" spans="1:9" ht="15" customHeight="1">
      <c r="A1787" s="88">
        <v>17890</v>
      </c>
      <c r="B1787" s="92">
        <f t="shared" si="37"/>
        <v>17.89</v>
      </c>
      <c r="C1787" s="92">
        <f t="shared" si="42"/>
        <v>10804</v>
      </c>
      <c r="D1787" s="92">
        <f t="shared" si="38"/>
        <v>10824</v>
      </c>
      <c r="E1787" s="153">
        <v>17900</v>
      </c>
      <c r="F1787" s="151">
        <f>F1786+[1]Home!$C$7</f>
        <v>10790</v>
      </c>
      <c r="G1787" s="151">
        <f>G1786+[1]Home!$D$7</f>
        <v>10810</v>
      </c>
      <c r="H1787" s="151">
        <f>H1786+[1]Home!$E$7</f>
        <v>10710</v>
      </c>
      <c r="I1787" s="152">
        <f>I1786+[1]Home!$E$7</f>
        <v>10740</v>
      </c>
    </row>
    <row r="1788" spans="1:9" ht="15" customHeight="1">
      <c r="A1788" s="88">
        <v>17900</v>
      </c>
      <c r="B1788" s="92">
        <f t="shared" ref="B1788:B1998" si="43">A1788/1000</f>
        <v>17.899999999999999</v>
      </c>
      <c r="C1788" s="92">
        <f t="shared" si="42"/>
        <v>10810</v>
      </c>
      <c r="D1788" s="92">
        <f t="shared" ref="D1788:D1998" si="44">120+(A1788-50)/10*6</f>
        <v>10830</v>
      </c>
      <c r="E1788" s="153">
        <v>17910</v>
      </c>
      <c r="F1788" s="151">
        <f>F1787+[1]Home!$C$7</f>
        <v>10796</v>
      </c>
      <c r="G1788" s="151">
        <f>G1787+[1]Home!$D$7</f>
        <v>10816</v>
      </c>
      <c r="H1788" s="151">
        <f>H1787+[1]Home!$E$7</f>
        <v>10716</v>
      </c>
      <c r="I1788" s="152">
        <f>I1787+[1]Home!$E$7</f>
        <v>10746</v>
      </c>
    </row>
    <row r="1789" spans="1:9" ht="15" customHeight="1">
      <c r="A1789" s="88">
        <v>17910</v>
      </c>
      <c r="B1789" s="92">
        <f t="shared" si="43"/>
        <v>17.91</v>
      </c>
      <c r="C1789" s="92">
        <f t="shared" si="42"/>
        <v>10816</v>
      </c>
      <c r="D1789" s="92">
        <f t="shared" si="44"/>
        <v>10836</v>
      </c>
      <c r="E1789" s="153">
        <v>17920</v>
      </c>
      <c r="F1789" s="151">
        <f>F1788+[1]Home!$C$7</f>
        <v>10802</v>
      </c>
      <c r="G1789" s="151">
        <f>G1788+[1]Home!$D$7</f>
        <v>10822</v>
      </c>
      <c r="H1789" s="151">
        <f>H1788+[1]Home!$E$7</f>
        <v>10722</v>
      </c>
      <c r="I1789" s="152">
        <f>I1788+[1]Home!$E$7</f>
        <v>10752</v>
      </c>
    </row>
    <row r="1790" spans="1:9" ht="15" customHeight="1">
      <c r="A1790" s="88">
        <v>17920</v>
      </c>
      <c r="B1790" s="92">
        <f t="shared" si="43"/>
        <v>17.920000000000002</v>
      </c>
      <c r="C1790" s="92">
        <f t="shared" si="42"/>
        <v>10822</v>
      </c>
      <c r="D1790" s="92">
        <f t="shared" si="44"/>
        <v>10842</v>
      </c>
      <c r="E1790" s="153">
        <v>17930</v>
      </c>
      <c r="F1790" s="151">
        <f>F1789+[1]Home!$C$7</f>
        <v>10808</v>
      </c>
      <c r="G1790" s="151">
        <f>G1789+[1]Home!$D$7</f>
        <v>10828</v>
      </c>
      <c r="H1790" s="151">
        <f>H1789+[1]Home!$E$7</f>
        <v>10728</v>
      </c>
      <c r="I1790" s="152">
        <f>I1789+[1]Home!$E$7</f>
        <v>10758</v>
      </c>
    </row>
    <row r="1791" spans="1:9" ht="15" customHeight="1">
      <c r="A1791" s="88">
        <v>17930</v>
      </c>
      <c r="B1791" s="92">
        <f t="shared" si="43"/>
        <v>17.93</v>
      </c>
      <c r="C1791" s="92">
        <f t="shared" si="42"/>
        <v>10828</v>
      </c>
      <c r="D1791" s="92">
        <f t="shared" si="44"/>
        <v>10848</v>
      </c>
      <c r="E1791" s="153">
        <v>17940</v>
      </c>
      <c r="F1791" s="151">
        <f>F1790+[1]Home!$C$7</f>
        <v>10814</v>
      </c>
      <c r="G1791" s="151">
        <f>G1790+[1]Home!$D$7</f>
        <v>10834</v>
      </c>
      <c r="H1791" s="151">
        <f>H1790+[1]Home!$E$7</f>
        <v>10734</v>
      </c>
      <c r="I1791" s="152">
        <f>I1790+[1]Home!$E$7</f>
        <v>10764</v>
      </c>
    </row>
    <row r="1792" spans="1:9" ht="15" customHeight="1">
      <c r="A1792" s="88">
        <v>17940</v>
      </c>
      <c r="B1792" s="92">
        <f t="shared" si="43"/>
        <v>17.940000000000001</v>
      </c>
      <c r="C1792" s="92">
        <f t="shared" si="42"/>
        <v>10834</v>
      </c>
      <c r="D1792" s="92">
        <f t="shared" si="44"/>
        <v>10854</v>
      </c>
      <c r="E1792" s="153">
        <v>17950</v>
      </c>
      <c r="F1792" s="151">
        <f>F1791+[1]Home!$C$7</f>
        <v>10820</v>
      </c>
      <c r="G1792" s="151">
        <f>G1791+[1]Home!$D$7</f>
        <v>10840</v>
      </c>
      <c r="H1792" s="151">
        <f>H1791+[1]Home!$E$7</f>
        <v>10740</v>
      </c>
      <c r="I1792" s="152">
        <f>I1791+[1]Home!$E$7</f>
        <v>10770</v>
      </c>
    </row>
    <row r="1793" spans="1:9" ht="15" customHeight="1">
      <c r="A1793" s="88">
        <v>17950</v>
      </c>
      <c r="B1793" s="92">
        <f t="shared" si="43"/>
        <v>17.95</v>
      </c>
      <c r="C1793" s="92">
        <f t="shared" si="42"/>
        <v>10840</v>
      </c>
      <c r="D1793" s="92">
        <f t="shared" si="44"/>
        <v>10860</v>
      </c>
      <c r="E1793" s="153">
        <v>17960</v>
      </c>
      <c r="F1793" s="151">
        <f>F1792+[1]Home!$C$7</f>
        <v>10826</v>
      </c>
      <c r="G1793" s="151">
        <f>G1792+[1]Home!$D$7</f>
        <v>10846</v>
      </c>
      <c r="H1793" s="151">
        <f>H1792+[1]Home!$E$7</f>
        <v>10746</v>
      </c>
      <c r="I1793" s="152">
        <f>I1792+[1]Home!$E$7</f>
        <v>10776</v>
      </c>
    </row>
    <row r="1794" spans="1:9" ht="15" customHeight="1">
      <c r="A1794" s="88">
        <v>17960</v>
      </c>
      <c r="B1794" s="92">
        <f t="shared" si="43"/>
        <v>17.96</v>
      </c>
      <c r="C1794" s="92">
        <f t="shared" si="42"/>
        <v>10846</v>
      </c>
      <c r="D1794" s="92">
        <f t="shared" si="44"/>
        <v>10866</v>
      </c>
      <c r="E1794" s="153">
        <v>17970</v>
      </c>
      <c r="F1794" s="151">
        <f>F1793+[1]Home!$C$7</f>
        <v>10832</v>
      </c>
      <c r="G1794" s="151">
        <f>G1793+[1]Home!$D$7</f>
        <v>10852</v>
      </c>
      <c r="H1794" s="151">
        <f>H1793+[1]Home!$E$7</f>
        <v>10752</v>
      </c>
      <c r="I1794" s="152">
        <f>I1793+[1]Home!$E$7</f>
        <v>10782</v>
      </c>
    </row>
    <row r="1795" spans="1:9" ht="15" customHeight="1">
      <c r="A1795" s="88">
        <v>17970</v>
      </c>
      <c r="B1795" s="92">
        <f t="shared" si="43"/>
        <v>17.97</v>
      </c>
      <c r="C1795" s="92">
        <f t="shared" si="42"/>
        <v>10852</v>
      </c>
      <c r="D1795" s="92">
        <f t="shared" si="44"/>
        <v>10872</v>
      </c>
      <c r="E1795" s="153">
        <v>17980</v>
      </c>
      <c r="F1795" s="151">
        <f>F1794+[1]Home!$C$7</f>
        <v>10838</v>
      </c>
      <c r="G1795" s="151">
        <f>G1794+[1]Home!$D$7</f>
        <v>10858</v>
      </c>
      <c r="H1795" s="151">
        <f>H1794+[1]Home!$E$7</f>
        <v>10758</v>
      </c>
      <c r="I1795" s="152">
        <f>I1794+[1]Home!$E$7</f>
        <v>10788</v>
      </c>
    </row>
    <row r="1796" spans="1:9" ht="15" customHeight="1">
      <c r="A1796" s="88">
        <v>17980</v>
      </c>
      <c r="B1796" s="92">
        <f t="shared" si="43"/>
        <v>17.98</v>
      </c>
      <c r="C1796" s="92">
        <f t="shared" ref="C1796:C1859" si="45">C1795+6</f>
        <v>10858</v>
      </c>
      <c r="D1796" s="92">
        <f t="shared" si="44"/>
        <v>10878</v>
      </c>
      <c r="E1796" s="153">
        <v>17990</v>
      </c>
      <c r="F1796" s="151">
        <f>F1795+[1]Home!$C$7</f>
        <v>10844</v>
      </c>
      <c r="G1796" s="151">
        <f>G1795+[1]Home!$D$7</f>
        <v>10864</v>
      </c>
      <c r="H1796" s="151">
        <f>H1795+[1]Home!$E$7</f>
        <v>10764</v>
      </c>
      <c r="I1796" s="152">
        <f>I1795+[1]Home!$E$7</f>
        <v>10794</v>
      </c>
    </row>
    <row r="1797" spans="1:9" ht="15" customHeight="1">
      <c r="A1797" s="88">
        <v>17990</v>
      </c>
      <c r="B1797" s="92">
        <f t="shared" si="43"/>
        <v>17.989999999999998</v>
      </c>
      <c r="C1797" s="92">
        <f t="shared" si="45"/>
        <v>10864</v>
      </c>
      <c r="D1797" s="92">
        <f t="shared" si="44"/>
        <v>10884</v>
      </c>
      <c r="E1797" s="153">
        <v>18000</v>
      </c>
      <c r="F1797" s="151">
        <f>F1796+[1]Home!$C$7</f>
        <v>10850</v>
      </c>
      <c r="G1797" s="151">
        <f>G1796+[1]Home!$D$7</f>
        <v>10870</v>
      </c>
      <c r="H1797" s="151">
        <f>H1796+[1]Home!$E$7</f>
        <v>10770</v>
      </c>
      <c r="I1797" s="152">
        <f>I1796+[1]Home!$E$7</f>
        <v>10800</v>
      </c>
    </row>
    <row r="1798" spans="1:9" ht="15" customHeight="1">
      <c r="A1798" s="88">
        <v>18000</v>
      </c>
      <c r="B1798" s="92">
        <f t="shared" si="43"/>
        <v>18</v>
      </c>
      <c r="C1798" s="92">
        <f t="shared" si="45"/>
        <v>10870</v>
      </c>
      <c r="D1798" s="92">
        <f t="shared" si="44"/>
        <v>10890</v>
      </c>
      <c r="E1798" s="153">
        <v>18010</v>
      </c>
      <c r="F1798" s="151">
        <f>F1797+[1]Home!$C$7</f>
        <v>10856</v>
      </c>
      <c r="G1798" s="151">
        <f>G1797+[1]Home!$D$7</f>
        <v>10876</v>
      </c>
      <c r="H1798" s="151">
        <f>H1797+[1]Home!$E$7</f>
        <v>10776</v>
      </c>
      <c r="I1798" s="152">
        <f>I1797+[1]Home!$E$7</f>
        <v>10806</v>
      </c>
    </row>
    <row r="1799" spans="1:9" ht="15" customHeight="1">
      <c r="A1799" s="88">
        <v>18010</v>
      </c>
      <c r="B1799" s="92">
        <f t="shared" si="43"/>
        <v>18.010000000000002</v>
      </c>
      <c r="C1799" s="92">
        <f t="shared" si="45"/>
        <v>10876</v>
      </c>
      <c r="D1799" s="92">
        <f t="shared" si="44"/>
        <v>10896</v>
      </c>
      <c r="E1799" s="153">
        <v>18020</v>
      </c>
      <c r="F1799" s="151">
        <f>F1798+[1]Home!$C$7</f>
        <v>10862</v>
      </c>
      <c r="G1799" s="151">
        <f>G1798+[1]Home!$D$7</f>
        <v>10882</v>
      </c>
      <c r="H1799" s="151">
        <f>H1798+[1]Home!$E$7</f>
        <v>10782</v>
      </c>
      <c r="I1799" s="152">
        <f>I1798+[1]Home!$E$7</f>
        <v>10812</v>
      </c>
    </row>
    <row r="1800" spans="1:9" ht="15" customHeight="1">
      <c r="A1800" s="88">
        <v>18020</v>
      </c>
      <c r="B1800" s="92">
        <f t="shared" si="43"/>
        <v>18.02</v>
      </c>
      <c r="C1800" s="92">
        <f t="shared" si="45"/>
        <v>10882</v>
      </c>
      <c r="D1800" s="92">
        <f t="shared" si="44"/>
        <v>10902</v>
      </c>
      <c r="E1800" s="153">
        <v>18030</v>
      </c>
      <c r="F1800" s="151">
        <f>F1799+[1]Home!$C$7</f>
        <v>10868</v>
      </c>
      <c r="G1800" s="151">
        <f>G1799+[1]Home!$D$7</f>
        <v>10888</v>
      </c>
      <c r="H1800" s="151">
        <f>H1799+[1]Home!$E$7</f>
        <v>10788</v>
      </c>
      <c r="I1800" s="152">
        <f>I1799+[1]Home!$E$7</f>
        <v>10818</v>
      </c>
    </row>
    <row r="1801" spans="1:9" ht="15" customHeight="1">
      <c r="A1801" s="88">
        <v>18030</v>
      </c>
      <c r="B1801" s="92">
        <f t="shared" si="43"/>
        <v>18.03</v>
      </c>
      <c r="C1801" s="92">
        <f t="shared" si="45"/>
        <v>10888</v>
      </c>
      <c r="D1801" s="92">
        <f t="shared" si="44"/>
        <v>10908</v>
      </c>
      <c r="E1801" s="153">
        <v>18040</v>
      </c>
      <c r="F1801" s="151">
        <f>F1800+[1]Home!$C$7</f>
        <v>10874</v>
      </c>
      <c r="G1801" s="151">
        <f>G1800+[1]Home!$D$7</f>
        <v>10894</v>
      </c>
      <c r="H1801" s="151">
        <f>H1800+[1]Home!$E$7</f>
        <v>10794</v>
      </c>
      <c r="I1801" s="152">
        <f>I1800+[1]Home!$E$7</f>
        <v>10824</v>
      </c>
    </row>
    <row r="1802" spans="1:9" ht="15" customHeight="1">
      <c r="A1802" s="88">
        <v>18040</v>
      </c>
      <c r="B1802" s="92">
        <f t="shared" si="43"/>
        <v>18.04</v>
      </c>
      <c r="C1802" s="92">
        <f t="shared" si="45"/>
        <v>10894</v>
      </c>
      <c r="D1802" s="92">
        <f t="shared" si="44"/>
        <v>10914</v>
      </c>
      <c r="E1802" s="153">
        <v>18050</v>
      </c>
      <c r="F1802" s="151">
        <f>F1801+[1]Home!$C$7</f>
        <v>10880</v>
      </c>
      <c r="G1802" s="151">
        <f>G1801+[1]Home!$D$7</f>
        <v>10900</v>
      </c>
      <c r="H1802" s="151">
        <f>H1801+[1]Home!$E$7</f>
        <v>10800</v>
      </c>
      <c r="I1802" s="152">
        <f>I1801+[1]Home!$E$7</f>
        <v>10830</v>
      </c>
    </row>
    <row r="1803" spans="1:9" ht="15" customHeight="1">
      <c r="A1803" s="88">
        <v>18050</v>
      </c>
      <c r="B1803" s="92">
        <f t="shared" si="43"/>
        <v>18.05</v>
      </c>
      <c r="C1803" s="92">
        <f t="shared" si="45"/>
        <v>10900</v>
      </c>
      <c r="D1803" s="92">
        <f t="shared" si="44"/>
        <v>10920</v>
      </c>
      <c r="E1803" s="153">
        <v>18060</v>
      </c>
      <c r="F1803" s="151">
        <f>F1802+[1]Home!$C$7</f>
        <v>10886</v>
      </c>
      <c r="G1803" s="151">
        <f>G1802+[1]Home!$D$7</f>
        <v>10906</v>
      </c>
      <c r="H1803" s="151">
        <f>H1802+[1]Home!$E$7</f>
        <v>10806</v>
      </c>
      <c r="I1803" s="152">
        <f>I1802+[1]Home!$E$7</f>
        <v>10836</v>
      </c>
    </row>
    <row r="1804" spans="1:9" ht="15" customHeight="1">
      <c r="A1804" s="88">
        <v>18060</v>
      </c>
      <c r="B1804" s="92">
        <f t="shared" si="43"/>
        <v>18.059999999999999</v>
      </c>
      <c r="C1804" s="92">
        <f t="shared" si="45"/>
        <v>10906</v>
      </c>
      <c r="D1804" s="92">
        <f t="shared" si="44"/>
        <v>10926</v>
      </c>
      <c r="E1804" s="153">
        <v>18070</v>
      </c>
      <c r="F1804" s="151">
        <f>F1803+[1]Home!$C$7</f>
        <v>10892</v>
      </c>
      <c r="G1804" s="151">
        <f>G1803+[1]Home!$D$7</f>
        <v>10912</v>
      </c>
      <c r="H1804" s="151">
        <f>H1803+[1]Home!$E$7</f>
        <v>10812</v>
      </c>
      <c r="I1804" s="152">
        <f>I1803+[1]Home!$E$7</f>
        <v>10842</v>
      </c>
    </row>
    <row r="1805" spans="1:9" ht="15" customHeight="1">
      <c r="A1805" s="88">
        <v>18070</v>
      </c>
      <c r="B1805" s="92">
        <f t="shared" si="43"/>
        <v>18.07</v>
      </c>
      <c r="C1805" s="92">
        <f t="shared" si="45"/>
        <v>10912</v>
      </c>
      <c r="D1805" s="92">
        <f t="shared" si="44"/>
        <v>10932</v>
      </c>
      <c r="E1805" s="153">
        <v>18080</v>
      </c>
      <c r="F1805" s="151">
        <f>F1804+[1]Home!$C$7</f>
        <v>10898</v>
      </c>
      <c r="G1805" s="151">
        <f>G1804+[1]Home!$D$7</f>
        <v>10918</v>
      </c>
      <c r="H1805" s="151">
        <f>H1804+[1]Home!$E$7</f>
        <v>10818</v>
      </c>
      <c r="I1805" s="152">
        <f>I1804+[1]Home!$E$7</f>
        <v>10848</v>
      </c>
    </row>
    <row r="1806" spans="1:9" ht="15" customHeight="1">
      <c r="A1806" s="88">
        <v>18080</v>
      </c>
      <c r="B1806" s="92">
        <f t="shared" si="43"/>
        <v>18.079999999999998</v>
      </c>
      <c r="C1806" s="92">
        <f t="shared" si="45"/>
        <v>10918</v>
      </c>
      <c r="D1806" s="92">
        <f t="shared" si="44"/>
        <v>10938</v>
      </c>
      <c r="E1806" s="153">
        <v>18090</v>
      </c>
      <c r="F1806" s="151">
        <f>F1805+[1]Home!$C$7</f>
        <v>10904</v>
      </c>
      <c r="G1806" s="151">
        <f>G1805+[1]Home!$D$7</f>
        <v>10924</v>
      </c>
      <c r="H1806" s="151">
        <f>H1805+[1]Home!$E$7</f>
        <v>10824</v>
      </c>
      <c r="I1806" s="152">
        <f>I1805+[1]Home!$E$7</f>
        <v>10854</v>
      </c>
    </row>
    <row r="1807" spans="1:9" ht="15" customHeight="1">
      <c r="A1807" s="88">
        <v>18090</v>
      </c>
      <c r="B1807" s="92">
        <f t="shared" si="43"/>
        <v>18.09</v>
      </c>
      <c r="C1807" s="92">
        <f t="shared" si="45"/>
        <v>10924</v>
      </c>
      <c r="D1807" s="92">
        <f t="shared" si="44"/>
        <v>10944</v>
      </c>
      <c r="E1807" s="153">
        <v>18100</v>
      </c>
      <c r="F1807" s="151">
        <f>F1806+[1]Home!$C$7</f>
        <v>10910</v>
      </c>
      <c r="G1807" s="151">
        <f>G1806+[1]Home!$D$7</f>
        <v>10930</v>
      </c>
      <c r="H1807" s="151">
        <f>H1806+[1]Home!$E$7</f>
        <v>10830</v>
      </c>
      <c r="I1807" s="152">
        <f>I1806+[1]Home!$E$7</f>
        <v>10860</v>
      </c>
    </row>
    <row r="1808" spans="1:9" ht="15" customHeight="1">
      <c r="A1808" s="88">
        <v>18100</v>
      </c>
      <c r="B1808" s="92">
        <f t="shared" si="43"/>
        <v>18.100000000000001</v>
      </c>
      <c r="C1808" s="92">
        <f t="shared" si="45"/>
        <v>10930</v>
      </c>
      <c r="D1808" s="92">
        <f t="shared" si="44"/>
        <v>10950</v>
      </c>
      <c r="E1808" s="153">
        <v>18110</v>
      </c>
      <c r="F1808" s="151">
        <f>F1807+[1]Home!$C$7</f>
        <v>10916</v>
      </c>
      <c r="G1808" s="151">
        <f>G1807+[1]Home!$D$7</f>
        <v>10936</v>
      </c>
      <c r="H1808" s="151">
        <f>H1807+[1]Home!$E$7</f>
        <v>10836</v>
      </c>
      <c r="I1808" s="152">
        <f>I1807+[1]Home!$E$7</f>
        <v>10866</v>
      </c>
    </row>
    <row r="1809" spans="1:9" ht="15" customHeight="1">
      <c r="A1809" s="88">
        <v>18110</v>
      </c>
      <c r="B1809" s="92">
        <f t="shared" si="43"/>
        <v>18.11</v>
      </c>
      <c r="C1809" s="92">
        <f t="shared" si="45"/>
        <v>10936</v>
      </c>
      <c r="D1809" s="92">
        <f t="shared" si="44"/>
        <v>10956</v>
      </c>
      <c r="E1809" s="153">
        <v>18120</v>
      </c>
      <c r="F1809" s="151">
        <f>F1808+[1]Home!$C$7</f>
        <v>10922</v>
      </c>
      <c r="G1809" s="151">
        <f>G1808+[1]Home!$D$7</f>
        <v>10942</v>
      </c>
      <c r="H1809" s="151">
        <f>H1808+[1]Home!$E$7</f>
        <v>10842</v>
      </c>
      <c r="I1809" s="152">
        <f>I1808+[1]Home!$E$7</f>
        <v>10872</v>
      </c>
    </row>
    <row r="1810" spans="1:9" ht="15" customHeight="1">
      <c r="A1810" s="88">
        <v>18120</v>
      </c>
      <c r="B1810" s="92">
        <f t="shared" si="43"/>
        <v>18.12</v>
      </c>
      <c r="C1810" s="92">
        <f t="shared" si="45"/>
        <v>10942</v>
      </c>
      <c r="D1810" s="92">
        <f t="shared" si="44"/>
        <v>10962</v>
      </c>
      <c r="E1810" s="153">
        <v>18130</v>
      </c>
      <c r="F1810" s="151">
        <f>F1809+[1]Home!$C$7</f>
        <v>10928</v>
      </c>
      <c r="G1810" s="151">
        <f>G1809+[1]Home!$D$7</f>
        <v>10948</v>
      </c>
      <c r="H1810" s="151">
        <f>H1809+[1]Home!$E$7</f>
        <v>10848</v>
      </c>
      <c r="I1810" s="152">
        <f>I1809+[1]Home!$E$7</f>
        <v>10878</v>
      </c>
    </row>
    <row r="1811" spans="1:9" ht="15" customHeight="1">
      <c r="A1811" s="88">
        <v>18130</v>
      </c>
      <c r="B1811" s="92">
        <f t="shared" si="43"/>
        <v>18.13</v>
      </c>
      <c r="C1811" s="92">
        <f t="shared" si="45"/>
        <v>10948</v>
      </c>
      <c r="D1811" s="92">
        <f t="shared" si="44"/>
        <v>10968</v>
      </c>
      <c r="E1811" s="153">
        <v>18140</v>
      </c>
      <c r="F1811" s="151">
        <f>F1810+[1]Home!$C$7</f>
        <v>10934</v>
      </c>
      <c r="G1811" s="151">
        <f>G1810+[1]Home!$D$7</f>
        <v>10954</v>
      </c>
      <c r="H1811" s="151">
        <f>H1810+[1]Home!$E$7</f>
        <v>10854</v>
      </c>
      <c r="I1811" s="152">
        <f>I1810+[1]Home!$E$7</f>
        <v>10884</v>
      </c>
    </row>
    <row r="1812" spans="1:9" ht="15" customHeight="1">
      <c r="A1812" s="88">
        <v>18140</v>
      </c>
      <c r="B1812" s="92">
        <f t="shared" si="43"/>
        <v>18.14</v>
      </c>
      <c r="C1812" s="92">
        <f t="shared" si="45"/>
        <v>10954</v>
      </c>
      <c r="D1812" s="92">
        <f t="shared" si="44"/>
        <v>10974</v>
      </c>
      <c r="E1812" s="153">
        <v>18150</v>
      </c>
      <c r="F1812" s="151">
        <f>F1811+[1]Home!$C$7</f>
        <v>10940</v>
      </c>
      <c r="G1812" s="151">
        <f>G1811+[1]Home!$D$7</f>
        <v>10960</v>
      </c>
      <c r="H1812" s="151">
        <f>H1811+[1]Home!$E$7</f>
        <v>10860</v>
      </c>
      <c r="I1812" s="152">
        <f>I1811+[1]Home!$E$7</f>
        <v>10890</v>
      </c>
    </row>
    <row r="1813" spans="1:9" ht="15" customHeight="1">
      <c r="A1813" s="88">
        <v>18150</v>
      </c>
      <c r="B1813" s="92">
        <f t="shared" si="43"/>
        <v>18.149999999999999</v>
      </c>
      <c r="C1813" s="92">
        <f t="shared" si="45"/>
        <v>10960</v>
      </c>
      <c r="D1813" s="92">
        <f t="shared" si="44"/>
        <v>10980</v>
      </c>
      <c r="E1813" s="153">
        <v>18160</v>
      </c>
      <c r="F1813" s="151">
        <f>F1812+[1]Home!$C$7</f>
        <v>10946</v>
      </c>
      <c r="G1813" s="151">
        <f>G1812+[1]Home!$D$7</f>
        <v>10966</v>
      </c>
      <c r="H1813" s="151">
        <f>H1812+[1]Home!$E$7</f>
        <v>10866</v>
      </c>
      <c r="I1813" s="152">
        <f>I1812+[1]Home!$E$7</f>
        <v>10896</v>
      </c>
    </row>
    <row r="1814" spans="1:9" ht="15" customHeight="1">
      <c r="A1814" s="88">
        <v>18160</v>
      </c>
      <c r="B1814" s="92">
        <f t="shared" si="43"/>
        <v>18.16</v>
      </c>
      <c r="C1814" s="92">
        <f t="shared" si="45"/>
        <v>10966</v>
      </c>
      <c r="D1814" s="92">
        <f t="shared" si="44"/>
        <v>10986</v>
      </c>
      <c r="E1814" s="153">
        <v>18170</v>
      </c>
      <c r="F1814" s="151">
        <f>F1813+[1]Home!$C$7</f>
        <v>10952</v>
      </c>
      <c r="G1814" s="151">
        <f>G1813+[1]Home!$D$7</f>
        <v>10972</v>
      </c>
      <c r="H1814" s="151">
        <f>H1813+[1]Home!$E$7</f>
        <v>10872</v>
      </c>
      <c r="I1814" s="152">
        <f>I1813+[1]Home!$E$7</f>
        <v>10902</v>
      </c>
    </row>
    <row r="1815" spans="1:9" ht="15" customHeight="1">
      <c r="A1815" s="88">
        <v>18170</v>
      </c>
      <c r="B1815" s="92">
        <f t="shared" si="43"/>
        <v>18.170000000000002</v>
      </c>
      <c r="C1815" s="92">
        <f t="shared" si="45"/>
        <v>10972</v>
      </c>
      <c r="D1815" s="92">
        <f t="shared" si="44"/>
        <v>10992</v>
      </c>
      <c r="E1815" s="153">
        <v>18180</v>
      </c>
      <c r="F1815" s="151">
        <f>F1814+[1]Home!$C$7</f>
        <v>10958</v>
      </c>
      <c r="G1815" s="151">
        <f>G1814+[1]Home!$D$7</f>
        <v>10978</v>
      </c>
      <c r="H1815" s="151">
        <f>H1814+[1]Home!$E$7</f>
        <v>10878</v>
      </c>
      <c r="I1815" s="152">
        <f>I1814+[1]Home!$E$7</f>
        <v>10908</v>
      </c>
    </row>
    <row r="1816" spans="1:9" ht="15" customHeight="1">
      <c r="A1816" s="88">
        <v>18180</v>
      </c>
      <c r="B1816" s="92">
        <f t="shared" si="43"/>
        <v>18.18</v>
      </c>
      <c r="C1816" s="92">
        <f t="shared" si="45"/>
        <v>10978</v>
      </c>
      <c r="D1816" s="92">
        <f t="shared" si="44"/>
        <v>10998</v>
      </c>
      <c r="E1816" s="153">
        <v>18190</v>
      </c>
      <c r="F1816" s="151">
        <f>F1815+[1]Home!$C$7</f>
        <v>10964</v>
      </c>
      <c r="G1816" s="151">
        <f>G1815+[1]Home!$D$7</f>
        <v>10984</v>
      </c>
      <c r="H1816" s="151">
        <f>H1815+[1]Home!$E$7</f>
        <v>10884</v>
      </c>
      <c r="I1816" s="152">
        <f>I1815+[1]Home!$E$7</f>
        <v>10914</v>
      </c>
    </row>
    <row r="1817" spans="1:9" ht="15" customHeight="1">
      <c r="A1817" s="88">
        <v>18190</v>
      </c>
      <c r="B1817" s="92">
        <f t="shared" si="43"/>
        <v>18.190000000000001</v>
      </c>
      <c r="C1817" s="92">
        <f t="shared" si="45"/>
        <v>10984</v>
      </c>
      <c r="D1817" s="92">
        <f t="shared" si="44"/>
        <v>11004</v>
      </c>
      <c r="E1817" s="153">
        <v>18200</v>
      </c>
      <c r="F1817" s="151">
        <f>F1816+[1]Home!$C$7</f>
        <v>10970</v>
      </c>
      <c r="G1817" s="151">
        <f>G1816+[1]Home!$D$7</f>
        <v>10990</v>
      </c>
      <c r="H1817" s="151">
        <f>H1816+[1]Home!$E$7</f>
        <v>10890</v>
      </c>
      <c r="I1817" s="152">
        <f>I1816+[1]Home!$E$7</f>
        <v>10920</v>
      </c>
    </row>
    <row r="1818" spans="1:9" ht="15" customHeight="1">
      <c r="A1818" s="88">
        <v>18200</v>
      </c>
      <c r="B1818" s="92">
        <f t="shared" si="43"/>
        <v>18.2</v>
      </c>
      <c r="C1818" s="92">
        <f t="shared" si="45"/>
        <v>10990</v>
      </c>
      <c r="D1818" s="92">
        <f t="shared" si="44"/>
        <v>11010</v>
      </c>
      <c r="E1818" s="153">
        <v>18210</v>
      </c>
      <c r="F1818" s="151">
        <f>F1817+[1]Home!$C$7</f>
        <v>10976</v>
      </c>
      <c r="G1818" s="151">
        <f>G1817+[1]Home!$D$7</f>
        <v>10996</v>
      </c>
      <c r="H1818" s="151">
        <f>H1817+[1]Home!$E$7</f>
        <v>10896</v>
      </c>
      <c r="I1818" s="152">
        <f>I1817+[1]Home!$E$7</f>
        <v>10926</v>
      </c>
    </row>
    <row r="1819" spans="1:9" ht="15" customHeight="1">
      <c r="A1819" s="88">
        <v>18210</v>
      </c>
      <c r="B1819" s="92">
        <f t="shared" si="43"/>
        <v>18.21</v>
      </c>
      <c r="C1819" s="92">
        <f t="shared" si="45"/>
        <v>10996</v>
      </c>
      <c r="D1819" s="92">
        <f t="shared" si="44"/>
        <v>11016</v>
      </c>
      <c r="E1819" s="153">
        <v>18220</v>
      </c>
      <c r="F1819" s="151">
        <f>F1818+[1]Home!$C$7</f>
        <v>10982</v>
      </c>
      <c r="G1819" s="151">
        <f>G1818+[1]Home!$D$7</f>
        <v>11002</v>
      </c>
      <c r="H1819" s="151">
        <f>H1818+[1]Home!$E$7</f>
        <v>10902</v>
      </c>
      <c r="I1819" s="152">
        <f>I1818+[1]Home!$E$7</f>
        <v>10932</v>
      </c>
    </row>
    <row r="1820" spans="1:9" ht="15" customHeight="1">
      <c r="A1820" s="88">
        <v>18220</v>
      </c>
      <c r="B1820" s="92">
        <f t="shared" si="43"/>
        <v>18.22</v>
      </c>
      <c r="C1820" s="92">
        <f t="shared" si="45"/>
        <v>11002</v>
      </c>
      <c r="D1820" s="92">
        <f t="shared" si="44"/>
        <v>11022</v>
      </c>
      <c r="E1820" s="153">
        <v>18230</v>
      </c>
      <c r="F1820" s="151">
        <f>F1819+[1]Home!$C$7</f>
        <v>10988</v>
      </c>
      <c r="G1820" s="151">
        <f>G1819+[1]Home!$D$7</f>
        <v>11008</v>
      </c>
      <c r="H1820" s="151">
        <f>H1819+[1]Home!$E$7</f>
        <v>10908</v>
      </c>
      <c r="I1820" s="152">
        <f>I1819+[1]Home!$E$7</f>
        <v>10938</v>
      </c>
    </row>
    <row r="1821" spans="1:9" ht="15" customHeight="1">
      <c r="A1821" s="88">
        <v>18230</v>
      </c>
      <c r="B1821" s="92">
        <f t="shared" si="43"/>
        <v>18.23</v>
      </c>
      <c r="C1821" s="92">
        <f t="shared" si="45"/>
        <v>11008</v>
      </c>
      <c r="D1821" s="92">
        <f t="shared" si="44"/>
        <v>11028</v>
      </c>
      <c r="E1821" s="153">
        <v>18240</v>
      </c>
      <c r="F1821" s="151">
        <f>F1820+[1]Home!$C$7</f>
        <v>10994</v>
      </c>
      <c r="G1821" s="151">
        <f>G1820+[1]Home!$D$7</f>
        <v>11014</v>
      </c>
      <c r="H1821" s="151">
        <f>H1820+[1]Home!$E$7</f>
        <v>10914</v>
      </c>
      <c r="I1821" s="152">
        <f>I1820+[1]Home!$E$7</f>
        <v>10944</v>
      </c>
    </row>
    <row r="1822" spans="1:9" ht="15" customHeight="1">
      <c r="A1822" s="88">
        <v>18240</v>
      </c>
      <c r="B1822" s="92">
        <f t="shared" si="43"/>
        <v>18.239999999999998</v>
      </c>
      <c r="C1822" s="92">
        <f t="shared" si="45"/>
        <v>11014</v>
      </c>
      <c r="D1822" s="92">
        <f t="shared" si="44"/>
        <v>11034</v>
      </c>
      <c r="E1822" s="153">
        <v>18250</v>
      </c>
      <c r="F1822" s="151">
        <f>F1821+[1]Home!$C$7</f>
        <v>11000</v>
      </c>
      <c r="G1822" s="151">
        <f>G1821+[1]Home!$D$7</f>
        <v>11020</v>
      </c>
      <c r="H1822" s="151">
        <f>H1821+[1]Home!$E$7</f>
        <v>10920</v>
      </c>
      <c r="I1822" s="152">
        <f>I1821+[1]Home!$E$7</f>
        <v>10950</v>
      </c>
    </row>
    <row r="1823" spans="1:9" ht="15" customHeight="1">
      <c r="A1823" s="88">
        <v>18250</v>
      </c>
      <c r="B1823" s="92">
        <f t="shared" si="43"/>
        <v>18.25</v>
      </c>
      <c r="C1823" s="92">
        <f t="shared" si="45"/>
        <v>11020</v>
      </c>
      <c r="D1823" s="92">
        <f t="shared" si="44"/>
        <v>11040</v>
      </c>
      <c r="E1823" s="153">
        <v>18260</v>
      </c>
      <c r="F1823" s="151">
        <f>F1822+[1]Home!$C$7</f>
        <v>11006</v>
      </c>
      <c r="G1823" s="151">
        <f>G1822+[1]Home!$D$7</f>
        <v>11026</v>
      </c>
      <c r="H1823" s="151">
        <f>H1822+[1]Home!$E$7</f>
        <v>10926</v>
      </c>
      <c r="I1823" s="152">
        <f>I1822+[1]Home!$E$7</f>
        <v>10956</v>
      </c>
    </row>
    <row r="1824" spans="1:9" ht="15" customHeight="1">
      <c r="A1824" s="88">
        <v>18260</v>
      </c>
      <c r="B1824" s="92">
        <f t="shared" si="43"/>
        <v>18.260000000000002</v>
      </c>
      <c r="C1824" s="92">
        <f t="shared" si="45"/>
        <v>11026</v>
      </c>
      <c r="D1824" s="92">
        <f t="shared" si="44"/>
        <v>11046</v>
      </c>
      <c r="E1824" s="153">
        <v>18270</v>
      </c>
      <c r="F1824" s="151">
        <f>F1823+[1]Home!$C$7</f>
        <v>11012</v>
      </c>
      <c r="G1824" s="151">
        <f>G1823+[1]Home!$D$7</f>
        <v>11032</v>
      </c>
      <c r="H1824" s="151">
        <f>H1823+[1]Home!$E$7</f>
        <v>10932</v>
      </c>
      <c r="I1824" s="152">
        <f>I1823+[1]Home!$E$7</f>
        <v>10962</v>
      </c>
    </row>
    <row r="1825" spans="1:9" ht="15" customHeight="1">
      <c r="A1825" s="88">
        <v>18270</v>
      </c>
      <c r="B1825" s="92">
        <f t="shared" si="43"/>
        <v>18.27</v>
      </c>
      <c r="C1825" s="92">
        <f t="shared" si="45"/>
        <v>11032</v>
      </c>
      <c r="D1825" s="92">
        <f t="shared" si="44"/>
        <v>11052</v>
      </c>
      <c r="E1825" s="153">
        <v>18280</v>
      </c>
      <c r="F1825" s="151">
        <f>F1824+[1]Home!$C$7</f>
        <v>11018</v>
      </c>
      <c r="G1825" s="151">
        <f>G1824+[1]Home!$D$7</f>
        <v>11038</v>
      </c>
      <c r="H1825" s="151">
        <f>H1824+[1]Home!$E$7</f>
        <v>10938</v>
      </c>
      <c r="I1825" s="152">
        <f>I1824+[1]Home!$E$7</f>
        <v>10968</v>
      </c>
    </row>
    <row r="1826" spans="1:9" ht="15" customHeight="1">
      <c r="A1826" s="88">
        <v>18280</v>
      </c>
      <c r="B1826" s="92">
        <f t="shared" si="43"/>
        <v>18.28</v>
      </c>
      <c r="C1826" s="92">
        <f t="shared" si="45"/>
        <v>11038</v>
      </c>
      <c r="D1826" s="92">
        <f t="shared" si="44"/>
        <v>11058</v>
      </c>
      <c r="E1826" s="153">
        <v>18290</v>
      </c>
      <c r="F1826" s="151">
        <f>F1825+[1]Home!$C$7</f>
        <v>11024</v>
      </c>
      <c r="G1826" s="151">
        <f>G1825+[1]Home!$D$7</f>
        <v>11044</v>
      </c>
      <c r="H1826" s="151">
        <f>H1825+[1]Home!$E$7</f>
        <v>10944</v>
      </c>
      <c r="I1826" s="152">
        <f>I1825+[1]Home!$E$7</f>
        <v>10974</v>
      </c>
    </row>
    <row r="1827" spans="1:9" ht="15" customHeight="1">
      <c r="A1827" s="88">
        <v>18290</v>
      </c>
      <c r="B1827" s="92">
        <f t="shared" si="43"/>
        <v>18.29</v>
      </c>
      <c r="C1827" s="92">
        <f t="shared" si="45"/>
        <v>11044</v>
      </c>
      <c r="D1827" s="92">
        <f t="shared" si="44"/>
        <v>11064</v>
      </c>
      <c r="E1827" s="153">
        <v>18300</v>
      </c>
      <c r="F1827" s="151">
        <f>F1826+[1]Home!$C$7</f>
        <v>11030</v>
      </c>
      <c r="G1827" s="151">
        <f>G1826+[1]Home!$D$7</f>
        <v>11050</v>
      </c>
      <c r="H1827" s="151">
        <f>H1826+[1]Home!$E$7</f>
        <v>10950</v>
      </c>
      <c r="I1827" s="152">
        <f>I1826+[1]Home!$E$7</f>
        <v>10980</v>
      </c>
    </row>
    <row r="1828" spans="1:9" ht="15" customHeight="1">
      <c r="A1828" s="88">
        <v>18300</v>
      </c>
      <c r="B1828" s="92">
        <f t="shared" si="43"/>
        <v>18.3</v>
      </c>
      <c r="C1828" s="92">
        <f t="shared" si="45"/>
        <v>11050</v>
      </c>
      <c r="D1828" s="92">
        <f t="shared" si="44"/>
        <v>11070</v>
      </c>
      <c r="E1828" s="153">
        <v>18310</v>
      </c>
      <c r="F1828" s="151">
        <f>F1827+[1]Home!$C$7</f>
        <v>11036</v>
      </c>
      <c r="G1828" s="151">
        <f>G1827+[1]Home!$D$7</f>
        <v>11056</v>
      </c>
      <c r="H1828" s="151">
        <f>H1827+[1]Home!$E$7</f>
        <v>10956</v>
      </c>
      <c r="I1828" s="152">
        <f>I1827+[1]Home!$E$7</f>
        <v>10986</v>
      </c>
    </row>
    <row r="1829" spans="1:9" ht="15" customHeight="1">
      <c r="A1829" s="88">
        <v>18310</v>
      </c>
      <c r="B1829" s="92">
        <f t="shared" si="43"/>
        <v>18.309999999999999</v>
      </c>
      <c r="C1829" s="92">
        <f t="shared" si="45"/>
        <v>11056</v>
      </c>
      <c r="D1829" s="92">
        <f t="shared" si="44"/>
        <v>11076</v>
      </c>
      <c r="E1829" s="153">
        <v>18320</v>
      </c>
      <c r="F1829" s="151">
        <f>F1828+[1]Home!$C$7</f>
        <v>11042</v>
      </c>
      <c r="G1829" s="151">
        <f>G1828+[1]Home!$D$7</f>
        <v>11062</v>
      </c>
      <c r="H1829" s="151">
        <f>H1828+[1]Home!$E$7</f>
        <v>10962</v>
      </c>
      <c r="I1829" s="152">
        <f>I1828+[1]Home!$E$7</f>
        <v>10992</v>
      </c>
    </row>
    <row r="1830" spans="1:9" ht="15" customHeight="1">
      <c r="A1830" s="88">
        <v>18320</v>
      </c>
      <c r="B1830" s="92">
        <f t="shared" si="43"/>
        <v>18.32</v>
      </c>
      <c r="C1830" s="92">
        <f t="shared" si="45"/>
        <v>11062</v>
      </c>
      <c r="D1830" s="92">
        <f t="shared" si="44"/>
        <v>11082</v>
      </c>
      <c r="E1830" s="153">
        <v>18330</v>
      </c>
      <c r="F1830" s="151">
        <f>F1829+[1]Home!$C$7</f>
        <v>11048</v>
      </c>
      <c r="G1830" s="151">
        <f>G1829+[1]Home!$D$7</f>
        <v>11068</v>
      </c>
      <c r="H1830" s="151">
        <f>H1829+[1]Home!$E$7</f>
        <v>10968</v>
      </c>
      <c r="I1830" s="152">
        <f>I1829+[1]Home!$E$7</f>
        <v>10998</v>
      </c>
    </row>
    <row r="1831" spans="1:9" ht="15" customHeight="1">
      <c r="A1831" s="88">
        <v>18330</v>
      </c>
      <c r="B1831" s="92">
        <f t="shared" si="43"/>
        <v>18.329999999999998</v>
      </c>
      <c r="C1831" s="92">
        <f t="shared" si="45"/>
        <v>11068</v>
      </c>
      <c r="D1831" s="92">
        <f t="shared" si="44"/>
        <v>11088</v>
      </c>
      <c r="E1831" s="153">
        <v>18340</v>
      </c>
      <c r="F1831" s="151">
        <f>F1830+[1]Home!$C$7</f>
        <v>11054</v>
      </c>
      <c r="G1831" s="151">
        <f>G1830+[1]Home!$D$7</f>
        <v>11074</v>
      </c>
      <c r="H1831" s="151">
        <f>H1830+[1]Home!$E$7</f>
        <v>10974</v>
      </c>
      <c r="I1831" s="152">
        <f>I1830+[1]Home!$E$7</f>
        <v>11004</v>
      </c>
    </row>
    <row r="1832" spans="1:9" ht="15" customHeight="1">
      <c r="A1832" s="88">
        <v>18340</v>
      </c>
      <c r="B1832" s="92">
        <f t="shared" si="43"/>
        <v>18.34</v>
      </c>
      <c r="C1832" s="92">
        <f t="shared" si="45"/>
        <v>11074</v>
      </c>
      <c r="D1832" s="92">
        <f t="shared" si="44"/>
        <v>11094</v>
      </c>
      <c r="E1832" s="153">
        <v>18350</v>
      </c>
      <c r="F1832" s="151">
        <f>F1831+[1]Home!$C$7</f>
        <v>11060</v>
      </c>
      <c r="G1832" s="151">
        <f>G1831+[1]Home!$D$7</f>
        <v>11080</v>
      </c>
      <c r="H1832" s="151">
        <f>H1831+[1]Home!$E$7</f>
        <v>10980</v>
      </c>
      <c r="I1832" s="152">
        <f>I1831+[1]Home!$E$7</f>
        <v>11010</v>
      </c>
    </row>
    <row r="1833" spans="1:9" ht="15" customHeight="1">
      <c r="A1833" s="88">
        <v>18350</v>
      </c>
      <c r="B1833" s="92">
        <f t="shared" si="43"/>
        <v>18.350000000000001</v>
      </c>
      <c r="C1833" s="92">
        <f t="shared" si="45"/>
        <v>11080</v>
      </c>
      <c r="D1833" s="92">
        <f t="shared" si="44"/>
        <v>11100</v>
      </c>
      <c r="E1833" s="153">
        <v>18360</v>
      </c>
      <c r="F1833" s="151">
        <f>F1832+[1]Home!$C$7</f>
        <v>11066</v>
      </c>
      <c r="G1833" s="151">
        <f>G1832+[1]Home!$D$7</f>
        <v>11086</v>
      </c>
      <c r="H1833" s="151">
        <f>H1832+[1]Home!$E$7</f>
        <v>10986</v>
      </c>
      <c r="I1833" s="152">
        <f>I1832+[1]Home!$E$7</f>
        <v>11016</v>
      </c>
    </row>
    <row r="1834" spans="1:9" ht="15" customHeight="1">
      <c r="A1834" s="88">
        <v>18360</v>
      </c>
      <c r="B1834" s="92">
        <f t="shared" si="43"/>
        <v>18.36</v>
      </c>
      <c r="C1834" s="92">
        <f t="shared" si="45"/>
        <v>11086</v>
      </c>
      <c r="D1834" s="92">
        <f t="shared" si="44"/>
        <v>11106</v>
      </c>
      <c r="E1834" s="153">
        <v>18370</v>
      </c>
      <c r="F1834" s="151">
        <f>F1833+[1]Home!$C$7</f>
        <v>11072</v>
      </c>
      <c r="G1834" s="151">
        <f>G1833+[1]Home!$D$7</f>
        <v>11092</v>
      </c>
      <c r="H1834" s="151">
        <f>H1833+[1]Home!$E$7</f>
        <v>10992</v>
      </c>
      <c r="I1834" s="152">
        <f>I1833+[1]Home!$E$7</f>
        <v>11022</v>
      </c>
    </row>
    <row r="1835" spans="1:9" ht="15" customHeight="1">
      <c r="A1835" s="88">
        <v>18370</v>
      </c>
      <c r="B1835" s="92">
        <f t="shared" si="43"/>
        <v>18.37</v>
      </c>
      <c r="C1835" s="92">
        <f t="shared" si="45"/>
        <v>11092</v>
      </c>
      <c r="D1835" s="92">
        <f t="shared" si="44"/>
        <v>11112</v>
      </c>
      <c r="E1835" s="153">
        <v>18380</v>
      </c>
      <c r="F1835" s="151">
        <f>F1834+[1]Home!$C$7</f>
        <v>11078</v>
      </c>
      <c r="G1835" s="151">
        <f>G1834+[1]Home!$D$7</f>
        <v>11098</v>
      </c>
      <c r="H1835" s="151">
        <f>H1834+[1]Home!$E$7</f>
        <v>10998</v>
      </c>
      <c r="I1835" s="152">
        <f>I1834+[1]Home!$E$7</f>
        <v>11028</v>
      </c>
    </row>
    <row r="1836" spans="1:9" ht="15" customHeight="1">
      <c r="A1836" s="88">
        <v>18380</v>
      </c>
      <c r="B1836" s="92">
        <f t="shared" si="43"/>
        <v>18.38</v>
      </c>
      <c r="C1836" s="92">
        <f t="shared" si="45"/>
        <v>11098</v>
      </c>
      <c r="D1836" s="92">
        <f t="shared" si="44"/>
        <v>11118</v>
      </c>
      <c r="E1836" s="153">
        <v>18390</v>
      </c>
      <c r="F1836" s="151">
        <f>F1835+[1]Home!$C$7</f>
        <v>11084</v>
      </c>
      <c r="G1836" s="151">
        <f>G1835+[1]Home!$D$7</f>
        <v>11104</v>
      </c>
      <c r="H1836" s="151">
        <f>H1835+[1]Home!$E$7</f>
        <v>11004</v>
      </c>
      <c r="I1836" s="152">
        <f>I1835+[1]Home!$E$7</f>
        <v>11034</v>
      </c>
    </row>
    <row r="1837" spans="1:9" ht="15" customHeight="1">
      <c r="A1837" s="88">
        <v>18390</v>
      </c>
      <c r="B1837" s="92">
        <f t="shared" si="43"/>
        <v>18.39</v>
      </c>
      <c r="C1837" s="92">
        <f t="shared" si="45"/>
        <v>11104</v>
      </c>
      <c r="D1837" s="92">
        <f t="shared" si="44"/>
        <v>11124</v>
      </c>
      <c r="E1837" s="153">
        <v>18400</v>
      </c>
      <c r="F1837" s="151">
        <f>F1836+[1]Home!$C$7</f>
        <v>11090</v>
      </c>
      <c r="G1837" s="151">
        <f>G1836+[1]Home!$D$7</f>
        <v>11110</v>
      </c>
      <c r="H1837" s="151">
        <f>H1836+[1]Home!$E$7</f>
        <v>11010</v>
      </c>
      <c r="I1837" s="152">
        <f>I1836+[1]Home!$E$7</f>
        <v>11040</v>
      </c>
    </row>
    <row r="1838" spans="1:9" ht="15" customHeight="1">
      <c r="A1838" s="88">
        <v>18400</v>
      </c>
      <c r="B1838" s="92">
        <f t="shared" si="43"/>
        <v>18.399999999999999</v>
      </c>
      <c r="C1838" s="92">
        <f t="shared" si="45"/>
        <v>11110</v>
      </c>
      <c r="D1838" s="92">
        <f t="shared" si="44"/>
        <v>11130</v>
      </c>
      <c r="E1838" s="153">
        <v>18410</v>
      </c>
      <c r="F1838" s="151">
        <f>F1837+[1]Home!$C$7</f>
        <v>11096</v>
      </c>
      <c r="G1838" s="151">
        <f>G1837+[1]Home!$D$7</f>
        <v>11116</v>
      </c>
      <c r="H1838" s="151">
        <f>H1837+[1]Home!$E$7</f>
        <v>11016</v>
      </c>
      <c r="I1838" s="152">
        <f>I1837+[1]Home!$E$7</f>
        <v>11046</v>
      </c>
    </row>
    <row r="1839" spans="1:9" ht="15" customHeight="1">
      <c r="A1839" s="88">
        <v>18410</v>
      </c>
      <c r="B1839" s="92">
        <f t="shared" si="43"/>
        <v>18.41</v>
      </c>
      <c r="C1839" s="92">
        <f t="shared" si="45"/>
        <v>11116</v>
      </c>
      <c r="D1839" s="92">
        <f t="shared" si="44"/>
        <v>11136</v>
      </c>
      <c r="E1839" s="153">
        <v>18420</v>
      </c>
      <c r="F1839" s="151">
        <f>F1838+[1]Home!$C$7</f>
        <v>11102</v>
      </c>
      <c r="G1839" s="151">
        <f>G1838+[1]Home!$D$7</f>
        <v>11122</v>
      </c>
      <c r="H1839" s="151">
        <f>H1838+[1]Home!$E$7</f>
        <v>11022</v>
      </c>
      <c r="I1839" s="152">
        <f>I1838+[1]Home!$E$7</f>
        <v>11052</v>
      </c>
    </row>
    <row r="1840" spans="1:9" ht="15" customHeight="1">
      <c r="A1840" s="88">
        <v>18420</v>
      </c>
      <c r="B1840" s="92">
        <f t="shared" si="43"/>
        <v>18.420000000000002</v>
      </c>
      <c r="C1840" s="92">
        <f t="shared" si="45"/>
        <v>11122</v>
      </c>
      <c r="D1840" s="92">
        <f t="shared" si="44"/>
        <v>11142</v>
      </c>
      <c r="E1840" s="153">
        <v>18430</v>
      </c>
      <c r="F1840" s="151">
        <f>F1839+[1]Home!$C$7</f>
        <v>11108</v>
      </c>
      <c r="G1840" s="151">
        <f>G1839+[1]Home!$D$7</f>
        <v>11128</v>
      </c>
      <c r="H1840" s="151">
        <f>H1839+[1]Home!$E$7</f>
        <v>11028</v>
      </c>
      <c r="I1840" s="152">
        <f>I1839+[1]Home!$E$7</f>
        <v>11058</v>
      </c>
    </row>
    <row r="1841" spans="1:9" ht="15" customHeight="1">
      <c r="A1841" s="88">
        <v>18430</v>
      </c>
      <c r="B1841" s="92">
        <f t="shared" si="43"/>
        <v>18.43</v>
      </c>
      <c r="C1841" s="92">
        <f t="shared" si="45"/>
        <v>11128</v>
      </c>
      <c r="D1841" s="92">
        <f t="shared" si="44"/>
        <v>11148</v>
      </c>
      <c r="E1841" s="153">
        <v>18440</v>
      </c>
      <c r="F1841" s="151">
        <f>F1840+[1]Home!$C$7</f>
        <v>11114</v>
      </c>
      <c r="G1841" s="151">
        <f>G1840+[1]Home!$D$7</f>
        <v>11134</v>
      </c>
      <c r="H1841" s="151">
        <f>H1840+[1]Home!$E$7</f>
        <v>11034</v>
      </c>
      <c r="I1841" s="152">
        <f>I1840+[1]Home!$E$7</f>
        <v>11064</v>
      </c>
    </row>
    <row r="1842" spans="1:9" ht="15" customHeight="1">
      <c r="A1842" s="88">
        <v>18440</v>
      </c>
      <c r="B1842" s="92">
        <f t="shared" si="43"/>
        <v>18.440000000000001</v>
      </c>
      <c r="C1842" s="92">
        <f t="shared" si="45"/>
        <v>11134</v>
      </c>
      <c r="D1842" s="92">
        <f t="shared" si="44"/>
        <v>11154</v>
      </c>
      <c r="E1842" s="153">
        <v>18450</v>
      </c>
      <c r="F1842" s="151">
        <f>F1841+[1]Home!$C$7</f>
        <v>11120</v>
      </c>
      <c r="G1842" s="151">
        <f>G1841+[1]Home!$D$7</f>
        <v>11140</v>
      </c>
      <c r="H1842" s="151">
        <f>H1841+[1]Home!$E$7</f>
        <v>11040</v>
      </c>
      <c r="I1842" s="152">
        <f>I1841+[1]Home!$E$7</f>
        <v>11070</v>
      </c>
    </row>
    <row r="1843" spans="1:9" ht="15" customHeight="1">
      <c r="A1843" s="88">
        <v>18450</v>
      </c>
      <c r="B1843" s="92">
        <f t="shared" si="43"/>
        <v>18.45</v>
      </c>
      <c r="C1843" s="92">
        <f t="shared" si="45"/>
        <v>11140</v>
      </c>
      <c r="D1843" s="92">
        <f t="shared" si="44"/>
        <v>11160</v>
      </c>
      <c r="E1843" s="153">
        <v>18460</v>
      </c>
      <c r="F1843" s="151">
        <f>F1842+[1]Home!$C$7</f>
        <v>11126</v>
      </c>
      <c r="G1843" s="151">
        <f>G1842+[1]Home!$D$7</f>
        <v>11146</v>
      </c>
      <c r="H1843" s="151">
        <f>H1842+[1]Home!$E$7</f>
        <v>11046</v>
      </c>
      <c r="I1843" s="152">
        <f>I1842+[1]Home!$E$7</f>
        <v>11076</v>
      </c>
    </row>
    <row r="1844" spans="1:9" ht="15" customHeight="1">
      <c r="A1844" s="88">
        <v>18460</v>
      </c>
      <c r="B1844" s="92">
        <f t="shared" si="43"/>
        <v>18.46</v>
      </c>
      <c r="C1844" s="92">
        <f t="shared" si="45"/>
        <v>11146</v>
      </c>
      <c r="D1844" s="92">
        <f t="shared" si="44"/>
        <v>11166</v>
      </c>
      <c r="E1844" s="153">
        <v>18470</v>
      </c>
      <c r="F1844" s="151">
        <f>F1843+[1]Home!$C$7</f>
        <v>11132</v>
      </c>
      <c r="G1844" s="151">
        <f>G1843+[1]Home!$D$7</f>
        <v>11152</v>
      </c>
      <c r="H1844" s="151">
        <f>H1843+[1]Home!$E$7</f>
        <v>11052</v>
      </c>
      <c r="I1844" s="152">
        <f>I1843+[1]Home!$E$7</f>
        <v>11082</v>
      </c>
    </row>
    <row r="1845" spans="1:9" ht="15" customHeight="1">
      <c r="A1845" s="88">
        <v>18470</v>
      </c>
      <c r="B1845" s="92">
        <f t="shared" si="43"/>
        <v>18.47</v>
      </c>
      <c r="C1845" s="92">
        <f t="shared" si="45"/>
        <v>11152</v>
      </c>
      <c r="D1845" s="92">
        <f t="shared" si="44"/>
        <v>11172</v>
      </c>
      <c r="E1845" s="153">
        <v>18480</v>
      </c>
      <c r="F1845" s="151">
        <f>F1844+[1]Home!$C$7</f>
        <v>11138</v>
      </c>
      <c r="G1845" s="151">
        <f>G1844+[1]Home!$D$7</f>
        <v>11158</v>
      </c>
      <c r="H1845" s="151">
        <f>H1844+[1]Home!$E$7</f>
        <v>11058</v>
      </c>
      <c r="I1845" s="152">
        <f>I1844+[1]Home!$E$7</f>
        <v>11088</v>
      </c>
    </row>
    <row r="1846" spans="1:9" ht="15" customHeight="1">
      <c r="A1846" s="88">
        <v>18480</v>
      </c>
      <c r="B1846" s="92">
        <f t="shared" si="43"/>
        <v>18.48</v>
      </c>
      <c r="C1846" s="92">
        <f t="shared" si="45"/>
        <v>11158</v>
      </c>
      <c r="D1846" s="92">
        <f t="shared" si="44"/>
        <v>11178</v>
      </c>
      <c r="E1846" s="153">
        <v>18490</v>
      </c>
      <c r="F1846" s="151">
        <f>F1845+[1]Home!$C$7</f>
        <v>11144</v>
      </c>
      <c r="G1846" s="151">
        <f>G1845+[1]Home!$D$7</f>
        <v>11164</v>
      </c>
      <c r="H1846" s="151">
        <f>H1845+[1]Home!$E$7</f>
        <v>11064</v>
      </c>
      <c r="I1846" s="152">
        <f>I1845+[1]Home!$E$7</f>
        <v>11094</v>
      </c>
    </row>
    <row r="1847" spans="1:9" ht="15" customHeight="1">
      <c r="A1847" s="88">
        <v>18490</v>
      </c>
      <c r="B1847" s="92">
        <f t="shared" si="43"/>
        <v>18.489999999999998</v>
      </c>
      <c r="C1847" s="92">
        <f t="shared" si="45"/>
        <v>11164</v>
      </c>
      <c r="D1847" s="92">
        <f t="shared" si="44"/>
        <v>11184</v>
      </c>
      <c r="E1847" s="153">
        <v>18500</v>
      </c>
      <c r="F1847" s="151">
        <f>F1846+[1]Home!$C$7</f>
        <v>11150</v>
      </c>
      <c r="G1847" s="151">
        <f>G1846+[1]Home!$D$7</f>
        <v>11170</v>
      </c>
      <c r="H1847" s="151">
        <f>H1846+[1]Home!$E$7</f>
        <v>11070</v>
      </c>
      <c r="I1847" s="152">
        <f>I1846+[1]Home!$E$7</f>
        <v>11100</v>
      </c>
    </row>
    <row r="1848" spans="1:9" ht="15" customHeight="1">
      <c r="A1848" s="88">
        <v>18500</v>
      </c>
      <c r="B1848" s="92">
        <f t="shared" si="43"/>
        <v>18.5</v>
      </c>
      <c r="C1848" s="92">
        <f t="shared" si="45"/>
        <v>11170</v>
      </c>
      <c r="D1848" s="92">
        <f t="shared" si="44"/>
        <v>11190</v>
      </c>
      <c r="E1848" s="153">
        <v>18510</v>
      </c>
      <c r="F1848" s="151">
        <f>F1847+[1]Home!$C$7</f>
        <v>11156</v>
      </c>
      <c r="G1848" s="151">
        <f>G1847+[1]Home!$D$7</f>
        <v>11176</v>
      </c>
      <c r="H1848" s="151">
        <f>H1847+[1]Home!$E$7</f>
        <v>11076</v>
      </c>
      <c r="I1848" s="152">
        <f>I1847+[1]Home!$E$7</f>
        <v>11106</v>
      </c>
    </row>
    <row r="1849" spans="1:9" ht="15" customHeight="1">
      <c r="A1849" s="88">
        <v>18510</v>
      </c>
      <c r="B1849" s="92">
        <f t="shared" si="43"/>
        <v>18.510000000000002</v>
      </c>
      <c r="C1849" s="92">
        <f t="shared" si="45"/>
        <v>11176</v>
      </c>
      <c r="D1849" s="92">
        <f t="shared" si="44"/>
        <v>11196</v>
      </c>
      <c r="E1849" s="153">
        <v>18520</v>
      </c>
      <c r="F1849" s="151">
        <f>F1848+[1]Home!$C$7</f>
        <v>11162</v>
      </c>
      <c r="G1849" s="151">
        <f>G1848+[1]Home!$D$7</f>
        <v>11182</v>
      </c>
      <c r="H1849" s="151">
        <f>H1848+[1]Home!$E$7</f>
        <v>11082</v>
      </c>
      <c r="I1849" s="152">
        <f>I1848+[1]Home!$E$7</f>
        <v>11112</v>
      </c>
    </row>
    <row r="1850" spans="1:9" ht="15" customHeight="1">
      <c r="A1850" s="88">
        <v>18520</v>
      </c>
      <c r="B1850" s="92">
        <f t="shared" si="43"/>
        <v>18.52</v>
      </c>
      <c r="C1850" s="92">
        <f t="shared" si="45"/>
        <v>11182</v>
      </c>
      <c r="D1850" s="92">
        <f t="shared" si="44"/>
        <v>11202</v>
      </c>
      <c r="E1850" s="153">
        <v>18530</v>
      </c>
      <c r="F1850" s="151">
        <f>F1849+[1]Home!$C$7</f>
        <v>11168</v>
      </c>
      <c r="G1850" s="151">
        <f>G1849+[1]Home!$D$7</f>
        <v>11188</v>
      </c>
      <c r="H1850" s="151">
        <f>H1849+[1]Home!$E$7</f>
        <v>11088</v>
      </c>
      <c r="I1850" s="152">
        <f>I1849+[1]Home!$E$7</f>
        <v>11118</v>
      </c>
    </row>
    <row r="1851" spans="1:9" ht="15" customHeight="1">
      <c r="A1851" s="88">
        <v>18530</v>
      </c>
      <c r="B1851" s="92">
        <f t="shared" si="43"/>
        <v>18.53</v>
      </c>
      <c r="C1851" s="92">
        <f t="shared" si="45"/>
        <v>11188</v>
      </c>
      <c r="D1851" s="92">
        <f t="shared" si="44"/>
        <v>11208</v>
      </c>
      <c r="E1851" s="153">
        <v>18540</v>
      </c>
      <c r="F1851" s="151">
        <f>F1850+[1]Home!$C$7</f>
        <v>11174</v>
      </c>
      <c r="G1851" s="151">
        <f>G1850+[1]Home!$D$7</f>
        <v>11194</v>
      </c>
      <c r="H1851" s="151">
        <f>H1850+[1]Home!$E$7</f>
        <v>11094</v>
      </c>
      <c r="I1851" s="152">
        <f>I1850+[1]Home!$E$7</f>
        <v>11124</v>
      </c>
    </row>
    <row r="1852" spans="1:9" ht="15" customHeight="1">
      <c r="A1852" s="88">
        <v>18540</v>
      </c>
      <c r="B1852" s="92">
        <f t="shared" si="43"/>
        <v>18.54</v>
      </c>
      <c r="C1852" s="92">
        <f t="shared" si="45"/>
        <v>11194</v>
      </c>
      <c r="D1852" s="92">
        <f t="shared" si="44"/>
        <v>11214</v>
      </c>
      <c r="E1852" s="153">
        <v>18550</v>
      </c>
      <c r="F1852" s="151">
        <f>F1851+[1]Home!$C$7</f>
        <v>11180</v>
      </c>
      <c r="G1852" s="151">
        <f>G1851+[1]Home!$D$7</f>
        <v>11200</v>
      </c>
      <c r="H1852" s="151">
        <f>H1851+[1]Home!$E$7</f>
        <v>11100</v>
      </c>
      <c r="I1852" s="152">
        <f>I1851+[1]Home!$E$7</f>
        <v>11130</v>
      </c>
    </row>
    <row r="1853" spans="1:9" ht="15" customHeight="1">
      <c r="A1853" s="88">
        <v>18550</v>
      </c>
      <c r="B1853" s="92">
        <f t="shared" si="43"/>
        <v>18.55</v>
      </c>
      <c r="C1853" s="92">
        <f t="shared" si="45"/>
        <v>11200</v>
      </c>
      <c r="D1853" s="92">
        <f t="shared" si="44"/>
        <v>11220</v>
      </c>
      <c r="E1853" s="153">
        <v>18560</v>
      </c>
      <c r="F1853" s="151">
        <f>F1852+[1]Home!$C$7</f>
        <v>11186</v>
      </c>
      <c r="G1853" s="151">
        <f>G1852+[1]Home!$D$7</f>
        <v>11206</v>
      </c>
      <c r="H1853" s="151">
        <f>H1852+[1]Home!$E$7</f>
        <v>11106</v>
      </c>
      <c r="I1853" s="152">
        <f>I1852+[1]Home!$E$7</f>
        <v>11136</v>
      </c>
    </row>
    <row r="1854" spans="1:9" ht="15" customHeight="1">
      <c r="A1854" s="88">
        <v>18560</v>
      </c>
      <c r="B1854" s="92">
        <f t="shared" si="43"/>
        <v>18.559999999999999</v>
      </c>
      <c r="C1854" s="92">
        <f t="shared" si="45"/>
        <v>11206</v>
      </c>
      <c r="D1854" s="92">
        <f t="shared" si="44"/>
        <v>11226</v>
      </c>
      <c r="E1854" s="153">
        <v>18570</v>
      </c>
      <c r="F1854" s="151">
        <f>F1853+[1]Home!$C$7</f>
        <v>11192</v>
      </c>
      <c r="G1854" s="151">
        <f>G1853+[1]Home!$D$7</f>
        <v>11212</v>
      </c>
      <c r="H1854" s="151">
        <f>H1853+[1]Home!$E$7</f>
        <v>11112</v>
      </c>
      <c r="I1854" s="152">
        <f>I1853+[1]Home!$E$7</f>
        <v>11142</v>
      </c>
    </row>
    <row r="1855" spans="1:9" ht="15" customHeight="1">
      <c r="A1855" s="88">
        <v>18570</v>
      </c>
      <c r="B1855" s="92">
        <f t="shared" si="43"/>
        <v>18.57</v>
      </c>
      <c r="C1855" s="92">
        <f t="shared" si="45"/>
        <v>11212</v>
      </c>
      <c r="D1855" s="92">
        <f t="shared" si="44"/>
        <v>11232</v>
      </c>
      <c r="E1855" s="153">
        <v>18580</v>
      </c>
      <c r="F1855" s="151">
        <f>F1854+[1]Home!$C$7</f>
        <v>11198</v>
      </c>
      <c r="G1855" s="151">
        <f>G1854+[1]Home!$D$7</f>
        <v>11218</v>
      </c>
      <c r="H1855" s="151">
        <f>H1854+[1]Home!$E$7</f>
        <v>11118</v>
      </c>
      <c r="I1855" s="152">
        <f>I1854+[1]Home!$E$7</f>
        <v>11148</v>
      </c>
    </row>
    <row r="1856" spans="1:9" ht="15" customHeight="1">
      <c r="A1856" s="88">
        <v>18580</v>
      </c>
      <c r="B1856" s="92">
        <f t="shared" si="43"/>
        <v>18.579999999999998</v>
      </c>
      <c r="C1856" s="92">
        <f t="shared" si="45"/>
        <v>11218</v>
      </c>
      <c r="D1856" s="92">
        <f t="shared" si="44"/>
        <v>11238</v>
      </c>
      <c r="E1856" s="153">
        <v>18590</v>
      </c>
      <c r="F1856" s="151">
        <f>F1855+[1]Home!$C$7</f>
        <v>11204</v>
      </c>
      <c r="G1856" s="151">
        <f>G1855+[1]Home!$D$7</f>
        <v>11224</v>
      </c>
      <c r="H1856" s="151">
        <f>H1855+[1]Home!$E$7</f>
        <v>11124</v>
      </c>
      <c r="I1856" s="152">
        <f>I1855+[1]Home!$E$7</f>
        <v>11154</v>
      </c>
    </row>
    <row r="1857" spans="1:9" ht="15" customHeight="1">
      <c r="A1857" s="88">
        <v>18590</v>
      </c>
      <c r="B1857" s="92">
        <f t="shared" si="43"/>
        <v>18.59</v>
      </c>
      <c r="C1857" s="92">
        <f t="shared" si="45"/>
        <v>11224</v>
      </c>
      <c r="D1857" s="92">
        <f t="shared" si="44"/>
        <v>11244</v>
      </c>
      <c r="E1857" s="153">
        <v>18600</v>
      </c>
      <c r="F1857" s="151">
        <f>F1856+[1]Home!$C$7</f>
        <v>11210</v>
      </c>
      <c r="G1857" s="151">
        <f>G1856+[1]Home!$D$7</f>
        <v>11230</v>
      </c>
      <c r="H1857" s="151">
        <f>H1856+[1]Home!$E$7</f>
        <v>11130</v>
      </c>
      <c r="I1857" s="152">
        <f>I1856+[1]Home!$E$7</f>
        <v>11160</v>
      </c>
    </row>
    <row r="1858" spans="1:9" ht="15" customHeight="1">
      <c r="A1858" s="88">
        <v>18600</v>
      </c>
      <c r="B1858" s="92">
        <f t="shared" si="43"/>
        <v>18.600000000000001</v>
      </c>
      <c r="C1858" s="92">
        <f t="shared" si="45"/>
        <v>11230</v>
      </c>
      <c r="D1858" s="92">
        <f t="shared" si="44"/>
        <v>11250</v>
      </c>
      <c r="E1858" s="153">
        <v>18610</v>
      </c>
      <c r="F1858" s="151">
        <f>F1857+[1]Home!$C$7</f>
        <v>11216</v>
      </c>
      <c r="G1858" s="151">
        <f>G1857+[1]Home!$D$7</f>
        <v>11236</v>
      </c>
      <c r="H1858" s="151">
        <f>H1857+[1]Home!$E$7</f>
        <v>11136</v>
      </c>
      <c r="I1858" s="152">
        <f>I1857+[1]Home!$E$7</f>
        <v>11166</v>
      </c>
    </row>
    <row r="1859" spans="1:9" ht="15" customHeight="1">
      <c r="A1859" s="88">
        <v>18610</v>
      </c>
      <c r="B1859" s="92">
        <f t="shared" si="43"/>
        <v>18.61</v>
      </c>
      <c r="C1859" s="92">
        <f t="shared" si="45"/>
        <v>11236</v>
      </c>
      <c r="D1859" s="92">
        <f t="shared" si="44"/>
        <v>11256</v>
      </c>
      <c r="E1859" s="153">
        <v>18620</v>
      </c>
      <c r="F1859" s="151">
        <f>F1858+[1]Home!$C$7</f>
        <v>11222</v>
      </c>
      <c r="G1859" s="151">
        <f>G1858+[1]Home!$D$7</f>
        <v>11242</v>
      </c>
      <c r="H1859" s="151">
        <f>H1858+[1]Home!$E$7</f>
        <v>11142</v>
      </c>
      <c r="I1859" s="152">
        <f>I1858+[1]Home!$E$7</f>
        <v>11172</v>
      </c>
    </row>
    <row r="1860" spans="1:9" ht="15" customHeight="1">
      <c r="A1860" s="88">
        <v>18620</v>
      </c>
      <c r="B1860" s="92">
        <f t="shared" si="43"/>
        <v>18.62</v>
      </c>
      <c r="C1860" s="92">
        <f t="shared" ref="C1860:C1923" si="46">C1859+6</f>
        <v>11242</v>
      </c>
      <c r="D1860" s="92">
        <f t="shared" si="44"/>
        <v>11262</v>
      </c>
      <c r="E1860" s="153">
        <v>18630</v>
      </c>
      <c r="F1860" s="151">
        <f>F1859+[1]Home!$C$7</f>
        <v>11228</v>
      </c>
      <c r="G1860" s="151">
        <f>G1859+[1]Home!$D$7</f>
        <v>11248</v>
      </c>
      <c r="H1860" s="151">
        <f>H1859+[1]Home!$E$7</f>
        <v>11148</v>
      </c>
      <c r="I1860" s="152">
        <f>I1859+[1]Home!$E$7</f>
        <v>11178</v>
      </c>
    </row>
    <row r="1861" spans="1:9" ht="15" customHeight="1">
      <c r="A1861" s="88">
        <v>18630</v>
      </c>
      <c r="B1861" s="92">
        <f t="shared" si="43"/>
        <v>18.63</v>
      </c>
      <c r="C1861" s="92">
        <f t="shared" si="46"/>
        <v>11248</v>
      </c>
      <c r="D1861" s="92">
        <f t="shared" si="44"/>
        <v>11268</v>
      </c>
      <c r="E1861" s="153">
        <v>18640</v>
      </c>
      <c r="F1861" s="151">
        <f>F1860+[1]Home!$C$7</f>
        <v>11234</v>
      </c>
      <c r="G1861" s="151">
        <f>G1860+[1]Home!$D$7</f>
        <v>11254</v>
      </c>
      <c r="H1861" s="151">
        <f>H1860+[1]Home!$E$7</f>
        <v>11154</v>
      </c>
      <c r="I1861" s="152">
        <f>I1860+[1]Home!$E$7</f>
        <v>11184</v>
      </c>
    </row>
    <row r="1862" spans="1:9" ht="15" customHeight="1">
      <c r="A1862" s="88">
        <v>18640</v>
      </c>
      <c r="B1862" s="92">
        <f t="shared" si="43"/>
        <v>18.64</v>
      </c>
      <c r="C1862" s="92">
        <f t="shared" si="46"/>
        <v>11254</v>
      </c>
      <c r="D1862" s="92">
        <f t="shared" si="44"/>
        <v>11274</v>
      </c>
      <c r="E1862" s="153">
        <v>18650</v>
      </c>
      <c r="F1862" s="151">
        <f>F1861+[1]Home!$C$7</f>
        <v>11240</v>
      </c>
      <c r="G1862" s="151">
        <f>G1861+[1]Home!$D$7</f>
        <v>11260</v>
      </c>
      <c r="H1862" s="151">
        <f>H1861+[1]Home!$E$7</f>
        <v>11160</v>
      </c>
      <c r="I1862" s="152">
        <f>I1861+[1]Home!$E$7</f>
        <v>11190</v>
      </c>
    </row>
    <row r="1863" spans="1:9" ht="15" customHeight="1">
      <c r="A1863" s="88">
        <v>18650</v>
      </c>
      <c r="B1863" s="92">
        <f t="shared" si="43"/>
        <v>18.649999999999999</v>
      </c>
      <c r="C1863" s="92">
        <f t="shared" si="46"/>
        <v>11260</v>
      </c>
      <c r="D1863" s="92">
        <f t="shared" si="44"/>
        <v>11280</v>
      </c>
      <c r="E1863" s="153">
        <v>18660</v>
      </c>
      <c r="F1863" s="151">
        <f>F1862+[1]Home!$C$7</f>
        <v>11246</v>
      </c>
      <c r="G1863" s="151">
        <f>G1862+[1]Home!$D$7</f>
        <v>11266</v>
      </c>
      <c r="H1863" s="151">
        <f>H1862+[1]Home!$E$7</f>
        <v>11166</v>
      </c>
      <c r="I1863" s="152">
        <f>I1862+[1]Home!$E$7</f>
        <v>11196</v>
      </c>
    </row>
    <row r="1864" spans="1:9" ht="15" customHeight="1">
      <c r="A1864" s="88">
        <v>18660</v>
      </c>
      <c r="B1864" s="92">
        <f t="shared" si="43"/>
        <v>18.66</v>
      </c>
      <c r="C1864" s="92">
        <f t="shared" si="46"/>
        <v>11266</v>
      </c>
      <c r="D1864" s="92">
        <f t="shared" si="44"/>
        <v>11286</v>
      </c>
      <c r="E1864" s="153">
        <v>18670</v>
      </c>
      <c r="F1864" s="151">
        <f>F1863+[1]Home!$C$7</f>
        <v>11252</v>
      </c>
      <c r="G1864" s="151">
        <f>G1863+[1]Home!$D$7</f>
        <v>11272</v>
      </c>
      <c r="H1864" s="151">
        <f>H1863+[1]Home!$E$7</f>
        <v>11172</v>
      </c>
      <c r="I1864" s="152">
        <f>I1863+[1]Home!$E$7</f>
        <v>11202</v>
      </c>
    </row>
    <row r="1865" spans="1:9" ht="15" customHeight="1">
      <c r="A1865" s="88">
        <v>18670</v>
      </c>
      <c r="B1865" s="92">
        <f t="shared" si="43"/>
        <v>18.670000000000002</v>
      </c>
      <c r="C1865" s="92">
        <f t="shared" si="46"/>
        <v>11272</v>
      </c>
      <c r="D1865" s="92">
        <f t="shared" si="44"/>
        <v>11292</v>
      </c>
      <c r="E1865" s="153">
        <v>18680</v>
      </c>
      <c r="F1865" s="151">
        <f>F1864+[1]Home!$C$7</f>
        <v>11258</v>
      </c>
      <c r="G1865" s="151">
        <f>G1864+[1]Home!$D$7</f>
        <v>11278</v>
      </c>
      <c r="H1865" s="151">
        <f>H1864+[1]Home!$E$7</f>
        <v>11178</v>
      </c>
      <c r="I1865" s="152">
        <f>I1864+[1]Home!$E$7</f>
        <v>11208</v>
      </c>
    </row>
    <row r="1866" spans="1:9" ht="15" customHeight="1">
      <c r="A1866" s="88">
        <v>18680</v>
      </c>
      <c r="B1866" s="92">
        <f t="shared" si="43"/>
        <v>18.68</v>
      </c>
      <c r="C1866" s="92">
        <f t="shared" si="46"/>
        <v>11278</v>
      </c>
      <c r="D1866" s="92">
        <f t="shared" si="44"/>
        <v>11298</v>
      </c>
      <c r="E1866" s="153">
        <v>18690</v>
      </c>
      <c r="F1866" s="151">
        <f>F1865+[1]Home!$C$7</f>
        <v>11264</v>
      </c>
      <c r="G1866" s="151">
        <f>G1865+[1]Home!$D$7</f>
        <v>11284</v>
      </c>
      <c r="H1866" s="151">
        <f>H1865+[1]Home!$E$7</f>
        <v>11184</v>
      </c>
      <c r="I1866" s="152">
        <f>I1865+[1]Home!$E$7</f>
        <v>11214</v>
      </c>
    </row>
    <row r="1867" spans="1:9" ht="15" customHeight="1">
      <c r="A1867" s="88">
        <v>18690</v>
      </c>
      <c r="B1867" s="92">
        <f t="shared" si="43"/>
        <v>18.690000000000001</v>
      </c>
      <c r="C1867" s="92">
        <f t="shared" si="46"/>
        <v>11284</v>
      </c>
      <c r="D1867" s="92">
        <f t="shared" si="44"/>
        <v>11304</v>
      </c>
      <c r="E1867" s="153">
        <v>18700</v>
      </c>
      <c r="F1867" s="151">
        <f>F1866+[1]Home!$C$7</f>
        <v>11270</v>
      </c>
      <c r="G1867" s="151">
        <f>G1866+[1]Home!$D$7</f>
        <v>11290</v>
      </c>
      <c r="H1867" s="151">
        <f>H1866+[1]Home!$E$7</f>
        <v>11190</v>
      </c>
      <c r="I1867" s="152">
        <f>I1866+[1]Home!$E$7</f>
        <v>11220</v>
      </c>
    </row>
    <row r="1868" spans="1:9" ht="15" customHeight="1">
      <c r="A1868" s="88">
        <v>18700</v>
      </c>
      <c r="B1868" s="92">
        <f t="shared" si="43"/>
        <v>18.7</v>
      </c>
      <c r="C1868" s="92">
        <f t="shared" si="46"/>
        <v>11290</v>
      </c>
      <c r="D1868" s="92">
        <f t="shared" si="44"/>
        <v>11310</v>
      </c>
      <c r="E1868" s="153">
        <v>18710</v>
      </c>
      <c r="F1868" s="151">
        <f>F1867+[1]Home!$C$7</f>
        <v>11276</v>
      </c>
      <c r="G1868" s="151">
        <f>G1867+[1]Home!$D$7</f>
        <v>11296</v>
      </c>
      <c r="H1868" s="151">
        <f>H1867+[1]Home!$E$7</f>
        <v>11196</v>
      </c>
      <c r="I1868" s="152">
        <f>I1867+[1]Home!$E$7</f>
        <v>11226</v>
      </c>
    </row>
    <row r="1869" spans="1:9" ht="15" customHeight="1">
      <c r="A1869" s="88">
        <v>18710</v>
      </c>
      <c r="B1869" s="92">
        <f t="shared" si="43"/>
        <v>18.71</v>
      </c>
      <c r="C1869" s="92">
        <f t="shared" si="46"/>
        <v>11296</v>
      </c>
      <c r="D1869" s="92">
        <f t="shared" si="44"/>
        <v>11316</v>
      </c>
      <c r="E1869" s="153">
        <v>18720</v>
      </c>
      <c r="F1869" s="151">
        <f>F1868+[1]Home!$C$7</f>
        <v>11282</v>
      </c>
      <c r="G1869" s="151">
        <f>G1868+[1]Home!$D$7</f>
        <v>11302</v>
      </c>
      <c r="H1869" s="151">
        <f>H1868+[1]Home!$E$7</f>
        <v>11202</v>
      </c>
      <c r="I1869" s="152">
        <f>I1868+[1]Home!$E$7</f>
        <v>11232</v>
      </c>
    </row>
    <row r="1870" spans="1:9" ht="15" customHeight="1">
      <c r="A1870" s="88">
        <v>18720</v>
      </c>
      <c r="B1870" s="92">
        <f t="shared" si="43"/>
        <v>18.72</v>
      </c>
      <c r="C1870" s="92">
        <f t="shared" si="46"/>
        <v>11302</v>
      </c>
      <c r="D1870" s="92">
        <f t="shared" si="44"/>
        <v>11322</v>
      </c>
      <c r="E1870" s="153">
        <v>18730</v>
      </c>
      <c r="F1870" s="151">
        <f>F1869+[1]Home!$C$7</f>
        <v>11288</v>
      </c>
      <c r="G1870" s="151">
        <f>G1869+[1]Home!$D$7</f>
        <v>11308</v>
      </c>
      <c r="H1870" s="151">
        <f>H1869+[1]Home!$E$7</f>
        <v>11208</v>
      </c>
      <c r="I1870" s="152">
        <f>I1869+[1]Home!$E$7</f>
        <v>11238</v>
      </c>
    </row>
    <row r="1871" spans="1:9" ht="15" customHeight="1">
      <c r="A1871" s="88">
        <v>18730</v>
      </c>
      <c r="B1871" s="92">
        <f t="shared" si="43"/>
        <v>18.73</v>
      </c>
      <c r="C1871" s="92">
        <f t="shared" si="46"/>
        <v>11308</v>
      </c>
      <c r="D1871" s="92">
        <f t="shared" si="44"/>
        <v>11328</v>
      </c>
      <c r="E1871" s="153">
        <v>18740</v>
      </c>
      <c r="F1871" s="151">
        <f>F1870+[1]Home!$C$7</f>
        <v>11294</v>
      </c>
      <c r="G1871" s="151">
        <f>G1870+[1]Home!$D$7</f>
        <v>11314</v>
      </c>
      <c r="H1871" s="151">
        <f>H1870+[1]Home!$E$7</f>
        <v>11214</v>
      </c>
      <c r="I1871" s="152">
        <f>I1870+[1]Home!$E$7</f>
        <v>11244</v>
      </c>
    </row>
    <row r="1872" spans="1:9" ht="15" customHeight="1">
      <c r="A1872" s="88">
        <v>18740</v>
      </c>
      <c r="B1872" s="92">
        <f t="shared" si="43"/>
        <v>18.739999999999998</v>
      </c>
      <c r="C1872" s="92">
        <f t="shared" si="46"/>
        <v>11314</v>
      </c>
      <c r="D1872" s="92">
        <f t="shared" si="44"/>
        <v>11334</v>
      </c>
      <c r="E1872" s="153">
        <v>18750</v>
      </c>
      <c r="F1872" s="151">
        <f>F1871+[1]Home!$C$7</f>
        <v>11300</v>
      </c>
      <c r="G1872" s="151">
        <f>G1871+[1]Home!$D$7</f>
        <v>11320</v>
      </c>
      <c r="H1872" s="151">
        <f>H1871+[1]Home!$E$7</f>
        <v>11220</v>
      </c>
      <c r="I1872" s="152">
        <f>I1871+[1]Home!$E$7</f>
        <v>11250</v>
      </c>
    </row>
    <row r="1873" spans="1:9" ht="15" customHeight="1">
      <c r="A1873" s="88">
        <v>18750</v>
      </c>
      <c r="B1873" s="92">
        <f t="shared" si="43"/>
        <v>18.75</v>
      </c>
      <c r="C1873" s="92">
        <f t="shared" si="46"/>
        <v>11320</v>
      </c>
      <c r="D1873" s="92">
        <f t="shared" si="44"/>
        <v>11340</v>
      </c>
      <c r="E1873" s="153">
        <v>18760</v>
      </c>
      <c r="F1873" s="151">
        <f>F1872+[1]Home!$C$7</f>
        <v>11306</v>
      </c>
      <c r="G1873" s="151">
        <f>G1872+[1]Home!$D$7</f>
        <v>11326</v>
      </c>
      <c r="H1873" s="151">
        <f>H1872+[1]Home!$E$7</f>
        <v>11226</v>
      </c>
      <c r="I1873" s="152">
        <f>I1872+[1]Home!$E$7</f>
        <v>11256</v>
      </c>
    </row>
    <row r="1874" spans="1:9" ht="15" customHeight="1">
      <c r="A1874" s="88">
        <v>18760</v>
      </c>
      <c r="B1874" s="92">
        <f t="shared" si="43"/>
        <v>18.760000000000002</v>
      </c>
      <c r="C1874" s="92">
        <f t="shared" si="46"/>
        <v>11326</v>
      </c>
      <c r="D1874" s="92">
        <f t="shared" si="44"/>
        <v>11346</v>
      </c>
      <c r="E1874" s="153">
        <v>18770</v>
      </c>
      <c r="F1874" s="151">
        <f>F1873+[1]Home!$C$7</f>
        <v>11312</v>
      </c>
      <c r="G1874" s="151">
        <f>G1873+[1]Home!$D$7</f>
        <v>11332</v>
      </c>
      <c r="H1874" s="151">
        <f>H1873+[1]Home!$E$7</f>
        <v>11232</v>
      </c>
      <c r="I1874" s="152">
        <f>I1873+[1]Home!$E$7</f>
        <v>11262</v>
      </c>
    </row>
    <row r="1875" spans="1:9" ht="15" customHeight="1">
      <c r="A1875" s="88">
        <v>18770</v>
      </c>
      <c r="B1875" s="92">
        <f t="shared" si="43"/>
        <v>18.77</v>
      </c>
      <c r="C1875" s="92">
        <f t="shared" si="46"/>
        <v>11332</v>
      </c>
      <c r="D1875" s="92">
        <f t="shared" si="44"/>
        <v>11352</v>
      </c>
      <c r="E1875" s="153">
        <v>18780</v>
      </c>
      <c r="F1875" s="151">
        <f>F1874+[1]Home!$C$7</f>
        <v>11318</v>
      </c>
      <c r="G1875" s="151">
        <f>G1874+[1]Home!$D$7</f>
        <v>11338</v>
      </c>
      <c r="H1875" s="151">
        <f>H1874+[1]Home!$E$7</f>
        <v>11238</v>
      </c>
      <c r="I1875" s="152">
        <f>I1874+[1]Home!$E$7</f>
        <v>11268</v>
      </c>
    </row>
    <row r="1876" spans="1:9" ht="15" customHeight="1">
      <c r="A1876" s="88">
        <v>18780</v>
      </c>
      <c r="B1876" s="92">
        <f t="shared" si="43"/>
        <v>18.78</v>
      </c>
      <c r="C1876" s="92">
        <f t="shared" si="46"/>
        <v>11338</v>
      </c>
      <c r="D1876" s="92">
        <f t="shared" si="44"/>
        <v>11358</v>
      </c>
      <c r="E1876" s="153">
        <v>18790</v>
      </c>
      <c r="F1876" s="151">
        <f>F1875+[1]Home!$C$7</f>
        <v>11324</v>
      </c>
      <c r="G1876" s="151">
        <f>G1875+[1]Home!$D$7</f>
        <v>11344</v>
      </c>
      <c r="H1876" s="151">
        <f>H1875+[1]Home!$E$7</f>
        <v>11244</v>
      </c>
      <c r="I1876" s="152">
        <f>I1875+[1]Home!$E$7</f>
        <v>11274</v>
      </c>
    </row>
    <row r="1877" spans="1:9" ht="15" customHeight="1">
      <c r="A1877" s="88">
        <v>18790</v>
      </c>
      <c r="B1877" s="92">
        <f t="shared" si="43"/>
        <v>18.79</v>
      </c>
      <c r="C1877" s="92">
        <f t="shared" si="46"/>
        <v>11344</v>
      </c>
      <c r="D1877" s="92">
        <f t="shared" si="44"/>
        <v>11364</v>
      </c>
      <c r="E1877" s="153">
        <v>18800</v>
      </c>
      <c r="F1877" s="151">
        <f>F1876+[1]Home!$C$7</f>
        <v>11330</v>
      </c>
      <c r="G1877" s="151">
        <f>G1876+[1]Home!$D$7</f>
        <v>11350</v>
      </c>
      <c r="H1877" s="151">
        <f>H1876+[1]Home!$E$7</f>
        <v>11250</v>
      </c>
      <c r="I1877" s="152">
        <f>I1876+[1]Home!$E$7</f>
        <v>11280</v>
      </c>
    </row>
    <row r="1878" spans="1:9" ht="15" customHeight="1">
      <c r="A1878" s="88">
        <v>18800</v>
      </c>
      <c r="B1878" s="92">
        <f t="shared" si="43"/>
        <v>18.8</v>
      </c>
      <c r="C1878" s="92">
        <f t="shared" si="46"/>
        <v>11350</v>
      </c>
      <c r="D1878" s="92">
        <f t="shared" si="44"/>
        <v>11370</v>
      </c>
      <c r="E1878" s="153">
        <v>18810</v>
      </c>
      <c r="F1878" s="151">
        <f>F1877+[1]Home!$C$7</f>
        <v>11336</v>
      </c>
      <c r="G1878" s="151">
        <f>G1877+[1]Home!$D$7</f>
        <v>11356</v>
      </c>
      <c r="H1878" s="151">
        <f>H1877+[1]Home!$E$7</f>
        <v>11256</v>
      </c>
      <c r="I1878" s="152">
        <f>I1877+[1]Home!$E$7</f>
        <v>11286</v>
      </c>
    </row>
    <row r="1879" spans="1:9" ht="15" customHeight="1">
      <c r="A1879" s="88">
        <v>18810</v>
      </c>
      <c r="B1879" s="92">
        <f t="shared" si="43"/>
        <v>18.809999999999999</v>
      </c>
      <c r="C1879" s="92">
        <f t="shared" si="46"/>
        <v>11356</v>
      </c>
      <c r="D1879" s="92">
        <f t="shared" si="44"/>
        <v>11376</v>
      </c>
      <c r="E1879" s="153">
        <v>18820</v>
      </c>
      <c r="F1879" s="151">
        <f>F1878+[1]Home!$C$7</f>
        <v>11342</v>
      </c>
      <c r="G1879" s="151">
        <f>G1878+[1]Home!$D$7</f>
        <v>11362</v>
      </c>
      <c r="H1879" s="151">
        <f>H1878+[1]Home!$E$7</f>
        <v>11262</v>
      </c>
      <c r="I1879" s="152">
        <f>I1878+[1]Home!$E$7</f>
        <v>11292</v>
      </c>
    </row>
    <row r="1880" spans="1:9" ht="15" customHeight="1">
      <c r="A1880" s="88">
        <v>18820</v>
      </c>
      <c r="B1880" s="92">
        <f t="shared" si="43"/>
        <v>18.82</v>
      </c>
      <c r="C1880" s="92">
        <f t="shared" si="46"/>
        <v>11362</v>
      </c>
      <c r="D1880" s="92">
        <f t="shared" si="44"/>
        <v>11382</v>
      </c>
      <c r="E1880" s="153">
        <v>18830</v>
      </c>
      <c r="F1880" s="151">
        <f>F1879+[1]Home!$C$7</f>
        <v>11348</v>
      </c>
      <c r="G1880" s="151">
        <f>G1879+[1]Home!$D$7</f>
        <v>11368</v>
      </c>
      <c r="H1880" s="151">
        <f>H1879+[1]Home!$E$7</f>
        <v>11268</v>
      </c>
      <c r="I1880" s="152">
        <f>I1879+[1]Home!$E$7</f>
        <v>11298</v>
      </c>
    </row>
    <row r="1881" spans="1:9" ht="15" customHeight="1">
      <c r="A1881" s="88">
        <v>18830</v>
      </c>
      <c r="B1881" s="92">
        <f t="shared" si="43"/>
        <v>18.829999999999998</v>
      </c>
      <c r="C1881" s="92">
        <f t="shared" si="46"/>
        <v>11368</v>
      </c>
      <c r="D1881" s="92">
        <f t="shared" si="44"/>
        <v>11388</v>
      </c>
      <c r="E1881" s="153">
        <v>18840</v>
      </c>
      <c r="F1881" s="151">
        <f>F1880+[1]Home!$C$7</f>
        <v>11354</v>
      </c>
      <c r="G1881" s="151">
        <f>G1880+[1]Home!$D$7</f>
        <v>11374</v>
      </c>
      <c r="H1881" s="151">
        <f>H1880+[1]Home!$E$7</f>
        <v>11274</v>
      </c>
      <c r="I1881" s="152">
        <f>I1880+[1]Home!$E$7</f>
        <v>11304</v>
      </c>
    </row>
    <row r="1882" spans="1:9" ht="15" customHeight="1">
      <c r="A1882" s="88">
        <v>18840</v>
      </c>
      <c r="B1882" s="92">
        <f t="shared" si="43"/>
        <v>18.84</v>
      </c>
      <c r="C1882" s="92">
        <f t="shared" si="46"/>
        <v>11374</v>
      </c>
      <c r="D1882" s="92">
        <f t="shared" si="44"/>
        <v>11394</v>
      </c>
      <c r="E1882" s="153">
        <v>18850</v>
      </c>
      <c r="F1882" s="151">
        <f>F1881+[1]Home!$C$7</f>
        <v>11360</v>
      </c>
      <c r="G1882" s="151">
        <f>G1881+[1]Home!$D$7</f>
        <v>11380</v>
      </c>
      <c r="H1882" s="151">
        <f>H1881+[1]Home!$E$7</f>
        <v>11280</v>
      </c>
      <c r="I1882" s="152">
        <f>I1881+[1]Home!$E$7</f>
        <v>11310</v>
      </c>
    </row>
    <row r="1883" spans="1:9" ht="15" customHeight="1">
      <c r="A1883" s="88">
        <v>18850</v>
      </c>
      <c r="B1883" s="92">
        <f t="shared" si="43"/>
        <v>18.850000000000001</v>
      </c>
      <c r="C1883" s="92">
        <f t="shared" si="46"/>
        <v>11380</v>
      </c>
      <c r="D1883" s="92">
        <f t="shared" si="44"/>
        <v>11400</v>
      </c>
      <c r="E1883" s="153">
        <v>18860</v>
      </c>
      <c r="F1883" s="151">
        <f>F1882+[1]Home!$C$7</f>
        <v>11366</v>
      </c>
      <c r="G1883" s="151">
        <f>G1882+[1]Home!$D$7</f>
        <v>11386</v>
      </c>
      <c r="H1883" s="151">
        <f>H1882+[1]Home!$E$7</f>
        <v>11286</v>
      </c>
      <c r="I1883" s="152">
        <f>I1882+[1]Home!$E$7</f>
        <v>11316</v>
      </c>
    </row>
    <row r="1884" spans="1:9" ht="15" customHeight="1">
      <c r="A1884" s="88">
        <v>18860</v>
      </c>
      <c r="B1884" s="92">
        <f t="shared" si="43"/>
        <v>18.86</v>
      </c>
      <c r="C1884" s="92">
        <f t="shared" si="46"/>
        <v>11386</v>
      </c>
      <c r="D1884" s="92">
        <f t="shared" si="44"/>
        <v>11406</v>
      </c>
      <c r="E1884" s="153">
        <v>18870</v>
      </c>
      <c r="F1884" s="151">
        <f>F1883+[1]Home!$C$7</f>
        <v>11372</v>
      </c>
      <c r="G1884" s="151">
        <f>G1883+[1]Home!$D$7</f>
        <v>11392</v>
      </c>
      <c r="H1884" s="151">
        <f>H1883+[1]Home!$E$7</f>
        <v>11292</v>
      </c>
      <c r="I1884" s="152">
        <f>I1883+[1]Home!$E$7</f>
        <v>11322</v>
      </c>
    </row>
    <row r="1885" spans="1:9" ht="15" customHeight="1">
      <c r="A1885" s="88">
        <v>18870</v>
      </c>
      <c r="B1885" s="92">
        <f t="shared" si="43"/>
        <v>18.87</v>
      </c>
      <c r="C1885" s="92">
        <f t="shared" si="46"/>
        <v>11392</v>
      </c>
      <c r="D1885" s="92">
        <f t="shared" si="44"/>
        <v>11412</v>
      </c>
      <c r="E1885" s="153">
        <v>18880</v>
      </c>
      <c r="F1885" s="151">
        <f>F1884+[1]Home!$C$7</f>
        <v>11378</v>
      </c>
      <c r="G1885" s="151">
        <f>G1884+[1]Home!$D$7</f>
        <v>11398</v>
      </c>
      <c r="H1885" s="151">
        <f>H1884+[1]Home!$E$7</f>
        <v>11298</v>
      </c>
      <c r="I1885" s="152">
        <f>I1884+[1]Home!$E$7</f>
        <v>11328</v>
      </c>
    </row>
    <row r="1886" spans="1:9" ht="15" customHeight="1">
      <c r="A1886" s="88">
        <v>18880</v>
      </c>
      <c r="B1886" s="92">
        <f t="shared" si="43"/>
        <v>18.88</v>
      </c>
      <c r="C1886" s="92">
        <f t="shared" si="46"/>
        <v>11398</v>
      </c>
      <c r="D1886" s="92">
        <f t="shared" si="44"/>
        <v>11418</v>
      </c>
      <c r="E1886" s="153">
        <v>18890</v>
      </c>
      <c r="F1886" s="151">
        <f>F1885+[1]Home!$C$7</f>
        <v>11384</v>
      </c>
      <c r="G1886" s="151">
        <f>G1885+[1]Home!$D$7</f>
        <v>11404</v>
      </c>
      <c r="H1886" s="151">
        <f>H1885+[1]Home!$E$7</f>
        <v>11304</v>
      </c>
      <c r="I1886" s="152">
        <f>I1885+[1]Home!$E$7</f>
        <v>11334</v>
      </c>
    </row>
    <row r="1887" spans="1:9" ht="15" customHeight="1">
      <c r="A1887" s="88">
        <v>18890</v>
      </c>
      <c r="B1887" s="92">
        <f t="shared" si="43"/>
        <v>18.89</v>
      </c>
      <c r="C1887" s="92">
        <f t="shared" si="46"/>
        <v>11404</v>
      </c>
      <c r="D1887" s="92">
        <f t="shared" si="44"/>
        <v>11424</v>
      </c>
      <c r="E1887" s="153">
        <v>18900</v>
      </c>
      <c r="F1887" s="151">
        <f>F1886+[1]Home!$C$7</f>
        <v>11390</v>
      </c>
      <c r="G1887" s="151">
        <f>G1886+[1]Home!$D$7</f>
        <v>11410</v>
      </c>
      <c r="H1887" s="151">
        <f>H1886+[1]Home!$E$7</f>
        <v>11310</v>
      </c>
      <c r="I1887" s="152">
        <f>I1886+[1]Home!$E$7</f>
        <v>11340</v>
      </c>
    </row>
    <row r="1888" spans="1:9" ht="15" customHeight="1">
      <c r="A1888" s="88">
        <v>18900</v>
      </c>
      <c r="B1888" s="92">
        <f t="shared" si="43"/>
        <v>18.899999999999999</v>
      </c>
      <c r="C1888" s="92">
        <f t="shared" si="46"/>
        <v>11410</v>
      </c>
      <c r="D1888" s="92">
        <f t="shared" si="44"/>
        <v>11430</v>
      </c>
      <c r="E1888" s="153">
        <v>18910</v>
      </c>
      <c r="F1888" s="151">
        <f>F1887+[1]Home!$C$7</f>
        <v>11396</v>
      </c>
      <c r="G1888" s="151">
        <f>G1887+[1]Home!$D$7</f>
        <v>11416</v>
      </c>
      <c r="H1888" s="151">
        <f>H1887+[1]Home!$E$7</f>
        <v>11316</v>
      </c>
      <c r="I1888" s="152">
        <f>I1887+[1]Home!$E$7</f>
        <v>11346</v>
      </c>
    </row>
    <row r="1889" spans="1:9" ht="15" customHeight="1">
      <c r="A1889" s="88">
        <v>18910</v>
      </c>
      <c r="B1889" s="92">
        <f t="shared" si="43"/>
        <v>18.91</v>
      </c>
      <c r="C1889" s="92">
        <f t="shared" si="46"/>
        <v>11416</v>
      </c>
      <c r="D1889" s="92">
        <f t="shared" si="44"/>
        <v>11436</v>
      </c>
      <c r="E1889" s="153">
        <v>18920</v>
      </c>
      <c r="F1889" s="151">
        <f>F1888+[1]Home!$C$7</f>
        <v>11402</v>
      </c>
      <c r="G1889" s="151">
        <f>G1888+[1]Home!$D$7</f>
        <v>11422</v>
      </c>
      <c r="H1889" s="151">
        <f>H1888+[1]Home!$E$7</f>
        <v>11322</v>
      </c>
      <c r="I1889" s="152">
        <f>I1888+[1]Home!$E$7</f>
        <v>11352</v>
      </c>
    </row>
    <row r="1890" spans="1:9" ht="15" customHeight="1">
      <c r="A1890" s="88">
        <v>18920</v>
      </c>
      <c r="B1890" s="92">
        <f t="shared" si="43"/>
        <v>18.920000000000002</v>
      </c>
      <c r="C1890" s="92">
        <f t="shared" si="46"/>
        <v>11422</v>
      </c>
      <c r="D1890" s="92">
        <f t="shared" si="44"/>
        <v>11442</v>
      </c>
      <c r="E1890" s="153">
        <v>18930</v>
      </c>
      <c r="F1890" s="151">
        <f>F1889+[1]Home!$C$7</f>
        <v>11408</v>
      </c>
      <c r="G1890" s="151">
        <f>G1889+[1]Home!$D$7</f>
        <v>11428</v>
      </c>
      <c r="H1890" s="151">
        <f>H1889+[1]Home!$E$7</f>
        <v>11328</v>
      </c>
      <c r="I1890" s="152">
        <f>I1889+[1]Home!$E$7</f>
        <v>11358</v>
      </c>
    </row>
    <row r="1891" spans="1:9" ht="15" customHeight="1">
      <c r="A1891" s="88">
        <v>18930</v>
      </c>
      <c r="B1891" s="92">
        <f t="shared" si="43"/>
        <v>18.93</v>
      </c>
      <c r="C1891" s="92">
        <f t="shared" si="46"/>
        <v>11428</v>
      </c>
      <c r="D1891" s="92">
        <f t="shared" si="44"/>
        <v>11448</v>
      </c>
      <c r="E1891" s="153">
        <v>18940</v>
      </c>
      <c r="F1891" s="151">
        <f>F1890+[1]Home!$C$7</f>
        <v>11414</v>
      </c>
      <c r="G1891" s="151">
        <f>G1890+[1]Home!$D$7</f>
        <v>11434</v>
      </c>
      <c r="H1891" s="151">
        <f>H1890+[1]Home!$E$7</f>
        <v>11334</v>
      </c>
      <c r="I1891" s="152">
        <f>I1890+[1]Home!$E$7</f>
        <v>11364</v>
      </c>
    </row>
    <row r="1892" spans="1:9" ht="15" customHeight="1">
      <c r="A1892" s="88">
        <v>18940</v>
      </c>
      <c r="B1892" s="92">
        <f t="shared" si="43"/>
        <v>18.940000000000001</v>
      </c>
      <c r="C1892" s="92">
        <f t="shared" si="46"/>
        <v>11434</v>
      </c>
      <c r="D1892" s="92">
        <f t="shared" si="44"/>
        <v>11454</v>
      </c>
      <c r="E1892" s="153">
        <v>18950</v>
      </c>
      <c r="F1892" s="151">
        <f>F1891+[1]Home!$C$7</f>
        <v>11420</v>
      </c>
      <c r="G1892" s="151">
        <f>G1891+[1]Home!$D$7</f>
        <v>11440</v>
      </c>
      <c r="H1892" s="151">
        <f>H1891+[1]Home!$E$7</f>
        <v>11340</v>
      </c>
      <c r="I1892" s="152">
        <f>I1891+[1]Home!$E$7</f>
        <v>11370</v>
      </c>
    </row>
    <row r="1893" spans="1:9" ht="15" customHeight="1">
      <c r="A1893" s="88">
        <v>18950</v>
      </c>
      <c r="B1893" s="92">
        <f t="shared" si="43"/>
        <v>18.95</v>
      </c>
      <c r="C1893" s="92">
        <f t="shared" si="46"/>
        <v>11440</v>
      </c>
      <c r="D1893" s="92">
        <f t="shared" si="44"/>
        <v>11460</v>
      </c>
      <c r="E1893" s="153">
        <v>18960</v>
      </c>
      <c r="F1893" s="151">
        <f>F1892+[1]Home!$C$7</f>
        <v>11426</v>
      </c>
      <c r="G1893" s="151">
        <f>G1892+[1]Home!$D$7</f>
        <v>11446</v>
      </c>
      <c r="H1893" s="151">
        <f>H1892+[1]Home!$E$7</f>
        <v>11346</v>
      </c>
      <c r="I1893" s="152">
        <f>I1892+[1]Home!$E$7</f>
        <v>11376</v>
      </c>
    </row>
    <row r="1894" spans="1:9" ht="15" customHeight="1">
      <c r="A1894" s="88">
        <v>18960</v>
      </c>
      <c r="B1894" s="92">
        <f t="shared" si="43"/>
        <v>18.96</v>
      </c>
      <c r="C1894" s="92">
        <f t="shared" si="46"/>
        <v>11446</v>
      </c>
      <c r="D1894" s="92">
        <f t="shared" si="44"/>
        <v>11466</v>
      </c>
      <c r="E1894" s="153">
        <v>18970</v>
      </c>
      <c r="F1894" s="151">
        <f>F1893+[1]Home!$C$7</f>
        <v>11432</v>
      </c>
      <c r="G1894" s="151">
        <f>G1893+[1]Home!$D$7</f>
        <v>11452</v>
      </c>
      <c r="H1894" s="151">
        <f>H1893+[1]Home!$E$7</f>
        <v>11352</v>
      </c>
      <c r="I1894" s="152">
        <f>I1893+[1]Home!$E$7</f>
        <v>11382</v>
      </c>
    </row>
    <row r="1895" spans="1:9" ht="15" customHeight="1">
      <c r="A1895" s="88">
        <v>18970</v>
      </c>
      <c r="B1895" s="92">
        <f t="shared" si="43"/>
        <v>18.97</v>
      </c>
      <c r="C1895" s="92">
        <f t="shared" si="46"/>
        <v>11452</v>
      </c>
      <c r="D1895" s="92">
        <f t="shared" si="44"/>
        <v>11472</v>
      </c>
      <c r="E1895" s="153">
        <v>18980</v>
      </c>
      <c r="F1895" s="151">
        <f>F1894+[1]Home!$C$7</f>
        <v>11438</v>
      </c>
      <c r="G1895" s="151">
        <f>G1894+[1]Home!$D$7</f>
        <v>11458</v>
      </c>
      <c r="H1895" s="151">
        <f>H1894+[1]Home!$E$7</f>
        <v>11358</v>
      </c>
      <c r="I1895" s="152">
        <f>I1894+[1]Home!$E$7</f>
        <v>11388</v>
      </c>
    </row>
    <row r="1896" spans="1:9" ht="15" customHeight="1">
      <c r="A1896" s="88">
        <v>18980</v>
      </c>
      <c r="B1896" s="92">
        <f t="shared" si="43"/>
        <v>18.98</v>
      </c>
      <c r="C1896" s="92">
        <f t="shared" si="46"/>
        <v>11458</v>
      </c>
      <c r="D1896" s="92">
        <f t="shared" si="44"/>
        <v>11478</v>
      </c>
      <c r="E1896" s="153">
        <v>18990</v>
      </c>
      <c r="F1896" s="151">
        <f>F1895+[1]Home!$C$7</f>
        <v>11444</v>
      </c>
      <c r="G1896" s="151">
        <f>G1895+[1]Home!$D$7</f>
        <v>11464</v>
      </c>
      <c r="H1896" s="151">
        <f>H1895+[1]Home!$E$7</f>
        <v>11364</v>
      </c>
      <c r="I1896" s="152">
        <f>I1895+[1]Home!$E$7</f>
        <v>11394</v>
      </c>
    </row>
    <row r="1897" spans="1:9" ht="15" customHeight="1">
      <c r="A1897" s="88">
        <v>18990</v>
      </c>
      <c r="B1897" s="92">
        <f t="shared" si="43"/>
        <v>18.989999999999998</v>
      </c>
      <c r="C1897" s="92">
        <f t="shared" si="46"/>
        <v>11464</v>
      </c>
      <c r="D1897" s="92">
        <f t="shared" si="44"/>
        <v>11484</v>
      </c>
      <c r="E1897" s="153">
        <v>19000</v>
      </c>
      <c r="F1897" s="151">
        <f>F1896+[1]Home!$C$7</f>
        <v>11450</v>
      </c>
      <c r="G1897" s="151">
        <f>G1896+[1]Home!$D$7</f>
        <v>11470</v>
      </c>
      <c r="H1897" s="151">
        <f>H1896+[1]Home!$E$7</f>
        <v>11370</v>
      </c>
      <c r="I1897" s="152">
        <f>I1896+[1]Home!$E$7</f>
        <v>11400</v>
      </c>
    </row>
    <row r="1898" spans="1:9" ht="15" customHeight="1">
      <c r="A1898" s="88">
        <v>19000</v>
      </c>
      <c r="B1898" s="92">
        <f t="shared" si="43"/>
        <v>19</v>
      </c>
      <c r="C1898" s="92">
        <f t="shared" si="46"/>
        <v>11470</v>
      </c>
      <c r="D1898" s="92">
        <f t="shared" si="44"/>
        <v>11490</v>
      </c>
      <c r="E1898" s="153">
        <v>19010</v>
      </c>
      <c r="F1898" s="151">
        <f>F1897+[1]Home!$C$7</f>
        <v>11456</v>
      </c>
      <c r="G1898" s="151">
        <f>G1897+[1]Home!$D$7</f>
        <v>11476</v>
      </c>
      <c r="H1898" s="151">
        <f>H1897+[1]Home!$E$7</f>
        <v>11376</v>
      </c>
      <c r="I1898" s="152">
        <f>I1897+[1]Home!$E$7</f>
        <v>11406</v>
      </c>
    </row>
    <row r="1899" spans="1:9" ht="15" customHeight="1">
      <c r="A1899" s="88">
        <v>19010</v>
      </c>
      <c r="B1899" s="92">
        <f t="shared" si="43"/>
        <v>19.010000000000002</v>
      </c>
      <c r="C1899" s="92">
        <f t="shared" si="46"/>
        <v>11476</v>
      </c>
      <c r="D1899" s="92">
        <f t="shared" si="44"/>
        <v>11496</v>
      </c>
      <c r="E1899" s="153">
        <v>19020</v>
      </c>
      <c r="F1899" s="151">
        <f>F1898+[1]Home!$C$7</f>
        <v>11462</v>
      </c>
      <c r="G1899" s="151">
        <f>G1898+[1]Home!$D$7</f>
        <v>11482</v>
      </c>
      <c r="H1899" s="151">
        <f>H1898+[1]Home!$E$7</f>
        <v>11382</v>
      </c>
      <c r="I1899" s="152">
        <f>I1898+[1]Home!$E$7</f>
        <v>11412</v>
      </c>
    </row>
    <row r="1900" spans="1:9" ht="15" customHeight="1">
      <c r="A1900" s="88">
        <v>19020</v>
      </c>
      <c r="B1900" s="92">
        <f t="shared" si="43"/>
        <v>19.02</v>
      </c>
      <c r="C1900" s="92">
        <f t="shared" si="46"/>
        <v>11482</v>
      </c>
      <c r="D1900" s="92">
        <f t="shared" si="44"/>
        <v>11502</v>
      </c>
      <c r="E1900" s="153">
        <v>19030</v>
      </c>
      <c r="F1900" s="151">
        <f>F1899+[1]Home!$C$7</f>
        <v>11468</v>
      </c>
      <c r="G1900" s="151">
        <f>G1899+[1]Home!$D$7</f>
        <v>11488</v>
      </c>
      <c r="H1900" s="151">
        <f>H1899+[1]Home!$E$7</f>
        <v>11388</v>
      </c>
      <c r="I1900" s="152">
        <f>I1899+[1]Home!$E$7</f>
        <v>11418</v>
      </c>
    </row>
    <row r="1901" spans="1:9" ht="15" customHeight="1">
      <c r="A1901" s="88">
        <v>19030</v>
      </c>
      <c r="B1901" s="92">
        <f t="shared" si="43"/>
        <v>19.03</v>
      </c>
      <c r="C1901" s="92">
        <f t="shared" si="46"/>
        <v>11488</v>
      </c>
      <c r="D1901" s="92">
        <f t="shared" si="44"/>
        <v>11508</v>
      </c>
      <c r="E1901" s="153">
        <v>19040</v>
      </c>
      <c r="F1901" s="151">
        <f>F1900+[1]Home!$C$7</f>
        <v>11474</v>
      </c>
      <c r="G1901" s="151">
        <f>G1900+[1]Home!$D$7</f>
        <v>11494</v>
      </c>
      <c r="H1901" s="151">
        <f>H1900+[1]Home!$E$7</f>
        <v>11394</v>
      </c>
      <c r="I1901" s="152">
        <f>I1900+[1]Home!$E$7</f>
        <v>11424</v>
      </c>
    </row>
    <row r="1902" spans="1:9" ht="15" customHeight="1">
      <c r="A1902" s="88">
        <v>19040</v>
      </c>
      <c r="B1902" s="92">
        <f t="shared" si="43"/>
        <v>19.04</v>
      </c>
      <c r="C1902" s="92">
        <f t="shared" si="46"/>
        <v>11494</v>
      </c>
      <c r="D1902" s="92">
        <f t="shared" si="44"/>
        <v>11514</v>
      </c>
      <c r="E1902" s="153">
        <v>19050</v>
      </c>
      <c r="F1902" s="151">
        <f>F1901+[1]Home!$C$7</f>
        <v>11480</v>
      </c>
      <c r="G1902" s="151">
        <f>G1901+[1]Home!$D$7</f>
        <v>11500</v>
      </c>
      <c r="H1902" s="151">
        <f>H1901+[1]Home!$E$7</f>
        <v>11400</v>
      </c>
      <c r="I1902" s="152">
        <f>I1901+[1]Home!$E$7</f>
        <v>11430</v>
      </c>
    </row>
    <row r="1903" spans="1:9" ht="15" customHeight="1">
      <c r="A1903" s="88">
        <v>19050</v>
      </c>
      <c r="B1903" s="92">
        <f t="shared" si="43"/>
        <v>19.05</v>
      </c>
      <c r="C1903" s="92">
        <f t="shared" si="46"/>
        <v>11500</v>
      </c>
      <c r="D1903" s="92">
        <f t="shared" si="44"/>
        <v>11520</v>
      </c>
      <c r="E1903" s="153">
        <v>19060</v>
      </c>
      <c r="F1903" s="151">
        <f>F1902+[1]Home!$C$7</f>
        <v>11486</v>
      </c>
      <c r="G1903" s="151">
        <f>G1902+[1]Home!$D$7</f>
        <v>11506</v>
      </c>
      <c r="H1903" s="151">
        <f>H1902+[1]Home!$E$7</f>
        <v>11406</v>
      </c>
      <c r="I1903" s="152">
        <f>I1902+[1]Home!$E$7</f>
        <v>11436</v>
      </c>
    </row>
    <row r="1904" spans="1:9" ht="15" customHeight="1">
      <c r="A1904" s="88">
        <v>19060</v>
      </c>
      <c r="B1904" s="92">
        <f t="shared" si="43"/>
        <v>19.059999999999999</v>
      </c>
      <c r="C1904" s="92">
        <f t="shared" si="46"/>
        <v>11506</v>
      </c>
      <c r="D1904" s="92">
        <f t="shared" si="44"/>
        <v>11526</v>
      </c>
      <c r="E1904" s="153">
        <v>19070</v>
      </c>
      <c r="F1904" s="151">
        <f>F1903+[1]Home!$C$7</f>
        <v>11492</v>
      </c>
      <c r="G1904" s="151">
        <f>G1903+[1]Home!$D$7</f>
        <v>11512</v>
      </c>
      <c r="H1904" s="151">
        <f>H1903+[1]Home!$E$7</f>
        <v>11412</v>
      </c>
      <c r="I1904" s="152">
        <f>I1903+[1]Home!$E$7</f>
        <v>11442</v>
      </c>
    </row>
    <row r="1905" spans="1:9" ht="15" customHeight="1">
      <c r="A1905" s="88">
        <v>19070</v>
      </c>
      <c r="B1905" s="92">
        <f t="shared" si="43"/>
        <v>19.07</v>
      </c>
      <c r="C1905" s="92">
        <f t="shared" si="46"/>
        <v>11512</v>
      </c>
      <c r="D1905" s="92">
        <f t="shared" si="44"/>
        <v>11532</v>
      </c>
      <c r="E1905" s="153">
        <v>19080</v>
      </c>
      <c r="F1905" s="151">
        <f>F1904+[1]Home!$C$7</f>
        <v>11498</v>
      </c>
      <c r="G1905" s="151">
        <f>G1904+[1]Home!$D$7</f>
        <v>11518</v>
      </c>
      <c r="H1905" s="151">
        <f>H1904+[1]Home!$E$7</f>
        <v>11418</v>
      </c>
      <c r="I1905" s="152">
        <f>I1904+[1]Home!$E$7</f>
        <v>11448</v>
      </c>
    </row>
    <row r="1906" spans="1:9" ht="15" customHeight="1">
      <c r="A1906" s="88">
        <v>19080</v>
      </c>
      <c r="B1906" s="92">
        <f t="shared" si="43"/>
        <v>19.079999999999998</v>
      </c>
      <c r="C1906" s="92">
        <f t="shared" si="46"/>
        <v>11518</v>
      </c>
      <c r="D1906" s="92">
        <f t="shared" si="44"/>
        <v>11538</v>
      </c>
      <c r="E1906" s="153">
        <v>19090</v>
      </c>
      <c r="F1906" s="151">
        <f>F1905+[1]Home!$C$7</f>
        <v>11504</v>
      </c>
      <c r="G1906" s="151">
        <f>G1905+[1]Home!$D$7</f>
        <v>11524</v>
      </c>
      <c r="H1906" s="151">
        <f>H1905+[1]Home!$E$7</f>
        <v>11424</v>
      </c>
      <c r="I1906" s="152">
        <f>I1905+[1]Home!$E$7</f>
        <v>11454</v>
      </c>
    </row>
    <row r="1907" spans="1:9" ht="15" customHeight="1">
      <c r="A1907" s="88">
        <v>19090</v>
      </c>
      <c r="B1907" s="92">
        <f t="shared" si="43"/>
        <v>19.09</v>
      </c>
      <c r="C1907" s="92">
        <f t="shared" si="46"/>
        <v>11524</v>
      </c>
      <c r="D1907" s="92">
        <f t="shared" si="44"/>
        <v>11544</v>
      </c>
      <c r="E1907" s="153">
        <v>19100</v>
      </c>
      <c r="F1907" s="151">
        <f>F1906+[1]Home!$C$7</f>
        <v>11510</v>
      </c>
      <c r="G1907" s="151">
        <f>G1906+[1]Home!$D$7</f>
        <v>11530</v>
      </c>
      <c r="H1907" s="151">
        <f>H1906+[1]Home!$E$7</f>
        <v>11430</v>
      </c>
      <c r="I1907" s="152">
        <f>I1906+[1]Home!$E$7</f>
        <v>11460</v>
      </c>
    </row>
    <row r="1908" spans="1:9" ht="15" customHeight="1">
      <c r="A1908" s="88">
        <v>19100</v>
      </c>
      <c r="B1908" s="92">
        <f t="shared" si="43"/>
        <v>19.100000000000001</v>
      </c>
      <c r="C1908" s="92">
        <f t="shared" si="46"/>
        <v>11530</v>
      </c>
      <c r="D1908" s="92">
        <f t="shared" si="44"/>
        <v>11550</v>
      </c>
      <c r="E1908" s="153">
        <v>19110</v>
      </c>
      <c r="F1908" s="151">
        <f>F1907+[1]Home!$C$7</f>
        <v>11516</v>
      </c>
      <c r="G1908" s="151">
        <f>G1907+[1]Home!$D$7</f>
        <v>11536</v>
      </c>
      <c r="H1908" s="151">
        <f>H1907+[1]Home!$E$7</f>
        <v>11436</v>
      </c>
      <c r="I1908" s="152">
        <f>I1907+[1]Home!$E$7</f>
        <v>11466</v>
      </c>
    </row>
    <row r="1909" spans="1:9" ht="15" customHeight="1">
      <c r="A1909" s="88">
        <v>19110</v>
      </c>
      <c r="B1909" s="92">
        <f t="shared" si="43"/>
        <v>19.11</v>
      </c>
      <c r="C1909" s="92">
        <f t="shared" si="46"/>
        <v>11536</v>
      </c>
      <c r="D1909" s="92">
        <f t="shared" si="44"/>
        <v>11556</v>
      </c>
      <c r="E1909" s="153">
        <v>19120</v>
      </c>
      <c r="F1909" s="151">
        <f>F1908+[1]Home!$C$7</f>
        <v>11522</v>
      </c>
      <c r="G1909" s="151">
        <f>G1908+[1]Home!$D$7</f>
        <v>11542</v>
      </c>
      <c r="H1909" s="151">
        <f>H1908+[1]Home!$E$7</f>
        <v>11442</v>
      </c>
      <c r="I1909" s="152">
        <f>I1908+[1]Home!$E$7</f>
        <v>11472</v>
      </c>
    </row>
    <row r="1910" spans="1:9" ht="15" customHeight="1">
      <c r="A1910" s="88">
        <v>19120</v>
      </c>
      <c r="B1910" s="92">
        <f t="shared" si="43"/>
        <v>19.12</v>
      </c>
      <c r="C1910" s="92">
        <f t="shared" si="46"/>
        <v>11542</v>
      </c>
      <c r="D1910" s="92">
        <f t="shared" si="44"/>
        <v>11562</v>
      </c>
      <c r="E1910" s="153">
        <v>19130</v>
      </c>
      <c r="F1910" s="151">
        <f>F1909+[1]Home!$C$7</f>
        <v>11528</v>
      </c>
      <c r="G1910" s="151">
        <f>G1909+[1]Home!$D$7</f>
        <v>11548</v>
      </c>
      <c r="H1910" s="151">
        <f>H1909+[1]Home!$E$7</f>
        <v>11448</v>
      </c>
      <c r="I1910" s="152">
        <f>I1909+[1]Home!$E$7</f>
        <v>11478</v>
      </c>
    </row>
    <row r="1911" spans="1:9" ht="15" customHeight="1">
      <c r="A1911" s="88">
        <v>19130</v>
      </c>
      <c r="B1911" s="92">
        <f t="shared" si="43"/>
        <v>19.13</v>
      </c>
      <c r="C1911" s="92">
        <f t="shared" si="46"/>
        <v>11548</v>
      </c>
      <c r="D1911" s="92">
        <f t="shared" si="44"/>
        <v>11568</v>
      </c>
      <c r="E1911" s="153">
        <v>19140</v>
      </c>
      <c r="F1911" s="151">
        <f>F1910+[1]Home!$C$7</f>
        <v>11534</v>
      </c>
      <c r="G1911" s="151">
        <f>G1910+[1]Home!$D$7</f>
        <v>11554</v>
      </c>
      <c r="H1911" s="151">
        <f>H1910+[1]Home!$E$7</f>
        <v>11454</v>
      </c>
      <c r="I1911" s="152">
        <f>I1910+[1]Home!$E$7</f>
        <v>11484</v>
      </c>
    </row>
    <row r="1912" spans="1:9" ht="15" customHeight="1">
      <c r="A1912" s="88">
        <v>19140</v>
      </c>
      <c r="B1912" s="92">
        <f t="shared" si="43"/>
        <v>19.14</v>
      </c>
      <c r="C1912" s="92">
        <f t="shared" si="46"/>
        <v>11554</v>
      </c>
      <c r="D1912" s="92">
        <f t="shared" si="44"/>
        <v>11574</v>
      </c>
      <c r="E1912" s="153">
        <v>19150</v>
      </c>
      <c r="F1912" s="151">
        <f>F1911+[1]Home!$C$7</f>
        <v>11540</v>
      </c>
      <c r="G1912" s="151">
        <f>G1911+[1]Home!$D$7</f>
        <v>11560</v>
      </c>
      <c r="H1912" s="151">
        <f>H1911+[1]Home!$E$7</f>
        <v>11460</v>
      </c>
      <c r="I1912" s="152">
        <f>I1911+[1]Home!$E$7</f>
        <v>11490</v>
      </c>
    </row>
    <row r="1913" spans="1:9" ht="15" customHeight="1">
      <c r="A1913" s="88">
        <v>19150</v>
      </c>
      <c r="B1913" s="92">
        <f t="shared" si="43"/>
        <v>19.149999999999999</v>
      </c>
      <c r="C1913" s="92">
        <f t="shared" si="46"/>
        <v>11560</v>
      </c>
      <c r="D1913" s="92">
        <f t="shared" si="44"/>
        <v>11580</v>
      </c>
      <c r="E1913" s="153">
        <v>19160</v>
      </c>
      <c r="F1913" s="151">
        <f>F1912+[1]Home!$C$7</f>
        <v>11546</v>
      </c>
      <c r="G1913" s="151">
        <f>G1912+[1]Home!$D$7</f>
        <v>11566</v>
      </c>
      <c r="H1913" s="151">
        <f>H1912+[1]Home!$E$7</f>
        <v>11466</v>
      </c>
      <c r="I1913" s="152">
        <f>I1912+[1]Home!$E$7</f>
        <v>11496</v>
      </c>
    </row>
    <row r="1914" spans="1:9" ht="15" customHeight="1">
      <c r="A1914" s="88">
        <v>19160</v>
      </c>
      <c r="B1914" s="92">
        <f t="shared" si="43"/>
        <v>19.16</v>
      </c>
      <c r="C1914" s="92">
        <f t="shared" si="46"/>
        <v>11566</v>
      </c>
      <c r="D1914" s="92">
        <f t="shared" si="44"/>
        <v>11586</v>
      </c>
      <c r="E1914" s="153">
        <v>19170</v>
      </c>
      <c r="F1914" s="151">
        <f>F1913+[1]Home!$C$7</f>
        <v>11552</v>
      </c>
      <c r="G1914" s="151">
        <f>G1913+[1]Home!$D$7</f>
        <v>11572</v>
      </c>
      <c r="H1914" s="151">
        <f>H1913+[1]Home!$E$7</f>
        <v>11472</v>
      </c>
      <c r="I1914" s="152">
        <f>I1913+[1]Home!$E$7</f>
        <v>11502</v>
      </c>
    </row>
    <row r="1915" spans="1:9" ht="15" customHeight="1">
      <c r="A1915" s="88">
        <v>19170</v>
      </c>
      <c r="B1915" s="92">
        <f t="shared" si="43"/>
        <v>19.170000000000002</v>
      </c>
      <c r="C1915" s="92">
        <f t="shared" si="46"/>
        <v>11572</v>
      </c>
      <c r="D1915" s="92">
        <f t="shared" si="44"/>
        <v>11592</v>
      </c>
      <c r="E1915" s="153">
        <v>19180</v>
      </c>
      <c r="F1915" s="151">
        <f>F1914+[1]Home!$C$7</f>
        <v>11558</v>
      </c>
      <c r="G1915" s="151">
        <f>G1914+[1]Home!$D$7</f>
        <v>11578</v>
      </c>
      <c r="H1915" s="151">
        <f>H1914+[1]Home!$E$7</f>
        <v>11478</v>
      </c>
      <c r="I1915" s="152">
        <f>I1914+[1]Home!$E$7</f>
        <v>11508</v>
      </c>
    </row>
    <row r="1916" spans="1:9" ht="15" customHeight="1">
      <c r="A1916" s="88">
        <v>19180</v>
      </c>
      <c r="B1916" s="92">
        <f t="shared" si="43"/>
        <v>19.18</v>
      </c>
      <c r="C1916" s="92">
        <f t="shared" si="46"/>
        <v>11578</v>
      </c>
      <c r="D1916" s="92">
        <f t="shared" si="44"/>
        <v>11598</v>
      </c>
      <c r="E1916" s="153">
        <v>19190</v>
      </c>
      <c r="F1916" s="151">
        <f>F1915+[1]Home!$C$7</f>
        <v>11564</v>
      </c>
      <c r="G1916" s="151">
        <f>G1915+[1]Home!$D$7</f>
        <v>11584</v>
      </c>
      <c r="H1916" s="151">
        <f>H1915+[1]Home!$E$7</f>
        <v>11484</v>
      </c>
      <c r="I1916" s="152">
        <f>I1915+[1]Home!$E$7</f>
        <v>11514</v>
      </c>
    </row>
    <row r="1917" spans="1:9" ht="15" customHeight="1">
      <c r="A1917" s="88">
        <v>19190</v>
      </c>
      <c r="B1917" s="92">
        <f t="shared" si="43"/>
        <v>19.190000000000001</v>
      </c>
      <c r="C1917" s="92">
        <f t="shared" si="46"/>
        <v>11584</v>
      </c>
      <c r="D1917" s="92">
        <f t="shared" si="44"/>
        <v>11604</v>
      </c>
      <c r="E1917" s="153">
        <v>19200</v>
      </c>
      <c r="F1917" s="151">
        <f>F1916+[1]Home!$C$7</f>
        <v>11570</v>
      </c>
      <c r="G1917" s="151">
        <f>G1916+[1]Home!$D$7</f>
        <v>11590</v>
      </c>
      <c r="H1917" s="151">
        <f>H1916+[1]Home!$E$7</f>
        <v>11490</v>
      </c>
      <c r="I1917" s="152">
        <f>I1916+[1]Home!$E$7</f>
        <v>11520</v>
      </c>
    </row>
    <row r="1918" spans="1:9" ht="15" customHeight="1">
      <c r="A1918" s="88">
        <v>19200</v>
      </c>
      <c r="B1918" s="92">
        <f t="shared" si="43"/>
        <v>19.2</v>
      </c>
      <c r="C1918" s="92">
        <f t="shared" si="46"/>
        <v>11590</v>
      </c>
      <c r="D1918" s="92">
        <f t="shared" si="44"/>
        <v>11610</v>
      </c>
      <c r="E1918" s="153">
        <v>19210</v>
      </c>
      <c r="F1918" s="151">
        <f>F1917+[1]Home!$C$7</f>
        <v>11576</v>
      </c>
      <c r="G1918" s="151">
        <f>G1917+[1]Home!$D$7</f>
        <v>11596</v>
      </c>
      <c r="H1918" s="151">
        <f>H1917+[1]Home!$E$7</f>
        <v>11496</v>
      </c>
      <c r="I1918" s="152">
        <f>I1917+[1]Home!$E$7</f>
        <v>11526</v>
      </c>
    </row>
    <row r="1919" spans="1:9" ht="15" customHeight="1">
      <c r="A1919" s="88">
        <v>19210</v>
      </c>
      <c r="B1919" s="92">
        <f t="shared" si="43"/>
        <v>19.21</v>
      </c>
      <c r="C1919" s="92">
        <f t="shared" si="46"/>
        <v>11596</v>
      </c>
      <c r="D1919" s="92">
        <f t="shared" si="44"/>
        <v>11616</v>
      </c>
      <c r="E1919" s="153">
        <v>19220</v>
      </c>
      <c r="F1919" s="151">
        <f>F1918+[1]Home!$C$7</f>
        <v>11582</v>
      </c>
      <c r="G1919" s="151">
        <f>G1918+[1]Home!$D$7</f>
        <v>11602</v>
      </c>
      <c r="H1919" s="151">
        <f>H1918+[1]Home!$E$7</f>
        <v>11502</v>
      </c>
      <c r="I1919" s="152">
        <f>I1918+[1]Home!$E$7</f>
        <v>11532</v>
      </c>
    </row>
    <row r="1920" spans="1:9" ht="15" customHeight="1">
      <c r="A1920" s="88">
        <v>19220</v>
      </c>
      <c r="B1920" s="92">
        <f t="shared" si="43"/>
        <v>19.22</v>
      </c>
      <c r="C1920" s="92">
        <f t="shared" si="46"/>
        <v>11602</v>
      </c>
      <c r="D1920" s="92">
        <f t="shared" si="44"/>
        <v>11622</v>
      </c>
      <c r="E1920" s="153">
        <v>19230</v>
      </c>
      <c r="F1920" s="151">
        <f>F1919+[1]Home!$C$7</f>
        <v>11588</v>
      </c>
      <c r="G1920" s="151">
        <f>G1919+[1]Home!$D$7</f>
        <v>11608</v>
      </c>
      <c r="H1920" s="151">
        <f>H1919+[1]Home!$E$7</f>
        <v>11508</v>
      </c>
      <c r="I1920" s="152">
        <f>I1919+[1]Home!$E$7</f>
        <v>11538</v>
      </c>
    </row>
    <row r="1921" spans="1:9" ht="15" customHeight="1">
      <c r="A1921" s="88">
        <v>19230</v>
      </c>
      <c r="B1921" s="92">
        <f t="shared" si="43"/>
        <v>19.23</v>
      </c>
      <c r="C1921" s="92">
        <f t="shared" si="46"/>
        <v>11608</v>
      </c>
      <c r="D1921" s="92">
        <f t="shared" si="44"/>
        <v>11628</v>
      </c>
      <c r="E1921" s="153">
        <v>19240</v>
      </c>
      <c r="F1921" s="151">
        <f>F1920+[1]Home!$C$7</f>
        <v>11594</v>
      </c>
      <c r="G1921" s="151">
        <f>G1920+[1]Home!$D$7</f>
        <v>11614</v>
      </c>
      <c r="H1921" s="151">
        <f>H1920+[1]Home!$E$7</f>
        <v>11514</v>
      </c>
      <c r="I1921" s="152">
        <f>I1920+[1]Home!$E$7</f>
        <v>11544</v>
      </c>
    </row>
    <row r="1922" spans="1:9" ht="15" customHeight="1">
      <c r="A1922" s="88">
        <v>19240</v>
      </c>
      <c r="B1922" s="92">
        <f t="shared" si="43"/>
        <v>19.239999999999998</v>
      </c>
      <c r="C1922" s="92">
        <f t="shared" si="46"/>
        <v>11614</v>
      </c>
      <c r="D1922" s="92">
        <f t="shared" si="44"/>
        <v>11634</v>
      </c>
      <c r="E1922" s="153">
        <v>19250</v>
      </c>
      <c r="F1922" s="151">
        <f>F1921+[1]Home!$C$7</f>
        <v>11600</v>
      </c>
      <c r="G1922" s="151">
        <f>G1921+[1]Home!$D$7</f>
        <v>11620</v>
      </c>
      <c r="H1922" s="151">
        <f>H1921+[1]Home!$E$7</f>
        <v>11520</v>
      </c>
      <c r="I1922" s="152">
        <f>I1921+[1]Home!$E$7</f>
        <v>11550</v>
      </c>
    </row>
    <row r="1923" spans="1:9" ht="15" customHeight="1">
      <c r="A1923" s="88">
        <v>19250</v>
      </c>
      <c r="B1923" s="92">
        <f t="shared" si="43"/>
        <v>19.25</v>
      </c>
      <c r="C1923" s="92">
        <f t="shared" si="46"/>
        <v>11620</v>
      </c>
      <c r="D1923" s="92">
        <f t="shared" si="44"/>
        <v>11640</v>
      </c>
      <c r="E1923" s="153">
        <v>19260</v>
      </c>
      <c r="F1923" s="151">
        <f>F1922+[1]Home!$C$7</f>
        <v>11606</v>
      </c>
      <c r="G1923" s="151">
        <f>G1922+[1]Home!$D$7</f>
        <v>11626</v>
      </c>
      <c r="H1923" s="151">
        <f>H1922+[1]Home!$E$7</f>
        <v>11526</v>
      </c>
      <c r="I1923" s="152">
        <f>I1922+[1]Home!$E$7</f>
        <v>11556</v>
      </c>
    </row>
    <row r="1924" spans="1:9" ht="15" customHeight="1">
      <c r="A1924" s="88">
        <v>19260</v>
      </c>
      <c r="B1924" s="92">
        <f t="shared" si="43"/>
        <v>19.260000000000002</v>
      </c>
      <c r="C1924" s="92">
        <f t="shared" ref="C1924:C1987" si="47">C1923+6</f>
        <v>11626</v>
      </c>
      <c r="D1924" s="92">
        <f t="shared" si="44"/>
        <v>11646</v>
      </c>
      <c r="E1924" s="153">
        <v>19270</v>
      </c>
      <c r="F1924" s="151">
        <f>F1923+[1]Home!$C$7</f>
        <v>11612</v>
      </c>
      <c r="G1924" s="151">
        <f>G1923+[1]Home!$D$7</f>
        <v>11632</v>
      </c>
      <c r="H1924" s="151">
        <f>H1923+[1]Home!$E$7</f>
        <v>11532</v>
      </c>
      <c r="I1924" s="152">
        <f>I1923+[1]Home!$E$7</f>
        <v>11562</v>
      </c>
    </row>
    <row r="1925" spans="1:9" ht="15" customHeight="1">
      <c r="A1925" s="88">
        <v>19270</v>
      </c>
      <c r="B1925" s="92">
        <f t="shared" si="43"/>
        <v>19.27</v>
      </c>
      <c r="C1925" s="92">
        <f t="shared" si="47"/>
        <v>11632</v>
      </c>
      <c r="D1925" s="92">
        <f t="shared" si="44"/>
        <v>11652</v>
      </c>
      <c r="E1925" s="153">
        <v>19280</v>
      </c>
      <c r="F1925" s="151">
        <f>F1924+[1]Home!$C$7</f>
        <v>11618</v>
      </c>
      <c r="G1925" s="151">
        <f>G1924+[1]Home!$D$7</f>
        <v>11638</v>
      </c>
      <c r="H1925" s="151">
        <f>H1924+[1]Home!$E$7</f>
        <v>11538</v>
      </c>
      <c r="I1925" s="152">
        <f>I1924+[1]Home!$E$7</f>
        <v>11568</v>
      </c>
    </row>
    <row r="1926" spans="1:9" ht="15" customHeight="1">
      <c r="A1926" s="88">
        <v>19280</v>
      </c>
      <c r="B1926" s="92">
        <f t="shared" si="43"/>
        <v>19.28</v>
      </c>
      <c r="C1926" s="92">
        <f t="shared" si="47"/>
        <v>11638</v>
      </c>
      <c r="D1926" s="92">
        <f t="shared" si="44"/>
        <v>11658</v>
      </c>
      <c r="E1926" s="153">
        <v>19290</v>
      </c>
      <c r="F1926" s="151">
        <f>F1925+[1]Home!$C$7</f>
        <v>11624</v>
      </c>
      <c r="G1926" s="151">
        <f>G1925+[1]Home!$D$7</f>
        <v>11644</v>
      </c>
      <c r="H1926" s="151">
        <f>H1925+[1]Home!$E$7</f>
        <v>11544</v>
      </c>
      <c r="I1926" s="152">
        <f>I1925+[1]Home!$E$7</f>
        <v>11574</v>
      </c>
    </row>
    <row r="1927" spans="1:9" ht="15" customHeight="1">
      <c r="A1927" s="88">
        <v>19290</v>
      </c>
      <c r="B1927" s="92">
        <f t="shared" si="43"/>
        <v>19.29</v>
      </c>
      <c r="C1927" s="92">
        <f t="shared" si="47"/>
        <v>11644</v>
      </c>
      <c r="D1927" s="92">
        <f t="shared" si="44"/>
        <v>11664</v>
      </c>
      <c r="E1927" s="153">
        <v>19300</v>
      </c>
      <c r="F1927" s="151">
        <f>F1926+[1]Home!$C$7</f>
        <v>11630</v>
      </c>
      <c r="G1927" s="151">
        <f>G1926+[1]Home!$D$7</f>
        <v>11650</v>
      </c>
      <c r="H1927" s="151">
        <f>H1926+[1]Home!$E$7</f>
        <v>11550</v>
      </c>
      <c r="I1927" s="152">
        <f>I1926+[1]Home!$E$7</f>
        <v>11580</v>
      </c>
    </row>
    <row r="1928" spans="1:9" ht="15" customHeight="1">
      <c r="A1928" s="88">
        <v>19300</v>
      </c>
      <c r="B1928" s="92">
        <f t="shared" si="43"/>
        <v>19.3</v>
      </c>
      <c r="C1928" s="92">
        <f t="shared" si="47"/>
        <v>11650</v>
      </c>
      <c r="D1928" s="92">
        <f t="shared" si="44"/>
        <v>11670</v>
      </c>
      <c r="E1928" s="153">
        <v>19310</v>
      </c>
      <c r="F1928" s="151">
        <f>F1927+[1]Home!$C$7</f>
        <v>11636</v>
      </c>
      <c r="G1928" s="151">
        <f>G1927+[1]Home!$D$7</f>
        <v>11656</v>
      </c>
      <c r="H1928" s="151">
        <f>H1927+[1]Home!$E$7</f>
        <v>11556</v>
      </c>
      <c r="I1928" s="152">
        <f>I1927+[1]Home!$E$7</f>
        <v>11586</v>
      </c>
    </row>
    <row r="1929" spans="1:9" ht="15" customHeight="1">
      <c r="A1929" s="88">
        <v>19310</v>
      </c>
      <c r="B1929" s="92">
        <f t="shared" si="43"/>
        <v>19.309999999999999</v>
      </c>
      <c r="C1929" s="92">
        <f t="shared" si="47"/>
        <v>11656</v>
      </c>
      <c r="D1929" s="92">
        <f t="shared" si="44"/>
        <v>11676</v>
      </c>
      <c r="E1929" s="153">
        <v>19320</v>
      </c>
      <c r="F1929" s="151">
        <f>F1928+[1]Home!$C$7</f>
        <v>11642</v>
      </c>
      <c r="G1929" s="151">
        <f>G1928+[1]Home!$D$7</f>
        <v>11662</v>
      </c>
      <c r="H1929" s="151">
        <f>H1928+[1]Home!$E$7</f>
        <v>11562</v>
      </c>
      <c r="I1929" s="152">
        <f>I1928+[1]Home!$E$7</f>
        <v>11592</v>
      </c>
    </row>
    <row r="1930" spans="1:9" ht="15" customHeight="1">
      <c r="A1930" s="88">
        <v>19320</v>
      </c>
      <c r="B1930" s="92">
        <f t="shared" si="43"/>
        <v>19.32</v>
      </c>
      <c r="C1930" s="92">
        <f t="shared" si="47"/>
        <v>11662</v>
      </c>
      <c r="D1930" s="92">
        <f t="shared" si="44"/>
        <v>11682</v>
      </c>
      <c r="E1930" s="153">
        <v>19330</v>
      </c>
      <c r="F1930" s="151">
        <f>F1929+[1]Home!$C$7</f>
        <v>11648</v>
      </c>
      <c r="G1930" s="151">
        <f>G1929+[1]Home!$D$7</f>
        <v>11668</v>
      </c>
      <c r="H1930" s="151">
        <f>H1929+[1]Home!$E$7</f>
        <v>11568</v>
      </c>
      <c r="I1930" s="152">
        <f>I1929+[1]Home!$E$7</f>
        <v>11598</v>
      </c>
    </row>
    <row r="1931" spans="1:9" ht="15" customHeight="1">
      <c r="A1931" s="88">
        <v>19330</v>
      </c>
      <c r="B1931" s="92">
        <f t="shared" si="43"/>
        <v>19.329999999999998</v>
      </c>
      <c r="C1931" s="92">
        <f t="shared" si="47"/>
        <v>11668</v>
      </c>
      <c r="D1931" s="92">
        <f t="shared" si="44"/>
        <v>11688</v>
      </c>
      <c r="E1931" s="153">
        <v>19340</v>
      </c>
      <c r="F1931" s="151">
        <f>F1930+[1]Home!$C$7</f>
        <v>11654</v>
      </c>
      <c r="G1931" s="151">
        <f>G1930+[1]Home!$D$7</f>
        <v>11674</v>
      </c>
      <c r="H1931" s="151">
        <f>H1930+[1]Home!$E$7</f>
        <v>11574</v>
      </c>
      <c r="I1931" s="152">
        <f>I1930+[1]Home!$E$7</f>
        <v>11604</v>
      </c>
    </row>
    <row r="1932" spans="1:9" ht="15" customHeight="1">
      <c r="A1932" s="88">
        <v>19340</v>
      </c>
      <c r="B1932" s="92">
        <f t="shared" si="43"/>
        <v>19.34</v>
      </c>
      <c r="C1932" s="92">
        <f t="shared" si="47"/>
        <v>11674</v>
      </c>
      <c r="D1932" s="92">
        <f t="shared" si="44"/>
        <v>11694</v>
      </c>
      <c r="E1932" s="153">
        <v>19350</v>
      </c>
      <c r="F1932" s="151">
        <f>F1931+[1]Home!$C$7</f>
        <v>11660</v>
      </c>
      <c r="G1932" s="151">
        <f>G1931+[1]Home!$D$7</f>
        <v>11680</v>
      </c>
      <c r="H1932" s="151">
        <f>H1931+[1]Home!$E$7</f>
        <v>11580</v>
      </c>
      <c r="I1932" s="152">
        <f>I1931+[1]Home!$E$7</f>
        <v>11610</v>
      </c>
    </row>
    <row r="1933" spans="1:9" ht="15" customHeight="1">
      <c r="A1933" s="88">
        <v>19350</v>
      </c>
      <c r="B1933" s="92">
        <f t="shared" si="43"/>
        <v>19.350000000000001</v>
      </c>
      <c r="C1933" s="92">
        <f t="shared" si="47"/>
        <v>11680</v>
      </c>
      <c r="D1933" s="92">
        <f t="shared" si="44"/>
        <v>11700</v>
      </c>
      <c r="E1933" s="153">
        <v>19360</v>
      </c>
      <c r="F1933" s="151">
        <f>F1932+[1]Home!$C$7</f>
        <v>11666</v>
      </c>
      <c r="G1933" s="151">
        <f>G1932+[1]Home!$D$7</f>
        <v>11686</v>
      </c>
      <c r="H1933" s="151">
        <f>H1932+[1]Home!$E$7</f>
        <v>11586</v>
      </c>
      <c r="I1933" s="152">
        <f>I1932+[1]Home!$E$7</f>
        <v>11616</v>
      </c>
    </row>
    <row r="1934" spans="1:9" ht="15" customHeight="1">
      <c r="A1934" s="88">
        <v>19360</v>
      </c>
      <c r="B1934" s="92">
        <f t="shared" si="43"/>
        <v>19.36</v>
      </c>
      <c r="C1934" s="92">
        <f t="shared" si="47"/>
        <v>11686</v>
      </c>
      <c r="D1934" s="92">
        <f t="shared" si="44"/>
        <v>11706</v>
      </c>
      <c r="E1934" s="153">
        <v>19370</v>
      </c>
      <c r="F1934" s="151">
        <f>F1933+[1]Home!$C$7</f>
        <v>11672</v>
      </c>
      <c r="G1934" s="151">
        <f>G1933+[1]Home!$D$7</f>
        <v>11692</v>
      </c>
      <c r="H1934" s="151">
        <f>H1933+[1]Home!$E$7</f>
        <v>11592</v>
      </c>
      <c r="I1934" s="152">
        <f>I1933+[1]Home!$E$7</f>
        <v>11622</v>
      </c>
    </row>
    <row r="1935" spans="1:9" ht="15" customHeight="1">
      <c r="A1935" s="88">
        <v>19370</v>
      </c>
      <c r="B1935" s="92">
        <f t="shared" si="43"/>
        <v>19.37</v>
      </c>
      <c r="C1935" s="92">
        <f t="shared" si="47"/>
        <v>11692</v>
      </c>
      <c r="D1935" s="92">
        <f t="shared" si="44"/>
        <v>11712</v>
      </c>
      <c r="E1935" s="153">
        <v>19380</v>
      </c>
      <c r="F1935" s="151">
        <f>F1934+[1]Home!$C$7</f>
        <v>11678</v>
      </c>
      <c r="G1935" s="151">
        <f>G1934+[1]Home!$D$7</f>
        <v>11698</v>
      </c>
      <c r="H1935" s="151">
        <f>H1934+[1]Home!$E$7</f>
        <v>11598</v>
      </c>
      <c r="I1935" s="152">
        <f>I1934+[1]Home!$E$7</f>
        <v>11628</v>
      </c>
    </row>
    <row r="1936" spans="1:9" ht="15" customHeight="1">
      <c r="A1936" s="88">
        <v>19380</v>
      </c>
      <c r="B1936" s="92">
        <f t="shared" si="43"/>
        <v>19.38</v>
      </c>
      <c r="C1936" s="92">
        <f t="shared" si="47"/>
        <v>11698</v>
      </c>
      <c r="D1936" s="92">
        <f t="shared" si="44"/>
        <v>11718</v>
      </c>
      <c r="E1936" s="153">
        <v>19390</v>
      </c>
      <c r="F1936" s="151">
        <f>F1935+[1]Home!$C$7</f>
        <v>11684</v>
      </c>
      <c r="G1936" s="151">
        <f>G1935+[1]Home!$D$7</f>
        <v>11704</v>
      </c>
      <c r="H1936" s="151">
        <f>H1935+[1]Home!$E$7</f>
        <v>11604</v>
      </c>
      <c r="I1936" s="152">
        <f>I1935+[1]Home!$E$7</f>
        <v>11634</v>
      </c>
    </row>
    <row r="1937" spans="1:9" ht="15" customHeight="1">
      <c r="A1937" s="88">
        <v>19390</v>
      </c>
      <c r="B1937" s="92">
        <f t="shared" si="43"/>
        <v>19.39</v>
      </c>
      <c r="C1937" s="92">
        <f t="shared" si="47"/>
        <v>11704</v>
      </c>
      <c r="D1937" s="92">
        <f t="shared" si="44"/>
        <v>11724</v>
      </c>
      <c r="E1937" s="153">
        <v>19400</v>
      </c>
      <c r="F1937" s="151">
        <f>F1936+[1]Home!$C$7</f>
        <v>11690</v>
      </c>
      <c r="G1937" s="151">
        <f>G1936+[1]Home!$D$7</f>
        <v>11710</v>
      </c>
      <c r="H1937" s="151">
        <f>H1936+[1]Home!$E$7</f>
        <v>11610</v>
      </c>
      <c r="I1937" s="152">
        <f>I1936+[1]Home!$E$7</f>
        <v>11640</v>
      </c>
    </row>
    <row r="1938" spans="1:9" ht="15" customHeight="1">
      <c r="A1938" s="88">
        <v>19400</v>
      </c>
      <c r="B1938" s="92">
        <f t="shared" si="43"/>
        <v>19.399999999999999</v>
      </c>
      <c r="C1938" s="92">
        <f t="shared" si="47"/>
        <v>11710</v>
      </c>
      <c r="D1938" s="92">
        <f t="shared" si="44"/>
        <v>11730</v>
      </c>
      <c r="E1938" s="153">
        <v>19410</v>
      </c>
      <c r="F1938" s="151">
        <f>F1937+[1]Home!$C$7</f>
        <v>11696</v>
      </c>
      <c r="G1938" s="151">
        <f>G1937+[1]Home!$D$7</f>
        <v>11716</v>
      </c>
      <c r="H1938" s="151">
        <f>H1937+[1]Home!$E$7</f>
        <v>11616</v>
      </c>
      <c r="I1938" s="152">
        <f>I1937+[1]Home!$E$7</f>
        <v>11646</v>
      </c>
    </row>
    <row r="1939" spans="1:9" ht="15" customHeight="1">
      <c r="A1939" s="88">
        <v>19410</v>
      </c>
      <c r="B1939" s="92">
        <f t="shared" si="43"/>
        <v>19.41</v>
      </c>
      <c r="C1939" s="92">
        <f t="shared" si="47"/>
        <v>11716</v>
      </c>
      <c r="D1939" s="92">
        <f t="shared" si="44"/>
        <v>11736</v>
      </c>
      <c r="E1939" s="153">
        <v>19420</v>
      </c>
      <c r="F1939" s="151">
        <f>F1938+[1]Home!$C$7</f>
        <v>11702</v>
      </c>
      <c r="G1939" s="151">
        <f>G1938+[1]Home!$D$7</f>
        <v>11722</v>
      </c>
      <c r="H1939" s="151">
        <f>H1938+[1]Home!$E$7</f>
        <v>11622</v>
      </c>
      <c r="I1939" s="152">
        <f>I1938+[1]Home!$E$7</f>
        <v>11652</v>
      </c>
    </row>
    <row r="1940" spans="1:9" ht="15" customHeight="1">
      <c r="A1940" s="88">
        <v>19420</v>
      </c>
      <c r="B1940" s="92">
        <f t="shared" si="43"/>
        <v>19.420000000000002</v>
      </c>
      <c r="C1940" s="92">
        <f t="shared" si="47"/>
        <v>11722</v>
      </c>
      <c r="D1940" s="92">
        <f t="shared" si="44"/>
        <v>11742</v>
      </c>
      <c r="E1940" s="153">
        <v>19430</v>
      </c>
      <c r="F1940" s="151">
        <f>F1939+[1]Home!$C$7</f>
        <v>11708</v>
      </c>
      <c r="G1940" s="151">
        <f>G1939+[1]Home!$D$7</f>
        <v>11728</v>
      </c>
      <c r="H1940" s="151">
        <f>H1939+[1]Home!$E$7</f>
        <v>11628</v>
      </c>
      <c r="I1940" s="152">
        <f>I1939+[1]Home!$E$7</f>
        <v>11658</v>
      </c>
    </row>
    <row r="1941" spans="1:9" ht="15" customHeight="1">
      <c r="A1941" s="88">
        <v>19430</v>
      </c>
      <c r="B1941" s="92">
        <f t="shared" si="43"/>
        <v>19.43</v>
      </c>
      <c r="C1941" s="92">
        <f t="shared" si="47"/>
        <v>11728</v>
      </c>
      <c r="D1941" s="92">
        <f t="shared" si="44"/>
        <v>11748</v>
      </c>
      <c r="E1941" s="153">
        <v>19440</v>
      </c>
      <c r="F1941" s="151">
        <f>F1940+[1]Home!$C$7</f>
        <v>11714</v>
      </c>
      <c r="G1941" s="151">
        <f>G1940+[1]Home!$D$7</f>
        <v>11734</v>
      </c>
      <c r="H1941" s="151">
        <f>H1940+[1]Home!$E$7</f>
        <v>11634</v>
      </c>
      <c r="I1941" s="152">
        <f>I1940+[1]Home!$E$7</f>
        <v>11664</v>
      </c>
    </row>
    <row r="1942" spans="1:9" ht="15" customHeight="1">
      <c r="A1942" s="88">
        <v>19440</v>
      </c>
      <c r="B1942" s="92">
        <f t="shared" si="43"/>
        <v>19.440000000000001</v>
      </c>
      <c r="C1942" s="92">
        <f t="shared" si="47"/>
        <v>11734</v>
      </c>
      <c r="D1942" s="92">
        <f t="shared" si="44"/>
        <v>11754</v>
      </c>
      <c r="E1942" s="153">
        <v>19450</v>
      </c>
      <c r="F1942" s="151">
        <f>F1941+[1]Home!$C$7</f>
        <v>11720</v>
      </c>
      <c r="G1942" s="151">
        <f>G1941+[1]Home!$D$7</f>
        <v>11740</v>
      </c>
      <c r="H1942" s="151">
        <f>H1941+[1]Home!$E$7</f>
        <v>11640</v>
      </c>
      <c r="I1942" s="152">
        <f>I1941+[1]Home!$E$7</f>
        <v>11670</v>
      </c>
    </row>
    <row r="1943" spans="1:9" ht="15" customHeight="1">
      <c r="A1943" s="88">
        <v>19450</v>
      </c>
      <c r="B1943" s="92">
        <f t="shared" si="43"/>
        <v>19.45</v>
      </c>
      <c r="C1943" s="92">
        <f t="shared" si="47"/>
        <v>11740</v>
      </c>
      <c r="D1943" s="92">
        <f t="shared" si="44"/>
        <v>11760</v>
      </c>
      <c r="E1943" s="153">
        <v>19460</v>
      </c>
      <c r="F1943" s="151">
        <f>F1942+[1]Home!$C$7</f>
        <v>11726</v>
      </c>
      <c r="G1943" s="151">
        <f>G1942+[1]Home!$D$7</f>
        <v>11746</v>
      </c>
      <c r="H1943" s="151">
        <f>H1942+[1]Home!$E$7</f>
        <v>11646</v>
      </c>
      <c r="I1943" s="152">
        <f>I1942+[1]Home!$E$7</f>
        <v>11676</v>
      </c>
    </row>
    <row r="1944" spans="1:9" ht="15" customHeight="1">
      <c r="A1944" s="88">
        <v>19460</v>
      </c>
      <c r="B1944" s="92">
        <f t="shared" si="43"/>
        <v>19.46</v>
      </c>
      <c r="C1944" s="92">
        <f t="shared" si="47"/>
        <v>11746</v>
      </c>
      <c r="D1944" s="92">
        <f t="shared" si="44"/>
        <v>11766</v>
      </c>
      <c r="E1944" s="153">
        <v>19470</v>
      </c>
      <c r="F1944" s="151">
        <f>F1943+[1]Home!$C$7</f>
        <v>11732</v>
      </c>
      <c r="G1944" s="151">
        <f>G1943+[1]Home!$D$7</f>
        <v>11752</v>
      </c>
      <c r="H1944" s="151">
        <f>H1943+[1]Home!$E$7</f>
        <v>11652</v>
      </c>
      <c r="I1944" s="152">
        <f>I1943+[1]Home!$E$7</f>
        <v>11682</v>
      </c>
    </row>
    <row r="1945" spans="1:9" ht="15" customHeight="1">
      <c r="A1945" s="88">
        <v>19470</v>
      </c>
      <c r="B1945" s="92">
        <f t="shared" si="43"/>
        <v>19.47</v>
      </c>
      <c r="C1945" s="92">
        <f t="shared" si="47"/>
        <v>11752</v>
      </c>
      <c r="D1945" s="92">
        <f t="shared" si="44"/>
        <v>11772</v>
      </c>
      <c r="E1945" s="153">
        <v>19480</v>
      </c>
      <c r="F1945" s="151">
        <f>F1944+[1]Home!$C$7</f>
        <v>11738</v>
      </c>
      <c r="G1945" s="151">
        <f>G1944+[1]Home!$D$7</f>
        <v>11758</v>
      </c>
      <c r="H1945" s="151">
        <f>H1944+[1]Home!$E$7</f>
        <v>11658</v>
      </c>
      <c r="I1945" s="152">
        <f>I1944+[1]Home!$E$7</f>
        <v>11688</v>
      </c>
    </row>
    <row r="1946" spans="1:9" ht="15" customHeight="1">
      <c r="A1946" s="88">
        <v>19480</v>
      </c>
      <c r="B1946" s="92">
        <f t="shared" si="43"/>
        <v>19.48</v>
      </c>
      <c r="C1946" s="92">
        <f t="shared" si="47"/>
        <v>11758</v>
      </c>
      <c r="D1946" s="92">
        <f t="shared" si="44"/>
        <v>11778</v>
      </c>
      <c r="E1946" s="153">
        <v>19490</v>
      </c>
      <c r="F1946" s="151">
        <f>F1945+[1]Home!$C$7</f>
        <v>11744</v>
      </c>
      <c r="G1946" s="151">
        <f>G1945+[1]Home!$D$7</f>
        <v>11764</v>
      </c>
      <c r="H1946" s="151">
        <f>H1945+[1]Home!$E$7</f>
        <v>11664</v>
      </c>
      <c r="I1946" s="152">
        <f>I1945+[1]Home!$E$7</f>
        <v>11694</v>
      </c>
    </row>
    <row r="1947" spans="1:9" ht="15" customHeight="1">
      <c r="A1947" s="88">
        <v>19490</v>
      </c>
      <c r="B1947" s="92">
        <f t="shared" si="43"/>
        <v>19.489999999999998</v>
      </c>
      <c r="C1947" s="92">
        <f t="shared" si="47"/>
        <v>11764</v>
      </c>
      <c r="D1947" s="92">
        <f t="shared" si="44"/>
        <v>11784</v>
      </c>
      <c r="E1947" s="153">
        <v>19500</v>
      </c>
      <c r="F1947" s="151">
        <f>F1946+[1]Home!$C$7</f>
        <v>11750</v>
      </c>
      <c r="G1947" s="151">
        <f>G1946+[1]Home!$D$7</f>
        <v>11770</v>
      </c>
      <c r="H1947" s="151">
        <f>H1946+[1]Home!$E$7</f>
        <v>11670</v>
      </c>
      <c r="I1947" s="152">
        <f>I1946+[1]Home!$E$7</f>
        <v>11700</v>
      </c>
    </row>
    <row r="1948" spans="1:9" ht="15" customHeight="1">
      <c r="A1948" s="88">
        <v>19500</v>
      </c>
      <c r="B1948" s="92">
        <f t="shared" si="43"/>
        <v>19.5</v>
      </c>
      <c r="C1948" s="92">
        <f t="shared" si="47"/>
        <v>11770</v>
      </c>
      <c r="D1948" s="92">
        <f t="shared" si="44"/>
        <v>11790</v>
      </c>
      <c r="E1948" s="153">
        <v>19510</v>
      </c>
      <c r="F1948" s="151">
        <f>F1947+[1]Home!$C$7</f>
        <v>11756</v>
      </c>
      <c r="G1948" s="151">
        <f>G1947+[1]Home!$D$7</f>
        <v>11776</v>
      </c>
      <c r="H1948" s="151">
        <f>H1947+[1]Home!$E$7</f>
        <v>11676</v>
      </c>
      <c r="I1948" s="152">
        <f>I1947+[1]Home!$E$7</f>
        <v>11706</v>
      </c>
    </row>
    <row r="1949" spans="1:9" ht="15" customHeight="1">
      <c r="A1949" s="88">
        <v>19510</v>
      </c>
      <c r="B1949" s="92">
        <f t="shared" si="43"/>
        <v>19.510000000000002</v>
      </c>
      <c r="C1949" s="92">
        <f t="shared" si="47"/>
        <v>11776</v>
      </c>
      <c r="D1949" s="92">
        <f t="shared" si="44"/>
        <v>11796</v>
      </c>
      <c r="E1949" s="153">
        <v>19520</v>
      </c>
      <c r="F1949" s="151">
        <f>F1948+[1]Home!$C$7</f>
        <v>11762</v>
      </c>
      <c r="G1949" s="151">
        <f>G1948+[1]Home!$D$7</f>
        <v>11782</v>
      </c>
      <c r="H1949" s="151">
        <f>H1948+[1]Home!$E$7</f>
        <v>11682</v>
      </c>
      <c r="I1949" s="152">
        <f>I1948+[1]Home!$E$7</f>
        <v>11712</v>
      </c>
    </row>
    <row r="1950" spans="1:9" ht="15" customHeight="1">
      <c r="A1950" s="88">
        <v>19520</v>
      </c>
      <c r="B1950" s="92">
        <f t="shared" si="43"/>
        <v>19.52</v>
      </c>
      <c r="C1950" s="92">
        <f t="shared" si="47"/>
        <v>11782</v>
      </c>
      <c r="D1950" s="92">
        <f t="shared" si="44"/>
        <v>11802</v>
      </c>
      <c r="E1950" s="153">
        <v>19530</v>
      </c>
      <c r="F1950" s="151">
        <f>F1949+[1]Home!$C$7</f>
        <v>11768</v>
      </c>
      <c r="G1950" s="151">
        <f>G1949+[1]Home!$D$7</f>
        <v>11788</v>
      </c>
      <c r="H1950" s="151">
        <f>H1949+[1]Home!$E$7</f>
        <v>11688</v>
      </c>
      <c r="I1950" s="152">
        <f>I1949+[1]Home!$E$7</f>
        <v>11718</v>
      </c>
    </row>
    <row r="1951" spans="1:9" ht="15" customHeight="1">
      <c r="A1951" s="88">
        <v>19530</v>
      </c>
      <c r="B1951" s="92">
        <f t="shared" si="43"/>
        <v>19.53</v>
      </c>
      <c r="C1951" s="92">
        <f t="shared" si="47"/>
        <v>11788</v>
      </c>
      <c r="D1951" s="92">
        <f t="shared" si="44"/>
        <v>11808</v>
      </c>
      <c r="E1951" s="153">
        <v>19540</v>
      </c>
      <c r="F1951" s="151">
        <f>F1950+[1]Home!$C$7</f>
        <v>11774</v>
      </c>
      <c r="G1951" s="151">
        <f>G1950+[1]Home!$D$7</f>
        <v>11794</v>
      </c>
      <c r="H1951" s="151">
        <f>H1950+[1]Home!$E$7</f>
        <v>11694</v>
      </c>
      <c r="I1951" s="152">
        <f>I1950+[1]Home!$E$7</f>
        <v>11724</v>
      </c>
    </row>
    <row r="1952" spans="1:9" ht="15" customHeight="1">
      <c r="A1952" s="88">
        <v>19540</v>
      </c>
      <c r="B1952" s="92">
        <f t="shared" si="43"/>
        <v>19.54</v>
      </c>
      <c r="C1952" s="92">
        <f t="shared" si="47"/>
        <v>11794</v>
      </c>
      <c r="D1952" s="92">
        <f t="shared" si="44"/>
        <v>11814</v>
      </c>
      <c r="E1952" s="153">
        <v>19550</v>
      </c>
      <c r="F1952" s="151">
        <f>F1951+[1]Home!$C$7</f>
        <v>11780</v>
      </c>
      <c r="G1952" s="151">
        <f>G1951+[1]Home!$D$7</f>
        <v>11800</v>
      </c>
      <c r="H1952" s="151">
        <f>H1951+[1]Home!$E$7</f>
        <v>11700</v>
      </c>
      <c r="I1952" s="152">
        <f>I1951+[1]Home!$E$7</f>
        <v>11730</v>
      </c>
    </row>
    <row r="1953" spans="1:9" ht="15" customHeight="1">
      <c r="A1953" s="88">
        <v>19550</v>
      </c>
      <c r="B1953" s="92">
        <f t="shared" si="43"/>
        <v>19.55</v>
      </c>
      <c r="C1953" s="92">
        <f t="shared" si="47"/>
        <v>11800</v>
      </c>
      <c r="D1953" s="92">
        <f t="shared" si="44"/>
        <v>11820</v>
      </c>
      <c r="E1953" s="153">
        <v>19560</v>
      </c>
      <c r="F1953" s="151">
        <f>F1952+[1]Home!$C$7</f>
        <v>11786</v>
      </c>
      <c r="G1953" s="151">
        <f>G1952+[1]Home!$D$7</f>
        <v>11806</v>
      </c>
      <c r="H1953" s="151">
        <f>H1952+[1]Home!$E$7</f>
        <v>11706</v>
      </c>
      <c r="I1953" s="152">
        <f>I1952+[1]Home!$E$7</f>
        <v>11736</v>
      </c>
    </row>
    <row r="1954" spans="1:9" ht="15" customHeight="1">
      <c r="A1954" s="88">
        <v>19560</v>
      </c>
      <c r="B1954" s="92">
        <f t="shared" si="43"/>
        <v>19.559999999999999</v>
      </c>
      <c r="C1954" s="92">
        <f t="shared" si="47"/>
        <v>11806</v>
      </c>
      <c r="D1954" s="92">
        <f t="shared" si="44"/>
        <v>11826</v>
      </c>
      <c r="E1954" s="153">
        <v>19570</v>
      </c>
      <c r="F1954" s="151">
        <f>F1953+[1]Home!$C$7</f>
        <v>11792</v>
      </c>
      <c r="G1954" s="151">
        <f>G1953+[1]Home!$D$7</f>
        <v>11812</v>
      </c>
      <c r="H1954" s="151">
        <f>H1953+[1]Home!$E$7</f>
        <v>11712</v>
      </c>
      <c r="I1954" s="152">
        <f>I1953+[1]Home!$E$7</f>
        <v>11742</v>
      </c>
    </row>
    <row r="1955" spans="1:9" ht="15" customHeight="1">
      <c r="A1955" s="88">
        <v>19570</v>
      </c>
      <c r="B1955" s="92">
        <f t="shared" si="43"/>
        <v>19.57</v>
      </c>
      <c r="C1955" s="92">
        <f t="shared" si="47"/>
        <v>11812</v>
      </c>
      <c r="D1955" s="92">
        <f t="shared" si="44"/>
        <v>11832</v>
      </c>
      <c r="E1955" s="153">
        <v>19580</v>
      </c>
      <c r="F1955" s="151">
        <f>F1954+[1]Home!$C$7</f>
        <v>11798</v>
      </c>
      <c r="G1955" s="151">
        <f>G1954+[1]Home!$D$7</f>
        <v>11818</v>
      </c>
      <c r="H1955" s="151">
        <f>H1954+[1]Home!$E$7</f>
        <v>11718</v>
      </c>
      <c r="I1955" s="152">
        <f>I1954+[1]Home!$E$7</f>
        <v>11748</v>
      </c>
    </row>
    <row r="1956" spans="1:9" ht="15" customHeight="1">
      <c r="A1956" s="88">
        <v>19580</v>
      </c>
      <c r="B1956" s="92">
        <f t="shared" si="43"/>
        <v>19.579999999999998</v>
      </c>
      <c r="C1956" s="92">
        <f t="shared" si="47"/>
        <v>11818</v>
      </c>
      <c r="D1956" s="92">
        <f t="shared" si="44"/>
        <v>11838</v>
      </c>
      <c r="E1956" s="153">
        <v>19590</v>
      </c>
      <c r="F1956" s="151">
        <f>F1955+[1]Home!$C$7</f>
        <v>11804</v>
      </c>
      <c r="G1956" s="151">
        <f>G1955+[1]Home!$D$7</f>
        <v>11824</v>
      </c>
      <c r="H1956" s="151">
        <f>H1955+[1]Home!$E$7</f>
        <v>11724</v>
      </c>
      <c r="I1956" s="152">
        <f>I1955+[1]Home!$E$7</f>
        <v>11754</v>
      </c>
    </row>
    <row r="1957" spans="1:9" ht="15" customHeight="1">
      <c r="A1957" s="88">
        <v>19590</v>
      </c>
      <c r="B1957" s="92">
        <f t="shared" si="43"/>
        <v>19.59</v>
      </c>
      <c r="C1957" s="92">
        <f t="shared" si="47"/>
        <v>11824</v>
      </c>
      <c r="D1957" s="92">
        <f t="shared" si="44"/>
        <v>11844</v>
      </c>
      <c r="E1957" s="153">
        <v>19600</v>
      </c>
      <c r="F1957" s="151">
        <f>F1956+[1]Home!$C$7</f>
        <v>11810</v>
      </c>
      <c r="G1957" s="151">
        <f>G1956+[1]Home!$D$7</f>
        <v>11830</v>
      </c>
      <c r="H1957" s="151">
        <f>H1956+[1]Home!$E$7</f>
        <v>11730</v>
      </c>
      <c r="I1957" s="152">
        <f>I1956+[1]Home!$E$7</f>
        <v>11760</v>
      </c>
    </row>
    <row r="1958" spans="1:9" ht="15" customHeight="1">
      <c r="A1958" s="88">
        <v>19600</v>
      </c>
      <c r="B1958" s="92">
        <f t="shared" si="43"/>
        <v>19.600000000000001</v>
      </c>
      <c r="C1958" s="92">
        <f t="shared" si="47"/>
        <v>11830</v>
      </c>
      <c r="D1958" s="92">
        <f t="shared" si="44"/>
        <v>11850</v>
      </c>
      <c r="E1958" s="153">
        <v>19610</v>
      </c>
      <c r="F1958" s="151">
        <f>F1957+[1]Home!$C$7</f>
        <v>11816</v>
      </c>
      <c r="G1958" s="151">
        <f>G1957+[1]Home!$D$7</f>
        <v>11836</v>
      </c>
      <c r="H1958" s="151">
        <f>H1957+[1]Home!$E$7</f>
        <v>11736</v>
      </c>
      <c r="I1958" s="152">
        <f>I1957+[1]Home!$E$7</f>
        <v>11766</v>
      </c>
    </row>
    <row r="1959" spans="1:9" ht="15" customHeight="1">
      <c r="A1959" s="88">
        <v>19610</v>
      </c>
      <c r="B1959" s="92">
        <f t="shared" si="43"/>
        <v>19.61</v>
      </c>
      <c r="C1959" s="92">
        <f t="shared" si="47"/>
        <v>11836</v>
      </c>
      <c r="D1959" s="92">
        <f t="shared" si="44"/>
        <v>11856</v>
      </c>
      <c r="E1959" s="153">
        <v>19620</v>
      </c>
      <c r="F1959" s="151">
        <f>F1958+[1]Home!$C$7</f>
        <v>11822</v>
      </c>
      <c r="G1959" s="151">
        <f>G1958+[1]Home!$D$7</f>
        <v>11842</v>
      </c>
      <c r="H1959" s="151">
        <f>H1958+[1]Home!$E$7</f>
        <v>11742</v>
      </c>
      <c r="I1959" s="152">
        <f>I1958+[1]Home!$E$7</f>
        <v>11772</v>
      </c>
    </row>
    <row r="1960" spans="1:9" ht="15" customHeight="1">
      <c r="A1960" s="88">
        <v>19620</v>
      </c>
      <c r="B1960" s="92">
        <f t="shared" si="43"/>
        <v>19.62</v>
      </c>
      <c r="C1960" s="92">
        <f t="shared" si="47"/>
        <v>11842</v>
      </c>
      <c r="D1960" s="92">
        <f t="shared" si="44"/>
        <v>11862</v>
      </c>
      <c r="E1960" s="153">
        <v>19630</v>
      </c>
      <c r="F1960" s="151">
        <f>F1959+[1]Home!$C$7</f>
        <v>11828</v>
      </c>
      <c r="G1960" s="151">
        <f>G1959+[1]Home!$D$7</f>
        <v>11848</v>
      </c>
      <c r="H1960" s="151">
        <f>H1959+[1]Home!$E$7</f>
        <v>11748</v>
      </c>
      <c r="I1960" s="152">
        <f>I1959+[1]Home!$E$7</f>
        <v>11778</v>
      </c>
    </row>
    <row r="1961" spans="1:9" ht="15" customHeight="1">
      <c r="A1961" s="88">
        <v>19630</v>
      </c>
      <c r="B1961" s="92">
        <f t="shared" si="43"/>
        <v>19.63</v>
      </c>
      <c r="C1961" s="92">
        <f t="shared" si="47"/>
        <v>11848</v>
      </c>
      <c r="D1961" s="92">
        <f t="shared" si="44"/>
        <v>11868</v>
      </c>
      <c r="E1961" s="153">
        <v>19640</v>
      </c>
      <c r="F1961" s="151">
        <f>F1960+[1]Home!$C$7</f>
        <v>11834</v>
      </c>
      <c r="G1961" s="151">
        <f>G1960+[1]Home!$D$7</f>
        <v>11854</v>
      </c>
      <c r="H1961" s="151">
        <f>H1960+[1]Home!$E$7</f>
        <v>11754</v>
      </c>
      <c r="I1961" s="152">
        <f>I1960+[1]Home!$E$7</f>
        <v>11784</v>
      </c>
    </row>
    <row r="1962" spans="1:9" ht="15" customHeight="1">
      <c r="A1962" s="88">
        <v>19640</v>
      </c>
      <c r="B1962" s="92">
        <f t="shared" si="43"/>
        <v>19.64</v>
      </c>
      <c r="C1962" s="92">
        <f t="shared" si="47"/>
        <v>11854</v>
      </c>
      <c r="D1962" s="92">
        <f t="shared" si="44"/>
        <v>11874</v>
      </c>
      <c r="E1962" s="153">
        <v>19650</v>
      </c>
      <c r="F1962" s="151">
        <f>F1961+[1]Home!$C$7</f>
        <v>11840</v>
      </c>
      <c r="G1962" s="151">
        <f>G1961+[1]Home!$D$7</f>
        <v>11860</v>
      </c>
      <c r="H1962" s="151">
        <f>H1961+[1]Home!$E$7</f>
        <v>11760</v>
      </c>
      <c r="I1962" s="152">
        <f>I1961+[1]Home!$E$7</f>
        <v>11790</v>
      </c>
    </row>
    <row r="1963" spans="1:9" ht="15" customHeight="1">
      <c r="A1963" s="88">
        <v>19650</v>
      </c>
      <c r="B1963" s="92">
        <f t="shared" si="43"/>
        <v>19.649999999999999</v>
      </c>
      <c r="C1963" s="92">
        <f t="shared" si="47"/>
        <v>11860</v>
      </c>
      <c r="D1963" s="92">
        <f t="shared" si="44"/>
        <v>11880</v>
      </c>
      <c r="E1963" s="153">
        <v>19660</v>
      </c>
      <c r="F1963" s="151">
        <f>F1962+[1]Home!$C$7</f>
        <v>11846</v>
      </c>
      <c r="G1963" s="151">
        <f>G1962+[1]Home!$D$7</f>
        <v>11866</v>
      </c>
      <c r="H1963" s="151">
        <f>H1962+[1]Home!$E$7</f>
        <v>11766</v>
      </c>
      <c r="I1963" s="152">
        <f>I1962+[1]Home!$E$7</f>
        <v>11796</v>
      </c>
    </row>
    <row r="1964" spans="1:9" ht="15" customHeight="1">
      <c r="A1964" s="88">
        <v>19660</v>
      </c>
      <c r="B1964" s="92">
        <f t="shared" si="43"/>
        <v>19.66</v>
      </c>
      <c r="C1964" s="92">
        <f t="shared" si="47"/>
        <v>11866</v>
      </c>
      <c r="D1964" s="92">
        <f t="shared" si="44"/>
        <v>11886</v>
      </c>
      <c r="E1964" s="153">
        <v>19670</v>
      </c>
      <c r="F1964" s="151">
        <f>F1963+[1]Home!$C$7</f>
        <v>11852</v>
      </c>
      <c r="G1964" s="151">
        <f>G1963+[1]Home!$D$7</f>
        <v>11872</v>
      </c>
      <c r="H1964" s="151">
        <f>H1963+[1]Home!$E$7</f>
        <v>11772</v>
      </c>
      <c r="I1964" s="152">
        <f>I1963+[1]Home!$E$7</f>
        <v>11802</v>
      </c>
    </row>
    <row r="1965" spans="1:9" ht="15" customHeight="1">
      <c r="A1965" s="88">
        <v>19670</v>
      </c>
      <c r="B1965" s="92">
        <f t="shared" si="43"/>
        <v>19.670000000000002</v>
      </c>
      <c r="C1965" s="92">
        <f t="shared" si="47"/>
        <v>11872</v>
      </c>
      <c r="D1965" s="92">
        <f t="shared" si="44"/>
        <v>11892</v>
      </c>
      <c r="E1965" s="153">
        <v>19680</v>
      </c>
      <c r="F1965" s="151">
        <f>F1964+[1]Home!$C$7</f>
        <v>11858</v>
      </c>
      <c r="G1965" s="151">
        <f>G1964+[1]Home!$D$7</f>
        <v>11878</v>
      </c>
      <c r="H1965" s="151">
        <f>H1964+[1]Home!$E$7</f>
        <v>11778</v>
      </c>
      <c r="I1965" s="152">
        <f>I1964+[1]Home!$E$7</f>
        <v>11808</v>
      </c>
    </row>
    <row r="1966" spans="1:9" ht="15" customHeight="1">
      <c r="A1966" s="88">
        <v>19680</v>
      </c>
      <c r="B1966" s="92">
        <f t="shared" si="43"/>
        <v>19.68</v>
      </c>
      <c r="C1966" s="92">
        <f t="shared" si="47"/>
        <v>11878</v>
      </c>
      <c r="D1966" s="92">
        <f t="shared" si="44"/>
        <v>11898</v>
      </c>
      <c r="E1966" s="153">
        <v>19690</v>
      </c>
      <c r="F1966" s="151">
        <f>F1965+[1]Home!$C$7</f>
        <v>11864</v>
      </c>
      <c r="G1966" s="151">
        <f>G1965+[1]Home!$D$7</f>
        <v>11884</v>
      </c>
      <c r="H1966" s="151">
        <f>H1965+[1]Home!$E$7</f>
        <v>11784</v>
      </c>
      <c r="I1966" s="152">
        <f>I1965+[1]Home!$E$7</f>
        <v>11814</v>
      </c>
    </row>
    <row r="1967" spans="1:9" ht="15" customHeight="1">
      <c r="A1967" s="88">
        <v>19690</v>
      </c>
      <c r="B1967" s="92">
        <f t="shared" si="43"/>
        <v>19.690000000000001</v>
      </c>
      <c r="C1967" s="92">
        <f t="shared" si="47"/>
        <v>11884</v>
      </c>
      <c r="D1967" s="92">
        <f t="shared" si="44"/>
        <v>11904</v>
      </c>
      <c r="E1967" s="153">
        <v>19700</v>
      </c>
      <c r="F1967" s="151">
        <f>F1966+[1]Home!$C$7</f>
        <v>11870</v>
      </c>
      <c r="G1967" s="151">
        <f>G1966+[1]Home!$D$7</f>
        <v>11890</v>
      </c>
      <c r="H1967" s="151">
        <f>H1966+[1]Home!$E$7</f>
        <v>11790</v>
      </c>
      <c r="I1967" s="152">
        <f>I1966+[1]Home!$E$7</f>
        <v>11820</v>
      </c>
    </row>
    <row r="1968" spans="1:9" ht="15" customHeight="1">
      <c r="A1968" s="88">
        <v>19700</v>
      </c>
      <c r="B1968" s="92">
        <f t="shared" si="43"/>
        <v>19.7</v>
      </c>
      <c r="C1968" s="92">
        <f t="shared" si="47"/>
        <v>11890</v>
      </c>
      <c r="D1968" s="92">
        <f t="shared" si="44"/>
        <v>11910</v>
      </c>
      <c r="E1968" s="153">
        <v>19710</v>
      </c>
      <c r="F1968" s="151">
        <f>F1967+[1]Home!$C$7</f>
        <v>11876</v>
      </c>
      <c r="G1968" s="151">
        <f>G1967+[1]Home!$D$7</f>
        <v>11896</v>
      </c>
      <c r="H1968" s="151">
        <f>H1967+[1]Home!$E$7</f>
        <v>11796</v>
      </c>
      <c r="I1968" s="152">
        <f>I1967+[1]Home!$E$7</f>
        <v>11826</v>
      </c>
    </row>
    <row r="1969" spans="1:9" ht="15" customHeight="1">
      <c r="A1969" s="88">
        <v>19710</v>
      </c>
      <c r="B1969" s="92">
        <f t="shared" si="43"/>
        <v>19.71</v>
      </c>
      <c r="C1969" s="92">
        <f t="shared" si="47"/>
        <v>11896</v>
      </c>
      <c r="D1969" s="92">
        <f t="shared" si="44"/>
        <v>11916</v>
      </c>
      <c r="E1969" s="153">
        <v>19720</v>
      </c>
      <c r="F1969" s="151">
        <f>F1968+[1]Home!$C$7</f>
        <v>11882</v>
      </c>
      <c r="G1969" s="151">
        <f>G1968+[1]Home!$D$7</f>
        <v>11902</v>
      </c>
      <c r="H1969" s="151">
        <f>H1968+[1]Home!$E$7</f>
        <v>11802</v>
      </c>
      <c r="I1969" s="152">
        <f>I1968+[1]Home!$E$7</f>
        <v>11832</v>
      </c>
    </row>
    <row r="1970" spans="1:9" ht="15" customHeight="1">
      <c r="A1970" s="88">
        <v>19720</v>
      </c>
      <c r="B1970" s="92">
        <f t="shared" si="43"/>
        <v>19.72</v>
      </c>
      <c r="C1970" s="92">
        <f t="shared" si="47"/>
        <v>11902</v>
      </c>
      <c r="D1970" s="92">
        <f t="shared" si="44"/>
        <v>11922</v>
      </c>
      <c r="E1970" s="153">
        <v>19730</v>
      </c>
      <c r="F1970" s="151">
        <f>F1969+[1]Home!$C$7</f>
        <v>11888</v>
      </c>
      <c r="G1970" s="151">
        <f>G1969+[1]Home!$D$7</f>
        <v>11908</v>
      </c>
      <c r="H1970" s="151">
        <f>H1969+[1]Home!$E$7</f>
        <v>11808</v>
      </c>
      <c r="I1970" s="152">
        <f>I1969+[1]Home!$E$7</f>
        <v>11838</v>
      </c>
    </row>
    <row r="1971" spans="1:9" ht="15" customHeight="1">
      <c r="A1971" s="88">
        <v>19730</v>
      </c>
      <c r="B1971" s="92">
        <f t="shared" si="43"/>
        <v>19.73</v>
      </c>
      <c r="C1971" s="92">
        <f t="shared" si="47"/>
        <v>11908</v>
      </c>
      <c r="D1971" s="92">
        <f t="shared" si="44"/>
        <v>11928</v>
      </c>
      <c r="E1971" s="153">
        <v>19740</v>
      </c>
      <c r="F1971" s="151">
        <f>F1970+[1]Home!$C$7</f>
        <v>11894</v>
      </c>
      <c r="G1971" s="151">
        <f>G1970+[1]Home!$D$7</f>
        <v>11914</v>
      </c>
      <c r="H1971" s="151">
        <f>H1970+[1]Home!$E$7</f>
        <v>11814</v>
      </c>
      <c r="I1971" s="152">
        <f>I1970+[1]Home!$E$7</f>
        <v>11844</v>
      </c>
    </row>
    <row r="1972" spans="1:9" ht="15" customHeight="1">
      <c r="A1972" s="88">
        <v>19740</v>
      </c>
      <c r="B1972" s="92">
        <f t="shared" si="43"/>
        <v>19.739999999999998</v>
      </c>
      <c r="C1972" s="92">
        <f t="shared" si="47"/>
        <v>11914</v>
      </c>
      <c r="D1972" s="92">
        <f t="shared" si="44"/>
        <v>11934</v>
      </c>
      <c r="E1972" s="153">
        <v>19750</v>
      </c>
      <c r="F1972" s="151">
        <f>F1971+[1]Home!$C$7</f>
        <v>11900</v>
      </c>
      <c r="G1972" s="151">
        <f>G1971+[1]Home!$D$7</f>
        <v>11920</v>
      </c>
      <c r="H1972" s="151">
        <f>H1971+[1]Home!$E$7</f>
        <v>11820</v>
      </c>
      <c r="I1972" s="152">
        <f>I1971+[1]Home!$E$7</f>
        <v>11850</v>
      </c>
    </row>
    <row r="1973" spans="1:9" ht="15" customHeight="1">
      <c r="A1973" s="88">
        <v>19750</v>
      </c>
      <c r="B1973" s="92">
        <f t="shared" si="43"/>
        <v>19.75</v>
      </c>
      <c r="C1973" s="92">
        <f t="shared" si="47"/>
        <v>11920</v>
      </c>
      <c r="D1973" s="92">
        <f t="shared" si="44"/>
        <v>11940</v>
      </c>
      <c r="E1973" s="153">
        <v>19760</v>
      </c>
      <c r="F1973" s="151">
        <f>F1972+[1]Home!$C$7</f>
        <v>11906</v>
      </c>
      <c r="G1973" s="151">
        <f>G1972+[1]Home!$D$7</f>
        <v>11926</v>
      </c>
      <c r="H1973" s="151">
        <f>H1972+[1]Home!$E$7</f>
        <v>11826</v>
      </c>
      <c r="I1973" s="152">
        <f>I1972+[1]Home!$E$7</f>
        <v>11856</v>
      </c>
    </row>
    <row r="1974" spans="1:9" ht="15" customHeight="1">
      <c r="A1974" s="88">
        <v>19760</v>
      </c>
      <c r="B1974" s="92">
        <f t="shared" si="43"/>
        <v>19.760000000000002</v>
      </c>
      <c r="C1974" s="92">
        <f t="shared" si="47"/>
        <v>11926</v>
      </c>
      <c r="D1974" s="92">
        <f t="shared" si="44"/>
        <v>11946</v>
      </c>
      <c r="E1974" s="153">
        <v>19770</v>
      </c>
      <c r="F1974" s="151">
        <f>F1973+[1]Home!$C$7</f>
        <v>11912</v>
      </c>
      <c r="G1974" s="151">
        <f>G1973+[1]Home!$D$7</f>
        <v>11932</v>
      </c>
      <c r="H1974" s="151">
        <f>H1973+[1]Home!$E$7</f>
        <v>11832</v>
      </c>
      <c r="I1974" s="152">
        <f>I1973+[1]Home!$E$7</f>
        <v>11862</v>
      </c>
    </row>
    <row r="1975" spans="1:9" ht="15" customHeight="1">
      <c r="A1975" s="88">
        <v>19770</v>
      </c>
      <c r="B1975" s="92">
        <f t="shared" si="43"/>
        <v>19.77</v>
      </c>
      <c r="C1975" s="92">
        <f t="shared" si="47"/>
        <v>11932</v>
      </c>
      <c r="D1975" s="92">
        <f t="shared" si="44"/>
        <v>11952</v>
      </c>
      <c r="E1975" s="153">
        <v>19780</v>
      </c>
      <c r="F1975" s="151">
        <f>F1974+[1]Home!$C$7</f>
        <v>11918</v>
      </c>
      <c r="G1975" s="151">
        <f>G1974+[1]Home!$D$7</f>
        <v>11938</v>
      </c>
      <c r="H1975" s="151">
        <f>H1974+[1]Home!$E$7</f>
        <v>11838</v>
      </c>
      <c r="I1975" s="152">
        <f>I1974+[1]Home!$E$7</f>
        <v>11868</v>
      </c>
    </row>
    <row r="1976" spans="1:9" ht="15" customHeight="1">
      <c r="A1976" s="88">
        <v>19780</v>
      </c>
      <c r="B1976" s="92">
        <f t="shared" si="43"/>
        <v>19.78</v>
      </c>
      <c r="C1976" s="92">
        <f t="shared" si="47"/>
        <v>11938</v>
      </c>
      <c r="D1976" s="92">
        <f t="shared" si="44"/>
        <v>11958</v>
      </c>
      <c r="E1976" s="153">
        <v>19790</v>
      </c>
      <c r="F1976" s="151">
        <f>F1975+[1]Home!$C$7</f>
        <v>11924</v>
      </c>
      <c r="G1976" s="151">
        <f>G1975+[1]Home!$D$7</f>
        <v>11944</v>
      </c>
      <c r="H1976" s="151">
        <f>H1975+[1]Home!$E$7</f>
        <v>11844</v>
      </c>
      <c r="I1976" s="152">
        <f>I1975+[1]Home!$E$7</f>
        <v>11874</v>
      </c>
    </row>
    <row r="1977" spans="1:9" ht="15" customHeight="1">
      <c r="A1977" s="88">
        <v>19790</v>
      </c>
      <c r="B1977" s="92">
        <f t="shared" si="43"/>
        <v>19.79</v>
      </c>
      <c r="C1977" s="92">
        <f t="shared" si="47"/>
        <v>11944</v>
      </c>
      <c r="D1977" s="92">
        <f t="shared" si="44"/>
        <v>11964</v>
      </c>
      <c r="E1977" s="153">
        <v>19800</v>
      </c>
      <c r="F1977" s="151">
        <f>F1976+[1]Home!$C$7</f>
        <v>11930</v>
      </c>
      <c r="G1977" s="151">
        <f>G1976+[1]Home!$D$7</f>
        <v>11950</v>
      </c>
      <c r="H1977" s="151">
        <f>H1976+[1]Home!$E$7</f>
        <v>11850</v>
      </c>
      <c r="I1977" s="152">
        <f>I1976+[1]Home!$E$7</f>
        <v>11880</v>
      </c>
    </row>
    <row r="1978" spans="1:9" ht="15" customHeight="1">
      <c r="A1978" s="88">
        <v>19800</v>
      </c>
      <c r="B1978" s="92">
        <f t="shared" si="43"/>
        <v>19.8</v>
      </c>
      <c r="C1978" s="92">
        <f t="shared" si="47"/>
        <v>11950</v>
      </c>
      <c r="D1978" s="92">
        <f t="shared" si="44"/>
        <v>11970</v>
      </c>
      <c r="E1978" s="153">
        <v>19810</v>
      </c>
      <c r="F1978" s="151">
        <f>F1977+[1]Home!$C$7</f>
        <v>11936</v>
      </c>
      <c r="G1978" s="151">
        <f>G1977+[1]Home!$D$7</f>
        <v>11956</v>
      </c>
      <c r="H1978" s="151">
        <f>H1977+[1]Home!$E$7</f>
        <v>11856</v>
      </c>
      <c r="I1978" s="152">
        <f>I1977+[1]Home!$E$7</f>
        <v>11886</v>
      </c>
    </row>
    <row r="1979" spans="1:9" ht="15" customHeight="1">
      <c r="A1979" s="88">
        <v>19810</v>
      </c>
      <c r="B1979" s="92">
        <f t="shared" si="43"/>
        <v>19.809999999999999</v>
      </c>
      <c r="C1979" s="92">
        <f t="shared" si="47"/>
        <v>11956</v>
      </c>
      <c r="D1979" s="92">
        <f t="shared" si="44"/>
        <v>11976</v>
      </c>
      <c r="E1979" s="153">
        <v>19820</v>
      </c>
      <c r="F1979" s="151">
        <f>F1978+[1]Home!$C$7</f>
        <v>11942</v>
      </c>
      <c r="G1979" s="151">
        <f>G1978+[1]Home!$D$7</f>
        <v>11962</v>
      </c>
      <c r="H1979" s="151">
        <f>H1978+[1]Home!$E$7</f>
        <v>11862</v>
      </c>
      <c r="I1979" s="152">
        <f>I1978+[1]Home!$E$7</f>
        <v>11892</v>
      </c>
    </row>
    <row r="1980" spans="1:9" ht="15" customHeight="1">
      <c r="A1980" s="88">
        <v>19820</v>
      </c>
      <c r="B1980" s="92">
        <f t="shared" si="43"/>
        <v>19.82</v>
      </c>
      <c r="C1980" s="92">
        <f t="shared" si="47"/>
        <v>11962</v>
      </c>
      <c r="D1980" s="92">
        <f t="shared" si="44"/>
        <v>11982</v>
      </c>
      <c r="E1980" s="153">
        <v>19830</v>
      </c>
      <c r="F1980" s="151">
        <f>F1979+[1]Home!$C$7</f>
        <v>11948</v>
      </c>
      <c r="G1980" s="151">
        <f>G1979+[1]Home!$D$7</f>
        <v>11968</v>
      </c>
      <c r="H1980" s="151">
        <f>H1979+[1]Home!$E$7</f>
        <v>11868</v>
      </c>
      <c r="I1980" s="152">
        <f>I1979+[1]Home!$E$7</f>
        <v>11898</v>
      </c>
    </row>
    <row r="1981" spans="1:9" ht="15" customHeight="1">
      <c r="A1981" s="88">
        <v>19830</v>
      </c>
      <c r="B1981" s="92">
        <f t="shared" si="43"/>
        <v>19.829999999999998</v>
      </c>
      <c r="C1981" s="92">
        <f t="shared" si="47"/>
        <v>11968</v>
      </c>
      <c r="D1981" s="92">
        <f t="shared" si="44"/>
        <v>11988</v>
      </c>
      <c r="E1981" s="153">
        <v>19840</v>
      </c>
      <c r="F1981" s="151">
        <f>F1980+[1]Home!$C$7</f>
        <v>11954</v>
      </c>
      <c r="G1981" s="151">
        <f>G1980+[1]Home!$D$7</f>
        <v>11974</v>
      </c>
      <c r="H1981" s="151">
        <f>H1980+[1]Home!$E$7</f>
        <v>11874</v>
      </c>
      <c r="I1981" s="152">
        <f>I1980+[1]Home!$E$7</f>
        <v>11904</v>
      </c>
    </row>
    <row r="1982" spans="1:9" ht="15" customHeight="1">
      <c r="A1982" s="88">
        <v>19840</v>
      </c>
      <c r="B1982" s="92">
        <f t="shared" si="43"/>
        <v>19.84</v>
      </c>
      <c r="C1982" s="92">
        <f t="shared" si="47"/>
        <v>11974</v>
      </c>
      <c r="D1982" s="92">
        <f t="shared" si="44"/>
        <v>11994</v>
      </c>
      <c r="E1982" s="153">
        <v>19850</v>
      </c>
      <c r="F1982" s="151">
        <f>F1981+[1]Home!$C$7</f>
        <v>11960</v>
      </c>
      <c r="G1982" s="151">
        <f>G1981+[1]Home!$D$7</f>
        <v>11980</v>
      </c>
      <c r="H1982" s="151">
        <f>H1981+[1]Home!$E$7</f>
        <v>11880</v>
      </c>
      <c r="I1982" s="152">
        <f>I1981+[1]Home!$E$7</f>
        <v>11910</v>
      </c>
    </row>
    <row r="1983" spans="1:9" ht="15" customHeight="1">
      <c r="A1983" s="88">
        <v>19850</v>
      </c>
      <c r="B1983" s="92">
        <f t="shared" si="43"/>
        <v>19.850000000000001</v>
      </c>
      <c r="C1983" s="92">
        <f t="shared" si="47"/>
        <v>11980</v>
      </c>
      <c r="D1983" s="92">
        <f t="shared" si="44"/>
        <v>12000</v>
      </c>
      <c r="E1983" s="153">
        <v>19860</v>
      </c>
      <c r="F1983" s="151">
        <f>F1982+[1]Home!$C$7</f>
        <v>11966</v>
      </c>
      <c r="G1983" s="151">
        <f>G1982+[1]Home!$D$7</f>
        <v>11986</v>
      </c>
      <c r="H1983" s="151">
        <f>H1982+[1]Home!$E$7</f>
        <v>11886</v>
      </c>
      <c r="I1983" s="152">
        <f>I1982+[1]Home!$E$7</f>
        <v>11916</v>
      </c>
    </row>
    <row r="1984" spans="1:9" ht="15" customHeight="1">
      <c r="A1984" s="88">
        <v>19860</v>
      </c>
      <c r="B1984" s="92">
        <f t="shared" si="43"/>
        <v>19.86</v>
      </c>
      <c r="C1984" s="92">
        <f t="shared" si="47"/>
        <v>11986</v>
      </c>
      <c r="D1984" s="92">
        <f t="shared" si="44"/>
        <v>12006</v>
      </c>
      <c r="E1984" s="153">
        <v>19870</v>
      </c>
      <c r="F1984" s="151">
        <f>F1983+[1]Home!$C$7</f>
        <v>11972</v>
      </c>
      <c r="G1984" s="151">
        <f>G1983+[1]Home!$D$7</f>
        <v>11992</v>
      </c>
      <c r="H1984" s="151">
        <f>H1983+[1]Home!$E$7</f>
        <v>11892</v>
      </c>
      <c r="I1984" s="152">
        <f>I1983+[1]Home!$E$7</f>
        <v>11922</v>
      </c>
    </row>
    <row r="1985" spans="1:9" ht="15" customHeight="1">
      <c r="A1985" s="88">
        <v>19870</v>
      </c>
      <c r="B1985" s="92">
        <f t="shared" si="43"/>
        <v>19.87</v>
      </c>
      <c r="C1985" s="92">
        <f t="shared" si="47"/>
        <v>11992</v>
      </c>
      <c r="D1985" s="92">
        <f t="shared" si="44"/>
        <v>12012</v>
      </c>
      <c r="E1985" s="153">
        <v>19880</v>
      </c>
      <c r="F1985" s="151">
        <f>F1984+[1]Home!$C$7</f>
        <v>11978</v>
      </c>
      <c r="G1985" s="151">
        <f>G1984+[1]Home!$D$7</f>
        <v>11998</v>
      </c>
      <c r="H1985" s="151">
        <f>H1984+[1]Home!$E$7</f>
        <v>11898</v>
      </c>
      <c r="I1985" s="152">
        <f>I1984+[1]Home!$E$7</f>
        <v>11928</v>
      </c>
    </row>
    <row r="1986" spans="1:9" ht="15" customHeight="1">
      <c r="A1986" s="88">
        <v>19880</v>
      </c>
      <c r="B1986" s="92">
        <f t="shared" si="43"/>
        <v>19.88</v>
      </c>
      <c r="C1986" s="92">
        <f t="shared" si="47"/>
        <v>11998</v>
      </c>
      <c r="D1986" s="92">
        <f t="shared" si="44"/>
        <v>12018</v>
      </c>
      <c r="E1986" s="153">
        <v>19890</v>
      </c>
      <c r="F1986" s="151">
        <f>F1985+[1]Home!$C$7</f>
        <v>11984</v>
      </c>
      <c r="G1986" s="151">
        <f>G1985+[1]Home!$D$7</f>
        <v>12004</v>
      </c>
      <c r="H1986" s="151">
        <f>H1985+[1]Home!$E$7</f>
        <v>11904</v>
      </c>
      <c r="I1986" s="152">
        <f>I1985+[1]Home!$E$7</f>
        <v>11934</v>
      </c>
    </row>
    <row r="1987" spans="1:9" ht="15" customHeight="1">
      <c r="A1987" s="88">
        <v>19890</v>
      </c>
      <c r="B1987" s="92">
        <f t="shared" si="43"/>
        <v>19.89</v>
      </c>
      <c r="C1987" s="92">
        <f t="shared" si="47"/>
        <v>12004</v>
      </c>
      <c r="D1987" s="92">
        <f t="shared" si="44"/>
        <v>12024</v>
      </c>
      <c r="E1987" s="153">
        <v>19900</v>
      </c>
      <c r="F1987" s="151">
        <f>F1986+[1]Home!$C$7</f>
        <v>11990</v>
      </c>
      <c r="G1987" s="151">
        <f>G1986+[1]Home!$D$7</f>
        <v>12010</v>
      </c>
      <c r="H1987" s="151">
        <f>H1986+[1]Home!$E$7</f>
        <v>11910</v>
      </c>
      <c r="I1987" s="152">
        <f>I1986+[1]Home!$E$7</f>
        <v>11940</v>
      </c>
    </row>
    <row r="1988" spans="1:9" ht="15" customHeight="1">
      <c r="A1988" s="88">
        <v>19900</v>
      </c>
      <c r="B1988" s="92">
        <f t="shared" si="43"/>
        <v>19.899999999999999</v>
      </c>
      <c r="C1988" s="92">
        <f t="shared" ref="C1988:C1998" si="48">C1987+6</f>
        <v>12010</v>
      </c>
      <c r="D1988" s="92">
        <f t="shared" si="44"/>
        <v>12030</v>
      </c>
      <c r="E1988" s="153">
        <v>19910</v>
      </c>
      <c r="F1988" s="151">
        <f>F1987+[1]Home!$C$7</f>
        <v>11996</v>
      </c>
      <c r="G1988" s="151">
        <f>G1987+[1]Home!$D$7</f>
        <v>12016</v>
      </c>
      <c r="H1988" s="151">
        <f>H1987+[1]Home!$E$7</f>
        <v>11916</v>
      </c>
      <c r="I1988" s="152">
        <f>I1987+[1]Home!$E$7</f>
        <v>11946</v>
      </c>
    </row>
    <row r="1989" spans="1:9" ht="15" customHeight="1">
      <c r="A1989" s="88">
        <v>19910</v>
      </c>
      <c r="B1989" s="92">
        <f t="shared" si="43"/>
        <v>19.91</v>
      </c>
      <c r="C1989" s="92">
        <f t="shared" si="48"/>
        <v>12016</v>
      </c>
      <c r="D1989" s="92">
        <f t="shared" si="44"/>
        <v>12036</v>
      </c>
      <c r="E1989" s="153">
        <v>19920</v>
      </c>
      <c r="F1989" s="151">
        <f>F1988+[1]Home!$C$7</f>
        <v>12002</v>
      </c>
      <c r="G1989" s="151">
        <f>G1988+[1]Home!$D$7</f>
        <v>12022</v>
      </c>
      <c r="H1989" s="151">
        <f>H1988+[1]Home!$E$7</f>
        <v>11922</v>
      </c>
      <c r="I1989" s="152">
        <f>I1988+[1]Home!$E$7</f>
        <v>11952</v>
      </c>
    </row>
    <row r="1990" spans="1:9" ht="15" customHeight="1">
      <c r="A1990" s="88">
        <v>19920</v>
      </c>
      <c r="B1990" s="92">
        <f t="shared" si="43"/>
        <v>19.920000000000002</v>
      </c>
      <c r="C1990" s="92">
        <f t="shared" si="48"/>
        <v>12022</v>
      </c>
      <c r="D1990" s="92">
        <f t="shared" si="44"/>
        <v>12042</v>
      </c>
      <c r="E1990" s="153">
        <v>19930</v>
      </c>
      <c r="F1990" s="151">
        <f>F1989+[1]Home!$C$7</f>
        <v>12008</v>
      </c>
      <c r="G1990" s="151">
        <f>G1989+[1]Home!$D$7</f>
        <v>12028</v>
      </c>
      <c r="H1990" s="151">
        <f>H1989+[1]Home!$E$7</f>
        <v>11928</v>
      </c>
      <c r="I1990" s="152">
        <f>I1989+[1]Home!$E$7</f>
        <v>11958</v>
      </c>
    </row>
    <row r="1991" spans="1:9" ht="15" customHeight="1">
      <c r="A1991" s="88">
        <v>19930</v>
      </c>
      <c r="B1991" s="92">
        <f t="shared" si="43"/>
        <v>19.93</v>
      </c>
      <c r="C1991" s="92">
        <f t="shared" si="48"/>
        <v>12028</v>
      </c>
      <c r="D1991" s="92">
        <f t="shared" si="44"/>
        <v>12048</v>
      </c>
      <c r="E1991" s="153">
        <v>19940</v>
      </c>
      <c r="F1991" s="151">
        <f>F1990+[1]Home!$C$7</f>
        <v>12014</v>
      </c>
      <c r="G1991" s="151">
        <f>G1990+[1]Home!$D$7</f>
        <v>12034</v>
      </c>
      <c r="H1991" s="151">
        <f>H1990+[1]Home!$E$7</f>
        <v>11934</v>
      </c>
      <c r="I1991" s="152">
        <f>I1990+[1]Home!$E$7</f>
        <v>11964</v>
      </c>
    </row>
    <row r="1992" spans="1:9" ht="15" customHeight="1">
      <c r="A1992" s="88">
        <v>19940</v>
      </c>
      <c r="B1992" s="92">
        <f t="shared" si="43"/>
        <v>19.940000000000001</v>
      </c>
      <c r="C1992" s="92">
        <f t="shared" si="48"/>
        <v>12034</v>
      </c>
      <c r="D1992" s="92">
        <f t="shared" si="44"/>
        <v>12054</v>
      </c>
      <c r="E1992" s="153">
        <v>19950</v>
      </c>
      <c r="F1992" s="151">
        <f>F1991+[1]Home!$C$7</f>
        <v>12020</v>
      </c>
      <c r="G1992" s="151">
        <f>G1991+[1]Home!$D$7</f>
        <v>12040</v>
      </c>
      <c r="H1992" s="151">
        <f>H1991+[1]Home!$E$7</f>
        <v>11940</v>
      </c>
      <c r="I1992" s="152">
        <f>I1991+[1]Home!$E$7</f>
        <v>11970</v>
      </c>
    </row>
    <row r="1993" spans="1:9" ht="15" customHeight="1">
      <c r="A1993" s="88">
        <v>19950</v>
      </c>
      <c r="B1993" s="92">
        <f t="shared" si="43"/>
        <v>19.95</v>
      </c>
      <c r="C1993" s="92">
        <f t="shared" si="48"/>
        <v>12040</v>
      </c>
      <c r="D1993" s="92">
        <f t="shared" si="44"/>
        <v>12060</v>
      </c>
      <c r="E1993" s="153">
        <v>19960</v>
      </c>
      <c r="F1993" s="151">
        <f>F1992+[1]Home!$C$7</f>
        <v>12026</v>
      </c>
      <c r="G1993" s="151">
        <f>G1992+[1]Home!$D$7</f>
        <v>12046</v>
      </c>
      <c r="H1993" s="151">
        <f>H1992+[1]Home!$E$7</f>
        <v>11946</v>
      </c>
      <c r="I1993" s="152">
        <f>I1992+[1]Home!$E$7</f>
        <v>11976</v>
      </c>
    </row>
    <row r="1994" spans="1:9" ht="15" customHeight="1">
      <c r="A1994" s="88">
        <v>19960</v>
      </c>
      <c r="B1994" s="92">
        <f t="shared" si="43"/>
        <v>19.96</v>
      </c>
      <c r="C1994" s="92">
        <f t="shared" si="48"/>
        <v>12046</v>
      </c>
      <c r="D1994" s="92">
        <f t="shared" si="44"/>
        <v>12066</v>
      </c>
      <c r="E1994" s="153">
        <v>19970</v>
      </c>
      <c r="F1994" s="151">
        <f>F1993+[1]Home!$C$7</f>
        <v>12032</v>
      </c>
      <c r="G1994" s="151">
        <f>G1993+[1]Home!$D$7</f>
        <v>12052</v>
      </c>
      <c r="H1994" s="151">
        <f>H1993+[1]Home!$E$7</f>
        <v>11952</v>
      </c>
      <c r="I1994" s="152">
        <f>I1993+[1]Home!$E$7</f>
        <v>11982</v>
      </c>
    </row>
    <row r="1995" spans="1:9" ht="15" customHeight="1">
      <c r="A1995" s="88">
        <v>19970</v>
      </c>
      <c r="B1995" s="92">
        <f t="shared" si="43"/>
        <v>19.97</v>
      </c>
      <c r="C1995" s="92">
        <f t="shared" si="48"/>
        <v>12052</v>
      </c>
      <c r="D1995" s="92">
        <f t="shared" si="44"/>
        <v>12072</v>
      </c>
      <c r="E1995" s="153">
        <v>19980</v>
      </c>
      <c r="F1995" s="151">
        <f>F1994+[1]Home!$C$7</f>
        <v>12038</v>
      </c>
      <c r="G1995" s="151">
        <f>G1994+[1]Home!$D$7</f>
        <v>12058</v>
      </c>
      <c r="H1995" s="151">
        <f>H1994+[1]Home!$E$7</f>
        <v>11958</v>
      </c>
      <c r="I1995" s="152">
        <f>I1994+[1]Home!$E$7</f>
        <v>11988</v>
      </c>
    </row>
    <row r="1996" spans="1:9" ht="15" customHeight="1">
      <c r="A1996" s="88">
        <v>19980</v>
      </c>
      <c r="B1996" s="92">
        <f t="shared" si="43"/>
        <v>19.98</v>
      </c>
      <c r="C1996" s="92">
        <f t="shared" si="48"/>
        <v>12058</v>
      </c>
      <c r="D1996" s="92">
        <f t="shared" si="44"/>
        <v>12078</v>
      </c>
      <c r="E1996" s="153">
        <v>19990</v>
      </c>
      <c r="F1996" s="151">
        <f>F1995+[1]Home!$C$7</f>
        <v>12044</v>
      </c>
      <c r="G1996" s="151">
        <f>G1995+[1]Home!$D$7</f>
        <v>12064</v>
      </c>
      <c r="H1996" s="151">
        <f>H1995+[1]Home!$E$7</f>
        <v>11964</v>
      </c>
      <c r="I1996" s="152">
        <f>I1995+[1]Home!$E$7</f>
        <v>11994</v>
      </c>
    </row>
    <row r="1997" spans="1:9" ht="15" customHeight="1">
      <c r="A1997" s="88">
        <v>19990</v>
      </c>
      <c r="B1997" s="92">
        <f t="shared" si="43"/>
        <v>19.989999999999998</v>
      </c>
      <c r="C1997" s="92">
        <f t="shared" si="48"/>
        <v>12064</v>
      </c>
      <c r="D1997" s="92">
        <f t="shared" si="44"/>
        <v>12084</v>
      </c>
      <c r="E1997" s="153">
        <v>20000</v>
      </c>
      <c r="F1997" s="151">
        <f>F1996+[1]Home!$C$7</f>
        <v>12050</v>
      </c>
      <c r="G1997" s="151">
        <f>G1996+[1]Home!$D$7</f>
        <v>12070</v>
      </c>
      <c r="H1997" s="151">
        <f>H1996+[1]Home!$E$7</f>
        <v>11970</v>
      </c>
      <c r="I1997" s="152">
        <f>I1996+[1]Home!$E$7</f>
        <v>12000</v>
      </c>
    </row>
    <row r="1998" spans="1:9" ht="15" customHeight="1">
      <c r="A1998" s="88">
        <v>20000</v>
      </c>
      <c r="B1998" s="92">
        <f t="shared" si="43"/>
        <v>20</v>
      </c>
      <c r="C1998" s="92">
        <f t="shared" si="48"/>
        <v>12070</v>
      </c>
      <c r="D1998" s="92">
        <f t="shared" si="44"/>
        <v>12090</v>
      </c>
      <c r="F1998" s="154"/>
      <c r="G1998" s="155"/>
    </row>
    <row r="1999" spans="1:9">
      <c r="A1999" s="88"/>
      <c r="B1999" s="92"/>
      <c r="C1999" s="92"/>
      <c r="D1999" s="92"/>
    </row>
  </sheetData>
  <mergeCells count="3">
    <mergeCell ref="L12:N12"/>
    <mergeCell ref="O12:Q12"/>
    <mergeCell ref="K2:Q10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CE979-892C-47D7-9DCE-4FC0A76797A7}">
  <dimension ref="A1:V3002"/>
  <sheetViews>
    <sheetView workbookViewId="0">
      <selection activeCell="D2" sqref="D2"/>
    </sheetView>
  </sheetViews>
  <sheetFormatPr defaultColWidth="13.25" defaultRowHeight="14"/>
  <cols>
    <col min="1" max="1" width="9.33203125" customWidth="1"/>
    <col min="2" max="2" width="15.5" style="18" customWidth="1"/>
    <col min="3" max="3" width="3.75" customWidth="1"/>
    <col min="4" max="4" width="15.5" style="18" customWidth="1"/>
    <col min="5" max="5" width="7" customWidth="1"/>
    <col min="6" max="6" width="15.75" customWidth="1"/>
    <col min="7" max="7" width="16.1640625" customWidth="1"/>
    <col min="8" max="8" width="13.75" customWidth="1"/>
    <col min="9" max="9" width="11.58203125" customWidth="1"/>
    <col min="10" max="10" width="15.25" customWidth="1"/>
    <col min="12" max="12" width="13.25" style="117"/>
    <col min="17" max="26" width="7" customWidth="1"/>
    <col min="27" max="29" width="11.58203125" customWidth="1"/>
  </cols>
  <sheetData>
    <row r="1" spans="1:22" ht="14.25" customHeight="1"/>
    <row r="2" spans="1:22" ht="53" customHeight="1">
      <c r="A2" s="114" t="s">
        <v>428</v>
      </c>
      <c r="B2" s="115" t="s">
        <v>427</v>
      </c>
      <c r="C2" s="20"/>
      <c r="D2" s="116" t="s">
        <v>420</v>
      </c>
      <c r="F2" s="216" t="s">
        <v>429</v>
      </c>
      <c r="G2" s="216"/>
      <c r="H2" s="216"/>
      <c r="I2" s="216"/>
      <c r="J2" s="216"/>
    </row>
    <row r="3" spans="1:22" ht="14.25" customHeight="1">
      <c r="A3" s="112">
        <v>10</v>
      </c>
      <c r="B3" s="113">
        <v>1.6</v>
      </c>
      <c r="D3" s="72">
        <v>0.6</v>
      </c>
      <c r="E3" s="24"/>
      <c r="M3" s="117"/>
    </row>
    <row r="4" spans="1:22" ht="29" customHeight="1">
      <c r="A4" s="112">
        <v>20</v>
      </c>
      <c r="B4" s="113">
        <v>1.6</v>
      </c>
      <c r="D4" s="72">
        <v>0.6</v>
      </c>
      <c r="E4" s="24"/>
      <c r="M4" s="117"/>
    </row>
    <row r="5" spans="1:22" ht="14.25" customHeight="1">
      <c r="A5" s="112">
        <v>30</v>
      </c>
      <c r="B5" s="113">
        <v>1.6</v>
      </c>
      <c r="D5" s="72">
        <v>0.6</v>
      </c>
      <c r="E5" s="24"/>
      <c r="M5" s="117"/>
    </row>
    <row r="6" spans="1:22" ht="14.25" customHeight="1">
      <c r="A6" s="112">
        <v>40</v>
      </c>
      <c r="B6" s="113">
        <v>1.6</v>
      </c>
      <c r="D6" s="72">
        <v>0.6</v>
      </c>
      <c r="E6" s="24"/>
      <c r="M6" s="117"/>
    </row>
    <row r="7" spans="1:22" ht="14.25" customHeight="1">
      <c r="A7" s="112">
        <v>50</v>
      </c>
      <c r="B7" s="113">
        <v>1.6</v>
      </c>
      <c r="D7" s="72">
        <v>0.6</v>
      </c>
      <c r="E7" s="24"/>
      <c r="M7" s="117"/>
    </row>
    <row r="8" spans="1:22" ht="14.25" customHeight="1">
      <c r="A8" s="112">
        <v>60</v>
      </c>
      <c r="B8" s="113">
        <v>1.71</v>
      </c>
      <c r="D8" s="72">
        <v>0.71</v>
      </c>
      <c r="E8" s="24"/>
      <c r="M8" s="117"/>
    </row>
    <row r="9" spans="1:22" ht="14.25" customHeight="1">
      <c r="A9" s="112">
        <v>70</v>
      </c>
      <c r="B9" s="113">
        <v>1.8199999999999998</v>
      </c>
      <c r="D9" s="72">
        <v>0.81999999999999984</v>
      </c>
      <c r="E9" s="24"/>
      <c r="M9" s="117"/>
    </row>
    <row r="10" spans="1:22" ht="14.25" customHeight="1">
      <c r="A10" s="112">
        <v>80</v>
      </c>
      <c r="B10" s="113">
        <v>1.93</v>
      </c>
      <c r="D10" s="72">
        <v>0.92999999999999994</v>
      </c>
      <c r="E10" s="24"/>
      <c r="M10" s="117"/>
    </row>
    <row r="11" spans="1:22" ht="14.25" customHeight="1">
      <c r="A11" s="112">
        <v>90</v>
      </c>
      <c r="B11" s="113">
        <v>2.04</v>
      </c>
      <c r="D11" s="72">
        <v>1.04</v>
      </c>
      <c r="E11" s="24"/>
      <c r="M11" s="117"/>
    </row>
    <row r="12" spans="1:22" ht="14.25" customHeight="1">
      <c r="A12" s="112">
        <v>100</v>
      </c>
      <c r="B12" s="113">
        <v>2.15</v>
      </c>
      <c r="D12" s="72">
        <v>1.1499999999999999</v>
      </c>
      <c r="E12" s="24"/>
      <c r="F12" s="214" t="s">
        <v>422</v>
      </c>
      <c r="G12" s="215"/>
      <c r="H12" s="215"/>
      <c r="I12" s="215"/>
      <c r="J12" s="215"/>
      <c r="M12" s="117"/>
      <c r="R12" s="214"/>
      <c r="S12" s="215"/>
      <c r="T12" s="215"/>
      <c r="U12" s="215"/>
      <c r="V12" s="215"/>
    </row>
    <row r="13" spans="1:22" ht="14.25" customHeight="1">
      <c r="A13" s="112">
        <v>110</v>
      </c>
      <c r="B13" s="113">
        <v>2.2599999999999998</v>
      </c>
      <c r="D13" s="72">
        <v>1.2599999999999998</v>
      </c>
      <c r="E13" s="24"/>
      <c r="F13" s="215"/>
      <c r="G13" s="215"/>
      <c r="H13" s="215"/>
      <c r="I13" s="215"/>
      <c r="J13" s="215"/>
      <c r="M13" s="117"/>
      <c r="R13" s="215"/>
      <c r="S13" s="215"/>
      <c r="T13" s="215"/>
      <c r="U13" s="215"/>
      <c r="V13" s="215"/>
    </row>
    <row r="14" spans="1:22" ht="14.25" customHeight="1">
      <c r="A14" s="112">
        <v>120</v>
      </c>
      <c r="B14" s="113">
        <v>2.37</v>
      </c>
      <c r="D14" s="72">
        <v>1.37</v>
      </c>
      <c r="E14" s="24"/>
      <c r="F14" s="215"/>
      <c r="G14" s="215"/>
      <c r="H14" s="215"/>
      <c r="I14" s="215"/>
      <c r="J14" s="215"/>
      <c r="M14" s="117"/>
      <c r="R14" s="215"/>
      <c r="S14" s="215"/>
      <c r="T14" s="215"/>
      <c r="U14" s="215"/>
      <c r="V14" s="215"/>
    </row>
    <row r="15" spans="1:22" ht="14.25" customHeight="1">
      <c r="A15" s="112">
        <v>130</v>
      </c>
      <c r="B15" s="113">
        <v>2.48</v>
      </c>
      <c r="D15" s="72">
        <v>1.48</v>
      </c>
      <c r="E15" s="24"/>
      <c r="F15" s="215"/>
      <c r="G15" s="215"/>
      <c r="H15" s="215"/>
      <c r="I15" s="215"/>
      <c r="J15" s="215"/>
      <c r="M15" s="117"/>
      <c r="R15" s="215"/>
      <c r="S15" s="215"/>
      <c r="T15" s="215"/>
      <c r="U15" s="215"/>
      <c r="V15" s="215"/>
    </row>
    <row r="16" spans="1:22" ht="14.25" customHeight="1">
      <c r="A16" s="112">
        <v>140</v>
      </c>
      <c r="B16" s="113">
        <v>2.59</v>
      </c>
      <c r="D16" s="72">
        <v>1.5899999999999999</v>
      </c>
      <c r="E16" s="24"/>
      <c r="F16" s="215"/>
      <c r="G16" s="215"/>
      <c r="H16" s="215"/>
      <c r="I16" s="215"/>
      <c r="J16" s="215"/>
      <c r="M16" s="117"/>
      <c r="R16" s="215"/>
      <c r="S16" s="215"/>
      <c r="T16" s="215"/>
      <c r="U16" s="215"/>
      <c r="V16" s="215"/>
    </row>
    <row r="17" spans="1:22" ht="14.25" customHeight="1">
      <c r="A17" s="112">
        <v>150</v>
      </c>
      <c r="B17" s="113">
        <v>2.7</v>
      </c>
      <c r="D17" s="72">
        <v>1.7000000000000002</v>
      </c>
      <c r="E17" s="24"/>
      <c r="F17" s="215"/>
      <c r="G17" s="215"/>
      <c r="H17" s="215"/>
      <c r="I17" s="215"/>
      <c r="J17" s="215"/>
      <c r="M17" s="117"/>
      <c r="R17" s="215"/>
      <c r="S17" s="215"/>
      <c r="T17" s="215"/>
      <c r="U17" s="215"/>
      <c r="V17" s="215"/>
    </row>
    <row r="18" spans="1:22" ht="14.25" customHeight="1">
      <c r="A18" s="112">
        <v>160</v>
      </c>
      <c r="B18" s="113">
        <v>2.81</v>
      </c>
      <c r="D18" s="72">
        <v>1.81</v>
      </c>
      <c r="E18" s="24"/>
      <c r="F18" s="215"/>
      <c r="G18" s="215"/>
      <c r="H18" s="215"/>
      <c r="I18" s="215"/>
      <c r="J18" s="215"/>
      <c r="M18" s="117"/>
      <c r="R18" s="215"/>
      <c r="S18" s="215"/>
      <c r="T18" s="215"/>
      <c r="U18" s="215"/>
      <c r="V18" s="215"/>
    </row>
    <row r="19" spans="1:22" ht="14.25" customHeight="1">
      <c r="A19" s="112">
        <v>170</v>
      </c>
      <c r="B19" s="113">
        <v>2.92</v>
      </c>
      <c r="D19" s="72">
        <v>1.92</v>
      </c>
      <c r="E19" s="24"/>
      <c r="F19" s="215"/>
      <c r="G19" s="215"/>
      <c r="H19" s="215"/>
      <c r="I19" s="215"/>
      <c r="J19" s="215"/>
      <c r="M19" s="117"/>
      <c r="R19" s="215"/>
      <c r="S19" s="215"/>
      <c r="T19" s="215"/>
      <c r="U19" s="215"/>
      <c r="V19" s="215"/>
    </row>
    <row r="20" spans="1:22" ht="14.25" customHeight="1">
      <c r="A20" s="112">
        <v>180</v>
      </c>
      <c r="B20" s="113">
        <v>3.03</v>
      </c>
      <c r="D20" s="72">
        <v>2.0299999999999998</v>
      </c>
      <c r="E20" s="24"/>
      <c r="F20" s="20" t="s">
        <v>7</v>
      </c>
      <c r="G20" s="20"/>
      <c r="H20" s="20"/>
      <c r="I20" s="20"/>
      <c r="J20" s="20"/>
      <c r="M20" s="117"/>
    </row>
    <row r="21" spans="1:22" ht="14.25" customHeight="1">
      <c r="A21" s="112">
        <v>190</v>
      </c>
      <c r="B21" s="113">
        <v>3.14</v>
      </c>
      <c r="D21" s="72">
        <v>2.14</v>
      </c>
      <c r="E21" s="24"/>
      <c r="F21" s="22"/>
      <c r="G21" s="23" t="s">
        <v>8</v>
      </c>
      <c r="H21" s="23" t="s">
        <v>9</v>
      </c>
      <c r="I21" s="23" t="s">
        <v>10</v>
      </c>
      <c r="J21" s="23" t="s">
        <v>11</v>
      </c>
      <c r="M21" s="117"/>
    </row>
    <row r="22" spans="1:22" ht="14.25" customHeight="1">
      <c r="A22" s="112">
        <v>200</v>
      </c>
      <c r="B22" s="113">
        <v>3.25</v>
      </c>
      <c r="D22" s="72">
        <v>2.25</v>
      </c>
      <c r="E22" s="24"/>
      <c r="F22" s="22" t="s">
        <v>12</v>
      </c>
      <c r="G22" s="21">
        <v>5</v>
      </c>
      <c r="H22" s="22">
        <v>60</v>
      </c>
      <c r="I22" s="21">
        <f>VLOOKUP(H22,A:D,4,0)</f>
        <v>0.71</v>
      </c>
      <c r="J22" s="21">
        <f t="shared" ref="J22:J24" si="0">G22+I22</f>
        <v>5.71</v>
      </c>
      <c r="M22" s="117"/>
    </row>
    <row r="23" spans="1:22" ht="14.25" customHeight="1">
      <c r="A23" s="112">
        <v>210</v>
      </c>
      <c r="B23" s="113">
        <v>3.36</v>
      </c>
      <c r="D23" s="72">
        <v>2.36</v>
      </c>
      <c r="E23" s="24"/>
      <c r="F23" s="22" t="s">
        <v>13</v>
      </c>
      <c r="G23" s="21">
        <v>20</v>
      </c>
      <c r="H23" s="22">
        <v>200</v>
      </c>
      <c r="I23" s="21">
        <f>VLOOKUP(H23,A:D,4,0)</f>
        <v>2.25</v>
      </c>
      <c r="J23" s="21">
        <f t="shared" si="0"/>
        <v>22.25</v>
      </c>
      <c r="M23" s="117"/>
    </row>
    <row r="24" spans="1:22" ht="14.25" customHeight="1">
      <c r="A24" s="112">
        <v>220</v>
      </c>
      <c r="B24" s="113">
        <v>3.47</v>
      </c>
      <c r="D24" s="72">
        <v>2.4700000000000002</v>
      </c>
      <c r="E24" s="24"/>
      <c r="F24" s="22" t="s">
        <v>14</v>
      </c>
      <c r="G24" s="21">
        <v>12</v>
      </c>
      <c r="H24" s="22">
        <v>1800</v>
      </c>
      <c r="I24" s="21">
        <f>VLOOKUP(H24,A:D,4,0)</f>
        <v>17.450000000000003</v>
      </c>
      <c r="J24" s="21">
        <f t="shared" si="0"/>
        <v>29.450000000000003</v>
      </c>
      <c r="M24" s="117"/>
    </row>
    <row r="25" spans="1:22" ht="14.25" customHeight="1">
      <c r="A25" s="112">
        <v>230</v>
      </c>
      <c r="B25" s="113">
        <v>3.58</v>
      </c>
      <c r="D25" s="72">
        <v>2.58</v>
      </c>
      <c r="E25" s="24"/>
      <c r="M25" s="117"/>
    </row>
    <row r="26" spans="1:22" ht="14.25" customHeight="1">
      <c r="A26" s="112">
        <v>240</v>
      </c>
      <c r="B26" s="113">
        <v>3.69</v>
      </c>
      <c r="D26" s="72">
        <v>2.69</v>
      </c>
      <c r="E26" s="24"/>
      <c r="F26" t="s">
        <v>15</v>
      </c>
      <c r="M26" s="117"/>
    </row>
    <row r="27" spans="1:22" ht="14.25" customHeight="1">
      <c r="A27" s="112">
        <v>250</v>
      </c>
      <c r="B27" s="113">
        <v>3.8000000000000003</v>
      </c>
      <c r="D27" s="72">
        <v>2.8000000000000003</v>
      </c>
      <c r="E27" s="24"/>
      <c r="F27" t="s">
        <v>376</v>
      </c>
      <c r="M27" s="117"/>
    </row>
    <row r="28" spans="1:22" ht="14.25" customHeight="1">
      <c r="A28" s="112">
        <v>260</v>
      </c>
      <c r="B28" s="113">
        <v>3.91</v>
      </c>
      <c r="D28" s="72">
        <v>2.91</v>
      </c>
      <c r="E28" s="24"/>
      <c r="F28" t="s">
        <v>17</v>
      </c>
      <c r="G28" s="24">
        <f>J23</f>
        <v>22.25</v>
      </c>
      <c r="M28" s="117"/>
    </row>
    <row r="29" spans="1:22" ht="14.25" customHeight="1" thickBot="1">
      <c r="A29" s="112">
        <v>270</v>
      </c>
      <c r="B29" s="113">
        <v>4.0199999999999996</v>
      </c>
      <c r="D29" s="72">
        <v>3.0199999999999996</v>
      </c>
      <c r="E29" s="24"/>
      <c r="F29" s="25" t="s">
        <v>18</v>
      </c>
      <c r="G29" s="26">
        <v>1</v>
      </c>
      <c r="H29" t="s">
        <v>19</v>
      </c>
      <c r="M29" s="117"/>
    </row>
    <row r="30" spans="1:22" ht="14.25" customHeight="1" thickTop="1">
      <c r="A30" s="112">
        <v>280</v>
      </c>
      <c r="B30" s="113">
        <v>4.13</v>
      </c>
      <c r="D30" s="72">
        <v>3.13</v>
      </c>
      <c r="E30" s="24"/>
      <c r="F30" t="s">
        <v>20</v>
      </c>
      <c r="G30" s="24">
        <f>G28+G29</f>
        <v>23.25</v>
      </c>
      <c r="M30" s="117"/>
    </row>
    <row r="31" spans="1:22" ht="14.25" customHeight="1" thickBot="1">
      <c r="A31" s="112">
        <v>290</v>
      </c>
      <c r="B31" s="113">
        <v>4.24</v>
      </c>
      <c r="D31" s="72">
        <v>3.24</v>
      </c>
      <c r="E31" s="24"/>
      <c r="F31" s="25" t="s">
        <v>21</v>
      </c>
      <c r="G31" s="26">
        <f>VLOOKUP(200,A:B,2,0)</f>
        <v>3.25</v>
      </c>
      <c r="H31" t="s">
        <v>22</v>
      </c>
      <c r="M31" s="117"/>
    </row>
    <row r="32" spans="1:22" ht="14.25" customHeight="1" thickTop="1">
      <c r="A32" s="112">
        <v>300</v>
      </c>
      <c r="B32" s="113">
        <v>4.3499999999999996</v>
      </c>
      <c r="D32" s="72">
        <v>3.3499999999999996</v>
      </c>
      <c r="E32" s="24"/>
      <c r="F32" t="s">
        <v>23</v>
      </c>
      <c r="G32" s="24">
        <f>G30-G31</f>
        <v>20</v>
      </c>
      <c r="M32" s="117"/>
    </row>
    <row r="33" spans="1:13" ht="14.25" customHeight="1">
      <c r="A33" s="112">
        <v>310</v>
      </c>
      <c r="B33" s="113">
        <v>4.46</v>
      </c>
      <c r="D33" s="72">
        <v>3.46</v>
      </c>
      <c r="E33" s="24"/>
      <c r="G33" t="s">
        <v>24</v>
      </c>
      <c r="M33" s="117"/>
    </row>
    <row r="34" spans="1:13" ht="14.25" customHeight="1">
      <c r="A34" s="112">
        <v>320</v>
      </c>
      <c r="B34" s="113">
        <v>4.57</v>
      </c>
      <c r="D34" s="72">
        <v>3.5700000000000003</v>
      </c>
      <c r="E34" s="24"/>
      <c r="F34" t="s">
        <v>423</v>
      </c>
      <c r="M34" s="117"/>
    </row>
    <row r="35" spans="1:13" ht="14.25" customHeight="1">
      <c r="A35" s="112">
        <v>330</v>
      </c>
      <c r="B35" s="113">
        <v>4.68</v>
      </c>
      <c r="D35" s="72">
        <v>3.6799999999999997</v>
      </c>
      <c r="E35" s="24"/>
      <c r="F35" t="s">
        <v>424</v>
      </c>
      <c r="M35" s="117"/>
    </row>
    <row r="36" spans="1:13" ht="14.25" customHeight="1">
      <c r="A36" s="112">
        <v>340</v>
      </c>
      <c r="B36" s="113">
        <v>4.79</v>
      </c>
      <c r="D36" s="72">
        <v>3.79</v>
      </c>
      <c r="E36" s="24"/>
      <c r="F36" t="s">
        <v>17</v>
      </c>
      <c r="G36" s="24">
        <f>J24</f>
        <v>29.450000000000003</v>
      </c>
      <c r="M36" s="117"/>
    </row>
    <row r="37" spans="1:13" ht="14.25" customHeight="1" thickBot="1">
      <c r="A37" s="112">
        <v>350</v>
      </c>
      <c r="B37" s="113">
        <v>4.9000000000000004</v>
      </c>
      <c r="D37" s="72">
        <v>3.9000000000000004</v>
      </c>
      <c r="E37" s="24"/>
      <c r="F37" s="25" t="s">
        <v>18</v>
      </c>
      <c r="G37" s="26">
        <v>1</v>
      </c>
      <c r="H37" t="s">
        <v>19</v>
      </c>
      <c r="M37" s="117"/>
    </row>
    <row r="38" spans="1:13" ht="14.25" customHeight="1" thickTop="1">
      <c r="A38" s="112">
        <v>360</v>
      </c>
      <c r="B38" s="113">
        <v>5.01</v>
      </c>
      <c r="D38" s="72">
        <v>4.01</v>
      </c>
      <c r="E38" s="24"/>
      <c r="F38" t="s">
        <v>20</v>
      </c>
      <c r="G38" s="24">
        <f>G36+G37</f>
        <v>30.450000000000003</v>
      </c>
      <c r="M38" s="117"/>
    </row>
    <row r="39" spans="1:13" ht="14.25" customHeight="1" thickBot="1">
      <c r="A39" s="112">
        <v>370</v>
      </c>
      <c r="B39" s="113">
        <v>5.12</v>
      </c>
      <c r="D39" s="72">
        <v>4.12</v>
      </c>
      <c r="E39" s="24"/>
      <c r="F39" s="25" t="s">
        <v>21</v>
      </c>
      <c r="G39" s="26">
        <f>VLOOKUP(1800,A:B,2,0)</f>
        <v>18.450000000000003</v>
      </c>
      <c r="H39" t="s">
        <v>425</v>
      </c>
      <c r="M39" s="117"/>
    </row>
    <row r="40" spans="1:13" ht="14.25" customHeight="1" thickTop="1">
      <c r="A40" s="112">
        <v>380</v>
      </c>
      <c r="B40" s="113">
        <v>5.2299999999999995</v>
      </c>
      <c r="D40" s="72">
        <v>4.2299999999999995</v>
      </c>
      <c r="E40" s="24"/>
      <c r="F40" t="s">
        <v>23</v>
      </c>
      <c r="G40" s="24">
        <f>G38-G39</f>
        <v>12</v>
      </c>
      <c r="M40" s="117"/>
    </row>
    <row r="41" spans="1:13" ht="14.25" customHeight="1">
      <c r="A41" s="112">
        <v>390</v>
      </c>
      <c r="B41" s="113">
        <v>5.34</v>
      </c>
      <c r="D41" s="72">
        <v>4.34</v>
      </c>
      <c r="E41" s="24"/>
      <c r="G41" t="s">
        <v>426</v>
      </c>
      <c r="M41" s="117"/>
    </row>
    <row r="42" spans="1:13" ht="14.25" customHeight="1">
      <c r="A42" s="112">
        <v>400</v>
      </c>
      <c r="B42" s="113">
        <v>5.45</v>
      </c>
      <c r="D42" s="72">
        <v>4.45</v>
      </c>
      <c r="E42" s="24"/>
      <c r="M42" s="117"/>
    </row>
    <row r="43" spans="1:13" ht="14.25" customHeight="1">
      <c r="A43" s="112">
        <v>410</v>
      </c>
      <c r="B43" s="113">
        <v>5.56</v>
      </c>
      <c r="D43" s="72">
        <v>4.5599999999999996</v>
      </c>
      <c r="E43" s="24"/>
      <c r="M43" s="117"/>
    </row>
    <row r="44" spans="1:13" ht="14.25" customHeight="1">
      <c r="A44" s="112">
        <v>420</v>
      </c>
      <c r="B44" s="113">
        <v>5.67</v>
      </c>
      <c r="D44" s="72">
        <v>4.67</v>
      </c>
      <c r="E44" s="24"/>
      <c r="M44" s="117"/>
    </row>
    <row r="45" spans="1:13" ht="14.25" customHeight="1">
      <c r="A45" s="112">
        <v>430</v>
      </c>
      <c r="B45" s="113">
        <v>5.7799999999999994</v>
      </c>
      <c r="D45" s="72">
        <v>4.7799999999999994</v>
      </c>
      <c r="E45" s="24"/>
      <c r="M45" s="117"/>
    </row>
    <row r="46" spans="1:13" ht="14.25" customHeight="1">
      <c r="A46" s="112">
        <v>440</v>
      </c>
      <c r="B46" s="113">
        <v>5.89</v>
      </c>
      <c r="D46" s="72">
        <v>4.8899999999999997</v>
      </c>
      <c r="E46" s="24"/>
      <c r="M46" s="117"/>
    </row>
    <row r="47" spans="1:13" ht="14.25" customHeight="1">
      <c r="A47" s="112">
        <v>450</v>
      </c>
      <c r="B47" s="113">
        <v>6</v>
      </c>
      <c r="D47" s="72">
        <v>5</v>
      </c>
      <c r="E47" s="24"/>
      <c r="M47" s="117"/>
    </row>
    <row r="48" spans="1:13" ht="14.25" customHeight="1">
      <c r="A48" s="112">
        <v>460</v>
      </c>
      <c r="B48" s="113">
        <v>6.1099999999999994</v>
      </c>
      <c r="D48" s="72">
        <v>5.1099999999999994</v>
      </c>
      <c r="E48" s="24"/>
      <c r="M48" s="117"/>
    </row>
    <row r="49" spans="1:13" ht="14.25" customHeight="1">
      <c r="A49" s="112">
        <v>470</v>
      </c>
      <c r="B49" s="113">
        <v>6.22</v>
      </c>
      <c r="D49" s="72">
        <v>5.22</v>
      </c>
      <c r="E49" s="24"/>
      <c r="M49" s="117"/>
    </row>
    <row r="50" spans="1:13" ht="14.25" customHeight="1">
      <c r="A50" s="112">
        <v>480</v>
      </c>
      <c r="B50" s="113">
        <v>6.33</v>
      </c>
      <c r="D50" s="72">
        <v>5.33</v>
      </c>
      <c r="E50" s="24"/>
      <c r="M50" s="117"/>
    </row>
    <row r="51" spans="1:13" ht="14.25" customHeight="1">
      <c r="A51" s="112">
        <v>490</v>
      </c>
      <c r="B51" s="113">
        <v>6.4399999999999995</v>
      </c>
      <c r="D51" s="72">
        <v>5.4399999999999995</v>
      </c>
      <c r="E51" s="24"/>
      <c r="M51" s="117"/>
    </row>
    <row r="52" spans="1:13" ht="14.25" customHeight="1">
      <c r="A52" s="112">
        <v>500</v>
      </c>
      <c r="B52" s="113">
        <v>6.55</v>
      </c>
      <c r="D52" s="72">
        <v>5.55</v>
      </c>
      <c r="E52" s="24"/>
      <c r="M52" s="117"/>
    </row>
    <row r="53" spans="1:13" ht="14.25" customHeight="1">
      <c r="A53" s="112">
        <v>510</v>
      </c>
      <c r="B53" s="113">
        <v>6.6599999999999993</v>
      </c>
      <c r="D53" s="72">
        <v>5.6599999999999993</v>
      </c>
      <c r="E53" s="24"/>
      <c r="M53" s="117"/>
    </row>
    <row r="54" spans="1:13" ht="14.25" customHeight="1">
      <c r="A54" s="112">
        <v>520</v>
      </c>
      <c r="B54" s="113">
        <v>6.77</v>
      </c>
      <c r="D54" s="72">
        <v>5.77</v>
      </c>
      <c r="E54" s="24"/>
      <c r="M54" s="117"/>
    </row>
    <row r="55" spans="1:13" ht="14.25" customHeight="1">
      <c r="A55" s="112">
        <v>530</v>
      </c>
      <c r="B55" s="113">
        <v>6.88</v>
      </c>
      <c r="D55" s="72">
        <v>5.88</v>
      </c>
      <c r="E55" s="24"/>
      <c r="M55" s="117"/>
    </row>
    <row r="56" spans="1:13" ht="14.25" customHeight="1">
      <c r="A56" s="112">
        <v>540</v>
      </c>
      <c r="B56" s="113">
        <v>6.9899999999999993</v>
      </c>
      <c r="D56" s="72">
        <v>5.9899999999999993</v>
      </c>
      <c r="E56" s="24"/>
      <c r="M56" s="117"/>
    </row>
    <row r="57" spans="1:13" ht="14.25" customHeight="1">
      <c r="A57" s="112">
        <v>550</v>
      </c>
      <c r="B57" s="113">
        <v>7.1</v>
      </c>
      <c r="D57" s="72">
        <v>6.1</v>
      </c>
      <c r="E57" s="24"/>
      <c r="M57" s="117"/>
    </row>
    <row r="58" spans="1:13" ht="14.25" customHeight="1">
      <c r="A58" s="112">
        <v>560</v>
      </c>
      <c r="B58" s="113">
        <v>7.21</v>
      </c>
      <c r="D58" s="72">
        <v>6.21</v>
      </c>
      <c r="E58" s="24"/>
      <c r="M58" s="117"/>
    </row>
    <row r="59" spans="1:13" ht="14.25" customHeight="1">
      <c r="A59" s="112">
        <v>570</v>
      </c>
      <c r="B59" s="113">
        <v>7.3199999999999994</v>
      </c>
      <c r="D59" s="72">
        <v>6.3199999999999994</v>
      </c>
      <c r="E59" s="24"/>
      <c r="M59" s="117"/>
    </row>
    <row r="60" spans="1:13" ht="14.25" customHeight="1">
      <c r="A60" s="112">
        <v>580</v>
      </c>
      <c r="B60" s="113">
        <v>7.43</v>
      </c>
      <c r="D60" s="72">
        <v>6.43</v>
      </c>
      <c r="E60" s="24"/>
      <c r="M60" s="117"/>
    </row>
    <row r="61" spans="1:13" ht="14.25" customHeight="1">
      <c r="A61" s="112">
        <v>590</v>
      </c>
      <c r="B61" s="113">
        <v>7.54</v>
      </c>
      <c r="D61" s="72">
        <v>6.54</v>
      </c>
      <c r="E61" s="24"/>
      <c r="M61" s="117"/>
    </row>
    <row r="62" spans="1:13" ht="14.25" customHeight="1">
      <c r="A62" s="112">
        <v>600</v>
      </c>
      <c r="B62" s="113">
        <v>7.6499999999999995</v>
      </c>
      <c r="D62" s="72">
        <v>6.6499999999999995</v>
      </c>
      <c r="E62" s="24"/>
      <c r="M62" s="117"/>
    </row>
    <row r="63" spans="1:13" ht="14.25" customHeight="1">
      <c r="A63" s="112">
        <v>610</v>
      </c>
      <c r="B63" s="113">
        <v>7.76</v>
      </c>
      <c r="D63" s="72">
        <v>6.76</v>
      </c>
      <c r="E63" s="24"/>
      <c r="M63" s="117"/>
    </row>
    <row r="64" spans="1:13" ht="14.25" customHeight="1">
      <c r="A64" s="112">
        <v>620</v>
      </c>
      <c r="B64" s="113">
        <v>7.87</v>
      </c>
      <c r="D64" s="72">
        <v>6.87</v>
      </c>
      <c r="E64" s="24"/>
      <c r="M64" s="117"/>
    </row>
    <row r="65" spans="1:13" ht="14.25" customHeight="1">
      <c r="A65" s="112">
        <v>630</v>
      </c>
      <c r="B65" s="113">
        <v>7.9799999999999995</v>
      </c>
      <c r="D65" s="72">
        <v>6.9799999999999995</v>
      </c>
      <c r="E65" s="24"/>
      <c r="M65" s="117"/>
    </row>
    <row r="66" spans="1:13" ht="14.25" customHeight="1">
      <c r="A66" s="112">
        <v>640</v>
      </c>
      <c r="B66" s="113">
        <v>8.09</v>
      </c>
      <c r="D66" s="72">
        <v>7.09</v>
      </c>
      <c r="E66" s="24"/>
      <c r="M66" s="117"/>
    </row>
    <row r="67" spans="1:13" ht="14.25" customHeight="1">
      <c r="A67" s="112">
        <v>650</v>
      </c>
      <c r="B67" s="113">
        <v>8.1999999999999993</v>
      </c>
      <c r="D67" s="72">
        <v>7.1999999999999993</v>
      </c>
      <c r="E67" s="24"/>
      <c r="M67" s="117"/>
    </row>
    <row r="68" spans="1:13" ht="14.25" customHeight="1">
      <c r="A68" s="112">
        <v>660</v>
      </c>
      <c r="B68" s="113">
        <v>8.3099999999999987</v>
      </c>
      <c r="D68" s="72">
        <v>7.3099999999999987</v>
      </c>
      <c r="E68" s="24"/>
      <c r="M68" s="117"/>
    </row>
    <row r="69" spans="1:13" ht="14.25" customHeight="1">
      <c r="A69" s="112">
        <v>670</v>
      </c>
      <c r="B69" s="113">
        <v>8.42</v>
      </c>
      <c r="D69" s="72">
        <v>7.42</v>
      </c>
      <c r="E69" s="24"/>
      <c r="M69" s="117"/>
    </row>
    <row r="70" spans="1:13" ht="14.25" customHeight="1">
      <c r="A70" s="112">
        <v>680</v>
      </c>
      <c r="B70" s="113">
        <v>8.5299999999999994</v>
      </c>
      <c r="D70" s="72">
        <v>7.5299999999999994</v>
      </c>
      <c r="E70" s="24"/>
      <c r="M70" s="117"/>
    </row>
    <row r="71" spans="1:13" ht="14.25" customHeight="1">
      <c r="A71" s="112">
        <v>690</v>
      </c>
      <c r="B71" s="113">
        <v>8.64</v>
      </c>
      <c r="D71" s="72">
        <v>7.6400000000000006</v>
      </c>
      <c r="E71" s="24"/>
      <c r="M71" s="117"/>
    </row>
    <row r="72" spans="1:13" ht="14.25" customHeight="1">
      <c r="A72" s="112">
        <v>700</v>
      </c>
      <c r="B72" s="113">
        <v>8.75</v>
      </c>
      <c r="D72" s="72">
        <v>7.75</v>
      </c>
      <c r="E72" s="24"/>
      <c r="M72" s="117"/>
    </row>
    <row r="73" spans="1:13" ht="14.25" customHeight="1">
      <c r="A73" s="112">
        <v>710</v>
      </c>
      <c r="B73" s="113">
        <v>8.86</v>
      </c>
      <c r="D73" s="72">
        <v>7.8599999999999994</v>
      </c>
      <c r="E73" s="24"/>
      <c r="M73" s="117"/>
    </row>
    <row r="74" spans="1:13" ht="14.25" customHeight="1">
      <c r="A74" s="112">
        <v>720</v>
      </c>
      <c r="B74" s="113">
        <v>8.9699999999999989</v>
      </c>
      <c r="D74" s="72">
        <v>7.9699999999999989</v>
      </c>
      <c r="E74" s="24"/>
      <c r="M74" s="117"/>
    </row>
    <row r="75" spans="1:13" ht="14.25" customHeight="1">
      <c r="A75" s="112">
        <v>730</v>
      </c>
      <c r="B75" s="113">
        <v>9.08</v>
      </c>
      <c r="D75" s="72">
        <v>8.08</v>
      </c>
      <c r="E75" s="24"/>
      <c r="M75" s="117"/>
    </row>
    <row r="76" spans="1:13" ht="14.25" customHeight="1">
      <c r="A76" s="112">
        <v>740</v>
      </c>
      <c r="B76" s="113">
        <v>9.19</v>
      </c>
      <c r="D76" s="72">
        <v>8.19</v>
      </c>
      <c r="E76" s="24"/>
      <c r="M76" s="117"/>
    </row>
    <row r="77" spans="1:13" ht="14.25" customHeight="1">
      <c r="A77" s="112">
        <v>750</v>
      </c>
      <c r="B77" s="113">
        <v>9.3000000000000007</v>
      </c>
      <c r="D77" s="72">
        <v>8.3000000000000007</v>
      </c>
      <c r="E77" s="24"/>
      <c r="M77" s="117"/>
    </row>
    <row r="78" spans="1:13" ht="14.25" customHeight="1">
      <c r="A78" s="112">
        <v>760</v>
      </c>
      <c r="B78" s="113">
        <v>9.41</v>
      </c>
      <c r="D78" s="72">
        <v>8.41</v>
      </c>
      <c r="E78" s="24"/>
      <c r="M78" s="117"/>
    </row>
    <row r="79" spans="1:13" ht="14.25" customHeight="1">
      <c r="A79" s="112">
        <v>770</v>
      </c>
      <c r="B79" s="113">
        <v>9.52</v>
      </c>
      <c r="D79" s="72">
        <v>8.52</v>
      </c>
      <c r="E79" s="24"/>
      <c r="M79" s="117"/>
    </row>
    <row r="80" spans="1:13" ht="14.25" customHeight="1">
      <c r="A80" s="112">
        <v>780</v>
      </c>
      <c r="B80" s="113">
        <v>9.629999999999999</v>
      </c>
      <c r="D80" s="72">
        <v>8.629999999999999</v>
      </c>
      <c r="E80" s="24"/>
      <c r="M80" s="117"/>
    </row>
    <row r="81" spans="1:13" ht="14.25" customHeight="1">
      <c r="A81" s="112">
        <v>790</v>
      </c>
      <c r="B81" s="113">
        <v>9.74</v>
      </c>
      <c r="D81" s="72">
        <v>8.74</v>
      </c>
      <c r="E81" s="24"/>
      <c r="M81" s="117"/>
    </row>
    <row r="82" spans="1:13" ht="14.25" customHeight="1">
      <c r="A82" s="112">
        <v>800</v>
      </c>
      <c r="B82" s="113">
        <v>9.85</v>
      </c>
      <c r="D82" s="72">
        <v>8.85</v>
      </c>
      <c r="E82" s="24"/>
      <c r="M82" s="117"/>
    </row>
    <row r="83" spans="1:13" ht="14.25" customHeight="1">
      <c r="A83" s="112">
        <v>810</v>
      </c>
      <c r="B83" s="113">
        <v>9.9599999999999991</v>
      </c>
      <c r="D83" s="72">
        <v>8.9599999999999991</v>
      </c>
      <c r="E83" s="24"/>
      <c r="M83" s="117"/>
    </row>
    <row r="84" spans="1:13" ht="14.25" customHeight="1">
      <c r="A84" s="112">
        <v>820</v>
      </c>
      <c r="B84" s="113">
        <v>10.07</v>
      </c>
      <c r="D84" s="72">
        <v>9.07</v>
      </c>
      <c r="E84" s="24"/>
      <c r="M84" s="117"/>
    </row>
    <row r="85" spans="1:13" ht="14.25" customHeight="1">
      <c r="A85" s="112">
        <v>830</v>
      </c>
      <c r="B85" s="113">
        <v>10.18</v>
      </c>
      <c r="D85" s="72">
        <v>9.18</v>
      </c>
      <c r="E85" s="24"/>
      <c r="M85" s="117"/>
    </row>
    <row r="86" spans="1:13" ht="14.25" customHeight="1">
      <c r="A86" s="112">
        <v>840</v>
      </c>
      <c r="B86" s="113">
        <v>10.29</v>
      </c>
      <c r="D86" s="72">
        <v>9.2899999999999991</v>
      </c>
      <c r="E86" s="24"/>
      <c r="M86" s="117"/>
    </row>
    <row r="87" spans="1:13" ht="14.25" customHeight="1">
      <c r="A87" s="112">
        <v>850</v>
      </c>
      <c r="B87" s="113">
        <v>10.4</v>
      </c>
      <c r="D87" s="72">
        <v>9.4</v>
      </c>
      <c r="E87" s="24"/>
      <c r="M87" s="117"/>
    </row>
    <row r="88" spans="1:13" ht="14.25" customHeight="1">
      <c r="A88" s="112">
        <v>860</v>
      </c>
      <c r="B88" s="113">
        <v>10.51</v>
      </c>
      <c r="D88" s="72">
        <v>9.51</v>
      </c>
      <c r="E88" s="24"/>
      <c r="M88" s="117"/>
    </row>
    <row r="89" spans="1:13" ht="14.25" customHeight="1">
      <c r="A89" s="112">
        <v>870</v>
      </c>
      <c r="B89" s="113">
        <v>10.62</v>
      </c>
      <c r="D89" s="72">
        <v>9.6199999999999992</v>
      </c>
      <c r="E89" s="24"/>
      <c r="M89" s="117"/>
    </row>
    <row r="90" spans="1:13" ht="14.25" customHeight="1">
      <c r="A90" s="112">
        <v>880</v>
      </c>
      <c r="B90" s="113">
        <v>10.73</v>
      </c>
      <c r="D90" s="72">
        <v>9.73</v>
      </c>
      <c r="E90" s="24"/>
      <c r="M90" s="117"/>
    </row>
    <row r="91" spans="1:13" ht="14.25" customHeight="1">
      <c r="A91" s="112">
        <v>890</v>
      </c>
      <c r="B91" s="113">
        <v>10.84</v>
      </c>
      <c r="D91" s="72">
        <v>9.84</v>
      </c>
      <c r="E91" s="24"/>
      <c r="M91" s="117"/>
    </row>
    <row r="92" spans="1:13" ht="14.25" customHeight="1">
      <c r="A92" s="112">
        <v>900</v>
      </c>
      <c r="B92" s="113">
        <v>10.95</v>
      </c>
      <c r="D92" s="72">
        <v>9.9499999999999993</v>
      </c>
      <c r="E92" s="24"/>
      <c r="M92" s="117"/>
    </row>
    <row r="93" spans="1:13" ht="14.25" customHeight="1">
      <c r="A93" s="112">
        <v>910</v>
      </c>
      <c r="B93" s="113">
        <v>11.06</v>
      </c>
      <c r="D93" s="72">
        <v>10.06</v>
      </c>
      <c r="E93" s="24"/>
      <c r="M93" s="117"/>
    </row>
    <row r="94" spans="1:13" ht="14.25" customHeight="1">
      <c r="A94" s="112">
        <v>920</v>
      </c>
      <c r="B94" s="113">
        <v>11.17</v>
      </c>
      <c r="D94" s="72">
        <v>10.17</v>
      </c>
      <c r="E94" s="24"/>
      <c r="M94" s="117"/>
    </row>
    <row r="95" spans="1:13" ht="14.25" customHeight="1">
      <c r="A95" s="112">
        <v>930</v>
      </c>
      <c r="B95" s="113">
        <v>11.28</v>
      </c>
      <c r="D95" s="72">
        <v>10.28</v>
      </c>
      <c r="E95" s="24"/>
      <c r="M95" s="117"/>
    </row>
    <row r="96" spans="1:13" ht="14.25" customHeight="1">
      <c r="A96" s="112">
        <v>940</v>
      </c>
      <c r="B96" s="113">
        <v>11.39</v>
      </c>
      <c r="D96" s="72">
        <v>10.39</v>
      </c>
      <c r="E96" s="24"/>
      <c r="M96" s="117"/>
    </row>
    <row r="97" spans="1:13" ht="14.25" customHeight="1">
      <c r="A97" s="112">
        <v>950</v>
      </c>
      <c r="B97" s="113">
        <v>11.5</v>
      </c>
      <c r="D97" s="72">
        <v>10.5</v>
      </c>
      <c r="E97" s="24"/>
      <c r="M97" s="117"/>
    </row>
    <row r="98" spans="1:13" ht="14.25" customHeight="1">
      <c r="A98" s="112">
        <v>960</v>
      </c>
      <c r="B98" s="113">
        <v>11.61</v>
      </c>
      <c r="D98" s="72">
        <v>10.61</v>
      </c>
      <c r="E98" s="24"/>
      <c r="M98" s="117"/>
    </row>
    <row r="99" spans="1:13" ht="14.25" customHeight="1">
      <c r="A99" s="112">
        <v>970</v>
      </c>
      <c r="B99" s="113">
        <v>11.719999999999999</v>
      </c>
      <c r="D99" s="72">
        <v>10.719999999999999</v>
      </c>
      <c r="E99" s="24"/>
      <c r="M99" s="117"/>
    </row>
    <row r="100" spans="1:13" ht="14.25" customHeight="1">
      <c r="A100" s="112">
        <v>980</v>
      </c>
      <c r="B100" s="113">
        <v>11.83</v>
      </c>
      <c r="D100" s="72">
        <v>10.83</v>
      </c>
      <c r="E100" s="24"/>
      <c r="M100" s="117"/>
    </row>
    <row r="101" spans="1:13" ht="14.25" customHeight="1">
      <c r="A101" s="112">
        <v>990</v>
      </c>
      <c r="B101" s="113">
        <v>11.94</v>
      </c>
      <c r="D101" s="72">
        <v>10.94</v>
      </c>
      <c r="E101" s="24"/>
      <c r="M101" s="117"/>
    </row>
    <row r="102" spans="1:13" ht="14.25" customHeight="1">
      <c r="A102" s="112">
        <v>1000</v>
      </c>
      <c r="B102" s="113">
        <v>12.049999999999999</v>
      </c>
      <c r="D102" s="72">
        <v>11.049999999999999</v>
      </c>
      <c r="E102" s="24"/>
      <c r="F102">
        <v>12.05</v>
      </c>
      <c r="G102">
        <v>0.08</v>
      </c>
      <c r="M102" s="117"/>
    </row>
    <row r="103" spans="1:13" ht="14.25" customHeight="1">
      <c r="A103" s="112">
        <v>1010</v>
      </c>
      <c r="B103" s="113">
        <v>12.129999999999999</v>
      </c>
      <c r="D103" s="72">
        <v>11.129999999999999</v>
      </c>
      <c r="E103" s="24"/>
      <c r="F103">
        <f>F102+G102</f>
        <v>12.13</v>
      </c>
      <c r="M103" s="117"/>
    </row>
    <row r="104" spans="1:13" ht="14.25" customHeight="1">
      <c r="A104" s="112">
        <v>1020</v>
      </c>
      <c r="B104" s="113">
        <v>12.209999999999999</v>
      </c>
      <c r="D104" s="72">
        <v>11.209999999999999</v>
      </c>
      <c r="E104" s="24"/>
      <c r="M104" s="117"/>
    </row>
    <row r="105" spans="1:13" ht="14.25" customHeight="1">
      <c r="A105" s="112">
        <v>1030</v>
      </c>
      <c r="B105" s="113">
        <v>12.29</v>
      </c>
      <c r="D105" s="72">
        <v>11.29</v>
      </c>
      <c r="E105" s="24"/>
      <c r="M105" s="117"/>
    </row>
    <row r="106" spans="1:13" ht="14.25" customHeight="1">
      <c r="A106" s="112">
        <v>1040</v>
      </c>
      <c r="B106" s="113">
        <v>12.37</v>
      </c>
      <c r="D106" s="72">
        <v>11.37</v>
      </c>
      <c r="E106" s="24"/>
      <c r="M106" s="117"/>
    </row>
    <row r="107" spans="1:13" ht="14.25" customHeight="1">
      <c r="A107" s="112">
        <v>1050</v>
      </c>
      <c r="B107" s="113">
        <v>12.45</v>
      </c>
      <c r="D107" s="72">
        <v>11.45</v>
      </c>
      <c r="E107" s="24"/>
      <c r="M107" s="117"/>
    </row>
    <row r="108" spans="1:13" ht="14.25" customHeight="1">
      <c r="A108" s="112">
        <v>1060</v>
      </c>
      <c r="B108" s="113">
        <v>12.53</v>
      </c>
      <c r="D108" s="72">
        <v>11.53</v>
      </c>
      <c r="E108" s="24"/>
      <c r="M108" s="117"/>
    </row>
    <row r="109" spans="1:13" ht="14.25" customHeight="1">
      <c r="A109" s="112">
        <v>1070</v>
      </c>
      <c r="B109" s="113">
        <v>12.61</v>
      </c>
      <c r="D109" s="72">
        <v>11.61</v>
      </c>
      <c r="E109" s="24"/>
      <c r="M109" s="117"/>
    </row>
    <row r="110" spans="1:13" ht="14.25" customHeight="1">
      <c r="A110" s="112">
        <v>1080</v>
      </c>
      <c r="B110" s="113">
        <v>12.69</v>
      </c>
      <c r="D110" s="72">
        <v>11.69</v>
      </c>
      <c r="E110" s="24"/>
      <c r="M110" s="117"/>
    </row>
    <row r="111" spans="1:13" ht="14.25" customHeight="1">
      <c r="A111" s="112">
        <v>1090</v>
      </c>
      <c r="B111" s="113">
        <v>12.77</v>
      </c>
      <c r="D111" s="72">
        <v>11.77</v>
      </c>
      <c r="E111" s="24"/>
      <c r="M111" s="117"/>
    </row>
    <row r="112" spans="1:13" ht="14.25" customHeight="1">
      <c r="A112" s="112">
        <v>1100</v>
      </c>
      <c r="B112" s="113">
        <v>12.85</v>
      </c>
      <c r="D112" s="72">
        <v>11.85</v>
      </c>
      <c r="E112" s="24"/>
      <c r="M112" s="117"/>
    </row>
    <row r="113" spans="1:13" ht="14.25" customHeight="1">
      <c r="A113" s="112">
        <v>1110</v>
      </c>
      <c r="B113" s="113">
        <v>12.93</v>
      </c>
      <c r="D113" s="72">
        <v>11.93</v>
      </c>
      <c r="E113" s="24"/>
      <c r="M113" s="117"/>
    </row>
    <row r="114" spans="1:13" ht="14.25" customHeight="1">
      <c r="A114" s="112">
        <v>1120</v>
      </c>
      <c r="B114" s="113">
        <v>13.01</v>
      </c>
      <c r="D114" s="72">
        <v>12.01</v>
      </c>
      <c r="E114" s="24"/>
      <c r="M114" s="117"/>
    </row>
    <row r="115" spans="1:13" ht="14.25" customHeight="1">
      <c r="A115" s="112">
        <v>1130</v>
      </c>
      <c r="B115" s="113">
        <v>13.089999999999998</v>
      </c>
      <c r="D115" s="72">
        <v>12.089999999999998</v>
      </c>
      <c r="E115" s="24"/>
      <c r="M115" s="117"/>
    </row>
    <row r="116" spans="1:13" ht="14.25" customHeight="1">
      <c r="A116" s="112">
        <v>1140</v>
      </c>
      <c r="B116" s="113">
        <v>13.17</v>
      </c>
      <c r="D116" s="72">
        <v>12.17</v>
      </c>
      <c r="E116" s="24"/>
      <c r="M116" s="117"/>
    </row>
    <row r="117" spans="1:13" ht="14.25" customHeight="1">
      <c r="A117" s="112">
        <v>1150</v>
      </c>
      <c r="B117" s="113">
        <v>13.249999999999998</v>
      </c>
      <c r="D117" s="72">
        <v>12.249999999999998</v>
      </c>
      <c r="E117" s="24"/>
      <c r="M117" s="117"/>
    </row>
    <row r="118" spans="1:13" ht="14.25" customHeight="1">
      <c r="A118" s="112">
        <v>1160</v>
      </c>
      <c r="B118" s="113">
        <v>13.329999999999998</v>
      </c>
      <c r="D118" s="72">
        <v>12.329999999999998</v>
      </c>
      <c r="E118" s="24"/>
      <c r="M118" s="117"/>
    </row>
    <row r="119" spans="1:13" ht="14.25" customHeight="1">
      <c r="A119" s="112">
        <v>1170</v>
      </c>
      <c r="B119" s="113">
        <v>13.409999999999998</v>
      </c>
      <c r="D119" s="72">
        <v>12.409999999999998</v>
      </c>
      <c r="E119" s="24"/>
      <c r="M119" s="117"/>
    </row>
    <row r="120" spans="1:13" ht="14.25" customHeight="1">
      <c r="A120" s="112">
        <v>1180</v>
      </c>
      <c r="B120" s="113">
        <v>13.489999999999998</v>
      </c>
      <c r="D120" s="72">
        <v>12.489999999999998</v>
      </c>
      <c r="E120" s="24"/>
      <c r="M120" s="117"/>
    </row>
    <row r="121" spans="1:13" ht="14.25" customHeight="1">
      <c r="A121" s="112">
        <v>1190</v>
      </c>
      <c r="B121" s="113">
        <v>13.569999999999999</v>
      </c>
      <c r="D121" s="72">
        <v>12.569999999999999</v>
      </c>
      <c r="E121" s="24"/>
      <c r="M121" s="117"/>
    </row>
    <row r="122" spans="1:13" ht="14.25" customHeight="1">
      <c r="A122" s="112">
        <v>1200</v>
      </c>
      <c r="B122" s="113">
        <v>13.649999999999999</v>
      </c>
      <c r="D122" s="72">
        <v>12.649999999999999</v>
      </c>
      <c r="E122" s="24"/>
      <c r="M122" s="117"/>
    </row>
    <row r="123" spans="1:13" ht="14.25" customHeight="1">
      <c r="A123" s="112">
        <v>1210</v>
      </c>
      <c r="B123" s="113">
        <v>13.729999999999999</v>
      </c>
      <c r="D123" s="72">
        <v>12.729999999999999</v>
      </c>
      <c r="E123" s="24"/>
      <c r="M123" s="117"/>
    </row>
    <row r="124" spans="1:13" ht="14.25" customHeight="1">
      <c r="A124" s="112">
        <v>1220</v>
      </c>
      <c r="B124" s="113">
        <v>13.809999999999999</v>
      </c>
      <c r="D124" s="72">
        <v>12.809999999999999</v>
      </c>
      <c r="E124" s="24"/>
      <c r="M124" s="117"/>
    </row>
    <row r="125" spans="1:13" ht="14.25" customHeight="1">
      <c r="A125" s="112">
        <v>1230</v>
      </c>
      <c r="B125" s="113">
        <v>13.889999999999999</v>
      </c>
      <c r="D125" s="72">
        <v>12.889999999999999</v>
      </c>
      <c r="E125" s="24"/>
      <c r="M125" s="117"/>
    </row>
    <row r="126" spans="1:13" ht="14.25" customHeight="1">
      <c r="A126" s="112">
        <v>1240</v>
      </c>
      <c r="B126" s="113">
        <v>13.969999999999999</v>
      </c>
      <c r="D126" s="72">
        <v>12.969999999999999</v>
      </c>
      <c r="E126" s="24"/>
      <c r="M126" s="117"/>
    </row>
    <row r="127" spans="1:13" ht="14.25" customHeight="1">
      <c r="A127" s="112">
        <v>1250</v>
      </c>
      <c r="B127" s="113">
        <v>14.049999999999999</v>
      </c>
      <c r="D127" s="72">
        <v>13.049999999999999</v>
      </c>
      <c r="E127" s="24"/>
      <c r="M127" s="117"/>
    </row>
    <row r="128" spans="1:13" ht="14.25" customHeight="1">
      <c r="A128" s="112">
        <v>1260</v>
      </c>
      <c r="B128" s="113">
        <v>14.129999999999999</v>
      </c>
      <c r="D128" s="72">
        <v>13.129999999999999</v>
      </c>
      <c r="E128" s="24"/>
      <c r="M128" s="117"/>
    </row>
    <row r="129" spans="1:13" ht="14.25" customHeight="1">
      <c r="A129" s="112">
        <v>1270</v>
      </c>
      <c r="B129" s="113">
        <v>14.209999999999999</v>
      </c>
      <c r="D129" s="72">
        <v>13.209999999999999</v>
      </c>
      <c r="E129" s="24"/>
      <c r="M129" s="117"/>
    </row>
    <row r="130" spans="1:13" ht="14.25" customHeight="1">
      <c r="A130" s="112">
        <v>1280</v>
      </c>
      <c r="B130" s="113">
        <v>14.29</v>
      </c>
      <c r="D130" s="72">
        <v>13.29</v>
      </c>
      <c r="E130" s="24"/>
      <c r="M130" s="117"/>
    </row>
    <row r="131" spans="1:13" ht="14.25" customHeight="1">
      <c r="A131" s="112">
        <v>1290</v>
      </c>
      <c r="B131" s="113">
        <v>14.37</v>
      </c>
      <c r="D131" s="72">
        <v>13.37</v>
      </c>
      <c r="E131" s="24"/>
      <c r="M131" s="117"/>
    </row>
    <row r="132" spans="1:13" ht="14.25" customHeight="1">
      <c r="A132" s="112">
        <v>1300</v>
      </c>
      <c r="B132" s="113">
        <v>14.45</v>
      </c>
      <c r="D132" s="72">
        <v>13.45</v>
      </c>
      <c r="E132" s="24"/>
      <c r="M132" s="117"/>
    </row>
    <row r="133" spans="1:13" ht="14.25" customHeight="1">
      <c r="A133" s="112">
        <v>1310</v>
      </c>
      <c r="B133" s="113">
        <v>14.53</v>
      </c>
      <c r="D133" s="72">
        <v>13.53</v>
      </c>
      <c r="E133" s="24"/>
      <c r="M133" s="117"/>
    </row>
    <row r="134" spans="1:13" ht="14.25" customHeight="1">
      <c r="A134" s="112">
        <v>1320</v>
      </c>
      <c r="B134" s="113">
        <v>14.61</v>
      </c>
      <c r="D134" s="72">
        <v>13.61</v>
      </c>
      <c r="E134" s="24"/>
      <c r="M134" s="117"/>
    </row>
    <row r="135" spans="1:13" ht="14.25" customHeight="1">
      <c r="A135" s="112">
        <v>1330</v>
      </c>
      <c r="B135" s="113">
        <v>14.69</v>
      </c>
      <c r="D135" s="72">
        <v>13.69</v>
      </c>
      <c r="E135" s="24"/>
      <c r="M135" s="117"/>
    </row>
    <row r="136" spans="1:13" ht="14.25" customHeight="1">
      <c r="A136" s="112">
        <v>1340</v>
      </c>
      <c r="B136" s="113">
        <v>14.77</v>
      </c>
      <c r="D136" s="72">
        <v>13.77</v>
      </c>
      <c r="E136" s="24"/>
      <c r="M136" s="117"/>
    </row>
    <row r="137" spans="1:13" ht="14.25" customHeight="1">
      <c r="A137" s="112">
        <v>1350</v>
      </c>
      <c r="B137" s="113">
        <v>14.85</v>
      </c>
      <c r="D137" s="72">
        <v>13.85</v>
      </c>
      <c r="E137" s="24"/>
      <c r="M137" s="117"/>
    </row>
    <row r="138" spans="1:13" ht="14.25" customHeight="1">
      <c r="A138" s="112">
        <v>1360</v>
      </c>
      <c r="B138" s="113">
        <v>14.929999999999998</v>
      </c>
      <c r="D138" s="72">
        <v>13.929999999999998</v>
      </c>
      <c r="E138" s="24"/>
      <c r="M138" s="117"/>
    </row>
    <row r="139" spans="1:13" ht="14.25" customHeight="1">
      <c r="A139" s="112">
        <v>1370</v>
      </c>
      <c r="B139" s="113">
        <v>15.01</v>
      </c>
      <c r="D139" s="72">
        <v>14.01</v>
      </c>
      <c r="E139" s="24"/>
      <c r="M139" s="117"/>
    </row>
    <row r="140" spans="1:13" ht="14.25" customHeight="1">
      <c r="A140" s="112">
        <v>1380</v>
      </c>
      <c r="B140" s="113">
        <v>15.089999999999998</v>
      </c>
      <c r="D140" s="72">
        <v>14.089999999999998</v>
      </c>
      <c r="E140" s="24"/>
      <c r="M140" s="117"/>
    </row>
    <row r="141" spans="1:13" ht="14.25" customHeight="1">
      <c r="A141" s="112">
        <v>1390</v>
      </c>
      <c r="B141" s="113">
        <v>15.17</v>
      </c>
      <c r="D141" s="72">
        <v>14.17</v>
      </c>
      <c r="E141" s="24"/>
      <c r="M141" s="117"/>
    </row>
    <row r="142" spans="1:13" ht="14.25" customHeight="1">
      <c r="A142" s="112">
        <v>1400</v>
      </c>
      <c r="B142" s="113">
        <v>15.249999999999998</v>
      </c>
      <c r="D142" s="72">
        <v>14.249999999999998</v>
      </c>
      <c r="E142" s="24"/>
      <c r="M142" s="117"/>
    </row>
    <row r="143" spans="1:13" ht="14.25" customHeight="1">
      <c r="A143" s="112">
        <v>1410</v>
      </c>
      <c r="B143" s="113">
        <v>15.33</v>
      </c>
      <c r="D143" s="72">
        <v>14.33</v>
      </c>
      <c r="E143" s="24"/>
      <c r="M143" s="117"/>
    </row>
    <row r="144" spans="1:13" ht="14.25" customHeight="1">
      <c r="A144" s="112">
        <v>1420</v>
      </c>
      <c r="B144" s="113">
        <v>15.409999999999998</v>
      </c>
      <c r="D144" s="72">
        <v>14.409999999999998</v>
      </c>
      <c r="E144" s="24"/>
      <c r="M144" s="117"/>
    </row>
    <row r="145" spans="1:13" ht="14.25" customHeight="1">
      <c r="A145" s="112">
        <v>1430</v>
      </c>
      <c r="B145" s="113">
        <v>15.489999999999998</v>
      </c>
      <c r="D145" s="72">
        <v>14.489999999999998</v>
      </c>
      <c r="E145" s="24"/>
      <c r="M145" s="117"/>
    </row>
    <row r="146" spans="1:13" ht="14.25" customHeight="1">
      <c r="A146" s="112">
        <v>1440</v>
      </c>
      <c r="B146" s="113">
        <v>15.569999999999999</v>
      </c>
      <c r="D146" s="72">
        <v>14.569999999999999</v>
      </c>
      <c r="E146" s="24"/>
      <c r="M146" s="117"/>
    </row>
    <row r="147" spans="1:13" ht="14.25" customHeight="1">
      <c r="A147" s="112">
        <v>1450</v>
      </c>
      <c r="B147" s="113">
        <v>15.649999999999999</v>
      </c>
      <c r="D147" s="72">
        <v>14.649999999999999</v>
      </c>
      <c r="E147" s="24"/>
      <c r="M147" s="117"/>
    </row>
    <row r="148" spans="1:13" ht="14.25" customHeight="1">
      <c r="A148" s="112">
        <v>1460</v>
      </c>
      <c r="B148" s="113">
        <v>15.729999999999999</v>
      </c>
      <c r="D148" s="72">
        <v>14.729999999999999</v>
      </c>
      <c r="E148" s="24"/>
      <c r="M148" s="117"/>
    </row>
    <row r="149" spans="1:13" ht="14.25" customHeight="1">
      <c r="A149" s="112">
        <v>1470</v>
      </c>
      <c r="B149" s="113">
        <v>15.809999999999999</v>
      </c>
      <c r="D149" s="72">
        <v>14.809999999999999</v>
      </c>
      <c r="E149" s="24"/>
      <c r="M149" s="117"/>
    </row>
    <row r="150" spans="1:13" ht="14.25" customHeight="1">
      <c r="A150" s="112">
        <v>1480</v>
      </c>
      <c r="B150" s="113">
        <v>15.889999999999999</v>
      </c>
      <c r="D150" s="72">
        <v>14.889999999999999</v>
      </c>
      <c r="E150" s="24"/>
      <c r="M150" s="117"/>
    </row>
    <row r="151" spans="1:13" ht="14.25" customHeight="1">
      <c r="A151" s="112">
        <v>1490</v>
      </c>
      <c r="B151" s="113">
        <v>15.969999999999999</v>
      </c>
      <c r="D151" s="72">
        <v>14.969999999999999</v>
      </c>
      <c r="E151" s="24"/>
      <c r="M151" s="117"/>
    </row>
    <row r="152" spans="1:13" ht="14.25" customHeight="1">
      <c r="A152" s="112">
        <v>1500</v>
      </c>
      <c r="B152" s="113">
        <v>16.05</v>
      </c>
      <c r="D152" s="72">
        <v>15.05</v>
      </c>
      <c r="E152" s="24"/>
      <c r="M152" s="117"/>
    </row>
    <row r="153" spans="1:13" ht="14.25" customHeight="1">
      <c r="A153" s="112">
        <v>1510</v>
      </c>
      <c r="B153" s="113">
        <v>16.13</v>
      </c>
      <c r="D153" s="72">
        <v>15.129999999999999</v>
      </c>
      <c r="E153" s="24"/>
      <c r="M153" s="117"/>
    </row>
    <row r="154" spans="1:13" ht="14.25" customHeight="1">
      <c r="A154" s="112">
        <v>1520</v>
      </c>
      <c r="B154" s="113">
        <v>16.21</v>
      </c>
      <c r="D154" s="72">
        <v>15.21</v>
      </c>
      <c r="E154" s="24"/>
      <c r="M154" s="117"/>
    </row>
    <row r="155" spans="1:13" ht="14.25" customHeight="1">
      <c r="A155" s="112">
        <v>1530</v>
      </c>
      <c r="B155" s="113">
        <v>16.29</v>
      </c>
      <c r="D155" s="72">
        <v>15.29</v>
      </c>
      <c r="E155" s="24"/>
      <c r="M155" s="117"/>
    </row>
    <row r="156" spans="1:13" ht="14.25" customHeight="1">
      <c r="A156" s="112">
        <v>1540</v>
      </c>
      <c r="B156" s="113">
        <v>16.37</v>
      </c>
      <c r="D156" s="72">
        <v>15.370000000000001</v>
      </c>
      <c r="E156" s="24"/>
      <c r="M156" s="117"/>
    </row>
    <row r="157" spans="1:13" ht="14.25" customHeight="1">
      <c r="A157" s="112">
        <v>1550</v>
      </c>
      <c r="B157" s="113">
        <v>16.45</v>
      </c>
      <c r="D157" s="72">
        <v>15.45</v>
      </c>
      <c r="E157" s="24"/>
      <c r="M157" s="117"/>
    </row>
    <row r="158" spans="1:13" ht="14.25" customHeight="1">
      <c r="A158" s="112">
        <v>1560</v>
      </c>
      <c r="B158" s="113">
        <v>16.53</v>
      </c>
      <c r="D158" s="72">
        <v>15.530000000000001</v>
      </c>
      <c r="E158" s="24"/>
      <c r="M158" s="117"/>
    </row>
    <row r="159" spans="1:13" ht="14.25" customHeight="1">
      <c r="A159" s="112">
        <v>1570</v>
      </c>
      <c r="B159" s="113">
        <v>16.61</v>
      </c>
      <c r="D159" s="72">
        <v>15.61</v>
      </c>
      <c r="E159" s="24"/>
      <c r="M159" s="117"/>
    </row>
    <row r="160" spans="1:13" ht="14.25" customHeight="1">
      <c r="A160" s="112">
        <v>1580</v>
      </c>
      <c r="B160" s="113">
        <v>16.690000000000001</v>
      </c>
      <c r="D160" s="72">
        <v>15.690000000000001</v>
      </c>
      <c r="E160" s="24"/>
      <c r="M160" s="117"/>
    </row>
    <row r="161" spans="1:13" ht="14.25" customHeight="1">
      <c r="A161" s="112">
        <v>1590</v>
      </c>
      <c r="B161" s="113">
        <v>16.77</v>
      </c>
      <c r="D161" s="72">
        <v>15.77</v>
      </c>
      <c r="E161" s="24"/>
      <c r="M161" s="117"/>
    </row>
    <row r="162" spans="1:13" ht="14.25" customHeight="1">
      <c r="A162" s="112">
        <v>1600</v>
      </c>
      <c r="B162" s="113">
        <v>16.850000000000001</v>
      </c>
      <c r="D162" s="72">
        <v>15.850000000000001</v>
      </c>
      <c r="E162" s="24"/>
      <c r="M162" s="117"/>
    </row>
    <row r="163" spans="1:13" ht="14.25" customHeight="1">
      <c r="A163" s="112">
        <v>1610</v>
      </c>
      <c r="B163" s="113">
        <v>16.93</v>
      </c>
      <c r="D163" s="72">
        <v>15.93</v>
      </c>
      <c r="E163" s="24"/>
      <c r="M163" s="117"/>
    </row>
    <row r="164" spans="1:13" ht="14.25" customHeight="1">
      <c r="A164" s="112">
        <v>1620</v>
      </c>
      <c r="B164" s="113">
        <v>17.010000000000002</v>
      </c>
      <c r="D164" s="72">
        <v>16.010000000000002</v>
      </c>
      <c r="E164" s="24"/>
      <c r="M164" s="117"/>
    </row>
    <row r="165" spans="1:13" ht="14.25" customHeight="1">
      <c r="A165" s="112">
        <v>1630</v>
      </c>
      <c r="B165" s="113">
        <v>17.09</v>
      </c>
      <c r="D165" s="72">
        <v>16.09</v>
      </c>
      <c r="E165" s="24"/>
      <c r="M165" s="117"/>
    </row>
    <row r="166" spans="1:13" ht="14.25" customHeight="1">
      <c r="A166" s="112">
        <v>1640</v>
      </c>
      <c r="B166" s="113">
        <v>17.170000000000002</v>
      </c>
      <c r="D166" s="72">
        <v>16.170000000000002</v>
      </c>
      <c r="E166" s="24"/>
      <c r="M166" s="117"/>
    </row>
    <row r="167" spans="1:13" ht="14.25" customHeight="1">
      <c r="A167" s="112">
        <v>1650</v>
      </c>
      <c r="B167" s="113">
        <v>17.25</v>
      </c>
      <c r="D167" s="72">
        <v>16.25</v>
      </c>
      <c r="E167" s="24"/>
      <c r="M167" s="117"/>
    </row>
    <row r="168" spans="1:13" ht="14.25" customHeight="1">
      <c r="A168" s="112">
        <v>1660</v>
      </c>
      <c r="B168" s="113">
        <v>17.330000000000002</v>
      </c>
      <c r="D168" s="72">
        <v>16.330000000000002</v>
      </c>
      <c r="E168" s="24"/>
      <c r="M168" s="117"/>
    </row>
    <row r="169" spans="1:13" ht="14.25" customHeight="1">
      <c r="A169" s="112">
        <v>1670</v>
      </c>
      <c r="B169" s="113">
        <v>17.41</v>
      </c>
      <c r="D169" s="72">
        <v>16.41</v>
      </c>
      <c r="E169" s="24"/>
      <c r="M169" s="117"/>
    </row>
    <row r="170" spans="1:13" ht="14.25" customHeight="1">
      <c r="A170" s="112">
        <v>1680</v>
      </c>
      <c r="B170" s="113">
        <v>17.490000000000002</v>
      </c>
      <c r="D170" s="72">
        <v>16.490000000000002</v>
      </c>
      <c r="E170" s="24"/>
      <c r="M170" s="117"/>
    </row>
    <row r="171" spans="1:13" ht="14.25" customHeight="1">
      <c r="A171" s="112">
        <v>1690</v>
      </c>
      <c r="B171" s="113">
        <v>17.57</v>
      </c>
      <c r="D171" s="72">
        <v>16.57</v>
      </c>
      <c r="E171" s="24"/>
      <c r="M171" s="117"/>
    </row>
    <row r="172" spans="1:13" ht="14.25" customHeight="1">
      <c r="A172" s="112">
        <v>1700</v>
      </c>
      <c r="B172" s="113">
        <v>17.650000000000002</v>
      </c>
      <c r="D172" s="72">
        <v>16.650000000000002</v>
      </c>
      <c r="E172" s="24"/>
      <c r="M172" s="117"/>
    </row>
    <row r="173" spans="1:13" ht="14.25" customHeight="1">
      <c r="A173" s="112">
        <v>1710</v>
      </c>
      <c r="B173" s="113">
        <v>17.73</v>
      </c>
      <c r="D173" s="72">
        <v>16.73</v>
      </c>
      <c r="E173" s="24"/>
      <c r="M173" s="117"/>
    </row>
    <row r="174" spans="1:13" ht="14.25" customHeight="1">
      <c r="A174" s="112">
        <v>1720</v>
      </c>
      <c r="B174" s="113">
        <v>17.810000000000002</v>
      </c>
      <c r="D174" s="72">
        <v>16.810000000000002</v>
      </c>
      <c r="E174" s="24"/>
      <c r="M174" s="117"/>
    </row>
    <row r="175" spans="1:13" ht="14.25" customHeight="1">
      <c r="A175" s="112">
        <v>1730</v>
      </c>
      <c r="B175" s="113">
        <v>17.89</v>
      </c>
      <c r="D175" s="72">
        <v>16.89</v>
      </c>
      <c r="E175" s="24"/>
      <c r="M175" s="117"/>
    </row>
    <row r="176" spans="1:13" ht="14.25" customHeight="1">
      <c r="A176" s="112">
        <v>1740</v>
      </c>
      <c r="B176" s="113">
        <v>17.97</v>
      </c>
      <c r="D176" s="72">
        <v>16.97</v>
      </c>
      <c r="E176" s="24"/>
      <c r="M176" s="117"/>
    </row>
    <row r="177" spans="1:13" ht="14.25" customHeight="1">
      <c r="A177" s="112">
        <v>1750</v>
      </c>
      <c r="B177" s="113">
        <v>18.05</v>
      </c>
      <c r="D177" s="72">
        <v>17.05</v>
      </c>
      <c r="E177" s="24"/>
      <c r="M177" s="117"/>
    </row>
    <row r="178" spans="1:13" ht="14.25" customHeight="1">
      <c r="A178" s="112">
        <v>1760</v>
      </c>
      <c r="B178" s="113">
        <v>18.130000000000003</v>
      </c>
      <c r="D178" s="72">
        <v>17.130000000000003</v>
      </c>
      <c r="E178" s="24"/>
      <c r="M178" s="117"/>
    </row>
    <row r="179" spans="1:13" ht="14.25" customHeight="1">
      <c r="A179" s="112">
        <v>1770</v>
      </c>
      <c r="B179" s="113">
        <v>18.21</v>
      </c>
      <c r="D179" s="72">
        <v>17.21</v>
      </c>
      <c r="E179" s="24"/>
      <c r="M179" s="117"/>
    </row>
    <row r="180" spans="1:13" ht="14.25" customHeight="1">
      <c r="A180" s="112">
        <v>1780</v>
      </c>
      <c r="B180" s="113">
        <v>18.29</v>
      </c>
      <c r="D180" s="72">
        <v>17.29</v>
      </c>
      <c r="E180" s="24"/>
      <c r="M180" s="117"/>
    </row>
    <row r="181" spans="1:13" ht="14.25" customHeight="1">
      <c r="A181" s="112">
        <v>1790</v>
      </c>
      <c r="B181" s="113">
        <v>18.37</v>
      </c>
      <c r="D181" s="72">
        <v>17.37</v>
      </c>
      <c r="E181" s="24"/>
      <c r="M181" s="117"/>
    </row>
    <row r="182" spans="1:13" ht="14.25" customHeight="1">
      <c r="A182" s="112">
        <v>1800</v>
      </c>
      <c r="B182" s="113">
        <v>18.450000000000003</v>
      </c>
      <c r="D182" s="72">
        <v>17.450000000000003</v>
      </c>
      <c r="E182" s="24"/>
      <c r="M182" s="117"/>
    </row>
    <row r="183" spans="1:13" ht="14.25" customHeight="1">
      <c r="A183" s="112">
        <v>1810</v>
      </c>
      <c r="B183" s="113">
        <v>18.53</v>
      </c>
      <c r="D183" s="72">
        <v>17.53</v>
      </c>
      <c r="E183" s="24"/>
      <c r="M183" s="117"/>
    </row>
    <row r="184" spans="1:13" ht="14.25" customHeight="1">
      <c r="A184" s="112">
        <v>1820</v>
      </c>
      <c r="B184" s="113">
        <v>18.61</v>
      </c>
      <c r="D184" s="72">
        <v>17.61</v>
      </c>
      <c r="E184" s="24"/>
      <c r="M184" s="117"/>
    </row>
    <row r="185" spans="1:13" ht="14.25" customHeight="1">
      <c r="A185" s="112">
        <v>1830</v>
      </c>
      <c r="B185" s="113">
        <v>18.690000000000001</v>
      </c>
      <c r="D185" s="72">
        <v>17.690000000000001</v>
      </c>
      <c r="E185" s="24"/>
      <c r="M185" s="117"/>
    </row>
    <row r="186" spans="1:13" ht="14.25" customHeight="1">
      <c r="A186" s="112">
        <v>1840</v>
      </c>
      <c r="B186" s="113">
        <v>18.77</v>
      </c>
      <c r="D186" s="72">
        <v>17.77</v>
      </c>
      <c r="E186" s="24"/>
      <c r="M186" s="117"/>
    </row>
    <row r="187" spans="1:13" ht="14.25" customHeight="1">
      <c r="A187" s="112">
        <v>1850</v>
      </c>
      <c r="B187" s="113">
        <v>18.850000000000001</v>
      </c>
      <c r="D187" s="72">
        <v>17.850000000000001</v>
      </c>
      <c r="E187" s="24"/>
      <c r="M187" s="117"/>
    </row>
    <row r="188" spans="1:13" ht="14.25" customHeight="1">
      <c r="A188" s="112">
        <v>1860</v>
      </c>
      <c r="B188" s="113">
        <v>18.93</v>
      </c>
      <c r="D188" s="72">
        <v>17.93</v>
      </c>
      <c r="E188" s="24"/>
      <c r="M188" s="117"/>
    </row>
    <row r="189" spans="1:13" ht="14.25" customHeight="1">
      <c r="A189" s="112">
        <v>1870</v>
      </c>
      <c r="B189" s="113">
        <v>19.010000000000002</v>
      </c>
      <c r="D189" s="72">
        <v>18.010000000000002</v>
      </c>
      <c r="E189" s="24"/>
      <c r="M189" s="117"/>
    </row>
    <row r="190" spans="1:13" ht="14.25" customHeight="1">
      <c r="A190" s="112">
        <v>1880</v>
      </c>
      <c r="B190" s="113">
        <v>19.09</v>
      </c>
      <c r="D190" s="72">
        <v>18.09</v>
      </c>
      <c r="E190" s="24"/>
      <c r="M190" s="117"/>
    </row>
    <row r="191" spans="1:13" ht="14.25" customHeight="1">
      <c r="A191" s="112">
        <v>1890</v>
      </c>
      <c r="B191" s="113">
        <v>19.170000000000002</v>
      </c>
      <c r="D191" s="72">
        <v>18.170000000000002</v>
      </c>
      <c r="E191" s="24"/>
      <c r="M191" s="117"/>
    </row>
    <row r="192" spans="1:13" ht="14.25" customHeight="1">
      <c r="A192" s="112">
        <v>1900</v>
      </c>
      <c r="B192" s="113">
        <v>19.25</v>
      </c>
      <c r="D192" s="72">
        <v>18.25</v>
      </c>
      <c r="E192" s="24"/>
      <c r="M192" s="117"/>
    </row>
    <row r="193" spans="1:13" ht="14.25" customHeight="1">
      <c r="A193" s="112">
        <v>1910</v>
      </c>
      <c r="B193" s="113">
        <v>19.330000000000002</v>
      </c>
      <c r="D193" s="72">
        <v>18.330000000000002</v>
      </c>
      <c r="E193" s="24"/>
      <c r="M193" s="117"/>
    </row>
    <row r="194" spans="1:13" ht="14.25" customHeight="1">
      <c r="A194" s="112">
        <v>1920</v>
      </c>
      <c r="B194" s="113">
        <v>19.41</v>
      </c>
      <c r="D194" s="72">
        <v>18.41</v>
      </c>
      <c r="E194" s="24"/>
      <c r="M194" s="117"/>
    </row>
    <row r="195" spans="1:13" ht="14.25" customHeight="1">
      <c r="A195" s="112">
        <v>1930</v>
      </c>
      <c r="B195" s="113">
        <v>19.490000000000002</v>
      </c>
      <c r="D195" s="72">
        <v>18.490000000000002</v>
      </c>
      <c r="E195" s="24"/>
      <c r="M195" s="117"/>
    </row>
    <row r="196" spans="1:13" ht="14.25" customHeight="1">
      <c r="A196" s="112">
        <v>1940</v>
      </c>
      <c r="B196" s="113">
        <v>19.57</v>
      </c>
      <c r="D196" s="72">
        <v>18.57</v>
      </c>
      <c r="E196" s="24"/>
      <c r="M196" s="117"/>
    </row>
    <row r="197" spans="1:13" ht="14.25" customHeight="1">
      <c r="A197" s="112">
        <v>1950</v>
      </c>
      <c r="B197" s="113">
        <v>19.650000000000002</v>
      </c>
      <c r="D197" s="72">
        <v>18.650000000000002</v>
      </c>
      <c r="E197" s="24"/>
      <c r="M197" s="117"/>
    </row>
    <row r="198" spans="1:13" ht="14.25" customHeight="1">
      <c r="A198" s="112">
        <v>1960</v>
      </c>
      <c r="B198" s="113">
        <v>19.73</v>
      </c>
      <c r="D198" s="72">
        <v>18.73</v>
      </c>
      <c r="E198" s="24"/>
      <c r="M198" s="117"/>
    </row>
    <row r="199" spans="1:13" ht="14.25" customHeight="1">
      <c r="A199" s="112">
        <v>1970</v>
      </c>
      <c r="B199" s="113">
        <v>19.810000000000002</v>
      </c>
      <c r="D199" s="72">
        <v>18.810000000000002</v>
      </c>
      <c r="E199" s="24"/>
      <c r="M199" s="117"/>
    </row>
    <row r="200" spans="1:13" ht="14.25" customHeight="1">
      <c r="A200" s="112">
        <v>1980</v>
      </c>
      <c r="B200" s="113">
        <v>19.89</v>
      </c>
      <c r="D200" s="72">
        <v>18.89</v>
      </c>
      <c r="E200" s="24"/>
      <c r="M200" s="117"/>
    </row>
    <row r="201" spans="1:13" ht="14.25" customHeight="1">
      <c r="A201" s="112">
        <v>1990</v>
      </c>
      <c r="B201" s="113">
        <v>19.97</v>
      </c>
      <c r="D201" s="72">
        <v>18.97</v>
      </c>
      <c r="E201" s="24"/>
      <c r="M201" s="117"/>
    </row>
    <row r="202" spans="1:13" ht="14.25" customHeight="1">
      <c r="A202" s="112">
        <v>2000</v>
      </c>
      <c r="B202" s="113">
        <v>20.05</v>
      </c>
      <c r="D202" s="72">
        <v>19.05</v>
      </c>
      <c r="E202" s="24"/>
      <c r="M202" s="117"/>
    </row>
    <row r="203" spans="1:13" ht="14.25" customHeight="1">
      <c r="A203" s="112">
        <v>2010</v>
      </c>
      <c r="B203" s="113">
        <v>20.130000000000003</v>
      </c>
      <c r="D203" s="72">
        <v>19.130000000000003</v>
      </c>
      <c r="E203" s="24"/>
      <c r="M203" s="117"/>
    </row>
    <row r="204" spans="1:13" ht="14.25" customHeight="1">
      <c r="A204" s="112">
        <v>2020</v>
      </c>
      <c r="B204" s="113">
        <v>20.21</v>
      </c>
      <c r="D204" s="72">
        <v>19.21</v>
      </c>
      <c r="E204" s="24"/>
      <c r="M204" s="117"/>
    </row>
    <row r="205" spans="1:13" ht="14.25" customHeight="1">
      <c r="A205" s="112">
        <v>2030</v>
      </c>
      <c r="B205" s="113">
        <v>20.29</v>
      </c>
      <c r="D205" s="72">
        <v>19.29</v>
      </c>
      <c r="E205" s="24"/>
      <c r="M205" s="117"/>
    </row>
    <row r="206" spans="1:13" ht="14.25" customHeight="1">
      <c r="A206" s="112">
        <v>2040</v>
      </c>
      <c r="B206" s="113">
        <v>20.37</v>
      </c>
      <c r="D206" s="72">
        <v>19.37</v>
      </c>
      <c r="E206" s="24"/>
      <c r="M206" s="117"/>
    </row>
    <row r="207" spans="1:13" ht="14.25" customHeight="1">
      <c r="A207" s="112">
        <v>2050</v>
      </c>
      <c r="B207" s="113">
        <v>20.450000000000003</v>
      </c>
      <c r="D207" s="72">
        <v>19.450000000000003</v>
      </c>
      <c r="E207" s="24"/>
      <c r="M207" s="117"/>
    </row>
    <row r="208" spans="1:13" ht="14.25" customHeight="1">
      <c r="A208" s="112">
        <v>2060</v>
      </c>
      <c r="B208" s="113">
        <v>20.53</v>
      </c>
      <c r="D208" s="72">
        <v>19.53</v>
      </c>
      <c r="E208" s="24"/>
      <c r="M208" s="117"/>
    </row>
    <row r="209" spans="1:13" ht="14.25" customHeight="1">
      <c r="A209" s="112">
        <v>2070</v>
      </c>
      <c r="B209" s="113">
        <v>20.61</v>
      </c>
      <c r="D209" s="72">
        <v>19.61</v>
      </c>
      <c r="E209" s="24"/>
      <c r="M209" s="117"/>
    </row>
    <row r="210" spans="1:13" ht="14.25" customHeight="1">
      <c r="A210" s="112">
        <v>2080</v>
      </c>
      <c r="B210" s="113">
        <v>20.69</v>
      </c>
      <c r="D210" s="72">
        <v>19.690000000000001</v>
      </c>
      <c r="E210" s="24"/>
      <c r="M210" s="117"/>
    </row>
    <row r="211" spans="1:13" ht="14.25" customHeight="1">
      <c r="A211" s="112">
        <v>2090</v>
      </c>
      <c r="B211" s="113">
        <v>20.770000000000003</v>
      </c>
      <c r="D211" s="72">
        <v>19.770000000000003</v>
      </c>
      <c r="E211" s="24"/>
      <c r="M211" s="117"/>
    </row>
    <row r="212" spans="1:13" ht="14.25" customHeight="1">
      <c r="A212" s="112">
        <v>2100</v>
      </c>
      <c r="B212" s="113">
        <v>20.85</v>
      </c>
      <c r="D212" s="72">
        <v>19.850000000000001</v>
      </c>
      <c r="E212" s="24"/>
      <c r="M212" s="117"/>
    </row>
    <row r="213" spans="1:13" ht="14.25" customHeight="1">
      <c r="A213" s="112">
        <v>2110</v>
      </c>
      <c r="B213" s="113">
        <v>20.93</v>
      </c>
      <c r="D213" s="72">
        <v>19.93</v>
      </c>
      <c r="E213" s="24"/>
      <c r="M213" s="117"/>
    </row>
    <row r="214" spans="1:13" ht="14.25" customHeight="1">
      <c r="A214" s="112">
        <v>2120</v>
      </c>
      <c r="B214" s="113">
        <v>21.01</v>
      </c>
      <c r="D214" s="72">
        <v>20.010000000000002</v>
      </c>
      <c r="E214" s="24"/>
      <c r="M214" s="117"/>
    </row>
    <row r="215" spans="1:13" ht="14.25" customHeight="1">
      <c r="A215" s="112">
        <v>2130</v>
      </c>
      <c r="B215" s="113">
        <v>21.090000000000003</v>
      </c>
      <c r="D215" s="72">
        <v>20.090000000000003</v>
      </c>
      <c r="E215" s="24"/>
      <c r="M215" s="117"/>
    </row>
    <row r="216" spans="1:13" ht="14.25" customHeight="1">
      <c r="A216" s="112">
        <v>2140</v>
      </c>
      <c r="B216" s="113">
        <v>21.17</v>
      </c>
      <c r="D216" s="72">
        <v>20.170000000000002</v>
      </c>
      <c r="E216" s="24"/>
      <c r="M216" s="117"/>
    </row>
    <row r="217" spans="1:13" ht="14.25" customHeight="1">
      <c r="A217" s="112">
        <v>2150</v>
      </c>
      <c r="B217" s="113">
        <v>21.25</v>
      </c>
      <c r="D217" s="72">
        <v>20.25</v>
      </c>
      <c r="E217" s="24"/>
      <c r="M217" s="117"/>
    </row>
    <row r="218" spans="1:13" ht="14.25" customHeight="1">
      <c r="A218" s="112">
        <v>2160</v>
      </c>
      <c r="B218" s="113">
        <v>21.33</v>
      </c>
      <c r="D218" s="72">
        <v>20.329999999999998</v>
      </c>
      <c r="E218" s="24"/>
      <c r="M218" s="117"/>
    </row>
    <row r="219" spans="1:13" ht="14.25" customHeight="1">
      <c r="A219" s="112">
        <v>2170</v>
      </c>
      <c r="B219" s="113">
        <v>21.41</v>
      </c>
      <c r="D219" s="72">
        <v>20.41</v>
      </c>
      <c r="E219" s="24"/>
      <c r="M219" s="117"/>
    </row>
    <row r="220" spans="1:13" ht="14.25" customHeight="1">
      <c r="A220" s="112">
        <v>2180</v>
      </c>
      <c r="B220" s="113">
        <v>21.490000000000002</v>
      </c>
      <c r="D220" s="72">
        <v>20.490000000000002</v>
      </c>
      <c r="E220" s="24"/>
      <c r="M220" s="117"/>
    </row>
    <row r="221" spans="1:13" ht="14.25" customHeight="1">
      <c r="A221" s="112">
        <v>2190</v>
      </c>
      <c r="B221" s="113">
        <v>21.57</v>
      </c>
      <c r="D221" s="72">
        <v>20.57</v>
      </c>
      <c r="E221" s="24"/>
      <c r="M221" s="117"/>
    </row>
    <row r="222" spans="1:13" ht="14.25" customHeight="1">
      <c r="A222" s="112">
        <v>2200</v>
      </c>
      <c r="B222" s="113">
        <v>21.65</v>
      </c>
      <c r="D222" s="72">
        <v>20.65</v>
      </c>
      <c r="E222" s="24"/>
      <c r="M222" s="117"/>
    </row>
    <row r="223" spans="1:13" ht="14.25" customHeight="1">
      <c r="A223" s="112">
        <v>2210</v>
      </c>
      <c r="B223" s="113">
        <v>21.73</v>
      </c>
      <c r="D223" s="72">
        <v>20.73</v>
      </c>
      <c r="E223" s="24"/>
      <c r="M223" s="117"/>
    </row>
    <row r="224" spans="1:13" ht="14.25" customHeight="1">
      <c r="A224" s="112">
        <v>2220</v>
      </c>
      <c r="B224" s="113">
        <v>21.810000000000002</v>
      </c>
      <c r="D224" s="72">
        <v>20.810000000000002</v>
      </c>
      <c r="E224" s="24"/>
      <c r="M224" s="117"/>
    </row>
    <row r="225" spans="1:13" ht="14.25" customHeight="1">
      <c r="A225" s="112">
        <v>2230</v>
      </c>
      <c r="B225" s="113">
        <v>21.89</v>
      </c>
      <c r="D225" s="72">
        <v>20.89</v>
      </c>
      <c r="E225" s="24"/>
      <c r="M225" s="117"/>
    </row>
    <row r="226" spans="1:13" ht="14.25" customHeight="1">
      <c r="A226" s="112">
        <v>2240</v>
      </c>
      <c r="B226" s="113">
        <v>21.97</v>
      </c>
      <c r="D226" s="72">
        <v>20.97</v>
      </c>
      <c r="E226" s="24"/>
      <c r="M226" s="117"/>
    </row>
    <row r="227" spans="1:13" ht="14.25" customHeight="1">
      <c r="A227" s="112">
        <v>2250</v>
      </c>
      <c r="B227" s="113">
        <v>22.05</v>
      </c>
      <c r="D227" s="72">
        <v>21.05</v>
      </c>
      <c r="E227" s="24"/>
      <c r="M227" s="117"/>
    </row>
    <row r="228" spans="1:13" ht="14.25" customHeight="1">
      <c r="A228" s="112">
        <v>2260</v>
      </c>
      <c r="B228" s="113">
        <v>22.130000000000003</v>
      </c>
      <c r="D228" s="72">
        <v>21.130000000000003</v>
      </c>
      <c r="E228" s="24"/>
      <c r="M228" s="117"/>
    </row>
    <row r="229" spans="1:13" ht="14.25" customHeight="1">
      <c r="A229" s="112">
        <v>2270</v>
      </c>
      <c r="B229" s="113">
        <v>22.21</v>
      </c>
      <c r="D229" s="72">
        <v>21.21</v>
      </c>
      <c r="E229" s="24"/>
      <c r="M229" s="117"/>
    </row>
    <row r="230" spans="1:13" ht="14.25" customHeight="1">
      <c r="A230" s="112">
        <v>2280</v>
      </c>
      <c r="B230" s="113">
        <v>22.29</v>
      </c>
      <c r="D230" s="72">
        <v>21.29</v>
      </c>
      <c r="E230" s="24"/>
      <c r="M230" s="117"/>
    </row>
    <row r="231" spans="1:13" ht="14.25" customHeight="1">
      <c r="A231" s="112">
        <v>2290</v>
      </c>
      <c r="B231" s="113">
        <v>22.37</v>
      </c>
      <c r="D231" s="72">
        <v>21.37</v>
      </c>
      <c r="E231" s="24"/>
      <c r="M231" s="117"/>
    </row>
    <row r="232" spans="1:13" ht="14.25" customHeight="1">
      <c r="A232" s="112">
        <v>2300</v>
      </c>
      <c r="B232" s="113">
        <v>22.450000000000003</v>
      </c>
      <c r="D232" s="72">
        <v>21.450000000000003</v>
      </c>
      <c r="E232" s="24"/>
      <c r="M232" s="117"/>
    </row>
    <row r="233" spans="1:13" ht="14.25" customHeight="1">
      <c r="A233" s="112">
        <v>2310</v>
      </c>
      <c r="B233" s="113">
        <v>22.53</v>
      </c>
      <c r="D233" s="72">
        <v>21.53</v>
      </c>
      <c r="E233" s="24"/>
      <c r="M233" s="117"/>
    </row>
    <row r="234" spans="1:13" ht="14.25" customHeight="1">
      <c r="A234" s="112">
        <v>2320</v>
      </c>
      <c r="B234" s="113">
        <v>22.61</v>
      </c>
      <c r="D234" s="72">
        <v>21.61</v>
      </c>
      <c r="E234" s="24"/>
      <c r="M234" s="117"/>
    </row>
    <row r="235" spans="1:13" ht="14.25" customHeight="1">
      <c r="A235" s="112">
        <v>2330</v>
      </c>
      <c r="B235" s="113">
        <v>22.69</v>
      </c>
      <c r="D235" s="72">
        <v>21.69</v>
      </c>
      <c r="E235" s="24"/>
      <c r="M235" s="117"/>
    </row>
    <row r="236" spans="1:13" ht="14.25" customHeight="1">
      <c r="A236" s="112">
        <v>2340</v>
      </c>
      <c r="B236" s="113">
        <v>22.770000000000003</v>
      </c>
      <c r="D236" s="72">
        <v>21.770000000000003</v>
      </c>
      <c r="E236" s="24"/>
      <c r="M236" s="117"/>
    </row>
    <row r="237" spans="1:13" ht="14.25" customHeight="1">
      <c r="A237" s="112">
        <v>2350</v>
      </c>
      <c r="B237" s="113">
        <v>22.85</v>
      </c>
      <c r="D237" s="72">
        <v>21.85</v>
      </c>
      <c r="E237" s="24"/>
      <c r="M237" s="117"/>
    </row>
    <row r="238" spans="1:13" ht="14.25" customHeight="1">
      <c r="A238" s="112">
        <v>2360</v>
      </c>
      <c r="B238" s="113">
        <v>22.93</v>
      </c>
      <c r="D238" s="72">
        <v>21.93</v>
      </c>
      <c r="E238" s="24"/>
      <c r="M238" s="117"/>
    </row>
    <row r="239" spans="1:13" ht="14.25" customHeight="1">
      <c r="A239" s="112">
        <v>2370</v>
      </c>
      <c r="B239" s="113">
        <v>23.01</v>
      </c>
      <c r="D239" s="72">
        <v>22.01</v>
      </c>
      <c r="E239" s="24"/>
      <c r="M239" s="117"/>
    </row>
    <row r="240" spans="1:13" ht="14.25" customHeight="1">
      <c r="A240" s="112">
        <v>2380</v>
      </c>
      <c r="B240" s="113">
        <v>23.090000000000003</v>
      </c>
      <c r="D240" s="72">
        <v>22.090000000000003</v>
      </c>
      <c r="E240" s="24"/>
      <c r="M240" s="117"/>
    </row>
    <row r="241" spans="1:13" ht="14.25" customHeight="1">
      <c r="A241" s="112">
        <v>2390</v>
      </c>
      <c r="B241" s="113">
        <v>23.17</v>
      </c>
      <c r="D241" s="72">
        <v>22.17</v>
      </c>
      <c r="E241" s="24"/>
      <c r="M241" s="117"/>
    </row>
    <row r="242" spans="1:13" ht="14.25" customHeight="1">
      <c r="A242" s="112">
        <v>2400</v>
      </c>
      <c r="B242" s="113">
        <v>23.25</v>
      </c>
      <c r="D242" s="72">
        <v>22.25</v>
      </c>
      <c r="E242" s="24"/>
      <c r="M242" s="117"/>
    </row>
    <row r="243" spans="1:13" ht="14.25" customHeight="1">
      <c r="A243" s="112">
        <v>2410</v>
      </c>
      <c r="B243" s="113">
        <v>23.33</v>
      </c>
      <c r="D243" s="72">
        <v>22.33</v>
      </c>
      <c r="E243" s="24"/>
      <c r="M243" s="117"/>
    </row>
    <row r="244" spans="1:13" ht="14.25" customHeight="1">
      <c r="A244" s="112">
        <v>2420</v>
      </c>
      <c r="B244" s="113">
        <v>23.41</v>
      </c>
      <c r="D244" s="72">
        <v>22.41</v>
      </c>
      <c r="E244" s="24"/>
      <c r="M244" s="117"/>
    </row>
    <row r="245" spans="1:13" ht="14.25" customHeight="1">
      <c r="A245" s="112">
        <v>2430</v>
      </c>
      <c r="B245" s="113">
        <v>23.490000000000002</v>
      </c>
      <c r="D245" s="72">
        <v>22.490000000000002</v>
      </c>
      <c r="E245" s="24"/>
      <c r="M245" s="117"/>
    </row>
    <row r="246" spans="1:13" ht="14.25" customHeight="1">
      <c r="A246" s="112">
        <v>2440</v>
      </c>
      <c r="B246" s="113">
        <v>23.57</v>
      </c>
      <c r="D246" s="72">
        <v>22.57</v>
      </c>
      <c r="E246" s="24"/>
      <c r="M246" s="117"/>
    </row>
    <row r="247" spans="1:13" ht="14.25" customHeight="1">
      <c r="A247" s="112">
        <v>2450</v>
      </c>
      <c r="B247" s="113">
        <v>23.65</v>
      </c>
      <c r="D247" s="72">
        <v>22.65</v>
      </c>
      <c r="E247" s="24"/>
      <c r="M247" s="117"/>
    </row>
    <row r="248" spans="1:13" ht="14.25" customHeight="1">
      <c r="A248" s="112">
        <v>2460</v>
      </c>
      <c r="B248" s="113">
        <v>23.73</v>
      </c>
      <c r="D248" s="72">
        <v>22.73</v>
      </c>
      <c r="E248" s="24"/>
      <c r="M248" s="117"/>
    </row>
    <row r="249" spans="1:13" ht="14.25" customHeight="1">
      <c r="A249" s="112">
        <v>2470</v>
      </c>
      <c r="B249" s="113">
        <v>23.810000000000002</v>
      </c>
      <c r="D249" s="72">
        <v>22.810000000000002</v>
      </c>
      <c r="E249" s="24"/>
      <c r="M249" s="117"/>
    </row>
    <row r="250" spans="1:13" ht="14.25" customHeight="1">
      <c r="A250" s="112">
        <v>2480</v>
      </c>
      <c r="B250" s="113">
        <v>23.89</v>
      </c>
      <c r="D250" s="72">
        <v>22.89</v>
      </c>
      <c r="E250" s="24"/>
      <c r="M250" s="117"/>
    </row>
    <row r="251" spans="1:13" ht="14.25" customHeight="1">
      <c r="A251" s="112">
        <v>2490</v>
      </c>
      <c r="B251" s="113">
        <v>23.97</v>
      </c>
      <c r="D251" s="72">
        <v>22.97</v>
      </c>
      <c r="E251" s="24"/>
      <c r="M251" s="117"/>
    </row>
    <row r="252" spans="1:13" ht="14.25" customHeight="1">
      <c r="A252" s="112">
        <v>2500</v>
      </c>
      <c r="B252" s="113">
        <v>24.05</v>
      </c>
      <c r="D252" s="72">
        <v>23.05</v>
      </c>
      <c r="E252" s="24"/>
      <c r="M252" s="117"/>
    </row>
    <row r="253" spans="1:13" ht="14.25" customHeight="1">
      <c r="A253" s="112">
        <v>2510</v>
      </c>
      <c r="B253" s="113">
        <v>24.130000000000003</v>
      </c>
      <c r="D253" s="72">
        <v>23.130000000000003</v>
      </c>
      <c r="E253" s="24"/>
      <c r="M253" s="117"/>
    </row>
    <row r="254" spans="1:13" ht="14.25" customHeight="1">
      <c r="A254" s="112">
        <v>2520</v>
      </c>
      <c r="B254" s="113">
        <v>24.21</v>
      </c>
      <c r="D254" s="72">
        <v>23.21</v>
      </c>
      <c r="E254" s="24"/>
      <c r="M254" s="117"/>
    </row>
    <row r="255" spans="1:13" ht="14.25" customHeight="1">
      <c r="A255" s="112">
        <v>2530</v>
      </c>
      <c r="B255" s="113">
        <v>24.29</v>
      </c>
      <c r="D255" s="72">
        <v>23.29</v>
      </c>
      <c r="E255" s="24"/>
      <c r="M255" s="117"/>
    </row>
    <row r="256" spans="1:13" ht="14.25" customHeight="1">
      <c r="A256" s="112">
        <v>2540</v>
      </c>
      <c r="B256" s="113">
        <v>24.37</v>
      </c>
      <c r="D256" s="72">
        <v>23.37</v>
      </c>
      <c r="E256" s="24"/>
      <c r="M256" s="117"/>
    </row>
    <row r="257" spans="1:13" ht="14.25" customHeight="1">
      <c r="A257" s="112">
        <v>2550</v>
      </c>
      <c r="B257" s="113">
        <v>24.450000000000003</v>
      </c>
      <c r="D257" s="72">
        <v>23.450000000000003</v>
      </c>
      <c r="E257" s="24"/>
      <c r="M257" s="117"/>
    </row>
    <row r="258" spans="1:13" ht="14.25" customHeight="1">
      <c r="A258" s="112">
        <v>2560</v>
      </c>
      <c r="B258" s="113">
        <v>24.53</v>
      </c>
      <c r="D258" s="72">
        <v>23.53</v>
      </c>
      <c r="E258" s="24"/>
      <c r="M258" s="117"/>
    </row>
    <row r="259" spans="1:13" ht="14.25" customHeight="1">
      <c r="A259" s="112">
        <v>2570</v>
      </c>
      <c r="B259" s="113">
        <v>24.61</v>
      </c>
      <c r="D259" s="72">
        <v>23.61</v>
      </c>
      <c r="E259" s="24"/>
      <c r="M259" s="117"/>
    </row>
    <row r="260" spans="1:13" ht="14.25" customHeight="1">
      <c r="A260" s="112">
        <v>2580</v>
      </c>
      <c r="B260" s="113">
        <v>24.69</v>
      </c>
      <c r="D260" s="72">
        <v>23.69</v>
      </c>
      <c r="E260" s="24"/>
      <c r="M260" s="117"/>
    </row>
    <row r="261" spans="1:13" ht="14.25" customHeight="1">
      <c r="A261" s="112">
        <v>2590</v>
      </c>
      <c r="B261" s="113">
        <v>24.770000000000003</v>
      </c>
      <c r="D261" s="72">
        <v>23.770000000000003</v>
      </c>
      <c r="E261" s="24"/>
      <c r="M261" s="117"/>
    </row>
    <row r="262" spans="1:13" ht="14.25" customHeight="1">
      <c r="A262" s="112">
        <v>2600</v>
      </c>
      <c r="B262" s="113">
        <v>24.85</v>
      </c>
      <c r="D262" s="72">
        <v>23.85</v>
      </c>
      <c r="E262" s="24"/>
      <c r="M262" s="117"/>
    </row>
    <row r="263" spans="1:13" ht="14.25" customHeight="1">
      <c r="A263" s="112">
        <v>2610</v>
      </c>
      <c r="B263" s="113">
        <v>24.93</v>
      </c>
      <c r="D263" s="72">
        <v>23.93</v>
      </c>
      <c r="E263" s="24"/>
      <c r="M263" s="117"/>
    </row>
    <row r="264" spans="1:13" ht="14.25" customHeight="1">
      <c r="A264" s="112">
        <v>2620</v>
      </c>
      <c r="B264" s="113">
        <v>25.01</v>
      </c>
      <c r="D264" s="72">
        <v>24.01</v>
      </c>
      <c r="E264" s="24"/>
      <c r="M264" s="117"/>
    </row>
    <row r="265" spans="1:13" ht="14.25" customHeight="1">
      <c r="A265" s="112">
        <v>2630</v>
      </c>
      <c r="B265" s="113">
        <v>25.090000000000003</v>
      </c>
      <c r="D265" s="72">
        <v>24.090000000000003</v>
      </c>
      <c r="E265" s="24"/>
      <c r="M265" s="117"/>
    </row>
    <row r="266" spans="1:13" ht="14.25" customHeight="1">
      <c r="A266" s="112">
        <v>2640</v>
      </c>
      <c r="B266" s="113">
        <v>25.17</v>
      </c>
      <c r="D266" s="72">
        <v>24.17</v>
      </c>
      <c r="E266" s="24"/>
      <c r="M266" s="117"/>
    </row>
    <row r="267" spans="1:13" ht="14.25" customHeight="1">
      <c r="A267" s="112">
        <v>2650</v>
      </c>
      <c r="B267" s="113">
        <v>25.25</v>
      </c>
      <c r="D267" s="72">
        <v>24.25</v>
      </c>
      <c r="E267" s="24"/>
      <c r="M267" s="117"/>
    </row>
    <row r="268" spans="1:13" ht="14.25" customHeight="1">
      <c r="A268" s="112">
        <v>2660</v>
      </c>
      <c r="B268" s="113">
        <v>25.330000000000002</v>
      </c>
      <c r="D268" s="72">
        <v>24.330000000000002</v>
      </c>
      <c r="E268" s="24"/>
      <c r="M268" s="117"/>
    </row>
    <row r="269" spans="1:13" ht="14.25" customHeight="1">
      <c r="A269" s="112">
        <v>2670</v>
      </c>
      <c r="B269" s="113">
        <v>25.41</v>
      </c>
      <c r="D269" s="72">
        <v>24.41</v>
      </c>
      <c r="E269" s="24"/>
      <c r="M269" s="117"/>
    </row>
    <row r="270" spans="1:13" ht="14.25" customHeight="1">
      <c r="A270" s="112">
        <v>2680</v>
      </c>
      <c r="B270" s="113">
        <v>25.490000000000002</v>
      </c>
      <c r="D270" s="72">
        <v>24.490000000000002</v>
      </c>
      <c r="E270" s="24"/>
      <c r="M270" s="117"/>
    </row>
    <row r="271" spans="1:13" ht="14.25" customHeight="1">
      <c r="A271" s="112">
        <v>2690</v>
      </c>
      <c r="B271" s="113">
        <v>25.57</v>
      </c>
      <c r="D271" s="72">
        <v>24.57</v>
      </c>
      <c r="E271" s="24"/>
      <c r="M271" s="117"/>
    </row>
    <row r="272" spans="1:13" ht="14.25" customHeight="1">
      <c r="A272" s="112">
        <v>2700</v>
      </c>
      <c r="B272" s="113">
        <v>25.65</v>
      </c>
      <c r="D272" s="72">
        <v>24.65</v>
      </c>
      <c r="E272" s="24"/>
      <c r="M272" s="117"/>
    </row>
    <row r="273" spans="1:13" ht="14.25" customHeight="1">
      <c r="A273" s="112">
        <v>2710</v>
      </c>
      <c r="B273" s="113">
        <v>25.73</v>
      </c>
      <c r="D273" s="72">
        <v>24.73</v>
      </c>
      <c r="E273" s="24"/>
      <c r="M273" s="117"/>
    </row>
    <row r="274" spans="1:13" ht="14.25" customHeight="1">
      <c r="A274" s="112">
        <v>2720</v>
      </c>
      <c r="B274" s="113">
        <v>25.810000000000002</v>
      </c>
      <c r="D274" s="72">
        <v>24.810000000000002</v>
      </c>
      <c r="E274" s="24"/>
      <c r="M274" s="117"/>
    </row>
    <row r="275" spans="1:13" ht="14.25" customHeight="1">
      <c r="A275" s="112">
        <v>2730</v>
      </c>
      <c r="B275" s="113">
        <v>25.89</v>
      </c>
      <c r="D275" s="72">
        <v>24.89</v>
      </c>
      <c r="E275" s="24"/>
      <c r="M275" s="117"/>
    </row>
    <row r="276" spans="1:13" ht="14.25" customHeight="1">
      <c r="A276" s="112">
        <v>2740</v>
      </c>
      <c r="B276" s="113">
        <v>25.97</v>
      </c>
      <c r="D276" s="72">
        <v>24.97</v>
      </c>
      <c r="E276" s="24"/>
      <c r="M276" s="117"/>
    </row>
    <row r="277" spans="1:13" ht="14.25" customHeight="1">
      <c r="A277" s="112">
        <v>2750</v>
      </c>
      <c r="B277" s="113">
        <v>26.05</v>
      </c>
      <c r="D277" s="72">
        <v>25.05</v>
      </c>
      <c r="E277" s="24"/>
      <c r="M277" s="117"/>
    </row>
    <row r="278" spans="1:13" ht="14.25" customHeight="1">
      <c r="A278" s="112">
        <v>2760</v>
      </c>
      <c r="B278" s="113">
        <v>26.130000000000003</v>
      </c>
      <c r="D278" s="72">
        <v>25.130000000000003</v>
      </c>
      <c r="E278" s="24"/>
      <c r="M278" s="117"/>
    </row>
    <row r="279" spans="1:13" ht="14.25" customHeight="1">
      <c r="A279" s="112">
        <v>2770</v>
      </c>
      <c r="B279" s="113">
        <v>26.21</v>
      </c>
      <c r="D279" s="72">
        <v>25.21</v>
      </c>
      <c r="E279" s="24"/>
      <c r="M279" s="117"/>
    </row>
    <row r="280" spans="1:13" ht="14.25" customHeight="1">
      <c r="A280" s="112">
        <v>2780</v>
      </c>
      <c r="B280" s="113">
        <v>26.29</v>
      </c>
      <c r="D280" s="72">
        <v>25.29</v>
      </c>
      <c r="E280" s="24"/>
      <c r="M280" s="117"/>
    </row>
    <row r="281" spans="1:13" ht="14.25" customHeight="1">
      <c r="A281" s="112">
        <v>2790</v>
      </c>
      <c r="B281" s="113">
        <v>26.37</v>
      </c>
      <c r="D281" s="72">
        <v>25.37</v>
      </c>
      <c r="E281" s="24"/>
      <c r="M281" s="117"/>
    </row>
    <row r="282" spans="1:13" ht="14.25" customHeight="1">
      <c r="A282" s="112">
        <v>2800</v>
      </c>
      <c r="B282" s="113">
        <v>26.450000000000003</v>
      </c>
      <c r="D282" s="72">
        <v>25.450000000000003</v>
      </c>
      <c r="E282" s="24"/>
      <c r="M282" s="117"/>
    </row>
    <row r="283" spans="1:13" ht="14.25" customHeight="1">
      <c r="A283" s="112">
        <v>2810</v>
      </c>
      <c r="B283" s="113">
        <v>26.53</v>
      </c>
      <c r="D283" s="72">
        <v>25.53</v>
      </c>
      <c r="E283" s="24"/>
      <c r="M283" s="117"/>
    </row>
    <row r="284" spans="1:13" ht="14.25" customHeight="1">
      <c r="A284" s="112">
        <v>2820</v>
      </c>
      <c r="B284" s="113">
        <v>26.61</v>
      </c>
      <c r="D284" s="72">
        <v>25.61</v>
      </c>
      <c r="E284" s="24"/>
      <c r="M284" s="117"/>
    </row>
    <row r="285" spans="1:13" ht="14.25" customHeight="1">
      <c r="A285" s="112">
        <v>2830</v>
      </c>
      <c r="B285" s="113">
        <v>26.69</v>
      </c>
      <c r="D285" s="72">
        <v>25.69</v>
      </c>
      <c r="E285" s="24"/>
      <c r="M285" s="117"/>
    </row>
    <row r="286" spans="1:13" ht="14.25" customHeight="1">
      <c r="A286" s="112">
        <v>2840</v>
      </c>
      <c r="B286" s="113">
        <v>26.770000000000003</v>
      </c>
      <c r="D286" s="72">
        <v>25.770000000000003</v>
      </c>
      <c r="E286" s="24"/>
      <c r="M286" s="117"/>
    </row>
    <row r="287" spans="1:13" ht="14.25" customHeight="1">
      <c r="A287" s="112">
        <v>2850</v>
      </c>
      <c r="B287" s="113">
        <v>26.85</v>
      </c>
      <c r="D287" s="72">
        <v>25.85</v>
      </c>
      <c r="E287" s="24"/>
      <c r="M287" s="117"/>
    </row>
    <row r="288" spans="1:13" ht="14.25" customHeight="1">
      <c r="A288" s="112">
        <v>2860</v>
      </c>
      <c r="B288" s="113">
        <v>26.93</v>
      </c>
      <c r="D288" s="72">
        <v>25.93</v>
      </c>
      <c r="E288" s="24"/>
      <c r="M288" s="117"/>
    </row>
    <row r="289" spans="1:13" ht="14.25" customHeight="1">
      <c r="A289" s="112">
        <v>2870</v>
      </c>
      <c r="B289" s="113">
        <v>27.01</v>
      </c>
      <c r="D289" s="72">
        <v>26.01</v>
      </c>
      <c r="E289" s="24"/>
      <c r="M289" s="117"/>
    </row>
    <row r="290" spans="1:13" ht="14.25" customHeight="1">
      <c r="A290" s="112">
        <v>2880</v>
      </c>
      <c r="B290" s="113">
        <v>27.090000000000003</v>
      </c>
      <c r="D290" s="72">
        <v>26.090000000000003</v>
      </c>
      <c r="E290" s="24"/>
      <c r="M290" s="117"/>
    </row>
    <row r="291" spans="1:13" ht="14.25" customHeight="1">
      <c r="A291" s="112">
        <v>2890</v>
      </c>
      <c r="B291" s="113">
        <v>27.17</v>
      </c>
      <c r="D291" s="72">
        <v>26.17</v>
      </c>
      <c r="E291" s="24"/>
      <c r="M291" s="117"/>
    </row>
    <row r="292" spans="1:13" ht="14.25" customHeight="1">
      <c r="A292" s="112">
        <v>2900</v>
      </c>
      <c r="B292" s="113">
        <v>27.25</v>
      </c>
      <c r="D292" s="72">
        <v>26.25</v>
      </c>
      <c r="E292" s="24"/>
      <c r="M292" s="117"/>
    </row>
    <row r="293" spans="1:13" ht="14.25" customHeight="1">
      <c r="A293" s="112">
        <v>2910</v>
      </c>
      <c r="B293" s="113">
        <v>27.330000000000002</v>
      </c>
      <c r="D293" s="72">
        <v>26.330000000000002</v>
      </c>
      <c r="E293" s="24"/>
      <c r="M293" s="117"/>
    </row>
    <row r="294" spans="1:13" ht="14.25" customHeight="1">
      <c r="A294" s="112">
        <v>2920</v>
      </c>
      <c r="B294" s="113">
        <v>27.41</v>
      </c>
      <c r="D294" s="72">
        <v>26.41</v>
      </c>
      <c r="E294" s="24"/>
      <c r="M294" s="117"/>
    </row>
    <row r="295" spans="1:13" ht="14.25" customHeight="1">
      <c r="A295" s="112">
        <v>2930</v>
      </c>
      <c r="B295" s="113">
        <v>27.490000000000002</v>
      </c>
      <c r="D295" s="72">
        <v>26.490000000000002</v>
      </c>
      <c r="E295" s="24"/>
      <c r="M295" s="117"/>
    </row>
    <row r="296" spans="1:13" ht="14.25" customHeight="1">
      <c r="A296" s="112">
        <v>2940</v>
      </c>
      <c r="B296" s="113">
        <v>27.57</v>
      </c>
      <c r="D296" s="72">
        <v>26.57</v>
      </c>
      <c r="E296" s="24"/>
      <c r="M296" s="117"/>
    </row>
    <row r="297" spans="1:13" ht="14.25" customHeight="1">
      <c r="A297" s="112">
        <v>2950</v>
      </c>
      <c r="B297" s="113">
        <v>27.65</v>
      </c>
      <c r="D297" s="72">
        <v>26.65</v>
      </c>
      <c r="E297" s="24"/>
      <c r="M297" s="117"/>
    </row>
    <row r="298" spans="1:13" ht="14.25" customHeight="1">
      <c r="A298" s="112">
        <v>2960</v>
      </c>
      <c r="B298" s="113">
        <v>27.73</v>
      </c>
      <c r="D298" s="72">
        <v>26.73</v>
      </c>
      <c r="E298" s="24"/>
      <c r="M298" s="117"/>
    </row>
    <row r="299" spans="1:13" ht="14.25" customHeight="1">
      <c r="A299" s="112">
        <v>2970</v>
      </c>
      <c r="B299" s="113">
        <v>27.810000000000002</v>
      </c>
      <c r="D299" s="72">
        <v>26.810000000000002</v>
      </c>
      <c r="E299" s="24"/>
      <c r="M299" s="117"/>
    </row>
    <row r="300" spans="1:13" ht="14.25" customHeight="1">
      <c r="A300" s="112">
        <v>2980</v>
      </c>
      <c r="B300" s="113">
        <v>27.89</v>
      </c>
      <c r="D300" s="72">
        <v>26.89</v>
      </c>
      <c r="E300" s="24"/>
      <c r="M300" s="117"/>
    </row>
    <row r="301" spans="1:13" ht="14.25" customHeight="1">
      <c r="A301" s="112">
        <v>2990</v>
      </c>
      <c r="B301" s="113">
        <v>27.97</v>
      </c>
      <c r="D301" s="72">
        <v>26.97</v>
      </c>
      <c r="E301" s="24"/>
      <c r="M301" s="117"/>
    </row>
    <row r="302" spans="1:13" ht="14.25" customHeight="1">
      <c r="A302" s="112">
        <v>3000</v>
      </c>
      <c r="B302" s="113">
        <v>28.05</v>
      </c>
      <c r="D302" s="72">
        <v>27.05</v>
      </c>
      <c r="E302" s="24"/>
      <c r="M302" s="117"/>
    </row>
    <row r="303" spans="1:13" ht="14.25" customHeight="1">
      <c r="A303" s="112">
        <v>3010</v>
      </c>
      <c r="B303" s="113">
        <v>28.130000000000003</v>
      </c>
      <c r="D303" s="72">
        <v>27.130000000000003</v>
      </c>
      <c r="E303" s="24"/>
      <c r="M303" s="117"/>
    </row>
    <row r="304" spans="1:13" ht="14.25" customHeight="1">
      <c r="A304" s="112">
        <v>3020</v>
      </c>
      <c r="B304" s="113">
        <v>28.21</v>
      </c>
      <c r="D304" s="72">
        <v>27.21</v>
      </c>
      <c r="E304" s="24"/>
      <c r="M304" s="117"/>
    </row>
    <row r="305" spans="1:13" ht="14.25" customHeight="1">
      <c r="A305" s="112">
        <v>3030</v>
      </c>
      <c r="B305" s="113">
        <v>28.290000000000003</v>
      </c>
      <c r="D305" s="72">
        <v>27.290000000000003</v>
      </c>
      <c r="E305" s="24"/>
      <c r="M305" s="117"/>
    </row>
    <row r="306" spans="1:13" ht="14.25" customHeight="1">
      <c r="A306" s="112">
        <v>3040</v>
      </c>
      <c r="B306" s="113">
        <v>28.37</v>
      </c>
      <c r="D306" s="72">
        <v>27.37</v>
      </c>
      <c r="E306" s="24"/>
      <c r="M306" s="117"/>
    </row>
    <row r="307" spans="1:13" ht="14.25" customHeight="1">
      <c r="A307" s="112">
        <v>3050</v>
      </c>
      <c r="B307" s="113">
        <v>28.45</v>
      </c>
      <c r="D307" s="72">
        <v>27.45</v>
      </c>
      <c r="E307" s="24"/>
      <c r="M307" s="117"/>
    </row>
    <row r="308" spans="1:13" ht="14.25" customHeight="1">
      <c r="A308" s="112">
        <v>3060</v>
      </c>
      <c r="B308" s="113">
        <v>28.53</v>
      </c>
      <c r="D308" s="72">
        <v>27.53</v>
      </c>
      <c r="E308" s="24"/>
      <c r="M308" s="117"/>
    </row>
    <row r="309" spans="1:13" ht="14.25" customHeight="1">
      <c r="A309" s="112">
        <v>3070</v>
      </c>
      <c r="B309" s="113">
        <v>28.61</v>
      </c>
      <c r="D309" s="72">
        <v>27.61</v>
      </c>
      <c r="E309" s="24"/>
      <c r="M309" s="117"/>
    </row>
    <row r="310" spans="1:13" ht="14.25" customHeight="1">
      <c r="A310" s="112">
        <v>3080</v>
      </c>
      <c r="B310" s="113">
        <v>28.69</v>
      </c>
      <c r="D310" s="72">
        <v>27.69</v>
      </c>
      <c r="E310" s="24"/>
      <c r="M310" s="117"/>
    </row>
    <row r="311" spans="1:13" ht="14.25" customHeight="1">
      <c r="A311" s="112">
        <v>3090</v>
      </c>
      <c r="B311" s="113">
        <v>28.77</v>
      </c>
      <c r="D311" s="72">
        <v>27.77</v>
      </c>
      <c r="E311" s="24"/>
      <c r="M311" s="117"/>
    </row>
    <row r="312" spans="1:13" ht="14.25" customHeight="1">
      <c r="A312" s="112">
        <v>3100</v>
      </c>
      <c r="B312" s="113">
        <v>28.85</v>
      </c>
      <c r="D312" s="72">
        <v>27.85</v>
      </c>
      <c r="E312" s="24"/>
      <c r="M312" s="117"/>
    </row>
    <row r="313" spans="1:13" ht="14.25" customHeight="1">
      <c r="A313" s="112">
        <v>3110</v>
      </c>
      <c r="B313" s="113">
        <v>28.93</v>
      </c>
      <c r="D313" s="72">
        <v>27.93</v>
      </c>
      <c r="E313" s="24"/>
      <c r="M313" s="117"/>
    </row>
    <row r="314" spans="1:13" ht="14.25" customHeight="1">
      <c r="A314" s="112">
        <v>3120</v>
      </c>
      <c r="B314" s="113">
        <v>29.01</v>
      </c>
      <c r="D314" s="72">
        <v>28.01</v>
      </c>
      <c r="E314" s="24"/>
      <c r="M314" s="117"/>
    </row>
    <row r="315" spans="1:13" ht="14.25" customHeight="1">
      <c r="A315" s="112">
        <v>3130</v>
      </c>
      <c r="B315" s="113">
        <v>29.09</v>
      </c>
      <c r="D315" s="72">
        <v>28.09</v>
      </c>
      <c r="E315" s="24"/>
      <c r="M315" s="117"/>
    </row>
    <row r="316" spans="1:13" ht="14.25" customHeight="1">
      <c r="A316" s="112">
        <v>3140</v>
      </c>
      <c r="B316" s="113">
        <v>29.17</v>
      </c>
      <c r="D316" s="72">
        <v>28.17</v>
      </c>
      <c r="E316" s="24"/>
      <c r="M316" s="117"/>
    </row>
    <row r="317" spans="1:13" ht="14.25" customHeight="1">
      <c r="A317" s="112">
        <v>3150</v>
      </c>
      <c r="B317" s="113">
        <v>29.25</v>
      </c>
      <c r="D317" s="72">
        <v>28.25</v>
      </c>
      <c r="E317" s="24"/>
      <c r="M317" s="117"/>
    </row>
    <row r="318" spans="1:13" ht="14.25" customHeight="1">
      <c r="A318" s="112">
        <v>3160</v>
      </c>
      <c r="B318" s="113">
        <v>29.330000000000002</v>
      </c>
      <c r="D318" s="72">
        <v>28.330000000000002</v>
      </c>
      <c r="E318" s="24"/>
      <c r="M318" s="117"/>
    </row>
    <row r="319" spans="1:13" ht="14.25" customHeight="1">
      <c r="A319" s="112">
        <v>3170</v>
      </c>
      <c r="B319" s="113">
        <v>29.41</v>
      </c>
      <c r="D319" s="72">
        <v>28.41</v>
      </c>
      <c r="E319" s="24"/>
      <c r="M319" s="117"/>
    </row>
    <row r="320" spans="1:13" ht="14.25" customHeight="1">
      <c r="A320" s="112">
        <v>3180</v>
      </c>
      <c r="B320" s="113">
        <v>29.490000000000002</v>
      </c>
      <c r="D320" s="72">
        <v>28.490000000000002</v>
      </c>
      <c r="E320" s="24"/>
      <c r="M320" s="117"/>
    </row>
    <row r="321" spans="1:13" ht="14.25" customHeight="1">
      <c r="A321" s="112">
        <v>3190</v>
      </c>
      <c r="B321" s="113">
        <v>29.57</v>
      </c>
      <c r="D321" s="72">
        <v>28.57</v>
      </c>
      <c r="E321" s="24"/>
      <c r="M321" s="117"/>
    </row>
    <row r="322" spans="1:13" ht="14.25" customHeight="1">
      <c r="A322" s="112">
        <v>3200</v>
      </c>
      <c r="B322" s="113">
        <v>29.650000000000002</v>
      </c>
      <c r="D322" s="72">
        <v>28.650000000000002</v>
      </c>
      <c r="E322" s="24"/>
      <c r="M322" s="117"/>
    </row>
    <row r="323" spans="1:13" ht="14.25" customHeight="1">
      <c r="A323" s="112">
        <v>3210</v>
      </c>
      <c r="B323" s="113">
        <v>29.73</v>
      </c>
      <c r="D323" s="72">
        <v>28.73</v>
      </c>
      <c r="E323" s="24"/>
      <c r="M323" s="117"/>
    </row>
    <row r="324" spans="1:13" ht="14.25" customHeight="1">
      <c r="A324" s="112">
        <v>3220</v>
      </c>
      <c r="B324" s="113">
        <v>29.810000000000002</v>
      </c>
      <c r="D324" s="72">
        <v>28.810000000000002</v>
      </c>
      <c r="E324" s="24"/>
      <c r="M324" s="117"/>
    </row>
    <row r="325" spans="1:13" ht="14.25" customHeight="1">
      <c r="A325" s="112">
        <v>3230</v>
      </c>
      <c r="B325" s="113">
        <v>29.89</v>
      </c>
      <c r="D325" s="72">
        <v>28.89</v>
      </c>
      <c r="E325" s="24"/>
      <c r="M325" s="117"/>
    </row>
    <row r="326" spans="1:13" ht="14.25" customHeight="1">
      <c r="A326" s="112">
        <v>3240</v>
      </c>
      <c r="B326" s="113">
        <v>29.970000000000002</v>
      </c>
      <c r="D326" s="72">
        <v>28.970000000000002</v>
      </c>
      <c r="E326" s="24"/>
      <c r="M326" s="117"/>
    </row>
    <row r="327" spans="1:13" ht="14.25" customHeight="1">
      <c r="A327" s="112">
        <v>3250</v>
      </c>
      <c r="B327" s="113">
        <v>30.05</v>
      </c>
      <c r="D327" s="72">
        <v>29.05</v>
      </c>
      <c r="E327" s="24"/>
      <c r="M327" s="117"/>
    </row>
    <row r="328" spans="1:13" ht="14.25" customHeight="1">
      <c r="A328" s="112">
        <v>3260</v>
      </c>
      <c r="B328" s="113">
        <v>30.130000000000003</v>
      </c>
      <c r="D328" s="72">
        <v>29.130000000000003</v>
      </c>
      <c r="E328" s="24"/>
      <c r="M328" s="117"/>
    </row>
    <row r="329" spans="1:13" ht="14.25" customHeight="1">
      <c r="A329" s="112">
        <v>3270</v>
      </c>
      <c r="B329" s="113">
        <v>30.21</v>
      </c>
      <c r="D329" s="72">
        <v>29.21</v>
      </c>
      <c r="E329" s="24"/>
      <c r="M329" s="117"/>
    </row>
    <row r="330" spans="1:13" ht="14.25" customHeight="1">
      <c r="A330" s="112">
        <v>3280</v>
      </c>
      <c r="B330" s="113">
        <v>30.290000000000003</v>
      </c>
      <c r="D330" s="72">
        <v>29.290000000000003</v>
      </c>
      <c r="E330" s="24"/>
      <c r="M330" s="117"/>
    </row>
    <row r="331" spans="1:13" ht="14.25" customHeight="1">
      <c r="A331" s="112">
        <v>3290</v>
      </c>
      <c r="B331" s="113">
        <v>30.37</v>
      </c>
      <c r="D331" s="72">
        <v>29.37</v>
      </c>
      <c r="E331" s="24"/>
      <c r="M331" s="117"/>
    </row>
    <row r="332" spans="1:13" ht="14.25" customHeight="1">
      <c r="A332" s="112">
        <v>3300</v>
      </c>
      <c r="B332" s="113">
        <v>30.450000000000003</v>
      </c>
      <c r="D332" s="72">
        <v>29.450000000000003</v>
      </c>
      <c r="E332" s="24"/>
      <c r="M332" s="117"/>
    </row>
    <row r="333" spans="1:13" ht="14.25" customHeight="1">
      <c r="A333" s="112">
        <v>3310</v>
      </c>
      <c r="B333" s="113">
        <v>30.53</v>
      </c>
      <c r="D333" s="72">
        <v>29.53</v>
      </c>
      <c r="E333" s="24"/>
      <c r="M333" s="117"/>
    </row>
    <row r="334" spans="1:13" ht="14.25" customHeight="1">
      <c r="A334" s="112">
        <v>3320</v>
      </c>
      <c r="B334" s="113">
        <v>30.61</v>
      </c>
      <c r="D334" s="72">
        <v>29.61</v>
      </c>
      <c r="E334" s="24"/>
      <c r="M334" s="117"/>
    </row>
    <row r="335" spans="1:13" ht="14.25" customHeight="1">
      <c r="A335" s="112">
        <v>3330</v>
      </c>
      <c r="B335" s="113">
        <v>30.69</v>
      </c>
      <c r="D335" s="72">
        <v>29.69</v>
      </c>
      <c r="E335" s="24"/>
      <c r="M335" s="117"/>
    </row>
    <row r="336" spans="1:13" ht="14.25" customHeight="1">
      <c r="A336" s="112">
        <v>3340</v>
      </c>
      <c r="B336" s="113">
        <v>30.77</v>
      </c>
      <c r="D336" s="72">
        <v>29.77</v>
      </c>
      <c r="E336" s="24"/>
      <c r="M336" s="117"/>
    </row>
    <row r="337" spans="1:13" ht="14.25" customHeight="1">
      <c r="A337" s="112">
        <v>3350</v>
      </c>
      <c r="B337" s="113">
        <v>30.85</v>
      </c>
      <c r="D337" s="72">
        <v>29.85</v>
      </c>
      <c r="E337" s="24"/>
      <c r="M337" s="117"/>
    </row>
    <row r="338" spans="1:13" ht="14.25" customHeight="1">
      <c r="A338" s="112">
        <v>3360</v>
      </c>
      <c r="B338" s="113">
        <v>30.93</v>
      </c>
      <c r="D338" s="72">
        <v>29.93</v>
      </c>
      <c r="E338" s="24"/>
      <c r="M338" s="117"/>
    </row>
    <row r="339" spans="1:13" ht="14.25" customHeight="1">
      <c r="A339" s="112">
        <v>3370</v>
      </c>
      <c r="B339" s="113">
        <v>31.01</v>
      </c>
      <c r="D339" s="72">
        <v>30.01</v>
      </c>
      <c r="E339" s="24"/>
      <c r="M339" s="117"/>
    </row>
    <row r="340" spans="1:13" ht="14.25" customHeight="1">
      <c r="A340" s="112">
        <v>3380</v>
      </c>
      <c r="B340" s="113">
        <v>31.09</v>
      </c>
      <c r="D340" s="72">
        <v>30.09</v>
      </c>
      <c r="E340" s="24"/>
      <c r="M340" s="117"/>
    </row>
    <row r="341" spans="1:13" ht="14.25" customHeight="1">
      <c r="A341" s="112">
        <v>3390</v>
      </c>
      <c r="B341" s="113">
        <v>31.17</v>
      </c>
      <c r="D341" s="72">
        <v>30.17</v>
      </c>
      <c r="E341" s="24"/>
      <c r="M341" s="117"/>
    </row>
    <row r="342" spans="1:13" ht="14.25" customHeight="1">
      <c r="A342" s="112">
        <v>3400</v>
      </c>
      <c r="B342" s="113">
        <v>31.25</v>
      </c>
      <c r="D342" s="72">
        <v>30.25</v>
      </c>
      <c r="E342" s="24"/>
      <c r="M342" s="117"/>
    </row>
    <row r="343" spans="1:13" ht="14.25" customHeight="1">
      <c r="A343" s="112">
        <v>3410</v>
      </c>
      <c r="B343" s="113">
        <v>31.330000000000002</v>
      </c>
      <c r="D343" s="72">
        <v>30.330000000000002</v>
      </c>
      <c r="E343" s="24"/>
      <c r="M343" s="117"/>
    </row>
    <row r="344" spans="1:13" ht="14.25" customHeight="1">
      <c r="A344" s="112">
        <v>3420</v>
      </c>
      <c r="B344" s="113">
        <v>31.41</v>
      </c>
      <c r="D344" s="72">
        <v>30.41</v>
      </c>
      <c r="E344" s="24"/>
      <c r="M344" s="117"/>
    </row>
    <row r="345" spans="1:13" ht="14.25" customHeight="1">
      <c r="A345" s="112">
        <v>3430</v>
      </c>
      <c r="B345" s="113">
        <v>31.490000000000002</v>
      </c>
      <c r="D345" s="72">
        <v>30.490000000000002</v>
      </c>
      <c r="E345" s="24"/>
      <c r="M345" s="117"/>
    </row>
    <row r="346" spans="1:13" ht="14.25" customHeight="1">
      <c r="A346" s="112">
        <v>3440</v>
      </c>
      <c r="B346" s="113">
        <v>31.57</v>
      </c>
      <c r="D346" s="72">
        <v>30.57</v>
      </c>
      <c r="E346" s="24"/>
      <c r="M346" s="117"/>
    </row>
    <row r="347" spans="1:13" ht="14.25" customHeight="1">
      <c r="A347" s="112">
        <v>3450</v>
      </c>
      <c r="B347" s="113">
        <v>31.650000000000002</v>
      </c>
      <c r="D347" s="72">
        <v>30.650000000000002</v>
      </c>
      <c r="E347" s="24"/>
      <c r="M347" s="117"/>
    </row>
    <row r="348" spans="1:13" ht="14.25" customHeight="1">
      <c r="A348" s="112">
        <v>3460</v>
      </c>
      <c r="B348" s="113">
        <v>31.73</v>
      </c>
      <c r="D348" s="72">
        <v>30.73</v>
      </c>
      <c r="E348" s="24"/>
      <c r="M348" s="117"/>
    </row>
    <row r="349" spans="1:13" ht="14.25" customHeight="1">
      <c r="A349" s="112">
        <v>3470</v>
      </c>
      <c r="B349" s="113">
        <v>31.810000000000002</v>
      </c>
      <c r="D349" s="72">
        <v>30.810000000000002</v>
      </c>
      <c r="E349" s="24"/>
      <c r="M349" s="117"/>
    </row>
    <row r="350" spans="1:13" ht="14.25" customHeight="1">
      <c r="A350" s="112">
        <v>3480</v>
      </c>
      <c r="B350" s="113">
        <v>31.89</v>
      </c>
      <c r="D350" s="72">
        <v>30.89</v>
      </c>
      <c r="E350" s="24"/>
      <c r="M350" s="117"/>
    </row>
    <row r="351" spans="1:13" ht="14.25" customHeight="1">
      <c r="A351" s="112">
        <v>3490</v>
      </c>
      <c r="B351" s="113">
        <v>31.970000000000002</v>
      </c>
      <c r="D351" s="72">
        <v>30.970000000000002</v>
      </c>
      <c r="E351" s="24"/>
      <c r="M351" s="117"/>
    </row>
    <row r="352" spans="1:13" ht="14.25" customHeight="1">
      <c r="A352" s="112">
        <v>3500</v>
      </c>
      <c r="B352" s="113">
        <v>32.049999999999997</v>
      </c>
      <c r="D352" s="72">
        <v>31.049999999999997</v>
      </c>
      <c r="E352" s="24"/>
      <c r="M352" s="117"/>
    </row>
    <row r="353" spans="1:13" ht="14.25" customHeight="1">
      <c r="A353" s="112">
        <v>3510</v>
      </c>
      <c r="B353" s="113">
        <v>32.130000000000003</v>
      </c>
      <c r="D353" s="72">
        <v>31.130000000000003</v>
      </c>
      <c r="E353" s="24"/>
      <c r="M353" s="117"/>
    </row>
    <row r="354" spans="1:13" ht="14.25" customHeight="1">
      <c r="A354" s="112">
        <v>3520</v>
      </c>
      <c r="B354" s="113">
        <v>32.21</v>
      </c>
      <c r="D354" s="72">
        <v>31.21</v>
      </c>
      <c r="E354" s="24"/>
      <c r="M354" s="117"/>
    </row>
    <row r="355" spans="1:13" ht="14.25" customHeight="1">
      <c r="A355" s="112">
        <v>3530</v>
      </c>
      <c r="B355" s="113">
        <v>32.29</v>
      </c>
      <c r="D355" s="72">
        <v>31.29</v>
      </c>
      <c r="E355" s="24"/>
      <c r="M355" s="117"/>
    </row>
    <row r="356" spans="1:13" ht="14.25" customHeight="1">
      <c r="A356" s="112">
        <v>3540</v>
      </c>
      <c r="B356" s="113">
        <v>32.369999999999997</v>
      </c>
      <c r="D356" s="72">
        <v>31.369999999999997</v>
      </c>
      <c r="E356" s="24"/>
      <c r="M356" s="117"/>
    </row>
    <row r="357" spans="1:13" ht="14.25" customHeight="1">
      <c r="A357" s="112">
        <v>3550</v>
      </c>
      <c r="B357" s="113">
        <v>32.450000000000003</v>
      </c>
      <c r="D357" s="72">
        <v>31.450000000000003</v>
      </c>
      <c r="E357" s="24"/>
      <c r="M357" s="117"/>
    </row>
    <row r="358" spans="1:13" ht="14.25" customHeight="1">
      <c r="A358" s="112">
        <v>3560</v>
      </c>
      <c r="B358" s="113">
        <v>32.53</v>
      </c>
      <c r="D358" s="72">
        <v>31.53</v>
      </c>
      <c r="E358" s="24"/>
      <c r="M358" s="117"/>
    </row>
    <row r="359" spans="1:13" ht="14.25" customHeight="1">
      <c r="A359" s="112">
        <v>3570</v>
      </c>
      <c r="B359" s="113">
        <v>32.61</v>
      </c>
      <c r="D359" s="72">
        <v>31.61</v>
      </c>
      <c r="E359" s="24"/>
      <c r="M359" s="117"/>
    </row>
    <row r="360" spans="1:13" ht="14.25" customHeight="1">
      <c r="A360" s="112">
        <v>3580</v>
      </c>
      <c r="B360" s="113">
        <v>32.69</v>
      </c>
      <c r="D360" s="72">
        <v>31.689999999999998</v>
      </c>
      <c r="E360" s="24"/>
      <c r="M360" s="117"/>
    </row>
    <row r="361" spans="1:13" ht="14.25" customHeight="1">
      <c r="A361" s="112">
        <v>3590</v>
      </c>
      <c r="B361" s="113">
        <v>32.769999999999996</v>
      </c>
      <c r="D361" s="72">
        <v>31.769999999999996</v>
      </c>
      <c r="E361" s="24"/>
      <c r="M361" s="117"/>
    </row>
    <row r="362" spans="1:13" ht="14.25" customHeight="1">
      <c r="A362" s="112">
        <v>3600</v>
      </c>
      <c r="B362" s="113">
        <v>32.85</v>
      </c>
      <c r="D362" s="72">
        <v>31.85</v>
      </c>
      <c r="E362" s="24"/>
      <c r="M362" s="117"/>
    </row>
    <row r="363" spans="1:13" ht="14.25" customHeight="1">
      <c r="A363" s="112">
        <v>3610</v>
      </c>
      <c r="B363" s="113">
        <v>32.93</v>
      </c>
      <c r="D363" s="72">
        <v>31.93</v>
      </c>
      <c r="E363" s="24"/>
      <c r="M363" s="117"/>
    </row>
    <row r="364" spans="1:13" ht="14.25" customHeight="1">
      <c r="A364" s="112">
        <v>3620</v>
      </c>
      <c r="B364" s="113">
        <v>33.01</v>
      </c>
      <c r="D364" s="72">
        <v>32.01</v>
      </c>
      <c r="E364" s="24"/>
      <c r="M364" s="117"/>
    </row>
    <row r="365" spans="1:13" ht="14.25" customHeight="1">
      <c r="A365" s="112">
        <v>3630</v>
      </c>
      <c r="B365" s="113">
        <v>33.089999999999996</v>
      </c>
      <c r="D365" s="72">
        <v>32.089999999999996</v>
      </c>
      <c r="E365" s="24"/>
      <c r="M365" s="117"/>
    </row>
    <row r="366" spans="1:13" ht="14.25" customHeight="1">
      <c r="A366" s="112">
        <v>3640</v>
      </c>
      <c r="B366" s="113">
        <v>33.17</v>
      </c>
      <c r="D366" s="72">
        <v>32.17</v>
      </c>
      <c r="E366" s="24"/>
      <c r="M366" s="117"/>
    </row>
    <row r="367" spans="1:13" ht="14.25" customHeight="1">
      <c r="A367" s="112">
        <v>3650</v>
      </c>
      <c r="B367" s="113">
        <v>33.25</v>
      </c>
      <c r="D367" s="72">
        <v>32.25</v>
      </c>
      <c r="E367" s="24"/>
      <c r="M367" s="117"/>
    </row>
    <row r="368" spans="1:13" ht="14.25" customHeight="1">
      <c r="A368" s="112">
        <v>3660</v>
      </c>
      <c r="B368" s="113">
        <v>33.33</v>
      </c>
      <c r="D368" s="72">
        <v>32.33</v>
      </c>
      <c r="E368" s="24"/>
      <c r="M368" s="117"/>
    </row>
    <row r="369" spans="1:13" ht="14.25" customHeight="1">
      <c r="A369" s="112">
        <v>3670</v>
      </c>
      <c r="B369" s="113">
        <v>33.409999999999997</v>
      </c>
      <c r="D369" s="72">
        <v>32.409999999999997</v>
      </c>
      <c r="E369" s="24"/>
      <c r="M369" s="117"/>
    </row>
    <row r="370" spans="1:13" ht="14.25" customHeight="1">
      <c r="A370" s="112">
        <v>3680</v>
      </c>
      <c r="B370" s="113">
        <v>33.49</v>
      </c>
      <c r="D370" s="72">
        <v>32.49</v>
      </c>
      <c r="E370" s="24"/>
      <c r="M370" s="117"/>
    </row>
    <row r="371" spans="1:13" ht="14.25" customHeight="1">
      <c r="A371" s="112">
        <v>3690</v>
      </c>
      <c r="B371" s="113">
        <v>33.57</v>
      </c>
      <c r="D371" s="72">
        <v>32.57</v>
      </c>
      <c r="E371" s="24"/>
      <c r="M371" s="117"/>
    </row>
    <row r="372" spans="1:13" ht="14.25" customHeight="1">
      <c r="A372" s="112">
        <v>3700</v>
      </c>
      <c r="B372" s="113">
        <v>33.65</v>
      </c>
      <c r="D372" s="72">
        <v>32.65</v>
      </c>
      <c r="E372" s="24"/>
      <c r="M372" s="117"/>
    </row>
    <row r="373" spans="1:13" ht="14.25" customHeight="1">
      <c r="A373" s="112">
        <v>3710</v>
      </c>
      <c r="B373" s="113">
        <v>33.729999999999997</v>
      </c>
      <c r="D373" s="72">
        <v>32.729999999999997</v>
      </c>
      <c r="E373" s="24"/>
      <c r="M373" s="117"/>
    </row>
    <row r="374" spans="1:13" ht="14.25" customHeight="1">
      <c r="A374" s="112">
        <v>3720</v>
      </c>
      <c r="B374" s="113">
        <v>33.81</v>
      </c>
      <c r="D374" s="72">
        <v>32.81</v>
      </c>
      <c r="E374" s="24"/>
      <c r="M374" s="117"/>
    </row>
    <row r="375" spans="1:13" ht="14.25" customHeight="1">
      <c r="A375" s="112">
        <v>3730</v>
      </c>
      <c r="B375" s="113">
        <v>33.89</v>
      </c>
      <c r="D375" s="72">
        <v>32.89</v>
      </c>
      <c r="E375" s="24"/>
      <c r="M375" s="117"/>
    </row>
    <row r="376" spans="1:13" ht="14.25" customHeight="1">
      <c r="A376" s="112">
        <v>3740</v>
      </c>
      <c r="B376" s="113">
        <v>33.970000000000006</v>
      </c>
      <c r="D376" s="72">
        <v>32.970000000000006</v>
      </c>
      <c r="E376" s="24"/>
      <c r="M376" s="117"/>
    </row>
    <row r="377" spans="1:13" ht="14.25" customHeight="1">
      <c r="A377" s="112">
        <v>3750</v>
      </c>
      <c r="B377" s="113">
        <v>34.050000000000004</v>
      </c>
      <c r="D377" s="72">
        <v>33.050000000000004</v>
      </c>
      <c r="E377" s="24"/>
      <c r="M377" s="117"/>
    </row>
    <row r="378" spans="1:13" ht="14.25" customHeight="1">
      <c r="A378" s="112">
        <v>3760</v>
      </c>
      <c r="B378" s="113">
        <v>34.130000000000003</v>
      </c>
      <c r="D378" s="72">
        <v>33.130000000000003</v>
      </c>
      <c r="E378" s="24"/>
      <c r="M378" s="117"/>
    </row>
    <row r="379" spans="1:13" ht="14.25" customHeight="1">
      <c r="A379" s="112">
        <v>3770</v>
      </c>
      <c r="B379" s="113">
        <v>34.21</v>
      </c>
      <c r="D379" s="72">
        <v>33.21</v>
      </c>
      <c r="E379" s="24"/>
      <c r="M379" s="117"/>
    </row>
    <row r="380" spans="1:13" ht="14.25" customHeight="1">
      <c r="A380" s="112">
        <v>3780</v>
      </c>
      <c r="B380" s="113">
        <v>34.29</v>
      </c>
      <c r="D380" s="72">
        <v>33.29</v>
      </c>
      <c r="E380" s="24"/>
      <c r="M380" s="117"/>
    </row>
    <row r="381" spans="1:13" ht="14.25" customHeight="1">
      <c r="A381" s="112">
        <v>3790</v>
      </c>
      <c r="B381" s="113">
        <v>34.369999999999997</v>
      </c>
      <c r="D381" s="72">
        <v>33.369999999999997</v>
      </c>
      <c r="E381" s="24"/>
      <c r="M381" s="117"/>
    </row>
    <row r="382" spans="1:13" ht="14.25" customHeight="1">
      <c r="A382" s="112">
        <v>3800</v>
      </c>
      <c r="B382" s="113">
        <v>34.450000000000003</v>
      </c>
      <c r="D382" s="72">
        <v>33.450000000000003</v>
      </c>
      <c r="E382" s="24"/>
      <c r="M382" s="117"/>
    </row>
    <row r="383" spans="1:13" ht="14.25" customHeight="1">
      <c r="A383" s="112">
        <v>3810</v>
      </c>
      <c r="B383" s="113">
        <v>34.53</v>
      </c>
      <c r="D383" s="72">
        <v>33.53</v>
      </c>
      <c r="E383" s="24"/>
      <c r="M383" s="117"/>
    </row>
    <row r="384" spans="1:13" ht="14.25" customHeight="1">
      <c r="A384" s="112">
        <v>3820</v>
      </c>
      <c r="B384" s="113">
        <v>34.61</v>
      </c>
      <c r="D384" s="72">
        <v>33.61</v>
      </c>
      <c r="E384" s="24"/>
      <c r="M384" s="117"/>
    </row>
    <row r="385" spans="1:13" ht="14.25" customHeight="1">
      <c r="A385" s="112">
        <v>3830</v>
      </c>
      <c r="B385" s="113">
        <v>34.690000000000005</v>
      </c>
      <c r="D385" s="72">
        <v>33.690000000000005</v>
      </c>
      <c r="E385" s="24"/>
      <c r="M385" s="117"/>
    </row>
    <row r="386" spans="1:13" ht="14.25" customHeight="1">
      <c r="A386" s="112">
        <v>3840</v>
      </c>
      <c r="B386" s="113">
        <v>34.770000000000003</v>
      </c>
      <c r="D386" s="72">
        <v>33.770000000000003</v>
      </c>
      <c r="E386" s="24"/>
      <c r="M386" s="117"/>
    </row>
    <row r="387" spans="1:13" ht="14.25" customHeight="1">
      <c r="A387" s="112">
        <v>3850</v>
      </c>
      <c r="B387" s="113">
        <v>34.85</v>
      </c>
      <c r="D387" s="72">
        <v>33.85</v>
      </c>
      <c r="E387" s="24"/>
      <c r="M387" s="117"/>
    </row>
    <row r="388" spans="1:13" ht="14.25" customHeight="1">
      <c r="A388" s="112">
        <v>3860</v>
      </c>
      <c r="B388" s="113">
        <v>34.93</v>
      </c>
      <c r="D388" s="72">
        <v>33.93</v>
      </c>
      <c r="E388" s="24"/>
      <c r="M388" s="117"/>
    </row>
    <row r="389" spans="1:13" ht="14.25" customHeight="1">
      <c r="A389" s="112">
        <v>3870</v>
      </c>
      <c r="B389" s="113">
        <v>35.01</v>
      </c>
      <c r="D389" s="72">
        <v>34.01</v>
      </c>
      <c r="E389" s="24"/>
      <c r="M389" s="117"/>
    </row>
    <row r="390" spans="1:13" ht="14.25" customHeight="1">
      <c r="A390" s="112">
        <v>3880</v>
      </c>
      <c r="B390" s="113">
        <v>35.089999999999996</v>
      </c>
      <c r="D390" s="72">
        <v>34.089999999999996</v>
      </c>
      <c r="E390" s="24"/>
      <c r="M390" s="117"/>
    </row>
    <row r="391" spans="1:13" ht="14.25" customHeight="1">
      <c r="A391" s="112">
        <v>3890</v>
      </c>
      <c r="B391" s="113">
        <v>35.17</v>
      </c>
      <c r="D391" s="72">
        <v>34.17</v>
      </c>
      <c r="E391" s="24"/>
      <c r="M391" s="117"/>
    </row>
    <row r="392" spans="1:13" ht="14.25" customHeight="1">
      <c r="A392" s="112">
        <v>3900</v>
      </c>
      <c r="B392" s="113">
        <v>35.25</v>
      </c>
      <c r="D392" s="72">
        <v>34.25</v>
      </c>
      <c r="E392" s="24"/>
      <c r="M392" s="117"/>
    </row>
    <row r="393" spans="1:13" ht="14.25" customHeight="1">
      <c r="A393" s="112">
        <v>3910</v>
      </c>
      <c r="B393" s="113">
        <v>35.330000000000005</v>
      </c>
      <c r="D393" s="72">
        <v>34.330000000000005</v>
      </c>
      <c r="E393" s="24"/>
      <c r="M393" s="117"/>
    </row>
    <row r="394" spans="1:13" ht="14.25" customHeight="1">
      <c r="A394" s="112">
        <v>3920</v>
      </c>
      <c r="B394" s="113">
        <v>35.410000000000004</v>
      </c>
      <c r="D394" s="72">
        <v>34.410000000000004</v>
      </c>
      <c r="E394" s="24"/>
      <c r="M394" s="117"/>
    </row>
    <row r="395" spans="1:13" ht="14.25" customHeight="1">
      <c r="A395" s="112">
        <v>3930</v>
      </c>
      <c r="B395" s="113">
        <v>35.49</v>
      </c>
      <c r="D395" s="72">
        <v>34.49</v>
      </c>
      <c r="E395" s="24"/>
      <c r="M395" s="117"/>
    </row>
    <row r="396" spans="1:13" ht="14.25" customHeight="1">
      <c r="A396" s="112">
        <v>3940</v>
      </c>
      <c r="B396" s="113">
        <v>35.57</v>
      </c>
      <c r="D396" s="72">
        <v>34.57</v>
      </c>
      <c r="E396" s="24"/>
      <c r="M396" s="117"/>
    </row>
    <row r="397" spans="1:13" ht="14.25" customHeight="1">
      <c r="A397" s="112">
        <v>3950</v>
      </c>
      <c r="B397" s="113">
        <v>35.65</v>
      </c>
      <c r="D397" s="72">
        <v>34.65</v>
      </c>
      <c r="E397" s="24"/>
      <c r="M397" s="117"/>
    </row>
    <row r="398" spans="1:13" ht="14.25" customHeight="1">
      <c r="A398" s="112">
        <v>3960</v>
      </c>
      <c r="B398" s="113">
        <v>35.729999999999997</v>
      </c>
      <c r="D398" s="72">
        <v>34.729999999999997</v>
      </c>
      <c r="E398" s="24"/>
      <c r="M398" s="117"/>
    </row>
    <row r="399" spans="1:13" ht="14.25" customHeight="1">
      <c r="A399" s="112">
        <v>3970</v>
      </c>
      <c r="B399" s="113">
        <v>35.81</v>
      </c>
      <c r="D399" s="72">
        <v>34.81</v>
      </c>
      <c r="E399" s="24"/>
      <c r="M399" s="117"/>
    </row>
    <row r="400" spans="1:13" ht="14.25" customHeight="1">
      <c r="A400" s="112">
        <v>3980</v>
      </c>
      <c r="B400" s="113">
        <v>35.89</v>
      </c>
      <c r="D400" s="72">
        <v>34.89</v>
      </c>
      <c r="E400" s="24"/>
      <c r="M400" s="117"/>
    </row>
    <row r="401" spans="1:13" ht="14.25" customHeight="1">
      <c r="A401" s="112">
        <v>3990</v>
      </c>
      <c r="B401" s="113">
        <v>35.970000000000006</v>
      </c>
      <c r="D401" s="72">
        <v>34.970000000000006</v>
      </c>
      <c r="E401" s="24"/>
      <c r="M401" s="117"/>
    </row>
    <row r="402" spans="1:13" ht="14.25" customHeight="1">
      <c r="A402" s="112">
        <v>4000</v>
      </c>
      <c r="B402" s="113">
        <v>36.050000000000004</v>
      </c>
      <c r="D402" s="72">
        <v>35.050000000000004</v>
      </c>
      <c r="E402" s="24"/>
      <c r="M402" s="117"/>
    </row>
    <row r="403" spans="1:13" ht="14.25" customHeight="1">
      <c r="A403" s="112">
        <v>4010</v>
      </c>
      <c r="B403" s="113">
        <v>36.130000000000003</v>
      </c>
      <c r="D403" s="72">
        <v>35.130000000000003</v>
      </c>
      <c r="E403" s="24"/>
      <c r="M403" s="117"/>
    </row>
    <row r="404" spans="1:13" ht="14.25" customHeight="1">
      <c r="A404" s="112">
        <v>4020</v>
      </c>
      <c r="B404" s="113">
        <v>36.21</v>
      </c>
      <c r="D404" s="72">
        <v>35.21</v>
      </c>
      <c r="E404" s="24"/>
      <c r="M404" s="117"/>
    </row>
    <row r="405" spans="1:13" ht="14.25" customHeight="1">
      <c r="A405" s="112">
        <v>4030</v>
      </c>
      <c r="B405" s="113">
        <v>36.29</v>
      </c>
      <c r="D405" s="72">
        <v>35.29</v>
      </c>
      <c r="E405" s="24"/>
      <c r="M405" s="117"/>
    </row>
    <row r="406" spans="1:13" ht="14.25" customHeight="1">
      <c r="A406" s="112">
        <v>4040</v>
      </c>
      <c r="B406" s="113">
        <v>36.369999999999997</v>
      </c>
      <c r="D406" s="72">
        <v>35.369999999999997</v>
      </c>
      <c r="E406" s="24"/>
      <c r="M406" s="117"/>
    </row>
    <row r="407" spans="1:13" ht="14.25" customHeight="1">
      <c r="A407" s="112">
        <v>4050</v>
      </c>
      <c r="B407" s="113">
        <v>36.450000000000003</v>
      </c>
      <c r="D407" s="72">
        <v>35.450000000000003</v>
      </c>
      <c r="E407" s="24"/>
      <c r="M407" s="117"/>
    </row>
    <row r="408" spans="1:13" ht="14.25" customHeight="1">
      <c r="A408" s="112">
        <v>4060</v>
      </c>
      <c r="B408" s="113">
        <v>36.53</v>
      </c>
      <c r="D408" s="72">
        <v>35.53</v>
      </c>
      <c r="E408" s="24"/>
      <c r="M408" s="117"/>
    </row>
    <row r="409" spans="1:13" ht="14.25" customHeight="1">
      <c r="A409" s="112">
        <v>4070</v>
      </c>
      <c r="B409" s="113">
        <v>36.610000000000007</v>
      </c>
      <c r="D409" s="72">
        <v>35.610000000000007</v>
      </c>
      <c r="E409" s="24"/>
      <c r="M409" s="117"/>
    </row>
    <row r="410" spans="1:13" ht="14.25" customHeight="1">
      <c r="A410" s="112">
        <v>4080</v>
      </c>
      <c r="B410" s="113">
        <v>36.690000000000005</v>
      </c>
      <c r="D410" s="72">
        <v>35.690000000000005</v>
      </c>
      <c r="E410" s="24"/>
      <c r="M410" s="117"/>
    </row>
    <row r="411" spans="1:13" ht="14.25" customHeight="1">
      <c r="A411" s="112">
        <v>4090</v>
      </c>
      <c r="B411" s="113">
        <v>36.770000000000003</v>
      </c>
      <c r="D411" s="72">
        <v>35.770000000000003</v>
      </c>
      <c r="E411" s="24"/>
      <c r="M411" s="117"/>
    </row>
    <row r="412" spans="1:13" ht="14.25" customHeight="1">
      <c r="A412" s="112">
        <v>4100</v>
      </c>
      <c r="B412" s="113">
        <v>36.85</v>
      </c>
      <c r="D412" s="72">
        <v>35.85</v>
      </c>
      <c r="E412" s="24"/>
      <c r="M412" s="117"/>
    </row>
    <row r="413" spans="1:13" ht="14.25" customHeight="1">
      <c r="A413" s="112">
        <v>4110</v>
      </c>
      <c r="B413" s="113">
        <v>36.93</v>
      </c>
      <c r="D413" s="72">
        <v>35.93</v>
      </c>
      <c r="E413" s="24"/>
      <c r="M413" s="117"/>
    </row>
    <row r="414" spans="1:13" ht="14.25" customHeight="1">
      <c r="A414" s="112">
        <v>4120</v>
      </c>
      <c r="B414" s="113">
        <v>37.01</v>
      </c>
      <c r="D414" s="72">
        <v>36.01</v>
      </c>
      <c r="E414" s="24"/>
      <c r="M414" s="117"/>
    </row>
    <row r="415" spans="1:13" ht="14.25" customHeight="1">
      <c r="A415" s="112">
        <v>4130</v>
      </c>
      <c r="B415" s="113">
        <v>37.089999999999996</v>
      </c>
      <c r="D415" s="72">
        <v>36.089999999999996</v>
      </c>
      <c r="E415" s="24"/>
      <c r="M415" s="117"/>
    </row>
    <row r="416" spans="1:13" ht="14.25" customHeight="1">
      <c r="A416" s="112">
        <v>4140</v>
      </c>
      <c r="B416" s="113">
        <v>37.17</v>
      </c>
      <c r="D416" s="72">
        <v>36.17</v>
      </c>
      <c r="E416" s="24"/>
      <c r="M416" s="117"/>
    </row>
    <row r="417" spans="1:13" ht="14.25" customHeight="1">
      <c r="A417" s="112">
        <v>4150</v>
      </c>
      <c r="B417" s="113">
        <v>37.25</v>
      </c>
      <c r="D417" s="72">
        <v>36.25</v>
      </c>
      <c r="E417" s="24"/>
      <c r="M417" s="117"/>
    </row>
    <row r="418" spans="1:13" ht="14.25" customHeight="1">
      <c r="A418" s="112">
        <v>4160</v>
      </c>
      <c r="B418" s="113">
        <v>37.330000000000005</v>
      </c>
      <c r="D418" s="72">
        <v>36.330000000000005</v>
      </c>
      <c r="E418" s="24"/>
      <c r="M418" s="117"/>
    </row>
    <row r="419" spans="1:13" ht="14.25" customHeight="1">
      <c r="A419" s="112">
        <v>4170</v>
      </c>
      <c r="B419" s="113">
        <v>37.410000000000004</v>
      </c>
      <c r="D419" s="72">
        <v>36.410000000000004</v>
      </c>
      <c r="E419" s="24"/>
      <c r="M419" s="117"/>
    </row>
    <row r="420" spans="1:13" ht="14.25" customHeight="1">
      <c r="A420" s="112">
        <v>4180</v>
      </c>
      <c r="B420" s="113">
        <v>37.49</v>
      </c>
      <c r="D420" s="72">
        <v>36.49</v>
      </c>
      <c r="E420" s="24"/>
      <c r="M420" s="117"/>
    </row>
    <row r="421" spans="1:13" ht="14.25" customHeight="1">
      <c r="A421" s="112">
        <v>4190</v>
      </c>
      <c r="B421" s="113">
        <v>37.57</v>
      </c>
      <c r="D421" s="72">
        <v>36.57</v>
      </c>
      <c r="E421" s="24"/>
      <c r="M421" s="117"/>
    </row>
    <row r="422" spans="1:13" ht="14.25" customHeight="1">
      <c r="A422" s="112">
        <v>4200</v>
      </c>
      <c r="B422" s="113">
        <v>37.65</v>
      </c>
      <c r="D422" s="72">
        <v>36.65</v>
      </c>
      <c r="E422" s="24"/>
      <c r="M422" s="117"/>
    </row>
    <row r="423" spans="1:13" ht="14.25" customHeight="1">
      <c r="A423" s="112">
        <v>4210</v>
      </c>
      <c r="B423" s="113">
        <v>37.729999999999997</v>
      </c>
      <c r="D423" s="72">
        <v>36.729999999999997</v>
      </c>
      <c r="E423" s="24"/>
      <c r="M423" s="117"/>
    </row>
    <row r="424" spans="1:13" ht="14.25" customHeight="1">
      <c r="A424" s="112">
        <v>4220</v>
      </c>
      <c r="B424" s="113">
        <v>37.81</v>
      </c>
      <c r="D424" s="72">
        <v>36.81</v>
      </c>
      <c r="E424" s="24"/>
      <c r="M424" s="117"/>
    </row>
    <row r="425" spans="1:13" ht="14.25" customHeight="1">
      <c r="A425" s="112">
        <v>4230</v>
      </c>
      <c r="B425" s="113">
        <v>37.89</v>
      </c>
      <c r="D425" s="72">
        <v>36.89</v>
      </c>
      <c r="E425" s="24"/>
      <c r="M425" s="117"/>
    </row>
    <row r="426" spans="1:13" ht="14.25" customHeight="1">
      <c r="A426" s="112">
        <v>4240</v>
      </c>
      <c r="B426" s="113">
        <v>37.970000000000006</v>
      </c>
      <c r="D426" s="72">
        <v>36.970000000000006</v>
      </c>
      <c r="E426" s="24"/>
      <c r="M426" s="117"/>
    </row>
    <row r="427" spans="1:13" ht="14.25" customHeight="1">
      <c r="A427" s="112">
        <v>4250</v>
      </c>
      <c r="B427" s="113">
        <v>38.050000000000004</v>
      </c>
      <c r="D427" s="72">
        <v>37.050000000000004</v>
      </c>
      <c r="E427" s="24"/>
      <c r="M427" s="117"/>
    </row>
    <row r="428" spans="1:13" ht="14.25" customHeight="1">
      <c r="A428" s="112">
        <v>4260</v>
      </c>
      <c r="B428" s="113">
        <v>38.130000000000003</v>
      </c>
      <c r="D428" s="72">
        <v>37.130000000000003</v>
      </c>
      <c r="E428" s="24"/>
      <c r="M428" s="117"/>
    </row>
    <row r="429" spans="1:13" ht="14.25" customHeight="1">
      <c r="A429" s="112">
        <v>4270</v>
      </c>
      <c r="B429" s="113">
        <v>38.21</v>
      </c>
      <c r="D429" s="72">
        <v>37.21</v>
      </c>
      <c r="E429" s="24"/>
      <c r="M429" s="117"/>
    </row>
    <row r="430" spans="1:13" ht="14.25" customHeight="1">
      <c r="A430" s="112">
        <v>4280</v>
      </c>
      <c r="B430" s="113">
        <v>38.29</v>
      </c>
      <c r="D430" s="72">
        <v>37.29</v>
      </c>
      <c r="E430" s="24"/>
      <c r="M430" s="117"/>
    </row>
    <row r="431" spans="1:13" ht="14.25" customHeight="1">
      <c r="A431" s="112">
        <v>4290</v>
      </c>
      <c r="B431" s="113">
        <v>38.369999999999997</v>
      </c>
      <c r="D431" s="72">
        <v>37.369999999999997</v>
      </c>
      <c r="E431" s="24"/>
      <c r="M431" s="117"/>
    </row>
    <row r="432" spans="1:13" ht="14.25" customHeight="1">
      <c r="A432" s="112">
        <v>4300</v>
      </c>
      <c r="B432" s="113">
        <v>38.450000000000003</v>
      </c>
      <c r="D432" s="72">
        <v>37.450000000000003</v>
      </c>
      <c r="E432" s="24"/>
      <c r="M432" s="117"/>
    </row>
    <row r="433" spans="1:13" ht="14.25" customHeight="1">
      <c r="A433" s="112">
        <v>4310</v>
      </c>
      <c r="B433" s="113">
        <v>38.53</v>
      </c>
      <c r="D433" s="72">
        <v>37.53</v>
      </c>
      <c r="E433" s="24"/>
      <c r="M433" s="117"/>
    </row>
    <row r="434" spans="1:13" ht="14.25" customHeight="1">
      <c r="A434" s="112">
        <v>4320</v>
      </c>
      <c r="B434" s="113">
        <v>38.610000000000007</v>
      </c>
      <c r="D434" s="72">
        <v>37.610000000000007</v>
      </c>
      <c r="E434" s="24"/>
      <c r="M434" s="117"/>
    </row>
    <row r="435" spans="1:13" ht="14.25" customHeight="1">
      <c r="A435" s="112">
        <v>4330</v>
      </c>
      <c r="B435" s="113">
        <v>38.690000000000005</v>
      </c>
      <c r="D435" s="72">
        <v>37.690000000000005</v>
      </c>
      <c r="E435" s="24"/>
      <c r="M435" s="117"/>
    </row>
    <row r="436" spans="1:13" ht="14.25" customHeight="1">
      <c r="A436" s="112">
        <v>4340</v>
      </c>
      <c r="B436" s="113">
        <v>38.770000000000003</v>
      </c>
      <c r="D436" s="72">
        <v>37.770000000000003</v>
      </c>
      <c r="E436" s="24"/>
      <c r="M436" s="117"/>
    </row>
    <row r="437" spans="1:13" ht="14.25" customHeight="1">
      <c r="A437" s="112">
        <v>4350</v>
      </c>
      <c r="B437" s="113">
        <v>38.85</v>
      </c>
      <c r="D437" s="72">
        <v>37.85</v>
      </c>
      <c r="E437" s="24"/>
      <c r="M437" s="117"/>
    </row>
    <row r="438" spans="1:13" ht="14.25" customHeight="1">
      <c r="A438" s="112">
        <v>4360</v>
      </c>
      <c r="B438" s="113">
        <v>38.93</v>
      </c>
      <c r="D438" s="72">
        <v>37.93</v>
      </c>
      <c r="E438" s="24"/>
      <c r="M438" s="117"/>
    </row>
    <row r="439" spans="1:13" ht="14.25" customHeight="1">
      <c r="A439" s="112">
        <v>4370</v>
      </c>
      <c r="B439" s="113">
        <v>39.01</v>
      </c>
      <c r="D439" s="72">
        <v>38.01</v>
      </c>
      <c r="E439" s="24"/>
      <c r="M439" s="117"/>
    </row>
    <row r="440" spans="1:13" ht="14.25" customHeight="1">
      <c r="A440" s="112">
        <v>4380</v>
      </c>
      <c r="B440" s="113">
        <v>39.089999999999996</v>
      </c>
      <c r="D440" s="72">
        <v>38.089999999999996</v>
      </c>
      <c r="E440" s="24"/>
      <c r="M440" s="117"/>
    </row>
    <row r="441" spans="1:13" ht="14.25" customHeight="1">
      <c r="A441" s="112">
        <v>4390</v>
      </c>
      <c r="B441" s="113">
        <v>39.17</v>
      </c>
      <c r="D441" s="72">
        <v>38.17</v>
      </c>
      <c r="E441" s="24"/>
      <c r="M441" s="117"/>
    </row>
    <row r="442" spans="1:13" ht="14.25" customHeight="1">
      <c r="A442" s="112">
        <v>4400</v>
      </c>
      <c r="B442" s="113">
        <v>39.25</v>
      </c>
      <c r="D442" s="72">
        <v>38.25</v>
      </c>
      <c r="E442" s="24"/>
      <c r="M442" s="117"/>
    </row>
    <row r="443" spans="1:13" ht="14.25" customHeight="1">
      <c r="A443" s="112">
        <v>4410</v>
      </c>
      <c r="B443" s="113">
        <v>39.330000000000005</v>
      </c>
      <c r="D443" s="72">
        <v>38.330000000000005</v>
      </c>
      <c r="E443" s="24"/>
      <c r="M443" s="117"/>
    </row>
    <row r="444" spans="1:13" ht="14.25" customHeight="1">
      <c r="A444" s="112">
        <v>4420</v>
      </c>
      <c r="B444" s="113">
        <v>39.410000000000004</v>
      </c>
      <c r="D444" s="72">
        <v>38.410000000000004</v>
      </c>
      <c r="E444" s="24"/>
      <c r="M444" s="117"/>
    </row>
    <row r="445" spans="1:13" ht="14.25" customHeight="1">
      <c r="A445" s="112">
        <v>4430</v>
      </c>
      <c r="B445" s="113">
        <v>39.49</v>
      </c>
      <c r="D445" s="72">
        <v>38.49</v>
      </c>
      <c r="E445" s="24"/>
      <c r="M445" s="117"/>
    </row>
    <row r="446" spans="1:13" ht="14.25" customHeight="1">
      <c r="A446" s="112">
        <v>4440</v>
      </c>
      <c r="B446" s="113">
        <v>39.57</v>
      </c>
      <c r="D446" s="72">
        <v>38.57</v>
      </c>
      <c r="E446" s="24"/>
      <c r="M446" s="117"/>
    </row>
    <row r="447" spans="1:13" ht="14.25" customHeight="1">
      <c r="A447" s="112">
        <v>4450</v>
      </c>
      <c r="B447" s="113">
        <v>39.65</v>
      </c>
      <c r="D447" s="72">
        <v>38.65</v>
      </c>
      <c r="E447" s="24"/>
      <c r="M447" s="117"/>
    </row>
    <row r="448" spans="1:13" ht="14.25" customHeight="1">
      <c r="A448" s="112">
        <v>4460</v>
      </c>
      <c r="B448" s="113">
        <v>39.729999999999997</v>
      </c>
      <c r="D448" s="72">
        <v>38.729999999999997</v>
      </c>
      <c r="E448" s="24"/>
      <c r="M448" s="117"/>
    </row>
    <row r="449" spans="1:13" ht="14.25" customHeight="1">
      <c r="A449" s="112">
        <v>4470</v>
      </c>
      <c r="B449" s="113">
        <v>39.81</v>
      </c>
      <c r="D449" s="72">
        <v>38.81</v>
      </c>
      <c r="E449" s="24"/>
      <c r="M449" s="117"/>
    </row>
    <row r="450" spans="1:13" ht="14.25" customHeight="1">
      <c r="A450" s="112">
        <v>4480</v>
      </c>
      <c r="B450" s="113">
        <v>39.89</v>
      </c>
      <c r="D450" s="72">
        <v>38.89</v>
      </c>
      <c r="E450" s="24"/>
      <c r="M450" s="117"/>
    </row>
    <row r="451" spans="1:13" ht="14.25" customHeight="1">
      <c r="A451" s="112">
        <v>4490</v>
      </c>
      <c r="B451" s="113">
        <v>39.970000000000006</v>
      </c>
      <c r="D451" s="72">
        <v>38.970000000000006</v>
      </c>
      <c r="E451" s="24"/>
      <c r="M451" s="117"/>
    </row>
    <row r="452" spans="1:13" ht="14.25" customHeight="1">
      <c r="A452" s="112">
        <v>4500</v>
      </c>
      <c r="B452" s="113">
        <v>40.050000000000004</v>
      </c>
      <c r="D452" s="72">
        <v>39.050000000000004</v>
      </c>
      <c r="E452" s="24"/>
      <c r="M452" s="117"/>
    </row>
    <row r="453" spans="1:13" ht="14.25" customHeight="1">
      <c r="A453" s="112">
        <v>4510</v>
      </c>
      <c r="B453" s="113">
        <v>40.130000000000003</v>
      </c>
      <c r="D453" s="72">
        <v>39.130000000000003</v>
      </c>
      <c r="E453" s="24"/>
      <c r="M453" s="117"/>
    </row>
    <row r="454" spans="1:13" ht="14.25" customHeight="1">
      <c r="A454" s="112">
        <v>4520</v>
      </c>
      <c r="B454" s="113">
        <v>40.21</v>
      </c>
      <c r="D454" s="72">
        <v>39.21</v>
      </c>
      <c r="E454" s="24"/>
      <c r="M454" s="117"/>
    </row>
    <row r="455" spans="1:13" ht="14.25" customHeight="1">
      <c r="A455" s="112">
        <v>4530</v>
      </c>
      <c r="B455" s="113">
        <v>40.29</v>
      </c>
      <c r="D455" s="72">
        <v>39.29</v>
      </c>
      <c r="E455" s="24"/>
      <c r="M455" s="117"/>
    </row>
    <row r="456" spans="1:13" ht="14.25" customHeight="1">
      <c r="A456" s="112">
        <v>4540</v>
      </c>
      <c r="B456" s="113">
        <v>40.369999999999997</v>
      </c>
      <c r="D456" s="72">
        <v>39.369999999999997</v>
      </c>
      <c r="E456" s="24"/>
      <c r="M456" s="117"/>
    </row>
    <row r="457" spans="1:13" ht="14.25" customHeight="1">
      <c r="A457" s="112">
        <v>4550</v>
      </c>
      <c r="B457" s="113">
        <v>40.450000000000003</v>
      </c>
      <c r="D457" s="72">
        <v>39.450000000000003</v>
      </c>
      <c r="E457" s="24"/>
      <c r="M457" s="117"/>
    </row>
    <row r="458" spans="1:13" ht="14.25" customHeight="1">
      <c r="A458" s="112">
        <v>4560</v>
      </c>
      <c r="B458" s="113">
        <v>40.53</v>
      </c>
      <c r="D458" s="72">
        <v>39.53</v>
      </c>
      <c r="E458" s="24"/>
      <c r="M458" s="117"/>
    </row>
    <row r="459" spans="1:13" ht="14.25" customHeight="1">
      <c r="A459" s="112">
        <v>4570</v>
      </c>
      <c r="B459" s="113">
        <v>40.610000000000007</v>
      </c>
      <c r="D459" s="72">
        <v>39.610000000000007</v>
      </c>
      <c r="E459" s="24"/>
      <c r="M459" s="117"/>
    </row>
    <row r="460" spans="1:13" ht="14.25" customHeight="1">
      <c r="A460" s="112">
        <v>4580</v>
      </c>
      <c r="B460" s="113">
        <v>40.690000000000005</v>
      </c>
      <c r="D460" s="72">
        <v>39.690000000000005</v>
      </c>
      <c r="E460" s="24"/>
      <c r="M460" s="117"/>
    </row>
    <row r="461" spans="1:13" ht="14.25" customHeight="1">
      <c r="A461" s="112">
        <v>4590</v>
      </c>
      <c r="B461" s="113">
        <v>40.770000000000003</v>
      </c>
      <c r="D461" s="72">
        <v>39.770000000000003</v>
      </c>
      <c r="E461" s="24"/>
      <c r="M461" s="117"/>
    </row>
    <row r="462" spans="1:13" ht="14.25" customHeight="1">
      <c r="A462" s="112">
        <v>4600</v>
      </c>
      <c r="B462" s="113">
        <v>40.85</v>
      </c>
      <c r="D462" s="72">
        <v>39.85</v>
      </c>
      <c r="E462" s="24"/>
      <c r="M462" s="117"/>
    </row>
    <row r="463" spans="1:13" ht="14.25" customHeight="1">
      <c r="A463" s="112">
        <v>4610</v>
      </c>
      <c r="B463" s="113">
        <v>40.93</v>
      </c>
      <c r="D463" s="72">
        <v>39.93</v>
      </c>
      <c r="E463" s="24"/>
      <c r="M463" s="117"/>
    </row>
    <row r="464" spans="1:13" ht="14.25" customHeight="1">
      <c r="A464" s="112">
        <v>4620</v>
      </c>
      <c r="B464" s="113">
        <v>41.01</v>
      </c>
      <c r="D464" s="72">
        <v>40.01</v>
      </c>
      <c r="E464" s="24"/>
      <c r="M464" s="117"/>
    </row>
    <row r="465" spans="1:13" ht="14.25" customHeight="1">
      <c r="A465" s="112">
        <v>4630</v>
      </c>
      <c r="B465" s="113">
        <v>41.089999999999996</v>
      </c>
      <c r="D465" s="72">
        <v>40.089999999999996</v>
      </c>
      <c r="E465" s="24"/>
      <c r="M465" s="117"/>
    </row>
    <row r="466" spans="1:13" ht="14.25" customHeight="1">
      <c r="A466" s="112">
        <v>4640</v>
      </c>
      <c r="B466" s="113">
        <v>41.17</v>
      </c>
      <c r="D466" s="72">
        <v>40.17</v>
      </c>
      <c r="E466" s="24"/>
      <c r="M466" s="117"/>
    </row>
    <row r="467" spans="1:13" ht="14.25" customHeight="1">
      <c r="A467" s="112">
        <v>4650</v>
      </c>
      <c r="B467" s="113">
        <v>41.25</v>
      </c>
      <c r="D467" s="72">
        <v>40.25</v>
      </c>
      <c r="E467" s="24"/>
      <c r="M467" s="117"/>
    </row>
    <row r="468" spans="1:13" ht="14.25" customHeight="1">
      <c r="A468" s="112">
        <v>4660</v>
      </c>
      <c r="B468" s="113">
        <v>41.330000000000005</v>
      </c>
      <c r="D468" s="72">
        <v>40.330000000000005</v>
      </c>
      <c r="E468" s="24"/>
      <c r="M468" s="117"/>
    </row>
    <row r="469" spans="1:13" ht="14.25" customHeight="1">
      <c r="A469" s="112">
        <v>4670</v>
      </c>
      <c r="B469" s="113">
        <v>41.410000000000004</v>
      </c>
      <c r="D469" s="72">
        <v>40.410000000000004</v>
      </c>
      <c r="E469" s="24"/>
      <c r="M469" s="117"/>
    </row>
    <row r="470" spans="1:13" ht="14.25" customHeight="1">
      <c r="A470" s="112">
        <v>4680</v>
      </c>
      <c r="B470" s="113">
        <v>41.49</v>
      </c>
      <c r="D470" s="72">
        <v>40.49</v>
      </c>
      <c r="E470" s="24"/>
      <c r="M470" s="117"/>
    </row>
    <row r="471" spans="1:13" ht="14.25" customHeight="1">
      <c r="A471" s="112">
        <v>4690</v>
      </c>
      <c r="B471" s="113">
        <v>41.57</v>
      </c>
      <c r="D471" s="72">
        <v>40.57</v>
      </c>
      <c r="E471" s="24"/>
      <c r="M471" s="117"/>
    </row>
    <row r="472" spans="1:13" ht="14.25" customHeight="1">
      <c r="A472" s="112">
        <v>4700</v>
      </c>
      <c r="B472" s="113">
        <v>41.65</v>
      </c>
      <c r="D472" s="72">
        <v>40.65</v>
      </c>
      <c r="E472" s="24"/>
      <c r="M472" s="117"/>
    </row>
    <row r="473" spans="1:13" ht="14.25" customHeight="1">
      <c r="A473" s="112">
        <v>4710</v>
      </c>
      <c r="B473" s="113">
        <v>41.73</v>
      </c>
      <c r="D473" s="72">
        <v>40.729999999999997</v>
      </c>
      <c r="E473" s="24"/>
      <c r="M473" s="117"/>
    </row>
    <row r="474" spans="1:13" ht="14.25" customHeight="1">
      <c r="A474" s="112">
        <v>4720</v>
      </c>
      <c r="B474" s="113">
        <v>41.81</v>
      </c>
      <c r="D474" s="72">
        <v>40.81</v>
      </c>
      <c r="E474" s="24"/>
      <c r="M474" s="117"/>
    </row>
    <row r="475" spans="1:13" ht="14.25" customHeight="1">
      <c r="A475" s="112">
        <v>4730</v>
      </c>
      <c r="B475" s="113">
        <v>41.89</v>
      </c>
      <c r="D475" s="72">
        <v>40.89</v>
      </c>
      <c r="E475" s="24"/>
      <c r="M475" s="117"/>
    </row>
    <row r="476" spans="1:13" ht="14.25" customHeight="1">
      <c r="A476" s="112">
        <v>4740</v>
      </c>
      <c r="B476" s="113">
        <v>41.970000000000006</v>
      </c>
      <c r="D476" s="72">
        <v>40.970000000000006</v>
      </c>
      <c r="E476" s="24"/>
      <c r="M476" s="117"/>
    </row>
    <row r="477" spans="1:13" ht="14.25" customHeight="1">
      <c r="A477" s="112">
        <v>4750</v>
      </c>
      <c r="B477" s="113">
        <v>42.050000000000004</v>
      </c>
      <c r="D477" s="72">
        <v>41.050000000000004</v>
      </c>
      <c r="E477" s="24"/>
      <c r="M477" s="117"/>
    </row>
    <row r="478" spans="1:13" ht="14.25" customHeight="1">
      <c r="A478" s="112">
        <v>4760</v>
      </c>
      <c r="B478" s="113">
        <v>42.13</v>
      </c>
      <c r="D478" s="72">
        <v>41.13</v>
      </c>
      <c r="E478" s="24"/>
      <c r="M478" s="117"/>
    </row>
    <row r="479" spans="1:13" ht="14.25" customHeight="1">
      <c r="A479" s="112">
        <v>4770</v>
      </c>
      <c r="B479" s="113">
        <v>42.21</v>
      </c>
      <c r="D479" s="72">
        <v>41.21</v>
      </c>
      <c r="E479" s="24"/>
      <c r="M479" s="117"/>
    </row>
    <row r="480" spans="1:13" ht="14.25" customHeight="1">
      <c r="A480" s="112">
        <v>4780</v>
      </c>
      <c r="B480" s="113">
        <v>42.29</v>
      </c>
      <c r="D480" s="72">
        <v>41.29</v>
      </c>
      <c r="E480" s="24"/>
      <c r="M480" s="117"/>
    </row>
    <row r="481" spans="1:13" ht="14.25" customHeight="1">
      <c r="A481" s="112">
        <v>4790</v>
      </c>
      <c r="B481" s="113">
        <v>42.37</v>
      </c>
      <c r="D481" s="72">
        <v>41.37</v>
      </c>
      <c r="E481" s="24"/>
      <c r="M481" s="117"/>
    </row>
    <row r="482" spans="1:13" ht="14.25" customHeight="1">
      <c r="A482" s="112">
        <v>4800</v>
      </c>
      <c r="B482" s="113">
        <v>42.45</v>
      </c>
      <c r="D482" s="72">
        <v>41.45</v>
      </c>
      <c r="E482" s="24"/>
      <c r="M482" s="117"/>
    </row>
    <row r="483" spans="1:13" ht="14.25" customHeight="1">
      <c r="A483" s="112">
        <v>4810</v>
      </c>
      <c r="B483" s="113">
        <v>42.53</v>
      </c>
      <c r="D483" s="72">
        <v>41.53</v>
      </c>
      <c r="E483" s="24"/>
      <c r="M483" s="117"/>
    </row>
    <row r="484" spans="1:13" ht="14.25" customHeight="1">
      <c r="A484" s="112">
        <v>4820</v>
      </c>
      <c r="B484" s="113">
        <v>42.610000000000007</v>
      </c>
      <c r="D484" s="72">
        <v>41.610000000000007</v>
      </c>
      <c r="E484" s="24"/>
      <c r="M484" s="117"/>
    </row>
    <row r="485" spans="1:13" ht="14.25" customHeight="1">
      <c r="A485" s="112">
        <v>4830</v>
      </c>
      <c r="B485" s="113">
        <v>42.690000000000005</v>
      </c>
      <c r="D485" s="72">
        <v>41.690000000000005</v>
      </c>
      <c r="E485" s="24"/>
      <c r="M485" s="117"/>
    </row>
    <row r="486" spans="1:13" ht="14.25" customHeight="1">
      <c r="A486" s="112">
        <v>4840</v>
      </c>
      <c r="B486" s="113">
        <v>42.77</v>
      </c>
      <c r="D486" s="72">
        <v>41.77</v>
      </c>
      <c r="E486" s="24"/>
      <c r="M486" s="117"/>
    </row>
    <row r="487" spans="1:13" ht="14.25" customHeight="1">
      <c r="A487" s="112">
        <v>4850</v>
      </c>
      <c r="B487" s="113">
        <v>42.85</v>
      </c>
      <c r="D487" s="72">
        <v>41.85</v>
      </c>
      <c r="E487" s="24"/>
      <c r="M487" s="117"/>
    </row>
    <row r="488" spans="1:13" ht="14.25" customHeight="1">
      <c r="A488" s="112">
        <v>4860</v>
      </c>
      <c r="B488" s="113">
        <v>42.93</v>
      </c>
      <c r="D488" s="72">
        <v>41.93</v>
      </c>
      <c r="E488" s="24"/>
      <c r="M488" s="117"/>
    </row>
    <row r="489" spans="1:13" ht="14.25" customHeight="1">
      <c r="A489" s="112">
        <v>4870</v>
      </c>
      <c r="B489" s="113">
        <v>43.01</v>
      </c>
      <c r="D489" s="72">
        <v>42.01</v>
      </c>
      <c r="E489" s="24"/>
      <c r="M489" s="117"/>
    </row>
    <row r="490" spans="1:13" ht="14.25" customHeight="1">
      <c r="A490" s="112">
        <v>4880</v>
      </c>
      <c r="B490" s="113">
        <v>43.089999999999996</v>
      </c>
      <c r="D490" s="72">
        <v>42.089999999999996</v>
      </c>
      <c r="E490" s="24"/>
      <c r="M490" s="117"/>
    </row>
    <row r="491" spans="1:13" ht="14.25" customHeight="1">
      <c r="A491" s="112">
        <v>4890</v>
      </c>
      <c r="B491" s="113">
        <v>43.17</v>
      </c>
      <c r="D491" s="72">
        <v>42.17</v>
      </c>
      <c r="E491" s="24"/>
      <c r="M491" s="117"/>
    </row>
    <row r="492" spans="1:13" ht="14.25" customHeight="1">
      <c r="A492" s="112">
        <v>4900</v>
      </c>
      <c r="B492" s="113">
        <v>43.25</v>
      </c>
      <c r="D492" s="72">
        <v>42.25</v>
      </c>
      <c r="E492" s="24"/>
      <c r="M492" s="117"/>
    </row>
    <row r="493" spans="1:13" ht="14.25" customHeight="1">
      <c r="A493" s="112">
        <v>4910</v>
      </c>
      <c r="B493" s="113">
        <v>43.330000000000005</v>
      </c>
      <c r="D493" s="72">
        <v>42.330000000000005</v>
      </c>
      <c r="E493" s="24"/>
      <c r="M493" s="117"/>
    </row>
    <row r="494" spans="1:13" ht="14.25" customHeight="1">
      <c r="A494" s="112">
        <v>4920</v>
      </c>
      <c r="B494" s="113">
        <v>43.410000000000004</v>
      </c>
      <c r="D494" s="72">
        <v>42.410000000000004</v>
      </c>
      <c r="E494" s="24"/>
      <c r="M494" s="117"/>
    </row>
    <row r="495" spans="1:13" ht="14.25" customHeight="1">
      <c r="A495" s="112">
        <v>4930</v>
      </c>
      <c r="B495" s="113">
        <v>43.49</v>
      </c>
      <c r="D495" s="72">
        <v>42.49</v>
      </c>
      <c r="E495" s="24"/>
      <c r="M495" s="117"/>
    </row>
    <row r="496" spans="1:13" ht="14.25" customHeight="1">
      <c r="A496" s="112">
        <v>4940</v>
      </c>
      <c r="B496" s="113">
        <v>43.57</v>
      </c>
      <c r="D496" s="72">
        <v>42.57</v>
      </c>
      <c r="E496" s="24"/>
      <c r="M496" s="117"/>
    </row>
    <row r="497" spans="1:13" ht="14.25" customHeight="1">
      <c r="A497" s="112">
        <v>4950</v>
      </c>
      <c r="B497" s="113">
        <v>43.65</v>
      </c>
      <c r="D497" s="72">
        <v>42.65</v>
      </c>
      <c r="E497" s="24"/>
      <c r="M497" s="117"/>
    </row>
    <row r="498" spans="1:13" ht="14.25" customHeight="1">
      <c r="A498" s="112">
        <v>4960</v>
      </c>
      <c r="B498" s="113">
        <v>43.73</v>
      </c>
      <c r="D498" s="72">
        <v>42.73</v>
      </c>
      <c r="E498" s="24"/>
      <c r="M498" s="117"/>
    </row>
    <row r="499" spans="1:13" ht="14.25" customHeight="1">
      <c r="A499" s="112">
        <v>4970</v>
      </c>
      <c r="B499" s="113">
        <v>43.81</v>
      </c>
      <c r="D499" s="72">
        <v>42.81</v>
      </c>
      <c r="M499" s="117"/>
    </row>
    <row r="500" spans="1:13" ht="14.25" customHeight="1">
      <c r="A500" s="112">
        <v>4980</v>
      </c>
      <c r="B500" s="113">
        <v>43.89</v>
      </c>
      <c r="D500" s="72">
        <v>42.89</v>
      </c>
      <c r="M500" s="117"/>
    </row>
    <row r="501" spans="1:13" ht="14.25" customHeight="1">
      <c r="A501" s="112">
        <v>4990</v>
      </c>
      <c r="B501" s="113">
        <v>43.970000000000006</v>
      </c>
      <c r="D501" s="72">
        <v>42.970000000000006</v>
      </c>
      <c r="M501" s="117"/>
    </row>
    <row r="502" spans="1:13" ht="14.25" customHeight="1">
      <c r="A502" s="112">
        <v>5000</v>
      </c>
      <c r="B502" s="113">
        <v>44.050000000000004</v>
      </c>
      <c r="D502" s="72">
        <v>43.050000000000004</v>
      </c>
      <c r="M502" s="117"/>
    </row>
    <row r="503" spans="1:13" ht="14.25" customHeight="1">
      <c r="A503" s="112">
        <v>5010</v>
      </c>
      <c r="B503" s="113">
        <v>44.13</v>
      </c>
      <c r="D503" s="72">
        <v>43.13</v>
      </c>
      <c r="M503" s="117"/>
    </row>
    <row r="504" spans="1:13" ht="14.25" customHeight="1">
      <c r="A504" s="112">
        <v>5020</v>
      </c>
      <c r="B504" s="113">
        <v>44.21</v>
      </c>
      <c r="D504" s="72">
        <v>43.21</v>
      </c>
      <c r="M504" s="117"/>
    </row>
    <row r="505" spans="1:13" ht="14.25" customHeight="1">
      <c r="A505" s="112">
        <v>5030</v>
      </c>
      <c r="B505" s="113">
        <v>44.29</v>
      </c>
      <c r="D505" s="72">
        <v>43.29</v>
      </c>
      <c r="M505" s="117"/>
    </row>
    <row r="506" spans="1:13" ht="14.25" customHeight="1">
      <c r="A506" s="112">
        <v>5040</v>
      </c>
      <c r="B506" s="113">
        <v>44.37</v>
      </c>
      <c r="D506" s="72">
        <v>43.37</v>
      </c>
      <c r="M506" s="117"/>
    </row>
    <row r="507" spans="1:13" ht="14.25" customHeight="1">
      <c r="A507" s="112">
        <v>5050</v>
      </c>
      <c r="B507" s="113">
        <v>44.449999999999996</v>
      </c>
      <c r="D507" s="72">
        <v>43.449999999999996</v>
      </c>
      <c r="M507" s="117"/>
    </row>
    <row r="508" spans="1:13" ht="14.25" customHeight="1">
      <c r="A508" s="112">
        <v>5060</v>
      </c>
      <c r="B508" s="113">
        <v>44.530000000000008</v>
      </c>
      <c r="D508" s="72">
        <v>43.530000000000008</v>
      </c>
      <c r="M508" s="117"/>
    </row>
    <row r="509" spans="1:13" ht="14.25" customHeight="1">
      <c r="A509" s="112">
        <v>5070</v>
      </c>
      <c r="B509" s="113">
        <v>44.610000000000007</v>
      </c>
      <c r="D509" s="72">
        <v>43.610000000000007</v>
      </c>
      <c r="M509" s="117"/>
    </row>
    <row r="510" spans="1:13" ht="14.25" customHeight="1">
      <c r="A510" s="112">
        <v>5080</v>
      </c>
      <c r="B510" s="113">
        <v>44.690000000000005</v>
      </c>
      <c r="D510" s="72">
        <v>43.690000000000005</v>
      </c>
      <c r="M510" s="117"/>
    </row>
    <row r="511" spans="1:13" ht="14.25" customHeight="1">
      <c r="A511" s="112">
        <v>5090</v>
      </c>
      <c r="B511" s="113">
        <v>44.77</v>
      </c>
      <c r="D511" s="72">
        <v>43.77</v>
      </c>
      <c r="M511" s="117"/>
    </row>
    <row r="512" spans="1:13" ht="14.25" customHeight="1">
      <c r="A512" s="112">
        <v>5100</v>
      </c>
      <c r="B512" s="113">
        <v>44.85</v>
      </c>
      <c r="D512" s="72">
        <v>43.85</v>
      </c>
      <c r="M512" s="117"/>
    </row>
    <row r="513" spans="1:13" ht="14.25" customHeight="1">
      <c r="A513" s="112">
        <v>5110</v>
      </c>
      <c r="B513" s="113">
        <v>44.93</v>
      </c>
      <c r="D513" s="72">
        <v>43.93</v>
      </c>
      <c r="M513" s="117"/>
    </row>
    <row r="514" spans="1:13" ht="14.25" customHeight="1">
      <c r="A514" s="112">
        <v>5120</v>
      </c>
      <c r="B514" s="113">
        <v>45.01</v>
      </c>
      <c r="D514" s="72">
        <v>44.01</v>
      </c>
      <c r="M514" s="117"/>
    </row>
    <row r="515" spans="1:13" ht="14.25" customHeight="1">
      <c r="A515" s="112">
        <v>5130</v>
      </c>
      <c r="B515" s="113">
        <v>45.089999999999996</v>
      </c>
      <c r="D515" s="72">
        <v>44.089999999999996</v>
      </c>
      <c r="M515" s="117"/>
    </row>
    <row r="516" spans="1:13" ht="14.25" customHeight="1">
      <c r="A516" s="112">
        <v>5140</v>
      </c>
      <c r="B516" s="113">
        <v>45.169999999999995</v>
      </c>
      <c r="D516" s="72">
        <v>44.169999999999995</v>
      </c>
      <c r="M516" s="117"/>
    </row>
    <row r="517" spans="1:13" ht="14.25" customHeight="1">
      <c r="A517" s="112">
        <v>5150</v>
      </c>
      <c r="B517" s="113">
        <v>45.250000000000007</v>
      </c>
      <c r="D517" s="72">
        <v>44.250000000000007</v>
      </c>
      <c r="M517" s="117"/>
    </row>
    <row r="518" spans="1:13" ht="14.25" customHeight="1">
      <c r="A518" s="112">
        <v>5160</v>
      </c>
      <c r="B518" s="113">
        <v>45.330000000000005</v>
      </c>
      <c r="D518" s="72">
        <v>44.330000000000005</v>
      </c>
      <c r="M518" s="117"/>
    </row>
    <row r="519" spans="1:13">
      <c r="A519" s="112">
        <v>5170</v>
      </c>
      <c r="B519" s="113">
        <v>45.410000000000004</v>
      </c>
      <c r="D519" s="72">
        <v>44.410000000000004</v>
      </c>
      <c r="M519" s="117"/>
    </row>
    <row r="520" spans="1:13">
      <c r="A520" s="112">
        <v>5180</v>
      </c>
      <c r="B520" s="113">
        <v>45.49</v>
      </c>
      <c r="D520" s="72">
        <v>44.49</v>
      </c>
      <c r="M520" s="117"/>
    </row>
    <row r="521" spans="1:13">
      <c r="A521" s="112">
        <v>5190</v>
      </c>
      <c r="B521" s="113">
        <v>45.57</v>
      </c>
      <c r="D521" s="72">
        <v>44.57</v>
      </c>
      <c r="M521" s="117"/>
    </row>
    <row r="522" spans="1:13">
      <c r="A522" s="112">
        <v>5200</v>
      </c>
      <c r="B522" s="113">
        <v>45.65</v>
      </c>
      <c r="D522" s="72">
        <v>44.65</v>
      </c>
      <c r="M522" s="117"/>
    </row>
    <row r="523" spans="1:13">
      <c r="A523" s="112">
        <v>5210</v>
      </c>
      <c r="B523" s="113">
        <v>45.73</v>
      </c>
      <c r="D523" s="72">
        <v>44.73</v>
      </c>
      <c r="M523" s="117"/>
    </row>
    <row r="524" spans="1:13">
      <c r="A524" s="112">
        <v>5220</v>
      </c>
      <c r="B524" s="113">
        <v>45.809999999999995</v>
      </c>
      <c r="D524" s="72">
        <v>44.809999999999995</v>
      </c>
      <c r="M524" s="117"/>
    </row>
    <row r="525" spans="1:13">
      <c r="A525" s="112">
        <v>5230</v>
      </c>
      <c r="B525" s="113">
        <v>45.890000000000008</v>
      </c>
      <c r="D525" s="72">
        <v>44.890000000000008</v>
      </c>
      <c r="M525" s="117"/>
    </row>
    <row r="526" spans="1:13">
      <c r="A526" s="112">
        <v>5240</v>
      </c>
      <c r="B526" s="113">
        <v>45.970000000000006</v>
      </c>
      <c r="D526" s="72">
        <v>44.970000000000006</v>
      </c>
      <c r="M526" s="117"/>
    </row>
    <row r="527" spans="1:13">
      <c r="A527" s="112">
        <v>5250</v>
      </c>
      <c r="B527" s="113">
        <v>46.050000000000004</v>
      </c>
      <c r="D527" s="72">
        <v>45.050000000000004</v>
      </c>
      <c r="M527" s="117"/>
    </row>
    <row r="528" spans="1:13">
      <c r="A528" s="112">
        <v>5260</v>
      </c>
      <c r="B528" s="113">
        <v>46.13</v>
      </c>
      <c r="D528" s="72">
        <v>45.13</v>
      </c>
      <c r="M528" s="117"/>
    </row>
    <row r="529" spans="1:13">
      <c r="A529" s="112">
        <v>5270</v>
      </c>
      <c r="B529" s="113">
        <v>46.21</v>
      </c>
      <c r="D529" s="72">
        <v>45.21</v>
      </c>
      <c r="M529" s="117"/>
    </row>
    <row r="530" spans="1:13">
      <c r="A530" s="112">
        <v>5280</v>
      </c>
      <c r="B530" s="113">
        <v>46.29</v>
      </c>
      <c r="D530" s="72">
        <v>45.29</v>
      </c>
      <c r="M530" s="117"/>
    </row>
    <row r="531" spans="1:13">
      <c r="A531" s="112">
        <v>5290</v>
      </c>
      <c r="B531" s="113">
        <v>46.37</v>
      </c>
      <c r="D531" s="72">
        <v>45.37</v>
      </c>
      <c r="M531" s="117"/>
    </row>
    <row r="532" spans="1:13">
      <c r="A532" s="112">
        <v>5300</v>
      </c>
      <c r="B532" s="113">
        <v>46.449999999999996</v>
      </c>
      <c r="D532" s="72">
        <v>45.449999999999996</v>
      </c>
      <c r="M532" s="117"/>
    </row>
    <row r="533" spans="1:13">
      <c r="A533" s="112">
        <v>5310</v>
      </c>
      <c r="B533" s="113">
        <v>46.530000000000008</v>
      </c>
      <c r="D533" s="72">
        <v>45.530000000000008</v>
      </c>
      <c r="M533" s="117"/>
    </row>
    <row r="534" spans="1:13">
      <c r="A534" s="112">
        <v>5320</v>
      </c>
      <c r="B534" s="113">
        <v>46.610000000000007</v>
      </c>
      <c r="D534" s="72">
        <v>45.610000000000007</v>
      </c>
      <c r="M534" s="117"/>
    </row>
    <row r="535" spans="1:13">
      <c r="A535" s="112">
        <v>5330</v>
      </c>
      <c r="B535" s="113">
        <v>46.690000000000005</v>
      </c>
      <c r="D535" s="72">
        <v>45.690000000000005</v>
      </c>
      <c r="M535" s="117"/>
    </row>
    <row r="536" spans="1:13">
      <c r="A536" s="112">
        <v>5340</v>
      </c>
      <c r="B536" s="113">
        <v>46.77</v>
      </c>
      <c r="D536" s="72">
        <v>45.77</v>
      </c>
      <c r="M536" s="117"/>
    </row>
    <row r="537" spans="1:13">
      <c r="A537" s="112">
        <v>5350</v>
      </c>
      <c r="B537" s="113">
        <v>46.85</v>
      </c>
      <c r="D537" s="72">
        <v>45.85</v>
      </c>
      <c r="M537" s="117"/>
    </row>
    <row r="538" spans="1:13">
      <c r="A538" s="112">
        <v>5360</v>
      </c>
      <c r="B538" s="113">
        <v>46.93</v>
      </c>
      <c r="D538" s="72">
        <v>45.93</v>
      </c>
      <c r="M538" s="117"/>
    </row>
    <row r="539" spans="1:13">
      <c r="A539" s="112">
        <v>5370</v>
      </c>
      <c r="B539" s="113">
        <v>47.01</v>
      </c>
      <c r="D539" s="72">
        <v>46.01</v>
      </c>
      <c r="M539" s="117"/>
    </row>
    <row r="540" spans="1:13">
      <c r="A540" s="112">
        <v>5380</v>
      </c>
      <c r="B540" s="113">
        <v>47.089999999999996</v>
      </c>
      <c r="D540" s="72">
        <v>46.089999999999996</v>
      </c>
      <c r="M540" s="117"/>
    </row>
    <row r="541" spans="1:13">
      <c r="A541" s="112">
        <v>5390</v>
      </c>
      <c r="B541" s="113">
        <v>47.169999999999995</v>
      </c>
      <c r="D541" s="72">
        <v>46.169999999999995</v>
      </c>
      <c r="M541" s="117"/>
    </row>
    <row r="542" spans="1:13">
      <c r="A542" s="112">
        <v>5400</v>
      </c>
      <c r="B542" s="113">
        <v>47.250000000000007</v>
      </c>
      <c r="D542" s="72">
        <v>46.250000000000007</v>
      </c>
      <c r="M542" s="117"/>
    </row>
    <row r="543" spans="1:13">
      <c r="A543" s="112">
        <v>5410</v>
      </c>
      <c r="B543" s="113">
        <v>47.330000000000005</v>
      </c>
      <c r="D543" s="72">
        <v>46.330000000000005</v>
      </c>
      <c r="M543" s="117"/>
    </row>
    <row r="544" spans="1:13">
      <c r="A544" s="112">
        <v>5420</v>
      </c>
      <c r="B544" s="113">
        <v>47.410000000000004</v>
      </c>
      <c r="D544" s="72">
        <v>46.410000000000004</v>
      </c>
      <c r="M544" s="117"/>
    </row>
    <row r="545" spans="1:13">
      <c r="A545" s="112">
        <v>5430</v>
      </c>
      <c r="B545" s="113">
        <v>47.49</v>
      </c>
      <c r="D545" s="72">
        <v>46.49</v>
      </c>
      <c r="M545" s="117"/>
    </row>
    <row r="546" spans="1:13">
      <c r="A546" s="112">
        <v>5440</v>
      </c>
      <c r="B546" s="113">
        <v>47.57</v>
      </c>
      <c r="D546" s="72">
        <v>46.57</v>
      </c>
      <c r="M546" s="117"/>
    </row>
    <row r="547" spans="1:13">
      <c r="A547" s="112">
        <v>5450</v>
      </c>
      <c r="B547" s="113">
        <v>47.65</v>
      </c>
      <c r="D547" s="72">
        <v>46.65</v>
      </c>
      <c r="M547" s="117"/>
    </row>
    <row r="548" spans="1:13">
      <c r="A548" s="112">
        <v>5460</v>
      </c>
      <c r="B548" s="113">
        <v>47.73</v>
      </c>
      <c r="D548" s="72">
        <v>46.73</v>
      </c>
      <c r="M548" s="117"/>
    </row>
    <row r="549" spans="1:13">
      <c r="A549" s="112">
        <v>5470</v>
      </c>
      <c r="B549" s="113">
        <v>47.809999999999995</v>
      </c>
      <c r="D549" s="72">
        <v>46.809999999999995</v>
      </c>
      <c r="M549" s="117"/>
    </row>
    <row r="550" spans="1:13">
      <c r="A550" s="112">
        <v>5480</v>
      </c>
      <c r="B550" s="113">
        <v>47.890000000000008</v>
      </c>
      <c r="D550" s="72">
        <v>46.890000000000008</v>
      </c>
      <c r="M550" s="117"/>
    </row>
    <row r="551" spans="1:13">
      <c r="A551" s="112">
        <v>5490</v>
      </c>
      <c r="B551" s="113">
        <v>47.970000000000006</v>
      </c>
      <c r="D551" s="72">
        <v>46.970000000000006</v>
      </c>
      <c r="M551" s="117"/>
    </row>
    <row r="552" spans="1:13">
      <c r="A552" s="112">
        <v>5500</v>
      </c>
      <c r="B552" s="113">
        <v>48.050000000000004</v>
      </c>
      <c r="D552" s="72">
        <v>47.050000000000004</v>
      </c>
      <c r="M552" s="117"/>
    </row>
    <row r="553" spans="1:13">
      <c r="A553" s="112">
        <v>5510</v>
      </c>
      <c r="B553" s="113">
        <v>48.13</v>
      </c>
      <c r="D553" s="72">
        <v>47.13</v>
      </c>
      <c r="M553" s="117"/>
    </row>
    <row r="554" spans="1:13">
      <c r="A554" s="112">
        <v>5520</v>
      </c>
      <c r="B554" s="113">
        <v>48.21</v>
      </c>
      <c r="D554" s="72">
        <v>47.21</v>
      </c>
      <c r="M554" s="117"/>
    </row>
    <row r="555" spans="1:13">
      <c r="A555" s="112">
        <v>5530</v>
      </c>
      <c r="B555" s="113">
        <v>48.29</v>
      </c>
      <c r="D555" s="72">
        <v>47.29</v>
      </c>
      <c r="M555" s="117"/>
    </row>
    <row r="556" spans="1:13">
      <c r="A556" s="112">
        <v>5540</v>
      </c>
      <c r="B556" s="113">
        <v>48.37</v>
      </c>
      <c r="D556" s="72">
        <v>47.37</v>
      </c>
      <c r="M556" s="117"/>
    </row>
    <row r="557" spans="1:13">
      <c r="A557" s="112">
        <v>5550</v>
      </c>
      <c r="B557" s="113">
        <v>48.449999999999996</v>
      </c>
      <c r="D557" s="72">
        <v>47.449999999999996</v>
      </c>
      <c r="M557" s="117"/>
    </row>
    <row r="558" spans="1:13">
      <c r="A558" s="112">
        <v>5560</v>
      </c>
      <c r="B558" s="113">
        <v>48.530000000000008</v>
      </c>
      <c r="D558" s="72">
        <v>47.530000000000008</v>
      </c>
      <c r="M558" s="117"/>
    </row>
    <row r="559" spans="1:13">
      <c r="A559" s="112">
        <v>5570</v>
      </c>
      <c r="B559" s="113">
        <v>48.610000000000007</v>
      </c>
      <c r="D559" s="72">
        <v>47.610000000000007</v>
      </c>
      <c r="M559" s="117"/>
    </row>
    <row r="560" spans="1:13">
      <c r="A560" s="112">
        <v>5580</v>
      </c>
      <c r="B560" s="113">
        <v>48.690000000000005</v>
      </c>
      <c r="D560" s="72">
        <v>47.690000000000005</v>
      </c>
      <c r="M560" s="117"/>
    </row>
    <row r="561" spans="1:13">
      <c r="A561" s="112">
        <v>5590</v>
      </c>
      <c r="B561" s="113">
        <v>48.77</v>
      </c>
      <c r="D561" s="72">
        <v>47.77</v>
      </c>
      <c r="M561" s="117"/>
    </row>
    <row r="562" spans="1:13">
      <c r="A562" s="112">
        <v>5600</v>
      </c>
      <c r="B562" s="113">
        <v>48.85</v>
      </c>
      <c r="D562" s="72">
        <v>47.85</v>
      </c>
      <c r="M562" s="117"/>
    </row>
    <row r="563" spans="1:13">
      <c r="A563" s="112">
        <v>5610</v>
      </c>
      <c r="B563" s="113">
        <v>48.93</v>
      </c>
      <c r="D563" s="72">
        <v>47.93</v>
      </c>
      <c r="M563" s="117"/>
    </row>
    <row r="564" spans="1:13">
      <c r="A564" s="112">
        <v>5620</v>
      </c>
      <c r="B564" s="113">
        <v>49.01</v>
      </c>
      <c r="D564" s="72">
        <v>48.01</v>
      </c>
      <c r="M564" s="117"/>
    </row>
    <row r="565" spans="1:13">
      <c r="A565" s="112">
        <v>5630</v>
      </c>
      <c r="B565" s="113">
        <v>49.089999999999996</v>
      </c>
      <c r="D565" s="72">
        <v>48.089999999999996</v>
      </c>
      <c r="M565" s="117"/>
    </row>
    <row r="566" spans="1:13">
      <c r="A566" s="112">
        <v>5640</v>
      </c>
      <c r="B566" s="113">
        <v>49.169999999999995</v>
      </c>
      <c r="D566" s="72">
        <v>48.169999999999995</v>
      </c>
      <c r="M566" s="117"/>
    </row>
    <row r="567" spans="1:13">
      <c r="A567" s="112">
        <v>5650</v>
      </c>
      <c r="B567" s="113">
        <v>49.250000000000007</v>
      </c>
      <c r="D567" s="72">
        <v>48.250000000000007</v>
      </c>
      <c r="M567" s="117"/>
    </row>
    <row r="568" spans="1:13">
      <c r="A568" s="112">
        <v>5660</v>
      </c>
      <c r="B568" s="113">
        <v>49.330000000000005</v>
      </c>
      <c r="D568" s="72">
        <v>48.330000000000005</v>
      </c>
      <c r="M568" s="117"/>
    </row>
    <row r="569" spans="1:13">
      <c r="A569" s="112">
        <v>5670</v>
      </c>
      <c r="B569" s="113">
        <v>49.410000000000004</v>
      </c>
      <c r="D569" s="72">
        <v>48.410000000000004</v>
      </c>
      <c r="M569" s="117"/>
    </row>
    <row r="570" spans="1:13">
      <c r="A570" s="112">
        <v>5680</v>
      </c>
      <c r="B570" s="113">
        <v>49.49</v>
      </c>
      <c r="D570" s="72">
        <v>48.49</v>
      </c>
      <c r="M570" s="117"/>
    </row>
    <row r="571" spans="1:13">
      <c r="A571" s="112">
        <v>5690</v>
      </c>
      <c r="B571" s="113">
        <v>49.57</v>
      </c>
      <c r="D571" s="72">
        <v>48.57</v>
      </c>
      <c r="M571" s="117"/>
    </row>
    <row r="572" spans="1:13">
      <c r="A572" s="112">
        <v>5700</v>
      </c>
      <c r="B572" s="113">
        <v>49.65</v>
      </c>
      <c r="D572" s="72">
        <v>48.65</v>
      </c>
      <c r="M572" s="117"/>
    </row>
    <row r="573" spans="1:13">
      <c r="A573" s="112">
        <v>5710</v>
      </c>
      <c r="B573" s="113">
        <v>49.73</v>
      </c>
      <c r="D573" s="72">
        <v>48.73</v>
      </c>
      <c r="M573" s="117"/>
    </row>
    <row r="574" spans="1:13">
      <c r="A574" s="112">
        <v>5720</v>
      </c>
      <c r="B574" s="113">
        <v>49.809999999999995</v>
      </c>
      <c r="D574" s="72">
        <v>48.809999999999995</v>
      </c>
      <c r="M574" s="117"/>
    </row>
    <row r="575" spans="1:13">
      <c r="A575" s="112">
        <v>5730</v>
      </c>
      <c r="B575" s="113">
        <v>49.890000000000008</v>
      </c>
      <c r="D575" s="72">
        <v>48.890000000000008</v>
      </c>
      <c r="M575" s="117"/>
    </row>
    <row r="576" spans="1:13">
      <c r="A576" s="112">
        <v>5740</v>
      </c>
      <c r="B576" s="113">
        <v>49.970000000000006</v>
      </c>
      <c r="D576" s="72">
        <v>48.970000000000006</v>
      </c>
      <c r="M576" s="117"/>
    </row>
    <row r="577" spans="1:13">
      <c r="A577" s="112">
        <v>5750</v>
      </c>
      <c r="B577" s="113">
        <v>50.050000000000004</v>
      </c>
      <c r="D577" s="72">
        <v>49.050000000000004</v>
      </c>
      <c r="M577" s="117"/>
    </row>
    <row r="578" spans="1:13">
      <c r="A578" s="112">
        <v>5760</v>
      </c>
      <c r="B578" s="113">
        <v>50.13</v>
      </c>
      <c r="D578" s="72">
        <v>49.13</v>
      </c>
      <c r="M578" s="117"/>
    </row>
    <row r="579" spans="1:13">
      <c r="A579" s="112">
        <v>5770</v>
      </c>
      <c r="B579" s="113">
        <v>50.21</v>
      </c>
      <c r="D579" s="72">
        <v>49.21</v>
      </c>
      <c r="M579" s="117"/>
    </row>
    <row r="580" spans="1:13">
      <c r="A580" s="112">
        <v>5780</v>
      </c>
      <c r="B580" s="113">
        <v>50.29</v>
      </c>
      <c r="D580" s="72">
        <v>49.29</v>
      </c>
      <c r="M580" s="117"/>
    </row>
    <row r="581" spans="1:13">
      <c r="A581" s="112">
        <v>5790</v>
      </c>
      <c r="B581" s="113">
        <v>50.37</v>
      </c>
      <c r="D581" s="72">
        <v>49.37</v>
      </c>
      <c r="M581" s="117"/>
    </row>
    <row r="582" spans="1:13">
      <c r="A582" s="112">
        <v>5800</v>
      </c>
      <c r="B582" s="113">
        <v>50.449999999999996</v>
      </c>
      <c r="D582" s="72">
        <v>49.449999999999996</v>
      </c>
      <c r="M582" s="117"/>
    </row>
    <row r="583" spans="1:13">
      <c r="A583" s="112">
        <v>5810</v>
      </c>
      <c r="B583" s="113">
        <v>50.530000000000008</v>
      </c>
      <c r="D583" s="72">
        <v>49.530000000000008</v>
      </c>
      <c r="M583" s="117"/>
    </row>
    <row r="584" spans="1:13">
      <c r="A584" s="112">
        <v>5820</v>
      </c>
      <c r="B584" s="113">
        <v>50.610000000000007</v>
      </c>
      <c r="D584" s="72">
        <v>49.610000000000007</v>
      </c>
      <c r="M584" s="117"/>
    </row>
    <row r="585" spans="1:13">
      <c r="A585" s="112">
        <v>5830</v>
      </c>
      <c r="B585" s="113">
        <v>50.690000000000005</v>
      </c>
      <c r="D585" s="72">
        <v>49.690000000000005</v>
      </c>
      <c r="M585" s="117"/>
    </row>
    <row r="586" spans="1:13">
      <c r="A586" s="112">
        <v>5840</v>
      </c>
      <c r="B586" s="113">
        <v>50.77</v>
      </c>
      <c r="D586" s="72">
        <v>49.77</v>
      </c>
      <c r="M586" s="117"/>
    </row>
    <row r="587" spans="1:13">
      <c r="A587" s="112">
        <v>5850</v>
      </c>
      <c r="B587" s="113">
        <v>50.85</v>
      </c>
      <c r="D587" s="72">
        <v>49.85</v>
      </c>
      <c r="M587" s="117"/>
    </row>
    <row r="588" spans="1:13">
      <c r="A588" s="112">
        <v>5860</v>
      </c>
      <c r="B588" s="113">
        <v>50.93</v>
      </c>
      <c r="D588" s="72">
        <v>49.93</v>
      </c>
      <c r="M588" s="117"/>
    </row>
    <row r="589" spans="1:13">
      <c r="A589" s="112">
        <v>5870</v>
      </c>
      <c r="B589" s="113">
        <v>51.01</v>
      </c>
      <c r="D589" s="72">
        <v>50.01</v>
      </c>
      <c r="M589" s="117"/>
    </row>
    <row r="590" spans="1:13">
      <c r="A590" s="112">
        <v>5880</v>
      </c>
      <c r="B590" s="113">
        <v>51.089999999999996</v>
      </c>
      <c r="D590" s="72">
        <v>50.089999999999996</v>
      </c>
      <c r="M590" s="117"/>
    </row>
    <row r="591" spans="1:13">
      <c r="A591" s="112">
        <v>5890</v>
      </c>
      <c r="B591" s="113">
        <v>51.169999999999995</v>
      </c>
      <c r="D591" s="72">
        <v>50.169999999999995</v>
      </c>
      <c r="M591" s="117"/>
    </row>
    <row r="592" spans="1:13">
      <c r="A592" s="112">
        <v>5900</v>
      </c>
      <c r="B592" s="113">
        <v>51.250000000000007</v>
      </c>
      <c r="D592" s="72">
        <v>50.250000000000007</v>
      </c>
      <c r="M592" s="117"/>
    </row>
    <row r="593" spans="1:13">
      <c r="A593" s="112">
        <v>5910</v>
      </c>
      <c r="B593" s="113">
        <v>51.330000000000005</v>
      </c>
      <c r="D593" s="72">
        <v>50.330000000000005</v>
      </c>
      <c r="M593" s="117"/>
    </row>
    <row r="594" spans="1:13">
      <c r="A594" s="112">
        <v>5920</v>
      </c>
      <c r="B594" s="113">
        <v>51.410000000000004</v>
      </c>
      <c r="D594" s="72">
        <v>50.410000000000004</v>
      </c>
      <c r="M594" s="117"/>
    </row>
    <row r="595" spans="1:13">
      <c r="A595" s="112">
        <v>5930</v>
      </c>
      <c r="B595" s="113">
        <v>51.49</v>
      </c>
      <c r="D595" s="72">
        <v>50.49</v>
      </c>
      <c r="M595" s="117"/>
    </row>
    <row r="596" spans="1:13">
      <c r="A596" s="112">
        <v>5940</v>
      </c>
      <c r="B596" s="113">
        <v>51.57</v>
      </c>
      <c r="D596" s="72">
        <v>50.57</v>
      </c>
      <c r="M596" s="117"/>
    </row>
    <row r="597" spans="1:13">
      <c r="A597" s="112">
        <v>5950</v>
      </c>
      <c r="B597" s="113">
        <v>51.65</v>
      </c>
      <c r="D597" s="72">
        <v>50.65</v>
      </c>
      <c r="M597" s="117"/>
    </row>
    <row r="598" spans="1:13">
      <c r="A598" s="112">
        <v>5960</v>
      </c>
      <c r="B598" s="113">
        <v>51.73</v>
      </c>
      <c r="D598" s="72">
        <v>50.73</v>
      </c>
      <c r="M598" s="117"/>
    </row>
    <row r="599" spans="1:13">
      <c r="A599" s="112">
        <v>5970</v>
      </c>
      <c r="B599" s="113">
        <v>51.809999999999995</v>
      </c>
      <c r="D599" s="72">
        <v>50.809999999999995</v>
      </c>
      <c r="M599" s="117"/>
    </row>
    <row r="600" spans="1:13">
      <c r="A600" s="112">
        <v>5980</v>
      </c>
      <c r="B600" s="113">
        <v>51.890000000000008</v>
      </c>
      <c r="D600" s="72">
        <v>50.890000000000008</v>
      </c>
      <c r="M600" s="117"/>
    </row>
    <row r="601" spans="1:13">
      <c r="A601" s="112">
        <v>5990</v>
      </c>
      <c r="B601" s="113">
        <v>51.970000000000006</v>
      </c>
      <c r="D601" s="72">
        <v>50.970000000000006</v>
      </c>
      <c r="M601" s="117"/>
    </row>
    <row r="602" spans="1:13">
      <c r="A602" s="112">
        <v>6000</v>
      </c>
      <c r="B602" s="113">
        <v>52.050000000000004</v>
      </c>
      <c r="D602" s="72">
        <v>51.050000000000004</v>
      </c>
      <c r="M602" s="117"/>
    </row>
    <row r="603" spans="1:13">
      <c r="A603" s="112">
        <v>6010</v>
      </c>
      <c r="B603" s="113">
        <v>52.13</v>
      </c>
      <c r="D603" s="72">
        <v>51.13</v>
      </c>
      <c r="M603" s="117"/>
    </row>
    <row r="604" spans="1:13">
      <c r="A604" s="112">
        <v>6020</v>
      </c>
      <c r="B604" s="113">
        <v>52.21</v>
      </c>
      <c r="D604" s="72">
        <v>51.21</v>
      </c>
      <c r="M604" s="117"/>
    </row>
    <row r="605" spans="1:13">
      <c r="A605" s="112">
        <v>6030</v>
      </c>
      <c r="B605" s="113">
        <v>52.29</v>
      </c>
      <c r="D605" s="72">
        <v>51.29</v>
      </c>
      <c r="M605" s="117"/>
    </row>
    <row r="606" spans="1:13">
      <c r="A606" s="112">
        <v>6040</v>
      </c>
      <c r="B606" s="113">
        <v>52.37</v>
      </c>
      <c r="D606" s="72">
        <v>51.37</v>
      </c>
      <c r="M606" s="117"/>
    </row>
    <row r="607" spans="1:13">
      <c r="A607" s="112">
        <v>6050</v>
      </c>
      <c r="B607" s="113">
        <v>52.449999999999996</v>
      </c>
      <c r="D607" s="72">
        <v>51.449999999999996</v>
      </c>
      <c r="M607" s="117"/>
    </row>
    <row r="608" spans="1:13">
      <c r="A608" s="112">
        <v>6060</v>
      </c>
      <c r="B608" s="113">
        <v>52.530000000000008</v>
      </c>
      <c r="D608" s="72">
        <v>51.530000000000008</v>
      </c>
      <c r="M608" s="117"/>
    </row>
    <row r="609" spans="1:13">
      <c r="A609" s="112">
        <v>6070</v>
      </c>
      <c r="B609" s="113">
        <v>52.610000000000007</v>
      </c>
      <c r="D609" s="72">
        <v>51.610000000000007</v>
      </c>
      <c r="M609" s="117"/>
    </row>
    <row r="610" spans="1:13">
      <c r="A610" s="112">
        <v>6080</v>
      </c>
      <c r="B610" s="113">
        <v>52.690000000000005</v>
      </c>
      <c r="D610" s="72">
        <v>51.690000000000005</v>
      </c>
      <c r="M610" s="117"/>
    </row>
    <row r="611" spans="1:13">
      <c r="A611" s="112">
        <v>6090</v>
      </c>
      <c r="B611" s="113">
        <v>52.77</v>
      </c>
      <c r="D611" s="72">
        <v>51.77</v>
      </c>
      <c r="M611" s="117"/>
    </row>
    <row r="612" spans="1:13">
      <c r="A612" s="112">
        <v>6100</v>
      </c>
      <c r="B612" s="113">
        <v>52.85</v>
      </c>
      <c r="D612" s="72">
        <v>51.85</v>
      </c>
      <c r="M612" s="117"/>
    </row>
    <row r="613" spans="1:13">
      <c r="A613" s="112">
        <v>6110</v>
      </c>
      <c r="B613" s="113">
        <v>52.93</v>
      </c>
      <c r="D613" s="72">
        <v>51.93</v>
      </c>
      <c r="M613" s="117"/>
    </row>
    <row r="614" spans="1:13">
      <c r="A614" s="112">
        <v>6120</v>
      </c>
      <c r="B614" s="113">
        <v>53.01</v>
      </c>
      <c r="D614" s="72">
        <v>52.01</v>
      </c>
      <c r="M614" s="117"/>
    </row>
    <row r="615" spans="1:13">
      <c r="A615" s="112">
        <v>6130</v>
      </c>
      <c r="B615" s="113">
        <v>53.089999999999996</v>
      </c>
      <c r="D615" s="72">
        <v>52.089999999999996</v>
      </c>
      <c r="M615" s="117"/>
    </row>
    <row r="616" spans="1:13">
      <c r="A616" s="112">
        <v>6140</v>
      </c>
      <c r="B616" s="113">
        <v>53.169999999999995</v>
      </c>
      <c r="D616" s="72">
        <v>52.169999999999995</v>
      </c>
      <c r="M616" s="117"/>
    </row>
    <row r="617" spans="1:13">
      <c r="A617" s="112">
        <v>6150</v>
      </c>
      <c r="B617" s="113">
        <v>53.250000000000007</v>
      </c>
      <c r="D617" s="72">
        <v>52.250000000000007</v>
      </c>
      <c r="M617" s="117"/>
    </row>
    <row r="618" spans="1:13">
      <c r="A618" s="112">
        <v>6160</v>
      </c>
      <c r="B618" s="113">
        <v>53.330000000000005</v>
      </c>
      <c r="D618" s="72">
        <v>52.330000000000005</v>
      </c>
      <c r="M618" s="117"/>
    </row>
    <row r="619" spans="1:13">
      <c r="A619" s="112">
        <v>6170</v>
      </c>
      <c r="B619" s="113">
        <v>53.410000000000004</v>
      </c>
      <c r="D619" s="72">
        <v>52.410000000000004</v>
      </c>
      <c r="M619" s="117"/>
    </row>
    <row r="620" spans="1:13">
      <c r="A620" s="112">
        <v>6180</v>
      </c>
      <c r="B620" s="113">
        <v>53.49</v>
      </c>
      <c r="D620" s="72">
        <v>52.49</v>
      </c>
      <c r="M620" s="117"/>
    </row>
    <row r="621" spans="1:13">
      <c r="A621" s="112">
        <v>6190</v>
      </c>
      <c r="B621" s="113">
        <v>53.57</v>
      </c>
      <c r="D621" s="72">
        <v>52.57</v>
      </c>
      <c r="M621" s="117"/>
    </row>
    <row r="622" spans="1:13">
      <c r="A622" s="112">
        <v>6200</v>
      </c>
      <c r="B622" s="113">
        <v>53.65</v>
      </c>
      <c r="D622" s="72">
        <v>52.65</v>
      </c>
      <c r="M622" s="117"/>
    </row>
    <row r="623" spans="1:13">
      <c r="A623" s="112">
        <v>6210</v>
      </c>
      <c r="B623" s="113">
        <v>53.73</v>
      </c>
      <c r="D623" s="72">
        <v>52.73</v>
      </c>
      <c r="M623" s="117"/>
    </row>
    <row r="624" spans="1:13">
      <c r="A624" s="112">
        <v>6220</v>
      </c>
      <c r="B624" s="113">
        <v>53.809999999999995</v>
      </c>
      <c r="D624" s="72">
        <v>52.809999999999995</v>
      </c>
      <c r="M624" s="117"/>
    </row>
    <row r="625" spans="1:13">
      <c r="A625" s="112">
        <v>6230</v>
      </c>
      <c r="B625" s="113">
        <v>53.890000000000008</v>
      </c>
      <c r="D625" s="72">
        <v>52.890000000000008</v>
      </c>
      <c r="M625" s="117"/>
    </row>
    <row r="626" spans="1:13">
      <c r="A626" s="112">
        <v>6240</v>
      </c>
      <c r="B626" s="113">
        <v>53.970000000000006</v>
      </c>
      <c r="D626" s="72">
        <v>52.970000000000006</v>
      </c>
      <c r="M626" s="117"/>
    </row>
    <row r="627" spans="1:13">
      <c r="A627" s="112">
        <v>6250</v>
      </c>
      <c r="B627" s="113">
        <v>54.050000000000004</v>
      </c>
      <c r="D627" s="72">
        <v>53.050000000000004</v>
      </c>
      <c r="M627" s="117"/>
    </row>
    <row r="628" spans="1:13">
      <c r="A628" s="112">
        <v>6260</v>
      </c>
      <c r="B628" s="113">
        <v>54.13</v>
      </c>
      <c r="D628" s="72">
        <v>53.13</v>
      </c>
      <c r="M628" s="117"/>
    </row>
    <row r="629" spans="1:13">
      <c r="A629" s="112">
        <v>6270</v>
      </c>
      <c r="B629" s="113">
        <v>54.21</v>
      </c>
      <c r="D629" s="72">
        <v>53.21</v>
      </c>
      <c r="M629" s="117"/>
    </row>
    <row r="630" spans="1:13">
      <c r="A630" s="112">
        <v>6280</v>
      </c>
      <c r="B630" s="113">
        <v>54.29</v>
      </c>
      <c r="D630" s="72">
        <v>53.29</v>
      </c>
      <c r="M630" s="117"/>
    </row>
    <row r="631" spans="1:13">
      <c r="A631" s="112">
        <v>6290</v>
      </c>
      <c r="B631" s="113">
        <v>54.37</v>
      </c>
      <c r="D631" s="72">
        <v>53.37</v>
      </c>
      <c r="M631" s="117"/>
    </row>
    <row r="632" spans="1:13">
      <c r="A632" s="112">
        <v>6300</v>
      </c>
      <c r="B632" s="113">
        <v>54.449999999999996</v>
      </c>
      <c r="D632" s="72">
        <v>53.449999999999996</v>
      </c>
      <c r="M632" s="117"/>
    </row>
    <row r="633" spans="1:13">
      <c r="A633" s="112">
        <v>6310</v>
      </c>
      <c r="B633" s="113">
        <v>54.530000000000008</v>
      </c>
      <c r="D633" s="72">
        <v>53.530000000000008</v>
      </c>
      <c r="M633" s="117"/>
    </row>
    <row r="634" spans="1:13">
      <c r="A634" s="112">
        <v>6320</v>
      </c>
      <c r="B634" s="113">
        <v>54.610000000000007</v>
      </c>
      <c r="D634" s="72">
        <v>53.610000000000007</v>
      </c>
      <c r="M634" s="117"/>
    </row>
    <row r="635" spans="1:13">
      <c r="A635" s="112">
        <v>6330</v>
      </c>
      <c r="B635" s="113">
        <v>54.690000000000005</v>
      </c>
      <c r="D635" s="72">
        <v>53.690000000000005</v>
      </c>
      <c r="M635" s="117"/>
    </row>
    <row r="636" spans="1:13">
      <c r="A636" s="112">
        <v>6340</v>
      </c>
      <c r="B636" s="113">
        <v>54.77</v>
      </c>
      <c r="D636" s="72">
        <v>53.77</v>
      </c>
      <c r="M636" s="117"/>
    </row>
    <row r="637" spans="1:13">
      <c r="A637" s="112">
        <v>6350</v>
      </c>
      <c r="B637" s="113">
        <v>54.85</v>
      </c>
      <c r="D637" s="72">
        <v>53.85</v>
      </c>
      <c r="M637" s="117"/>
    </row>
    <row r="638" spans="1:13">
      <c r="A638" s="112">
        <v>6360</v>
      </c>
      <c r="B638" s="113">
        <v>54.93</v>
      </c>
      <c r="D638" s="72">
        <v>53.93</v>
      </c>
      <c r="M638" s="117"/>
    </row>
    <row r="639" spans="1:13">
      <c r="A639" s="112">
        <v>6370</v>
      </c>
      <c r="B639" s="113">
        <v>55.01</v>
      </c>
      <c r="D639" s="72">
        <v>54.01</v>
      </c>
      <c r="M639" s="117"/>
    </row>
    <row r="640" spans="1:13">
      <c r="A640" s="112">
        <v>6380</v>
      </c>
      <c r="B640" s="113">
        <v>55.089999999999996</v>
      </c>
      <c r="D640" s="72">
        <v>54.089999999999996</v>
      </c>
      <c r="M640" s="117"/>
    </row>
    <row r="641" spans="1:13">
      <c r="A641" s="112">
        <v>6390</v>
      </c>
      <c r="B641" s="113">
        <v>55.169999999999995</v>
      </c>
      <c r="D641" s="72">
        <v>54.169999999999995</v>
      </c>
      <c r="M641" s="117"/>
    </row>
    <row r="642" spans="1:13">
      <c r="A642" s="112">
        <v>6400</v>
      </c>
      <c r="B642" s="113">
        <v>55.250000000000007</v>
      </c>
      <c r="D642" s="72">
        <v>54.250000000000007</v>
      </c>
      <c r="M642" s="117"/>
    </row>
    <row r="643" spans="1:13">
      <c r="A643" s="112">
        <v>6410</v>
      </c>
      <c r="B643" s="113">
        <v>55.330000000000005</v>
      </c>
      <c r="D643" s="72">
        <v>54.330000000000005</v>
      </c>
      <c r="M643" s="117"/>
    </row>
    <row r="644" spans="1:13">
      <c r="A644" s="112">
        <v>6420</v>
      </c>
      <c r="B644" s="113">
        <v>55.410000000000004</v>
      </c>
      <c r="D644" s="72">
        <v>54.410000000000004</v>
      </c>
      <c r="M644" s="117"/>
    </row>
    <row r="645" spans="1:13">
      <c r="A645" s="112">
        <v>6430</v>
      </c>
      <c r="B645" s="113">
        <v>55.49</v>
      </c>
      <c r="D645" s="72">
        <v>54.49</v>
      </c>
      <c r="M645" s="117"/>
    </row>
    <row r="646" spans="1:13">
      <c r="A646" s="112">
        <v>6440</v>
      </c>
      <c r="B646" s="113">
        <v>55.57</v>
      </c>
      <c r="D646" s="72">
        <v>54.57</v>
      </c>
      <c r="M646" s="117"/>
    </row>
    <row r="647" spans="1:13">
      <c r="A647" s="112">
        <v>6450</v>
      </c>
      <c r="B647" s="113">
        <v>55.65</v>
      </c>
      <c r="D647" s="72">
        <v>54.65</v>
      </c>
      <c r="M647" s="117"/>
    </row>
    <row r="648" spans="1:13">
      <c r="A648" s="112">
        <v>6460</v>
      </c>
      <c r="B648" s="113">
        <v>55.73</v>
      </c>
      <c r="D648" s="72">
        <v>54.73</v>
      </c>
      <c r="M648" s="117"/>
    </row>
    <row r="649" spans="1:13">
      <c r="A649" s="112">
        <v>6470</v>
      </c>
      <c r="B649" s="113">
        <v>55.809999999999995</v>
      </c>
      <c r="D649" s="72">
        <v>54.809999999999995</v>
      </c>
      <c r="M649" s="117"/>
    </row>
    <row r="650" spans="1:13">
      <c r="A650" s="112">
        <v>6480</v>
      </c>
      <c r="B650" s="113">
        <v>55.890000000000008</v>
      </c>
      <c r="D650" s="72">
        <v>54.890000000000008</v>
      </c>
      <c r="M650" s="117"/>
    </row>
    <row r="651" spans="1:13">
      <c r="A651" s="112">
        <v>6490</v>
      </c>
      <c r="B651" s="113">
        <v>55.970000000000006</v>
      </c>
      <c r="D651" s="72">
        <v>54.970000000000006</v>
      </c>
      <c r="M651" s="117"/>
    </row>
    <row r="652" spans="1:13">
      <c r="A652" s="112">
        <v>6500</v>
      </c>
      <c r="B652" s="113">
        <v>56.050000000000004</v>
      </c>
      <c r="D652" s="72">
        <v>55.050000000000004</v>
      </c>
      <c r="M652" s="117"/>
    </row>
    <row r="653" spans="1:13">
      <c r="A653" s="112">
        <v>6510</v>
      </c>
      <c r="B653" s="113">
        <v>56.13</v>
      </c>
      <c r="D653" s="72">
        <v>55.13</v>
      </c>
      <c r="M653" s="117"/>
    </row>
    <row r="654" spans="1:13">
      <c r="A654" s="112">
        <v>6520</v>
      </c>
      <c r="B654" s="113">
        <v>56.21</v>
      </c>
      <c r="D654" s="72">
        <v>55.21</v>
      </c>
      <c r="M654" s="117"/>
    </row>
    <row r="655" spans="1:13">
      <c r="A655" s="112">
        <v>6530</v>
      </c>
      <c r="B655" s="113">
        <v>56.29</v>
      </c>
      <c r="D655" s="72">
        <v>55.29</v>
      </c>
      <c r="M655" s="117"/>
    </row>
    <row r="656" spans="1:13">
      <c r="A656" s="112">
        <v>6540</v>
      </c>
      <c r="B656" s="113">
        <v>56.37</v>
      </c>
      <c r="D656" s="72">
        <v>55.37</v>
      </c>
      <c r="M656" s="117"/>
    </row>
    <row r="657" spans="1:13">
      <c r="A657" s="112">
        <v>6550</v>
      </c>
      <c r="B657" s="113">
        <v>56.449999999999996</v>
      </c>
      <c r="D657" s="72">
        <v>55.449999999999996</v>
      </c>
      <c r="M657" s="117"/>
    </row>
    <row r="658" spans="1:13">
      <c r="A658" s="112">
        <v>6560</v>
      </c>
      <c r="B658" s="113">
        <v>56.530000000000008</v>
      </c>
      <c r="D658" s="72">
        <v>55.530000000000008</v>
      </c>
      <c r="M658" s="117"/>
    </row>
    <row r="659" spans="1:13">
      <c r="A659" s="112">
        <v>6570</v>
      </c>
      <c r="B659" s="113">
        <v>56.610000000000007</v>
      </c>
      <c r="D659" s="72">
        <v>55.610000000000007</v>
      </c>
      <c r="M659" s="117"/>
    </row>
    <row r="660" spans="1:13">
      <c r="A660" s="112">
        <v>6580</v>
      </c>
      <c r="B660" s="113">
        <v>56.690000000000005</v>
      </c>
      <c r="D660" s="72">
        <v>55.690000000000005</v>
      </c>
      <c r="M660" s="117"/>
    </row>
    <row r="661" spans="1:13">
      <c r="A661" s="112">
        <v>6590</v>
      </c>
      <c r="B661" s="113">
        <v>56.77</v>
      </c>
      <c r="D661" s="72">
        <v>55.77</v>
      </c>
      <c r="M661" s="117"/>
    </row>
    <row r="662" spans="1:13">
      <c r="A662" s="112">
        <v>6600</v>
      </c>
      <c r="B662" s="113">
        <v>56.85</v>
      </c>
      <c r="D662" s="72">
        <v>55.85</v>
      </c>
      <c r="M662" s="117"/>
    </row>
    <row r="663" spans="1:13">
      <c r="A663" s="112">
        <v>6610</v>
      </c>
      <c r="B663" s="113">
        <v>56.93</v>
      </c>
      <c r="D663" s="72">
        <v>55.93</v>
      </c>
      <c r="M663" s="117"/>
    </row>
    <row r="664" spans="1:13">
      <c r="A664" s="112">
        <v>6620</v>
      </c>
      <c r="B664" s="113">
        <v>57.01</v>
      </c>
      <c r="D664" s="72">
        <v>56.01</v>
      </c>
      <c r="M664" s="117"/>
    </row>
    <row r="665" spans="1:13">
      <c r="A665" s="112">
        <v>6630</v>
      </c>
      <c r="B665" s="113">
        <v>57.089999999999996</v>
      </c>
      <c r="D665" s="72">
        <v>56.089999999999996</v>
      </c>
      <c r="M665" s="117"/>
    </row>
    <row r="666" spans="1:13">
      <c r="A666" s="112">
        <v>6640</v>
      </c>
      <c r="B666" s="113">
        <v>57.169999999999995</v>
      </c>
      <c r="D666" s="72">
        <v>56.169999999999995</v>
      </c>
      <c r="M666" s="117"/>
    </row>
    <row r="667" spans="1:13">
      <c r="A667" s="112">
        <v>6650</v>
      </c>
      <c r="B667" s="113">
        <v>57.250000000000007</v>
      </c>
      <c r="D667" s="72">
        <v>56.250000000000007</v>
      </c>
      <c r="M667" s="117"/>
    </row>
    <row r="668" spans="1:13">
      <c r="A668" s="112">
        <v>6660</v>
      </c>
      <c r="B668" s="113">
        <v>57.330000000000005</v>
      </c>
      <c r="D668" s="72">
        <v>56.330000000000005</v>
      </c>
      <c r="M668" s="117"/>
    </row>
    <row r="669" spans="1:13">
      <c r="A669" s="112">
        <v>6670</v>
      </c>
      <c r="B669" s="113">
        <v>57.410000000000004</v>
      </c>
      <c r="D669" s="72">
        <v>56.410000000000004</v>
      </c>
      <c r="M669" s="117"/>
    </row>
    <row r="670" spans="1:13">
      <c r="A670" s="112">
        <v>6680</v>
      </c>
      <c r="B670" s="113">
        <v>57.49</v>
      </c>
      <c r="D670" s="72">
        <v>56.49</v>
      </c>
      <c r="M670" s="117"/>
    </row>
    <row r="671" spans="1:13">
      <c r="A671" s="112">
        <v>6690</v>
      </c>
      <c r="B671" s="113">
        <v>57.57</v>
      </c>
      <c r="D671" s="72">
        <v>56.57</v>
      </c>
      <c r="M671" s="117"/>
    </row>
    <row r="672" spans="1:13">
      <c r="A672" s="112">
        <v>6700</v>
      </c>
      <c r="B672" s="113">
        <v>57.65</v>
      </c>
      <c r="D672" s="72">
        <v>56.65</v>
      </c>
      <c r="M672" s="117"/>
    </row>
    <row r="673" spans="1:13">
      <c r="A673" s="112">
        <v>6710</v>
      </c>
      <c r="B673" s="113">
        <v>57.73</v>
      </c>
      <c r="D673" s="72">
        <v>56.73</v>
      </c>
      <c r="M673" s="117"/>
    </row>
    <row r="674" spans="1:13">
      <c r="A674" s="112">
        <v>6720</v>
      </c>
      <c r="B674" s="113">
        <v>57.809999999999995</v>
      </c>
      <c r="D674" s="72">
        <v>56.809999999999995</v>
      </c>
      <c r="M674" s="117"/>
    </row>
    <row r="675" spans="1:13">
      <c r="A675" s="112">
        <v>6730</v>
      </c>
      <c r="B675" s="113">
        <v>57.890000000000008</v>
      </c>
      <c r="D675" s="72">
        <v>56.890000000000008</v>
      </c>
      <c r="M675" s="117"/>
    </row>
    <row r="676" spans="1:13">
      <c r="A676" s="112">
        <v>6740</v>
      </c>
      <c r="B676" s="113">
        <v>57.970000000000006</v>
      </c>
      <c r="D676" s="72">
        <v>56.970000000000006</v>
      </c>
      <c r="M676" s="117"/>
    </row>
    <row r="677" spans="1:13">
      <c r="A677" s="112">
        <v>6750</v>
      </c>
      <c r="B677" s="113">
        <v>58.050000000000004</v>
      </c>
      <c r="D677" s="72">
        <v>57.050000000000004</v>
      </c>
      <c r="M677" s="117"/>
    </row>
    <row r="678" spans="1:13">
      <c r="A678" s="112">
        <v>6760</v>
      </c>
      <c r="B678" s="113">
        <v>58.13</v>
      </c>
      <c r="D678" s="72">
        <v>57.13</v>
      </c>
      <c r="M678" s="117"/>
    </row>
    <row r="679" spans="1:13">
      <c r="A679" s="112">
        <v>6770</v>
      </c>
      <c r="B679" s="113">
        <v>58.21</v>
      </c>
      <c r="D679" s="72">
        <v>57.21</v>
      </c>
      <c r="M679" s="117"/>
    </row>
    <row r="680" spans="1:13">
      <c r="A680" s="112">
        <v>6780</v>
      </c>
      <c r="B680" s="113">
        <v>58.29</v>
      </c>
      <c r="D680" s="72">
        <v>57.29</v>
      </c>
      <c r="M680" s="117"/>
    </row>
    <row r="681" spans="1:13">
      <c r="A681" s="112">
        <v>6790</v>
      </c>
      <c r="B681" s="113">
        <v>58.37</v>
      </c>
      <c r="D681" s="72">
        <v>57.37</v>
      </c>
      <c r="M681" s="117"/>
    </row>
    <row r="682" spans="1:13">
      <c r="A682" s="112">
        <v>6800</v>
      </c>
      <c r="B682" s="113">
        <v>58.449999999999996</v>
      </c>
      <c r="D682" s="72">
        <v>57.449999999999996</v>
      </c>
      <c r="M682" s="117"/>
    </row>
    <row r="683" spans="1:13">
      <c r="A683" s="112">
        <v>6810</v>
      </c>
      <c r="B683" s="113">
        <v>58.530000000000008</v>
      </c>
      <c r="D683" s="72">
        <v>57.530000000000008</v>
      </c>
      <c r="M683" s="117"/>
    </row>
    <row r="684" spans="1:13">
      <c r="A684" s="112">
        <v>6820</v>
      </c>
      <c r="B684" s="113">
        <v>58.610000000000007</v>
      </c>
      <c r="D684" s="72">
        <v>57.610000000000007</v>
      </c>
      <c r="M684" s="117"/>
    </row>
    <row r="685" spans="1:13">
      <c r="A685" s="112">
        <v>6830</v>
      </c>
      <c r="B685" s="113">
        <v>58.690000000000005</v>
      </c>
      <c r="D685" s="72">
        <v>57.690000000000005</v>
      </c>
      <c r="M685" s="117"/>
    </row>
    <row r="686" spans="1:13">
      <c r="A686" s="112">
        <v>6840</v>
      </c>
      <c r="B686" s="113">
        <v>58.77</v>
      </c>
      <c r="D686" s="72">
        <v>57.77</v>
      </c>
      <c r="M686" s="117"/>
    </row>
    <row r="687" spans="1:13">
      <c r="A687" s="112">
        <v>6850</v>
      </c>
      <c r="B687" s="113">
        <v>58.85</v>
      </c>
      <c r="D687" s="72">
        <v>57.85</v>
      </c>
      <c r="M687" s="117"/>
    </row>
    <row r="688" spans="1:13">
      <c r="A688" s="112">
        <v>6860</v>
      </c>
      <c r="B688" s="113">
        <v>58.93</v>
      </c>
      <c r="D688" s="72">
        <v>57.93</v>
      </c>
      <c r="M688" s="117"/>
    </row>
    <row r="689" spans="1:13">
      <c r="A689" s="112">
        <v>6870</v>
      </c>
      <c r="B689" s="113">
        <v>59.01</v>
      </c>
      <c r="D689" s="72">
        <v>58.01</v>
      </c>
      <c r="M689" s="117"/>
    </row>
    <row r="690" spans="1:13">
      <c r="A690" s="112">
        <v>6880</v>
      </c>
      <c r="B690" s="113">
        <v>59.089999999999996</v>
      </c>
      <c r="D690" s="72">
        <v>58.089999999999996</v>
      </c>
      <c r="M690" s="117"/>
    </row>
    <row r="691" spans="1:13">
      <c r="A691" s="112">
        <v>6890</v>
      </c>
      <c r="B691" s="113">
        <v>59.169999999999995</v>
      </c>
      <c r="D691" s="72">
        <v>58.169999999999995</v>
      </c>
      <c r="M691" s="117"/>
    </row>
    <row r="692" spans="1:13">
      <c r="A692" s="112">
        <v>6900</v>
      </c>
      <c r="B692" s="113">
        <v>59.250000000000007</v>
      </c>
      <c r="D692" s="72">
        <v>58.250000000000007</v>
      </c>
      <c r="M692" s="117"/>
    </row>
    <row r="693" spans="1:13">
      <c r="A693" s="112">
        <v>6910</v>
      </c>
      <c r="B693" s="113">
        <v>59.330000000000005</v>
      </c>
      <c r="D693" s="72">
        <v>58.330000000000005</v>
      </c>
      <c r="M693" s="117"/>
    </row>
    <row r="694" spans="1:13">
      <c r="A694" s="112">
        <v>6920</v>
      </c>
      <c r="B694" s="113">
        <v>59.410000000000004</v>
      </c>
      <c r="D694" s="72">
        <v>58.410000000000004</v>
      </c>
      <c r="M694" s="117"/>
    </row>
    <row r="695" spans="1:13">
      <c r="A695" s="112">
        <v>6930</v>
      </c>
      <c r="B695" s="113">
        <v>59.49</v>
      </c>
      <c r="D695" s="72">
        <v>58.49</v>
      </c>
      <c r="M695" s="117"/>
    </row>
    <row r="696" spans="1:13">
      <c r="A696" s="112">
        <v>6940</v>
      </c>
      <c r="B696" s="113">
        <v>59.57</v>
      </c>
      <c r="D696" s="72">
        <v>58.57</v>
      </c>
      <c r="M696" s="117"/>
    </row>
    <row r="697" spans="1:13">
      <c r="A697" s="112">
        <v>6950</v>
      </c>
      <c r="B697" s="113">
        <v>59.65</v>
      </c>
      <c r="D697" s="72">
        <v>58.65</v>
      </c>
      <c r="M697" s="117"/>
    </row>
    <row r="698" spans="1:13">
      <c r="A698" s="112">
        <v>6960</v>
      </c>
      <c r="B698" s="113">
        <v>59.73</v>
      </c>
      <c r="D698" s="72">
        <v>58.73</v>
      </c>
      <c r="M698" s="117"/>
    </row>
    <row r="699" spans="1:13">
      <c r="A699" s="112">
        <v>6970</v>
      </c>
      <c r="B699" s="113">
        <v>59.809999999999995</v>
      </c>
      <c r="D699" s="72">
        <v>58.809999999999995</v>
      </c>
      <c r="M699" s="117"/>
    </row>
    <row r="700" spans="1:13">
      <c r="A700" s="112">
        <v>6980</v>
      </c>
      <c r="B700" s="113">
        <v>59.890000000000008</v>
      </c>
      <c r="D700" s="72">
        <v>58.890000000000008</v>
      </c>
      <c r="M700" s="117"/>
    </row>
    <row r="701" spans="1:13">
      <c r="A701" s="112">
        <v>6990</v>
      </c>
      <c r="B701" s="113">
        <v>59.970000000000006</v>
      </c>
      <c r="D701" s="72">
        <v>58.970000000000006</v>
      </c>
      <c r="M701" s="117"/>
    </row>
    <row r="702" spans="1:13">
      <c r="A702" s="112">
        <v>7000</v>
      </c>
      <c r="B702" s="113">
        <v>60.050000000000004</v>
      </c>
      <c r="D702" s="72">
        <v>59.050000000000004</v>
      </c>
      <c r="M702" s="117"/>
    </row>
    <row r="703" spans="1:13">
      <c r="A703" s="112">
        <v>7010</v>
      </c>
      <c r="B703" s="113">
        <v>60.13</v>
      </c>
      <c r="D703" s="72">
        <v>59.13</v>
      </c>
      <c r="M703" s="117"/>
    </row>
    <row r="704" spans="1:13">
      <c r="A704" s="112">
        <v>7020</v>
      </c>
      <c r="B704" s="113">
        <v>60.21</v>
      </c>
      <c r="D704" s="72">
        <v>59.21</v>
      </c>
      <c r="M704" s="117"/>
    </row>
    <row r="705" spans="1:13">
      <c r="A705" s="112">
        <v>7030</v>
      </c>
      <c r="B705" s="113">
        <v>60.29</v>
      </c>
      <c r="D705" s="72">
        <v>59.29</v>
      </c>
      <c r="M705" s="117"/>
    </row>
    <row r="706" spans="1:13">
      <c r="A706" s="112">
        <v>7040</v>
      </c>
      <c r="B706" s="113">
        <v>60.37</v>
      </c>
      <c r="D706" s="72">
        <v>59.37</v>
      </c>
      <c r="M706" s="117"/>
    </row>
    <row r="707" spans="1:13">
      <c r="A707" s="112">
        <v>7050</v>
      </c>
      <c r="B707" s="113">
        <v>60.449999999999996</v>
      </c>
      <c r="D707" s="72">
        <v>59.449999999999996</v>
      </c>
      <c r="M707" s="117"/>
    </row>
    <row r="708" spans="1:13">
      <c r="A708" s="112">
        <v>7060</v>
      </c>
      <c r="B708" s="113">
        <v>60.530000000000008</v>
      </c>
      <c r="D708" s="72">
        <v>59.530000000000008</v>
      </c>
      <c r="M708" s="117"/>
    </row>
    <row r="709" spans="1:13">
      <c r="A709" s="112">
        <v>7070</v>
      </c>
      <c r="B709" s="113">
        <v>60.610000000000007</v>
      </c>
      <c r="D709" s="72">
        <v>59.610000000000007</v>
      </c>
      <c r="M709" s="117"/>
    </row>
    <row r="710" spans="1:13">
      <c r="A710" s="112">
        <v>7080</v>
      </c>
      <c r="B710" s="113">
        <v>60.690000000000005</v>
      </c>
      <c r="D710" s="72">
        <v>59.690000000000005</v>
      </c>
      <c r="M710" s="117"/>
    </row>
    <row r="711" spans="1:13">
      <c r="A711" s="112">
        <v>7090</v>
      </c>
      <c r="B711" s="113">
        <v>60.77</v>
      </c>
      <c r="D711" s="72">
        <v>59.77</v>
      </c>
      <c r="M711" s="117"/>
    </row>
    <row r="712" spans="1:13">
      <c r="A712" s="112">
        <v>7100</v>
      </c>
      <c r="B712" s="113">
        <v>60.85</v>
      </c>
      <c r="D712" s="72">
        <v>59.85</v>
      </c>
      <c r="M712" s="117"/>
    </row>
    <row r="713" spans="1:13">
      <c r="A713" s="112">
        <v>7110</v>
      </c>
      <c r="B713" s="113">
        <v>60.93</v>
      </c>
      <c r="D713" s="72">
        <v>59.93</v>
      </c>
      <c r="M713" s="117"/>
    </row>
    <row r="714" spans="1:13">
      <c r="A714" s="112">
        <v>7120</v>
      </c>
      <c r="B714" s="113">
        <v>61.01</v>
      </c>
      <c r="D714" s="72">
        <v>60.01</v>
      </c>
      <c r="M714" s="117"/>
    </row>
    <row r="715" spans="1:13">
      <c r="A715" s="112">
        <v>7130</v>
      </c>
      <c r="B715" s="113">
        <v>61.089999999999996</v>
      </c>
      <c r="D715" s="72">
        <v>60.089999999999996</v>
      </c>
      <c r="M715" s="117"/>
    </row>
    <row r="716" spans="1:13">
      <c r="A716" s="112">
        <v>7140</v>
      </c>
      <c r="B716" s="113">
        <v>61.170000000000009</v>
      </c>
      <c r="D716" s="72">
        <v>60.170000000000009</v>
      </c>
      <c r="M716" s="117"/>
    </row>
    <row r="717" spans="1:13">
      <c r="A717" s="112">
        <v>7150</v>
      </c>
      <c r="B717" s="113">
        <v>61.250000000000007</v>
      </c>
      <c r="D717" s="72">
        <v>60.250000000000007</v>
      </c>
      <c r="M717" s="117"/>
    </row>
    <row r="718" spans="1:13">
      <c r="A718" s="112">
        <v>7160</v>
      </c>
      <c r="B718" s="113">
        <v>61.330000000000005</v>
      </c>
      <c r="D718" s="72">
        <v>60.330000000000005</v>
      </c>
      <c r="M718" s="117"/>
    </row>
    <row r="719" spans="1:13">
      <c r="A719" s="112">
        <v>7170</v>
      </c>
      <c r="B719" s="113">
        <v>61.410000000000004</v>
      </c>
      <c r="D719" s="72">
        <v>60.410000000000004</v>
      </c>
      <c r="M719" s="117"/>
    </row>
    <row r="720" spans="1:13">
      <c r="A720" s="112">
        <v>7180</v>
      </c>
      <c r="B720" s="113">
        <v>61.49</v>
      </c>
      <c r="D720" s="72">
        <v>60.49</v>
      </c>
      <c r="M720" s="117"/>
    </row>
    <row r="721" spans="1:13">
      <c r="A721" s="112">
        <v>7190</v>
      </c>
      <c r="B721" s="113">
        <v>61.57</v>
      </c>
      <c r="D721" s="72">
        <v>60.57</v>
      </c>
      <c r="M721" s="117"/>
    </row>
    <row r="722" spans="1:13">
      <c r="A722" s="112">
        <v>7200</v>
      </c>
      <c r="B722" s="113">
        <v>61.65</v>
      </c>
      <c r="D722" s="72">
        <v>60.65</v>
      </c>
      <c r="M722" s="117"/>
    </row>
    <row r="723" spans="1:13">
      <c r="A723" s="112">
        <v>7210</v>
      </c>
      <c r="B723" s="113">
        <v>61.73</v>
      </c>
      <c r="D723" s="72">
        <v>60.73</v>
      </c>
      <c r="M723" s="117"/>
    </row>
    <row r="724" spans="1:13">
      <c r="A724" s="112">
        <v>7220</v>
      </c>
      <c r="B724" s="113">
        <v>61.809999999999995</v>
      </c>
      <c r="D724" s="72">
        <v>60.809999999999995</v>
      </c>
      <c r="M724" s="117"/>
    </row>
    <row r="725" spans="1:13">
      <c r="A725" s="112">
        <v>7230</v>
      </c>
      <c r="B725" s="113">
        <v>61.890000000000008</v>
      </c>
      <c r="D725" s="72">
        <v>60.890000000000008</v>
      </c>
      <c r="M725" s="117"/>
    </row>
    <row r="726" spans="1:13">
      <c r="A726" s="112">
        <v>7240</v>
      </c>
      <c r="B726" s="113">
        <v>61.970000000000006</v>
      </c>
      <c r="D726" s="72">
        <v>60.970000000000006</v>
      </c>
      <c r="M726" s="117"/>
    </row>
    <row r="727" spans="1:13">
      <c r="A727" s="112">
        <v>7250</v>
      </c>
      <c r="B727" s="113">
        <v>62.050000000000004</v>
      </c>
      <c r="D727" s="72">
        <v>61.050000000000004</v>
      </c>
      <c r="M727" s="117"/>
    </row>
    <row r="728" spans="1:13">
      <c r="A728" s="112">
        <v>7260</v>
      </c>
      <c r="B728" s="113">
        <v>62.13</v>
      </c>
      <c r="D728" s="72">
        <v>61.13</v>
      </c>
      <c r="M728" s="117"/>
    </row>
    <row r="729" spans="1:13">
      <c r="A729" s="112">
        <v>7270</v>
      </c>
      <c r="B729" s="113">
        <v>62.21</v>
      </c>
      <c r="D729" s="72">
        <v>61.21</v>
      </c>
      <c r="M729" s="117"/>
    </row>
    <row r="730" spans="1:13">
      <c r="A730" s="112">
        <v>7280</v>
      </c>
      <c r="B730" s="113">
        <v>62.29</v>
      </c>
      <c r="D730" s="72">
        <v>61.29</v>
      </c>
      <c r="M730" s="117"/>
    </row>
    <row r="731" spans="1:13">
      <c r="A731" s="112">
        <v>7290</v>
      </c>
      <c r="B731" s="113">
        <v>62.37</v>
      </c>
      <c r="D731" s="72">
        <v>61.37</v>
      </c>
      <c r="M731" s="117"/>
    </row>
    <row r="732" spans="1:13">
      <c r="A732" s="112">
        <v>7300</v>
      </c>
      <c r="B732" s="113">
        <v>62.449999999999996</v>
      </c>
      <c r="D732" s="72">
        <v>61.449999999999996</v>
      </c>
      <c r="M732" s="117"/>
    </row>
    <row r="733" spans="1:13">
      <c r="A733" s="112">
        <v>7310</v>
      </c>
      <c r="B733" s="113">
        <v>62.530000000000008</v>
      </c>
      <c r="D733" s="72">
        <v>61.530000000000008</v>
      </c>
      <c r="M733" s="117"/>
    </row>
    <row r="734" spans="1:13">
      <c r="A734" s="112">
        <v>7320</v>
      </c>
      <c r="B734" s="113">
        <v>62.610000000000007</v>
      </c>
      <c r="D734" s="72">
        <v>61.610000000000007</v>
      </c>
      <c r="M734" s="117"/>
    </row>
    <row r="735" spans="1:13">
      <c r="A735" s="112">
        <v>7330</v>
      </c>
      <c r="B735" s="113">
        <v>62.690000000000005</v>
      </c>
      <c r="D735" s="72">
        <v>61.690000000000005</v>
      </c>
      <c r="M735" s="117"/>
    </row>
    <row r="736" spans="1:13">
      <c r="A736" s="112">
        <v>7340</v>
      </c>
      <c r="B736" s="113">
        <v>62.77</v>
      </c>
      <c r="D736" s="72">
        <v>61.77</v>
      </c>
      <c r="M736" s="117"/>
    </row>
    <row r="737" spans="1:13">
      <c r="A737" s="112">
        <v>7350</v>
      </c>
      <c r="B737" s="113">
        <v>62.85</v>
      </c>
      <c r="D737" s="72">
        <v>61.85</v>
      </c>
      <c r="M737" s="117"/>
    </row>
    <row r="738" spans="1:13">
      <c r="A738" s="112">
        <v>7360</v>
      </c>
      <c r="B738" s="113">
        <v>62.93</v>
      </c>
      <c r="D738" s="72">
        <v>61.93</v>
      </c>
      <c r="M738" s="117"/>
    </row>
    <row r="739" spans="1:13">
      <c r="A739" s="112">
        <v>7370</v>
      </c>
      <c r="B739" s="113">
        <v>63.01</v>
      </c>
      <c r="D739" s="72">
        <v>62.01</v>
      </c>
      <c r="M739" s="117"/>
    </row>
    <row r="740" spans="1:13">
      <c r="A740" s="112">
        <v>7380</v>
      </c>
      <c r="B740" s="113">
        <v>63.089999999999996</v>
      </c>
      <c r="D740" s="72">
        <v>62.089999999999996</v>
      </c>
      <c r="M740" s="117"/>
    </row>
    <row r="741" spans="1:13">
      <c r="A741" s="112">
        <v>7390</v>
      </c>
      <c r="B741" s="113">
        <v>63.170000000000009</v>
      </c>
      <c r="D741" s="72">
        <v>62.170000000000009</v>
      </c>
      <c r="M741" s="117"/>
    </row>
    <row r="742" spans="1:13">
      <c r="A742" s="112">
        <v>7400</v>
      </c>
      <c r="B742" s="113">
        <v>63.250000000000007</v>
      </c>
      <c r="D742" s="72">
        <v>62.250000000000007</v>
      </c>
      <c r="M742" s="117"/>
    </row>
    <row r="743" spans="1:13">
      <c r="A743" s="112">
        <v>7410</v>
      </c>
      <c r="B743" s="113">
        <v>63.330000000000005</v>
      </c>
      <c r="D743" s="72">
        <v>62.330000000000005</v>
      </c>
      <c r="M743" s="117"/>
    </row>
    <row r="744" spans="1:13">
      <c r="A744" s="112">
        <v>7420</v>
      </c>
      <c r="B744" s="113">
        <v>63.410000000000004</v>
      </c>
      <c r="D744" s="72">
        <v>62.410000000000004</v>
      </c>
      <c r="M744" s="117"/>
    </row>
    <row r="745" spans="1:13">
      <c r="A745" s="112">
        <v>7430</v>
      </c>
      <c r="B745" s="113">
        <v>63.49</v>
      </c>
      <c r="D745" s="72">
        <v>62.49</v>
      </c>
      <c r="M745" s="117"/>
    </row>
    <row r="746" spans="1:13">
      <c r="A746" s="112">
        <v>7440</v>
      </c>
      <c r="B746" s="113">
        <v>63.57</v>
      </c>
      <c r="D746" s="72">
        <v>62.57</v>
      </c>
      <c r="M746" s="117"/>
    </row>
    <row r="747" spans="1:13">
      <c r="A747" s="112">
        <v>7450</v>
      </c>
      <c r="B747" s="113">
        <v>63.65</v>
      </c>
      <c r="D747" s="72">
        <v>62.65</v>
      </c>
      <c r="M747" s="117"/>
    </row>
    <row r="748" spans="1:13">
      <c r="A748" s="112">
        <v>7460</v>
      </c>
      <c r="B748" s="113">
        <v>63.73</v>
      </c>
      <c r="D748" s="72">
        <v>62.73</v>
      </c>
      <c r="M748" s="117"/>
    </row>
    <row r="749" spans="1:13">
      <c r="A749" s="112">
        <v>7470</v>
      </c>
      <c r="B749" s="113">
        <v>63.809999999999995</v>
      </c>
      <c r="D749" s="72">
        <v>62.809999999999995</v>
      </c>
      <c r="M749" s="117"/>
    </row>
    <row r="750" spans="1:13">
      <c r="A750" s="112">
        <v>7480</v>
      </c>
      <c r="B750" s="113">
        <v>63.890000000000008</v>
      </c>
      <c r="D750" s="72">
        <v>62.890000000000008</v>
      </c>
      <c r="M750" s="117"/>
    </row>
    <row r="751" spans="1:13">
      <c r="A751" s="112">
        <v>7490</v>
      </c>
      <c r="B751" s="113">
        <v>63.970000000000006</v>
      </c>
      <c r="D751" s="72">
        <v>62.970000000000006</v>
      </c>
      <c r="M751" s="117"/>
    </row>
    <row r="752" spans="1:13">
      <c r="A752" s="112">
        <v>7500</v>
      </c>
      <c r="B752" s="113">
        <v>64.05</v>
      </c>
      <c r="D752" s="72">
        <v>63.05</v>
      </c>
      <c r="M752" s="117"/>
    </row>
    <row r="753" spans="1:13">
      <c r="A753" s="112">
        <v>7510</v>
      </c>
      <c r="B753" s="113">
        <v>64.13</v>
      </c>
      <c r="D753" s="72">
        <v>63.129999999999995</v>
      </c>
      <c r="M753" s="117"/>
    </row>
    <row r="754" spans="1:13">
      <c r="A754" s="112">
        <v>7520</v>
      </c>
      <c r="B754" s="113">
        <v>64.209999999999994</v>
      </c>
      <c r="D754" s="72">
        <v>63.209999999999994</v>
      </c>
      <c r="M754" s="117"/>
    </row>
    <row r="755" spans="1:13">
      <c r="A755" s="112">
        <v>7530</v>
      </c>
      <c r="B755" s="113">
        <v>64.289999999999992</v>
      </c>
      <c r="D755" s="72">
        <v>63.289999999999992</v>
      </c>
      <c r="M755" s="117"/>
    </row>
    <row r="756" spans="1:13">
      <c r="A756" s="112">
        <v>7540</v>
      </c>
      <c r="B756" s="113">
        <v>64.36999999999999</v>
      </c>
      <c r="D756" s="72">
        <v>63.36999999999999</v>
      </c>
      <c r="M756" s="117"/>
    </row>
    <row r="757" spans="1:13">
      <c r="A757" s="112">
        <v>7550</v>
      </c>
      <c r="B757" s="113">
        <v>64.449999999999989</v>
      </c>
      <c r="D757" s="72">
        <v>63.449999999999989</v>
      </c>
      <c r="M757" s="117"/>
    </row>
    <row r="758" spans="1:13">
      <c r="A758" s="112">
        <v>7560</v>
      </c>
      <c r="B758" s="113">
        <v>64.53</v>
      </c>
      <c r="D758" s="72">
        <v>63.53</v>
      </c>
      <c r="M758" s="117"/>
    </row>
    <row r="759" spans="1:13">
      <c r="A759" s="112">
        <v>7570</v>
      </c>
      <c r="B759" s="113">
        <v>64.61</v>
      </c>
      <c r="D759" s="72">
        <v>63.61</v>
      </c>
      <c r="M759" s="117"/>
    </row>
    <row r="760" spans="1:13">
      <c r="A760" s="112">
        <v>7580</v>
      </c>
      <c r="B760" s="113">
        <v>64.69</v>
      </c>
      <c r="D760" s="72">
        <v>63.69</v>
      </c>
      <c r="M760" s="117"/>
    </row>
    <row r="761" spans="1:13">
      <c r="A761" s="112">
        <v>7590</v>
      </c>
      <c r="B761" s="113">
        <v>64.77</v>
      </c>
      <c r="D761" s="72">
        <v>63.769999999999996</v>
      </c>
      <c r="M761" s="117"/>
    </row>
    <row r="762" spans="1:13">
      <c r="A762" s="112">
        <v>7600</v>
      </c>
      <c r="B762" s="113">
        <v>64.849999999999994</v>
      </c>
      <c r="D762" s="72">
        <v>63.849999999999994</v>
      </c>
      <c r="M762" s="117"/>
    </row>
    <row r="763" spans="1:13">
      <c r="A763" s="112">
        <v>7610</v>
      </c>
      <c r="B763" s="113">
        <v>64.929999999999993</v>
      </c>
      <c r="D763" s="72">
        <v>63.929999999999993</v>
      </c>
      <c r="M763" s="117"/>
    </row>
    <row r="764" spans="1:13">
      <c r="A764" s="112">
        <v>7620</v>
      </c>
      <c r="B764" s="113">
        <v>65.009999999999991</v>
      </c>
      <c r="D764" s="72">
        <v>64.009999999999991</v>
      </c>
      <c r="M764" s="117"/>
    </row>
    <row r="765" spans="1:13">
      <c r="A765" s="112">
        <v>7630</v>
      </c>
      <c r="B765" s="113">
        <v>65.089999999999989</v>
      </c>
      <c r="D765" s="72">
        <v>64.089999999999989</v>
      </c>
      <c r="M765" s="117"/>
    </row>
    <row r="766" spans="1:13">
      <c r="A766" s="112">
        <v>7640</v>
      </c>
      <c r="B766" s="113">
        <v>65.17</v>
      </c>
      <c r="D766" s="72">
        <v>64.17</v>
      </c>
      <c r="M766" s="117"/>
    </row>
    <row r="767" spans="1:13">
      <c r="A767" s="112">
        <v>7650</v>
      </c>
      <c r="B767" s="113">
        <v>65.25</v>
      </c>
      <c r="D767" s="72">
        <v>64.25</v>
      </c>
      <c r="M767" s="117"/>
    </row>
    <row r="768" spans="1:13">
      <c r="A768" s="112">
        <v>7660</v>
      </c>
      <c r="B768" s="113">
        <v>65.33</v>
      </c>
      <c r="D768" s="72">
        <v>64.33</v>
      </c>
      <c r="M768" s="117"/>
    </row>
    <row r="769" spans="1:13">
      <c r="A769" s="112">
        <v>7670</v>
      </c>
      <c r="B769" s="113">
        <v>65.41</v>
      </c>
      <c r="D769" s="72">
        <v>64.41</v>
      </c>
      <c r="M769" s="117"/>
    </row>
    <row r="770" spans="1:13">
      <c r="A770" s="112">
        <v>7680</v>
      </c>
      <c r="B770" s="113">
        <v>65.489999999999995</v>
      </c>
      <c r="D770" s="72">
        <v>64.489999999999995</v>
      </c>
      <c r="M770" s="117"/>
    </row>
    <row r="771" spans="1:13">
      <c r="A771" s="112">
        <v>7690</v>
      </c>
      <c r="B771" s="113">
        <v>65.569999999999993</v>
      </c>
      <c r="D771" s="72">
        <v>64.569999999999993</v>
      </c>
      <c r="M771" s="117"/>
    </row>
    <row r="772" spans="1:13">
      <c r="A772" s="112">
        <v>7700</v>
      </c>
      <c r="B772" s="113">
        <v>65.649999999999991</v>
      </c>
      <c r="D772" s="72">
        <v>64.649999999999991</v>
      </c>
      <c r="M772" s="117"/>
    </row>
    <row r="773" spans="1:13">
      <c r="A773" s="112">
        <v>7710</v>
      </c>
      <c r="B773" s="113">
        <v>65.72999999999999</v>
      </c>
      <c r="D773" s="72">
        <v>64.72999999999999</v>
      </c>
      <c r="M773" s="117"/>
    </row>
    <row r="774" spans="1:13">
      <c r="A774" s="112">
        <v>7720</v>
      </c>
      <c r="B774" s="113">
        <v>65.809999999999988</v>
      </c>
      <c r="D774" s="72">
        <v>64.809999999999988</v>
      </c>
      <c r="M774" s="117"/>
    </row>
    <row r="775" spans="1:13">
      <c r="A775" s="112">
        <v>7730</v>
      </c>
      <c r="B775" s="113">
        <v>65.89</v>
      </c>
      <c r="D775" s="72">
        <v>64.89</v>
      </c>
      <c r="M775" s="117"/>
    </row>
    <row r="776" spans="1:13">
      <c r="A776" s="112">
        <v>7740</v>
      </c>
      <c r="B776" s="113">
        <v>65.97</v>
      </c>
      <c r="D776" s="72">
        <v>64.97</v>
      </c>
      <c r="M776" s="117"/>
    </row>
    <row r="777" spans="1:13">
      <c r="A777" s="112">
        <v>7750</v>
      </c>
      <c r="B777" s="113">
        <v>66.05</v>
      </c>
      <c r="D777" s="72">
        <v>65.05</v>
      </c>
      <c r="M777" s="117"/>
    </row>
    <row r="778" spans="1:13">
      <c r="A778" s="112">
        <v>7760</v>
      </c>
      <c r="B778" s="113">
        <v>66.13</v>
      </c>
      <c r="D778" s="72">
        <v>65.13</v>
      </c>
      <c r="M778" s="117"/>
    </row>
    <row r="779" spans="1:13">
      <c r="A779" s="112">
        <v>7770</v>
      </c>
      <c r="B779" s="113">
        <v>66.209999999999994</v>
      </c>
      <c r="D779" s="72">
        <v>65.209999999999994</v>
      </c>
      <c r="M779" s="117"/>
    </row>
    <row r="780" spans="1:13">
      <c r="A780" s="112">
        <v>7780</v>
      </c>
      <c r="B780" s="113">
        <v>66.289999999999992</v>
      </c>
      <c r="D780" s="72">
        <v>65.289999999999992</v>
      </c>
      <c r="M780" s="117"/>
    </row>
    <row r="781" spans="1:13">
      <c r="A781" s="112">
        <v>7790</v>
      </c>
      <c r="B781" s="113">
        <v>66.36999999999999</v>
      </c>
      <c r="D781" s="72">
        <v>65.36999999999999</v>
      </c>
      <c r="M781" s="117"/>
    </row>
    <row r="782" spans="1:13">
      <c r="A782" s="112">
        <v>7800</v>
      </c>
      <c r="B782" s="113">
        <v>66.449999999999989</v>
      </c>
      <c r="D782" s="72">
        <v>65.449999999999989</v>
      </c>
      <c r="M782" s="117"/>
    </row>
    <row r="783" spans="1:13">
      <c r="A783" s="112">
        <v>7810</v>
      </c>
      <c r="B783" s="113">
        <v>66.53</v>
      </c>
      <c r="D783" s="72">
        <v>65.53</v>
      </c>
      <c r="M783" s="117"/>
    </row>
    <row r="784" spans="1:13">
      <c r="A784" s="112">
        <v>7820</v>
      </c>
      <c r="B784" s="113">
        <v>66.61</v>
      </c>
      <c r="D784" s="72">
        <v>65.61</v>
      </c>
      <c r="M784" s="117"/>
    </row>
    <row r="785" spans="1:13">
      <c r="A785" s="112">
        <v>7830</v>
      </c>
      <c r="B785" s="113">
        <v>66.69</v>
      </c>
      <c r="D785" s="72">
        <v>65.69</v>
      </c>
      <c r="M785" s="117"/>
    </row>
    <row r="786" spans="1:13">
      <c r="A786" s="112">
        <v>7840</v>
      </c>
      <c r="B786" s="113">
        <v>66.77</v>
      </c>
      <c r="D786" s="72">
        <v>65.77</v>
      </c>
      <c r="M786" s="117"/>
    </row>
    <row r="787" spans="1:13">
      <c r="A787" s="112">
        <v>7850</v>
      </c>
      <c r="B787" s="113">
        <v>66.849999999999994</v>
      </c>
      <c r="D787" s="72">
        <v>65.849999999999994</v>
      </c>
      <c r="M787" s="117"/>
    </row>
    <row r="788" spans="1:13">
      <c r="A788" s="112">
        <v>7860</v>
      </c>
      <c r="B788" s="113">
        <v>66.929999999999993</v>
      </c>
      <c r="D788" s="72">
        <v>65.929999999999993</v>
      </c>
      <c r="M788" s="117"/>
    </row>
    <row r="789" spans="1:13">
      <c r="A789" s="112">
        <v>7870</v>
      </c>
      <c r="B789" s="113">
        <v>67.009999999999991</v>
      </c>
      <c r="D789" s="72">
        <v>66.009999999999991</v>
      </c>
      <c r="M789" s="117"/>
    </row>
    <row r="790" spans="1:13">
      <c r="A790" s="112">
        <v>7880</v>
      </c>
      <c r="B790" s="113">
        <v>67.089999999999989</v>
      </c>
      <c r="D790" s="72">
        <v>66.089999999999989</v>
      </c>
      <c r="M790" s="117"/>
    </row>
    <row r="791" spans="1:13">
      <c r="A791" s="112">
        <v>7890</v>
      </c>
      <c r="B791" s="113">
        <v>67.17</v>
      </c>
      <c r="D791" s="72">
        <v>66.17</v>
      </c>
      <c r="M791" s="117"/>
    </row>
    <row r="792" spans="1:13">
      <c r="A792" s="112">
        <v>7900</v>
      </c>
      <c r="B792" s="113">
        <v>67.25</v>
      </c>
      <c r="D792" s="72">
        <v>66.25</v>
      </c>
      <c r="M792" s="117"/>
    </row>
    <row r="793" spans="1:13">
      <c r="A793" s="112">
        <v>7910</v>
      </c>
      <c r="B793" s="113">
        <v>67.33</v>
      </c>
      <c r="D793" s="72">
        <v>66.33</v>
      </c>
      <c r="M793" s="117"/>
    </row>
    <row r="794" spans="1:13">
      <c r="A794" s="112">
        <v>7920</v>
      </c>
      <c r="B794" s="113">
        <v>67.41</v>
      </c>
      <c r="D794" s="72">
        <v>66.41</v>
      </c>
      <c r="M794" s="117"/>
    </row>
    <row r="795" spans="1:13">
      <c r="A795" s="112">
        <v>7930</v>
      </c>
      <c r="B795" s="113">
        <v>67.489999999999995</v>
      </c>
      <c r="D795" s="72">
        <v>66.489999999999995</v>
      </c>
      <c r="M795" s="117"/>
    </row>
    <row r="796" spans="1:13">
      <c r="A796" s="112">
        <v>7940</v>
      </c>
      <c r="B796" s="113">
        <v>67.569999999999993</v>
      </c>
      <c r="D796" s="72">
        <v>66.569999999999993</v>
      </c>
      <c r="M796" s="117"/>
    </row>
    <row r="797" spans="1:13">
      <c r="A797" s="112">
        <v>7950</v>
      </c>
      <c r="B797" s="113">
        <v>67.649999999999991</v>
      </c>
      <c r="D797" s="72">
        <v>66.649999999999991</v>
      </c>
      <c r="M797" s="117"/>
    </row>
    <row r="798" spans="1:13">
      <c r="A798" s="112">
        <v>7960</v>
      </c>
      <c r="B798" s="113">
        <v>67.72999999999999</v>
      </c>
      <c r="D798" s="72">
        <v>66.72999999999999</v>
      </c>
      <c r="M798" s="117"/>
    </row>
    <row r="799" spans="1:13">
      <c r="A799" s="112">
        <v>7970</v>
      </c>
      <c r="B799" s="113">
        <v>67.809999999999988</v>
      </c>
      <c r="D799" s="72">
        <v>66.809999999999988</v>
      </c>
      <c r="M799" s="117"/>
    </row>
    <row r="800" spans="1:13">
      <c r="A800" s="112">
        <v>7980</v>
      </c>
      <c r="B800" s="113">
        <v>67.89</v>
      </c>
      <c r="D800" s="72">
        <v>66.89</v>
      </c>
      <c r="M800" s="117"/>
    </row>
    <row r="801" spans="1:13">
      <c r="A801" s="112">
        <v>7990</v>
      </c>
      <c r="B801" s="113">
        <v>67.97</v>
      </c>
      <c r="D801" s="72">
        <v>66.97</v>
      </c>
      <c r="M801" s="117"/>
    </row>
    <row r="802" spans="1:13">
      <c r="A802" s="112">
        <v>8000</v>
      </c>
      <c r="B802" s="113">
        <v>68.05</v>
      </c>
      <c r="D802" s="72">
        <v>67.05</v>
      </c>
      <c r="M802" s="117"/>
    </row>
    <row r="803" spans="1:13">
      <c r="A803" s="112">
        <v>8010</v>
      </c>
      <c r="B803" s="113">
        <v>68.13</v>
      </c>
      <c r="D803" s="72">
        <v>67.13</v>
      </c>
      <c r="M803" s="117"/>
    </row>
    <row r="804" spans="1:13">
      <c r="A804" s="112">
        <v>8020</v>
      </c>
      <c r="B804" s="113">
        <v>68.209999999999994</v>
      </c>
      <c r="D804" s="72">
        <v>67.209999999999994</v>
      </c>
      <c r="M804" s="117"/>
    </row>
    <row r="805" spans="1:13">
      <c r="A805" s="112">
        <v>8030</v>
      </c>
      <c r="B805" s="113">
        <v>68.289999999999992</v>
      </c>
      <c r="D805" s="72">
        <v>67.289999999999992</v>
      </c>
      <c r="M805" s="117"/>
    </row>
    <row r="806" spans="1:13">
      <c r="A806" s="112">
        <v>8040</v>
      </c>
      <c r="B806" s="113">
        <v>68.36999999999999</v>
      </c>
      <c r="D806" s="72">
        <v>67.36999999999999</v>
      </c>
      <c r="M806" s="117"/>
    </row>
    <row r="807" spans="1:13">
      <c r="A807" s="112">
        <v>8050</v>
      </c>
      <c r="B807" s="113">
        <v>68.449999999999989</v>
      </c>
      <c r="D807" s="72">
        <v>67.449999999999989</v>
      </c>
      <c r="M807" s="117"/>
    </row>
    <row r="808" spans="1:13">
      <c r="A808" s="112">
        <v>8060</v>
      </c>
      <c r="B808" s="113">
        <v>68.53</v>
      </c>
      <c r="D808" s="72">
        <v>67.53</v>
      </c>
      <c r="M808" s="117"/>
    </row>
    <row r="809" spans="1:13">
      <c r="A809" s="112">
        <v>8070</v>
      </c>
      <c r="B809" s="113">
        <v>68.61</v>
      </c>
      <c r="D809" s="72">
        <v>67.61</v>
      </c>
      <c r="M809" s="117"/>
    </row>
    <row r="810" spans="1:13">
      <c r="A810" s="112">
        <v>8080</v>
      </c>
      <c r="B810" s="113">
        <v>68.69</v>
      </c>
      <c r="D810" s="72">
        <v>67.69</v>
      </c>
      <c r="M810" s="117"/>
    </row>
    <row r="811" spans="1:13">
      <c r="A811" s="112">
        <v>8090</v>
      </c>
      <c r="B811" s="113">
        <v>68.77</v>
      </c>
      <c r="D811" s="72">
        <v>67.77</v>
      </c>
      <c r="M811" s="117"/>
    </row>
    <row r="812" spans="1:13">
      <c r="A812" s="112">
        <v>8100</v>
      </c>
      <c r="B812" s="113">
        <v>68.849999999999994</v>
      </c>
      <c r="D812" s="72">
        <v>67.849999999999994</v>
      </c>
      <c r="M812" s="117"/>
    </row>
    <row r="813" spans="1:13">
      <c r="A813" s="112">
        <v>8110</v>
      </c>
      <c r="B813" s="113">
        <v>68.929999999999993</v>
      </c>
      <c r="D813" s="72">
        <v>67.929999999999993</v>
      </c>
      <c r="M813" s="117"/>
    </row>
    <row r="814" spans="1:13">
      <c r="A814" s="112">
        <v>8120</v>
      </c>
      <c r="B814" s="113">
        <v>69.009999999999991</v>
      </c>
      <c r="D814" s="72">
        <v>68.009999999999991</v>
      </c>
      <c r="M814" s="117"/>
    </row>
    <row r="815" spans="1:13">
      <c r="A815" s="112">
        <v>8130</v>
      </c>
      <c r="B815" s="113">
        <v>69.089999999999989</v>
      </c>
      <c r="D815" s="72">
        <v>68.089999999999989</v>
      </c>
      <c r="M815" s="117"/>
    </row>
    <row r="816" spans="1:13">
      <c r="A816" s="112">
        <v>8140</v>
      </c>
      <c r="B816" s="113">
        <v>69.17</v>
      </c>
      <c r="D816" s="72">
        <v>68.17</v>
      </c>
      <c r="M816" s="117"/>
    </row>
    <row r="817" spans="1:13">
      <c r="A817" s="112">
        <v>8150</v>
      </c>
      <c r="B817" s="113">
        <v>69.25</v>
      </c>
      <c r="D817" s="72">
        <v>68.25</v>
      </c>
      <c r="M817" s="117"/>
    </row>
    <row r="818" spans="1:13">
      <c r="A818" s="112">
        <v>8160</v>
      </c>
      <c r="B818" s="113">
        <v>69.33</v>
      </c>
      <c r="D818" s="72">
        <v>68.33</v>
      </c>
      <c r="M818" s="117"/>
    </row>
    <row r="819" spans="1:13">
      <c r="A819" s="112">
        <v>8170</v>
      </c>
      <c r="B819" s="113">
        <v>69.41</v>
      </c>
      <c r="D819" s="72">
        <v>68.41</v>
      </c>
      <c r="M819" s="117"/>
    </row>
    <row r="820" spans="1:13">
      <c r="A820" s="112">
        <v>8180</v>
      </c>
      <c r="B820" s="113">
        <v>69.489999999999995</v>
      </c>
      <c r="D820" s="72">
        <v>68.489999999999995</v>
      </c>
      <c r="M820" s="117"/>
    </row>
    <row r="821" spans="1:13">
      <c r="A821" s="112">
        <v>8190</v>
      </c>
      <c r="B821" s="113">
        <v>69.569999999999993</v>
      </c>
      <c r="D821" s="72">
        <v>68.569999999999993</v>
      </c>
      <c r="M821" s="117"/>
    </row>
    <row r="822" spans="1:13">
      <c r="A822" s="112">
        <v>8200</v>
      </c>
      <c r="B822" s="113">
        <v>69.649999999999991</v>
      </c>
      <c r="D822" s="72">
        <v>68.649999999999991</v>
      </c>
      <c r="M822" s="117"/>
    </row>
    <row r="823" spans="1:13">
      <c r="A823" s="112">
        <v>8210</v>
      </c>
      <c r="B823" s="113">
        <v>69.72999999999999</v>
      </c>
      <c r="D823" s="72">
        <v>68.72999999999999</v>
      </c>
      <c r="M823" s="117"/>
    </row>
    <row r="824" spans="1:13">
      <c r="A824" s="112">
        <v>8220</v>
      </c>
      <c r="B824" s="113">
        <v>69.809999999999988</v>
      </c>
      <c r="D824" s="72">
        <v>68.809999999999988</v>
      </c>
      <c r="M824" s="117"/>
    </row>
    <row r="825" spans="1:13">
      <c r="A825" s="112">
        <v>8230</v>
      </c>
      <c r="B825" s="113">
        <v>69.89</v>
      </c>
      <c r="D825" s="72">
        <v>68.89</v>
      </c>
      <c r="M825" s="117"/>
    </row>
    <row r="826" spans="1:13">
      <c r="A826" s="112">
        <v>8240</v>
      </c>
      <c r="B826" s="113">
        <v>69.97</v>
      </c>
      <c r="D826" s="72">
        <v>68.97</v>
      </c>
      <c r="M826" s="117"/>
    </row>
    <row r="827" spans="1:13">
      <c r="A827" s="112">
        <v>8250</v>
      </c>
      <c r="B827" s="113">
        <v>70.05</v>
      </c>
      <c r="D827" s="72">
        <v>69.05</v>
      </c>
      <c r="M827" s="117"/>
    </row>
    <row r="828" spans="1:13">
      <c r="A828" s="112">
        <v>8260</v>
      </c>
      <c r="B828" s="113">
        <v>70.13</v>
      </c>
      <c r="D828" s="72">
        <v>69.13</v>
      </c>
      <c r="M828" s="117"/>
    </row>
    <row r="829" spans="1:13">
      <c r="A829" s="112">
        <v>8270</v>
      </c>
      <c r="B829" s="113">
        <v>70.209999999999994</v>
      </c>
      <c r="D829" s="72">
        <v>69.209999999999994</v>
      </c>
      <c r="M829" s="117"/>
    </row>
    <row r="830" spans="1:13">
      <c r="A830" s="112">
        <v>8280</v>
      </c>
      <c r="B830" s="113">
        <v>70.289999999999992</v>
      </c>
      <c r="D830" s="72">
        <v>69.289999999999992</v>
      </c>
      <c r="M830" s="117"/>
    </row>
    <row r="831" spans="1:13">
      <c r="A831" s="112">
        <v>8290</v>
      </c>
      <c r="B831" s="113">
        <v>70.36999999999999</v>
      </c>
      <c r="D831" s="72">
        <v>69.36999999999999</v>
      </c>
      <c r="M831" s="117"/>
    </row>
    <row r="832" spans="1:13">
      <c r="A832" s="112">
        <v>8300</v>
      </c>
      <c r="B832" s="113">
        <v>70.449999999999989</v>
      </c>
      <c r="D832" s="72">
        <v>69.449999999999989</v>
      </c>
      <c r="M832" s="117"/>
    </row>
    <row r="833" spans="1:13">
      <c r="A833" s="112">
        <v>8310</v>
      </c>
      <c r="B833" s="113">
        <v>70.53</v>
      </c>
      <c r="D833" s="72">
        <v>69.53</v>
      </c>
      <c r="M833" s="117"/>
    </row>
    <row r="834" spans="1:13">
      <c r="A834" s="112">
        <v>8320</v>
      </c>
      <c r="B834" s="113">
        <v>70.61</v>
      </c>
      <c r="D834" s="72">
        <v>69.61</v>
      </c>
      <c r="M834" s="117"/>
    </row>
    <row r="835" spans="1:13">
      <c r="A835" s="112">
        <v>8330</v>
      </c>
      <c r="B835" s="113">
        <v>70.69</v>
      </c>
      <c r="D835" s="72">
        <v>69.69</v>
      </c>
      <c r="M835" s="117"/>
    </row>
    <row r="836" spans="1:13">
      <c r="A836" s="112">
        <v>8340</v>
      </c>
      <c r="B836" s="113">
        <v>70.77</v>
      </c>
      <c r="D836" s="72">
        <v>69.77</v>
      </c>
      <c r="M836" s="117"/>
    </row>
    <row r="837" spans="1:13">
      <c r="A837" s="112">
        <v>8350</v>
      </c>
      <c r="B837" s="113">
        <v>70.849999999999994</v>
      </c>
      <c r="D837" s="72">
        <v>69.849999999999994</v>
      </c>
      <c r="M837" s="117"/>
    </row>
    <row r="838" spans="1:13">
      <c r="A838" s="112">
        <v>8360</v>
      </c>
      <c r="B838" s="113">
        <v>70.929999999999993</v>
      </c>
      <c r="D838" s="72">
        <v>69.929999999999993</v>
      </c>
      <c r="M838" s="117"/>
    </row>
    <row r="839" spans="1:13">
      <c r="A839" s="112">
        <v>8370</v>
      </c>
      <c r="B839" s="113">
        <v>71.009999999999991</v>
      </c>
      <c r="D839" s="72">
        <v>70.009999999999991</v>
      </c>
      <c r="M839" s="117"/>
    </row>
    <row r="840" spans="1:13">
      <c r="A840" s="112">
        <v>8380</v>
      </c>
      <c r="B840" s="113">
        <v>71.089999999999989</v>
      </c>
      <c r="D840" s="72">
        <v>70.089999999999989</v>
      </c>
      <c r="M840" s="117"/>
    </row>
    <row r="841" spans="1:13">
      <c r="A841" s="112">
        <v>8390</v>
      </c>
      <c r="B841" s="113">
        <v>71.17</v>
      </c>
      <c r="D841" s="72">
        <v>70.17</v>
      </c>
      <c r="M841" s="117"/>
    </row>
    <row r="842" spans="1:13">
      <c r="A842" s="112">
        <v>8400</v>
      </c>
      <c r="B842" s="113">
        <v>71.25</v>
      </c>
      <c r="D842" s="72">
        <v>70.25</v>
      </c>
      <c r="M842" s="117"/>
    </row>
    <row r="843" spans="1:13">
      <c r="A843" s="112">
        <v>8410</v>
      </c>
      <c r="B843" s="113">
        <v>71.33</v>
      </c>
      <c r="D843" s="72">
        <v>70.33</v>
      </c>
      <c r="M843" s="117"/>
    </row>
    <row r="844" spans="1:13">
      <c r="A844" s="112">
        <v>8420</v>
      </c>
      <c r="B844" s="113">
        <v>71.41</v>
      </c>
      <c r="D844" s="72">
        <v>70.41</v>
      </c>
      <c r="M844" s="117"/>
    </row>
    <row r="845" spans="1:13">
      <c r="A845" s="112">
        <v>8430</v>
      </c>
      <c r="B845" s="113">
        <v>71.489999999999995</v>
      </c>
      <c r="D845" s="72">
        <v>70.489999999999995</v>
      </c>
      <c r="M845" s="117"/>
    </row>
    <row r="846" spans="1:13">
      <c r="A846" s="112">
        <v>8440</v>
      </c>
      <c r="B846" s="113">
        <v>71.569999999999993</v>
      </c>
      <c r="D846" s="72">
        <v>70.569999999999993</v>
      </c>
      <c r="M846" s="117"/>
    </row>
    <row r="847" spans="1:13">
      <c r="A847" s="112">
        <v>8450</v>
      </c>
      <c r="B847" s="113">
        <v>71.649999999999991</v>
      </c>
      <c r="D847" s="72">
        <v>70.649999999999991</v>
      </c>
      <c r="M847" s="117"/>
    </row>
    <row r="848" spans="1:13">
      <c r="A848" s="112">
        <v>8460</v>
      </c>
      <c r="B848" s="113">
        <v>71.72999999999999</v>
      </c>
      <c r="D848" s="72">
        <v>70.72999999999999</v>
      </c>
      <c r="M848" s="117"/>
    </row>
    <row r="849" spans="1:13">
      <c r="A849" s="112">
        <v>8470</v>
      </c>
      <c r="B849" s="113">
        <v>71.809999999999988</v>
      </c>
      <c r="D849" s="72">
        <v>70.809999999999988</v>
      </c>
      <c r="M849" s="117"/>
    </row>
    <row r="850" spans="1:13">
      <c r="A850" s="112">
        <v>8480</v>
      </c>
      <c r="B850" s="113">
        <v>71.89</v>
      </c>
      <c r="D850" s="72">
        <v>70.89</v>
      </c>
      <c r="M850" s="117"/>
    </row>
    <row r="851" spans="1:13">
      <c r="A851" s="112">
        <v>8490</v>
      </c>
      <c r="B851" s="113">
        <v>71.97</v>
      </c>
      <c r="D851" s="72">
        <v>70.97</v>
      </c>
      <c r="M851" s="117"/>
    </row>
    <row r="852" spans="1:13">
      <c r="A852" s="112">
        <v>8500</v>
      </c>
      <c r="B852" s="113">
        <v>72.05</v>
      </c>
      <c r="D852" s="72">
        <v>71.05</v>
      </c>
      <c r="M852" s="117"/>
    </row>
    <row r="853" spans="1:13">
      <c r="A853" s="112">
        <v>8510</v>
      </c>
      <c r="B853" s="113">
        <v>72.13</v>
      </c>
      <c r="D853" s="72">
        <v>71.13</v>
      </c>
      <c r="M853" s="117"/>
    </row>
    <row r="854" spans="1:13">
      <c r="A854" s="112">
        <v>8520</v>
      </c>
      <c r="B854" s="113">
        <v>72.209999999999994</v>
      </c>
      <c r="D854" s="72">
        <v>71.209999999999994</v>
      </c>
      <c r="M854" s="117"/>
    </row>
    <row r="855" spans="1:13">
      <c r="A855" s="112">
        <v>8530</v>
      </c>
      <c r="B855" s="113">
        <v>72.289999999999992</v>
      </c>
      <c r="D855" s="72">
        <v>71.289999999999992</v>
      </c>
      <c r="M855" s="117"/>
    </row>
    <row r="856" spans="1:13">
      <c r="A856" s="112">
        <v>8540</v>
      </c>
      <c r="B856" s="113">
        <v>72.36999999999999</v>
      </c>
      <c r="D856" s="72">
        <v>71.36999999999999</v>
      </c>
      <c r="M856" s="117"/>
    </row>
    <row r="857" spans="1:13">
      <c r="A857" s="112">
        <v>8550</v>
      </c>
      <c r="B857" s="113">
        <v>72.449999999999989</v>
      </c>
      <c r="D857" s="72">
        <v>71.449999999999989</v>
      </c>
      <c r="M857" s="117"/>
    </row>
    <row r="858" spans="1:13">
      <c r="A858" s="112">
        <v>8560</v>
      </c>
      <c r="B858" s="113">
        <v>72.53</v>
      </c>
      <c r="D858" s="72">
        <v>71.53</v>
      </c>
      <c r="M858" s="117"/>
    </row>
    <row r="859" spans="1:13">
      <c r="A859" s="112">
        <v>8570</v>
      </c>
      <c r="B859" s="113">
        <v>72.61</v>
      </c>
      <c r="D859" s="72">
        <v>71.61</v>
      </c>
      <c r="M859" s="117"/>
    </row>
    <row r="860" spans="1:13">
      <c r="A860" s="112">
        <v>8580</v>
      </c>
      <c r="B860" s="113">
        <v>72.69</v>
      </c>
      <c r="D860" s="72">
        <v>71.69</v>
      </c>
      <c r="M860" s="117"/>
    </row>
    <row r="861" spans="1:13">
      <c r="A861" s="112">
        <v>8590</v>
      </c>
      <c r="B861" s="113">
        <v>72.77</v>
      </c>
      <c r="D861" s="72">
        <v>71.77</v>
      </c>
      <c r="M861" s="117"/>
    </row>
    <row r="862" spans="1:13">
      <c r="A862" s="112">
        <v>8600</v>
      </c>
      <c r="B862" s="113">
        <v>72.849999999999994</v>
      </c>
      <c r="D862" s="72">
        <v>71.849999999999994</v>
      </c>
      <c r="M862" s="117"/>
    </row>
    <row r="863" spans="1:13">
      <c r="A863" s="112">
        <v>8610</v>
      </c>
      <c r="B863" s="113">
        <v>72.929999999999993</v>
      </c>
      <c r="D863" s="72">
        <v>71.929999999999993</v>
      </c>
      <c r="M863" s="117"/>
    </row>
    <row r="864" spans="1:13">
      <c r="A864" s="112">
        <v>8620</v>
      </c>
      <c r="B864" s="113">
        <v>73.009999999999991</v>
      </c>
      <c r="D864" s="72">
        <v>72.009999999999991</v>
      </c>
      <c r="M864" s="117"/>
    </row>
    <row r="865" spans="1:13">
      <c r="A865" s="112">
        <v>8630</v>
      </c>
      <c r="B865" s="113">
        <v>73.089999999999989</v>
      </c>
      <c r="D865" s="72">
        <v>72.089999999999989</v>
      </c>
      <c r="M865" s="117"/>
    </row>
    <row r="866" spans="1:13">
      <c r="A866" s="112">
        <v>8640</v>
      </c>
      <c r="B866" s="113">
        <v>73.17</v>
      </c>
      <c r="D866" s="72">
        <v>72.17</v>
      </c>
      <c r="M866" s="117"/>
    </row>
    <row r="867" spans="1:13">
      <c r="A867" s="112">
        <v>8650</v>
      </c>
      <c r="B867" s="113">
        <v>73.25</v>
      </c>
      <c r="D867" s="72">
        <v>72.25</v>
      </c>
      <c r="M867" s="117"/>
    </row>
    <row r="868" spans="1:13">
      <c r="A868" s="112">
        <v>8660</v>
      </c>
      <c r="B868" s="113">
        <v>73.33</v>
      </c>
      <c r="D868" s="72">
        <v>72.33</v>
      </c>
      <c r="M868" s="117"/>
    </row>
    <row r="869" spans="1:13">
      <c r="A869" s="112">
        <v>8670</v>
      </c>
      <c r="B869" s="113">
        <v>73.41</v>
      </c>
      <c r="D869" s="72">
        <v>72.41</v>
      </c>
      <c r="M869" s="117"/>
    </row>
    <row r="870" spans="1:13">
      <c r="A870" s="112">
        <v>8680</v>
      </c>
      <c r="B870" s="113">
        <v>73.489999999999995</v>
      </c>
      <c r="D870" s="72">
        <v>72.489999999999995</v>
      </c>
      <c r="M870" s="117"/>
    </row>
    <row r="871" spans="1:13">
      <c r="A871" s="112">
        <v>8690</v>
      </c>
      <c r="B871" s="113">
        <v>73.569999999999993</v>
      </c>
      <c r="D871" s="72">
        <v>72.569999999999993</v>
      </c>
      <c r="M871" s="117"/>
    </row>
    <row r="872" spans="1:13">
      <c r="A872" s="112">
        <v>8700</v>
      </c>
      <c r="B872" s="113">
        <v>73.649999999999991</v>
      </c>
      <c r="D872" s="72">
        <v>72.649999999999991</v>
      </c>
      <c r="M872" s="117"/>
    </row>
    <row r="873" spans="1:13">
      <c r="A873" s="112">
        <v>8710</v>
      </c>
      <c r="B873" s="113">
        <v>73.72999999999999</v>
      </c>
      <c r="D873" s="72">
        <v>72.72999999999999</v>
      </c>
      <c r="M873" s="117"/>
    </row>
    <row r="874" spans="1:13">
      <c r="A874" s="112">
        <v>8720</v>
      </c>
      <c r="B874" s="113">
        <v>73.809999999999988</v>
      </c>
      <c r="D874" s="72">
        <v>72.809999999999988</v>
      </c>
      <c r="M874" s="117"/>
    </row>
    <row r="875" spans="1:13">
      <c r="A875" s="112">
        <v>8730</v>
      </c>
      <c r="B875" s="113">
        <v>73.89</v>
      </c>
      <c r="D875" s="72">
        <v>72.89</v>
      </c>
      <c r="M875" s="117"/>
    </row>
    <row r="876" spans="1:13">
      <c r="A876" s="112">
        <v>8740</v>
      </c>
      <c r="B876" s="113">
        <v>73.97</v>
      </c>
      <c r="D876" s="72">
        <v>72.97</v>
      </c>
      <c r="M876" s="117"/>
    </row>
    <row r="877" spans="1:13">
      <c r="A877" s="112">
        <v>8750</v>
      </c>
      <c r="B877" s="113">
        <v>74.05</v>
      </c>
      <c r="D877" s="72">
        <v>73.05</v>
      </c>
      <c r="M877" s="117"/>
    </row>
    <row r="878" spans="1:13">
      <c r="A878" s="112">
        <v>8760</v>
      </c>
      <c r="B878" s="113">
        <v>74.13</v>
      </c>
      <c r="D878" s="72">
        <v>73.13</v>
      </c>
      <c r="M878" s="117"/>
    </row>
    <row r="879" spans="1:13">
      <c r="A879" s="112">
        <v>8770</v>
      </c>
      <c r="B879" s="113">
        <v>74.209999999999994</v>
      </c>
      <c r="D879" s="72">
        <v>73.209999999999994</v>
      </c>
      <c r="M879" s="117"/>
    </row>
    <row r="880" spans="1:13">
      <c r="A880" s="112">
        <v>8780</v>
      </c>
      <c r="B880" s="113">
        <v>74.289999999999992</v>
      </c>
      <c r="D880" s="72">
        <v>73.289999999999992</v>
      </c>
      <c r="M880" s="117"/>
    </row>
    <row r="881" spans="1:13">
      <c r="A881" s="112">
        <v>8790</v>
      </c>
      <c r="B881" s="113">
        <v>74.36999999999999</v>
      </c>
      <c r="D881" s="72">
        <v>73.36999999999999</v>
      </c>
      <c r="M881" s="117"/>
    </row>
    <row r="882" spans="1:13">
      <c r="A882" s="112">
        <v>8800</v>
      </c>
      <c r="B882" s="113">
        <v>74.449999999999989</v>
      </c>
      <c r="D882" s="72">
        <v>73.449999999999989</v>
      </c>
      <c r="M882" s="117"/>
    </row>
    <row r="883" spans="1:13">
      <c r="A883" s="112">
        <v>8810</v>
      </c>
      <c r="B883" s="113">
        <v>74.53</v>
      </c>
      <c r="D883" s="72">
        <v>73.53</v>
      </c>
      <c r="M883" s="117"/>
    </row>
    <row r="884" spans="1:13">
      <c r="A884" s="112">
        <v>8820</v>
      </c>
      <c r="B884" s="113">
        <v>74.61</v>
      </c>
      <c r="D884" s="72">
        <v>73.61</v>
      </c>
      <c r="M884" s="117"/>
    </row>
    <row r="885" spans="1:13">
      <c r="A885" s="112">
        <v>8830</v>
      </c>
      <c r="B885" s="113">
        <v>74.69</v>
      </c>
      <c r="D885" s="72">
        <v>73.69</v>
      </c>
      <c r="M885" s="117"/>
    </row>
    <row r="886" spans="1:13">
      <c r="A886" s="112">
        <v>8840</v>
      </c>
      <c r="B886" s="113">
        <v>74.77</v>
      </c>
      <c r="D886" s="72">
        <v>73.77</v>
      </c>
      <c r="M886" s="117"/>
    </row>
    <row r="887" spans="1:13">
      <c r="A887" s="112">
        <v>8850</v>
      </c>
      <c r="B887" s="113">
        <v>74.849999999999994</v>
      </c>
      <c r="D887" s="72">
        <v>73.849999999999994</v>
      </c>
      <c r="M887" s="117"/>
    </row>
    <row r="888" spans="1:13">
      <c r="A888" s="112">
        <v>8860</v>
      </c>
      <c r="B888" s="113">
        <v>74.929999999999993</v>
      </c>
      <c r="D888" s="72">
        <v>73.929999999999993</v>
      </c>
      <c r="M888" s="117"/>
    </row>
    <row r="889" spans="1:13">
      <c r="A889" s="112">
        <v>8870</v>
      </c>
      <c r="B889" s="113">
        <v>75.009999999999991</v>
      </c>
      <c r="D889" s="72">
        <v>74.009999999999991</v>
      </c>
      <c r="M889" s="117"/>
    </row>
    <row r="890" spans="1:13">
      <c r="A890" s="112">
        <v>8880</v>
      </c>
      <c r="B890" s="113">
        <v>75.089999999999989</v>
      </c>
      <c r="D890" s="72">
        <v>74.089999999999989</v>
      </c>
      <c r="M890" s="117"/>
    </row>
    <row r="891" spans="1:13">
      <c r="A891" s="112">
        <v>8890</v>
      </c>
      <c r="B891" s="113">
        <v>75.17</v>
      </c>
      <c r="D891" s="72">
        <v>74.17</v>
      </c>
      <c r="M891" s="117"/>
    </row>
    <row r="892" spans="1:13">
      <c r="A892" s="112">
        <v>8900</v>
      </c>
      <c r="B892" s="113">
        <v>75.25</v>
      </c>
      <c r="D892" s="72">
        <v>74.25</v>
      </c>
      <c r="M892" s="117"/>
    </row>
    <row r="893" spans="1:13">
      <c r="A893" s="112">
        <v>8910</v>
      </c>
      <c r="B893" s="113">
        <v>75.33</v>
      </c>
      <c r="D893" s="72">
        <v>74.33</v>
      </c>
      <c r="M893" s="117"/>
    </row>
    <row r="894" spans="1:13">
      <c r="A894" s="112">
        <v>8920</v>
      </c>
      <c r="B894" s="113">
        <v>75.41</v>
      </c>
      <c r="D894" s="72">
        <v>74.41</v>
      </c>
      <c r="M894" s="117"/>
    </row>
    <row r="895" spans="1:13">
      <c r="A895" s="112">
        <v>8930</v>
      </c>
      <c r="B895" s="113">
        <v>75.489999999999995</v>
      </c>
      <c r="D895" s="72">
        <v>74.489999999999995</v>
      </c>
      <c r="M895" s="117"/>
    </row>
    <row r="896" spans="1:13">
      <c r="A896" s="112">
        <v>8940</v>
      </c>
      <c r="B896" s="113">
        <v>75.569999999999993</v>
      </c>
      <c r="D896" s="72">
        <v>74.569999999999993</v>
      </c>
      <c r="M896" s="117"/>
    </row>
    <row r="897" spans="1:13">
      <c r="A897" s="112">
        <v>8950</v>
      </c>
      <c r="B897" s="113">
        <v>75.649999999999991</v>
      </c>
      <c r="D897" s="72">
        <v>74.649999999999991</v>
      </c>
      <c r="M897" s="117"/>
    </row>
    <row r="898" spans="1:13">
      <c r="A898" s="112">
        <v>8960</v>
      </c>
      <c r="B898" s="113">
        <v>75.72999999999999</v>
      </c>
      <c r="D898" s="72">
        <v>74.72999999999999</v>
      </c>
      <c r="M898" s="117"/>
    </row>
    <row r="899" spans="1:13">
      <c r="A899" s="112">
        <v>8970</v>
      </c>
      <c r="B899" s="113">
        <v>75.809999999999988</v>
      </c>
      <c r="D899" s="72">
        <v>74.809999999999988</v>
      </c>
      <c r="M899" s="117"/>
    </row>
    <row r="900" spans="1:13">
      <c r="A900" s="112">
        <v>8980</v>
      </c>
      <c r="B900" s="113">
        <v>75.89</v>
      </c>
      <c r="D900" s="72">
        <v>74.89</v>
      </c>
      <c r="M900" s="117"/>
    </row>
    <row r="901" spans="1:13">
      <c r="A901" s="112">
        <v>8990</v>
      </c>
      <c r="B901" s="113">
        <v>75.97</v>
      </c>
      <c r="D901" s="72">
        <v>74.97</v>
      </c>
      <c r="M901" s="117"/>
    </row>
    <row r="902" spans="1:13">
      <c r="A902" s="112">
        <v>9000</v>
      </c>
      <c r="B902" s="113">
        <v>76.05</v>
      </c>
      <c r="D902" s="72">
        <v>75.05</v>
      </c>
      <c r="M902" s="117"/>
    </row>
    <row r="903" spans="1:13">
      <c r="A903" s="112">
        <v>9010</v>
      </c>
      <c r="B903" s="113">
        <v>76.13</v>
      </c>
      <c r="D903" s="72">
        <v>75.13</v>
      </c>
      <c r="M903" s="117"/>
    </row>
    <row r="904" spans="1:13">
      <c r="A904" s="112">
        <v>9020</v>
      </c>
      <c r="B904" s="113">
        <v>76.209999999999994</v>
      </c>
      <c r="D904" s="72">
        <v>75.209999999999994</v>
      </c>
      <c r="M904" s="117"/>
    </row>
    <row r="905" spans="1:13">
      <c r="A905" s="112">
        <v>9030</v>
      </c>
      <c r="B905" s="113">
        <v>76.289999999999992</v>
      </c>
      <c r="D905" s="72">
        <v>75.289999999999992</v>
      </c>
      <c r="M905" s="117"/>
    </row>
    <row r="906" spans="1:13">
      <c r="A906" s="112">
        <v>9040</v>
      </c>
      <c r="B906" s="113">
        <v>76.37</v>
      </c>
      <c r="D906" s="72">
        <v>75.37</v>
      </c>
      <c r="M906" s="117"/>
    </row>
    <row r="907" spans="1:13">
      <c r="A907" s="112">
        <v>9050</v>
      </c>
      <c r="B907" s="113">
        <v>76.45</v>
      </c>
      <c r="D907" s="72">
        <v>75.45</v>
      </c>
      <c r="M907" s="117"/>
    </row>
    <row r="908" spans="1:13">
      <c r="A908" s="112">
        <v>9060</v>
      </c>
      <c r="B908" s="113">
        <v>76.53</v>
      </c>
      <c r="D908" s="72">
        <v>75.53</v>
      </c>
      <c r="M908" s="117"/>
    </row>
    <row r="909" spans="1:13">
      <c r="A909" s="112">
        <v>9070</v>
      </c>
      <c r="B909" s="113">
        <v>76.61</v>
      </c>
      <c r="D909" s="72">
        <v>75.61</v>
      </c>
      <c r="M909" s="117"/>
    </row>
    <row r="910" spans="1:13">
      <c r="A910" s="112">
        <v>9080</v>
      </c>
      <c r="B910" s="113">
        <v>76.69</v>
      </c>
      <c r="D910" s="72">
        <v>75.69</v>
      </c>
      <c r="M910" s="117"/>
    </row>
    <row r="911" spans="1:13">
      <c r="A911" s="112">
        <v>9090</v>
      </c>
      <c r="B911" s="113">
        <v>76.77</v>
      </c>
      <c r="D911" s="72">
        <v>75.77</v>
      </c>
      <c r="M911" s="117"/>
    </row>
    <row r="912" spans="1:13">
      <c r="A912" s="112">
        <v>9100</v>
      </c>
      <c r="B912" s="113">
        <v>76.849999999999994</v>
      </c>
      <c r="D912" s="72">
        <v>75.849999999999994</v>
      </c>
      <c r="M912" s="117"/>
    </row>
    <row r="913" spans="1:13">
      <c r="A913" s="112">
        <v>9110</v>
      </c>
      <c r="B913" s="113">
        <v>76.929999999999993</v>
      </c>
      <c r="D913" s="72">
        <v>75.929999999999993</v>
      </c>
      <c r="M913" s="117"/>
    </row>
    <row r="914" spans="1:13">
      <c r="A914" s="112">
        <v>9120</v>
      </c>
      <c r="B914" s="113">
        <v>77.010000000000005</v>
      </c>
      <c r="D914" s="72">
        <v>76.010000000000005</v>
      </c>
      <c r="M914" s="117"/>
    </row>
    <row r="915" spans="1:13">
      <c r="A915" s="112">
        <v>9130</v>
      </c>
      <c r="B915" s="113">
        <v>77.09</v>
      </c>
      <c r="D915" s="72">
        <v>76.09</v>
      </c>
      <c r="M915" s="117"/>
    </row>
    <row r="916" spans="1:13">
      <c r="A916" s="112">
        <v>9140</v>
      </c>
      <c r="B916" s="113">
        <v>77.17</v>
      </c>
      <c r="D916" s="72">
        <v>76.17</v>
      </c>
      <c r="M916" s="117"/>
    </row>
    <row r="917" spans="1:13">
      <c r="A917" s="112">
        <v>9150</v>
      </c>
      <c r="B917" s="113">
        <v>77.25</v>
      </c>
      <c r="D917" s="72">
        <v>76.25</v>
      </c>
      <c r="M917" s="117"/>
    </row>
    <row r="918" spans="1:13">
      <c r="A918" s="112">
        <v>9160</v>
      </c>
      <c r="B918" s="113">
        <v>77.33</v>
      </c>
      <c r="D918" s="72">
        <v>76.33</v>
      </c>
      <c r="M918" s="117"/>
    </row>
    <row r="919" spans="1:13">
      <c r="A919" s="112">
        <v>9170</v>
      </c>
      <c r="B919" s="113">
        <v>77.41</v>
      </c>
      <c r="D919" s="72">
        <v>76.41</v>
      </c>
      <c r="M919" s="117"/>
    </row>
    <row r="920" spans="1:13">
      <c r="A920" s="112">
        <v>9180</v>
      </c>
      <c r="B920" s="113">
        <v>77.489999999999995</v>
      </c>
      <c r="D920" s="72">
        <v>76.489999999999995</v>
      </c>
      <c r="M920" s="117"/>
    </row>
    <row r="921" spans="1:13">
      <c r="A921" s="112">
        <v>9190</v>
      </c>
      <c r="B921" s="113">
        <v>77.569999999999993</v>
      </c>
      <c r="D921" s="72">
        <v>76.569999999999993</v>
      </c>
      <c r="M921" s="117"/>
    </row>
    <row r="922" spans="1:13">
      <c r="A922" s="112">
        <v>9200</v>
      </c>
      <c r="B922" s="113">
        <v>77.649999999999991</v>
      </c>
      <c r="D922" s="72">
        <v>76.649999999999991</v>
      </c>
      <c r="M922" s="117"/>
    </row>
    <row r="923" spans="1:13">
      <c r="A923" s="112">
        <v>9210</v>
      </c>
      <c r="B923" s="113">
        <v>77.73</v>
      </c>
      <c r="D923" s="72">
        <v>76.73</v>
      </c>
      <c r="M923" s="117"/>
    </row>
    <row r="924" spans="1:13">
      <c r="A924" s="112">
        <v>9220</v>
      </c>
      <c r="B924" s="113">
        <v>77.81</v>
      </c>
      <c r="D924" s="72">
        <v>76.81</v>
      </c>
      <c r="M924" s="117"/>
    </row>
    <row r="925" spans="1:13">
      <c r="A925" s="112">
        <v>9230</v>
      </c>
      <c r="B925" s="113">
        <v>77.89</v>
      </c>
      <c r="D925" s="72">
        <v>76.89</v>
      </c>
      <c r="M925" s="117"/>
    </row>
    <row r="926" spans="1:13">
      <c r="A926" s="112">
        <v>9240</v>
      </c>
      <c r="B926" s="113">
        <v>77.97</v>
      </c>
      <c r="D926" s="72">
        <v>76.97</v>
      </c>
      <c r="M926" s="117"/>
    </row>
    <row r="927" spans="1:13">
      <c r="A927" s="112">
        <v>9250</v>
      </c>
      <c r="B927" s="113">
        <v>78.05</v>
      </c>
      <c r="D927" s="72">
        <v>77.05</v>
      </c>
      <c r="M927" s="117"/>
    </row>
    <row r="928" spans="1:13">
      <c r="A928" s="112">
        <v>9260</v>
      </c>
      <c r="B928" s="113">
        <v>78.13</v>
      </c>
      <c r="D928" s="72">
        <v>77.13</v>
      </c>
      <c r="M928" s="117"/>
    </row>
    <row r="929" spans="1:13">
      <c r="A929" s="112">
        <v>9270</v>
      </c>
      <c r="B929" s="113">
        <v>78.209999999999994</v>
      </c>
      <c r="D929" s="72">
        <v>77.209999999999994</v>
      </c>
      <c r="M929" s="117"/>
    </row>
    <row r="930" spans="1:13">
      <c r="A930" s="112">
        <v>9280</v>
      </c>
      <c r="B930" s="113">
        <v>78.289999999999992</v>
      </c>
      <c r="D930" s="72">
        <v>77.289999999999992</v>
      </c>
      <c r="M930" s="117"/>
    </row>
    <row r="931" spans="1:13">
      <c r="A931" s="112">
        <v>9290</v>
      </c>
      <c r="B931" s="113">
        <v>78.37</v>
      </c>
      <c r="D931" s="72">
        <v>77.37</v>
      </c>
      <c r="M931" s="117"/>
    </row>
    <row r="932" spans="1:13">
      <c r="A932" s="112">
        <v>9300</v>
      </c>
      <c r="B932" s="113">
        <v>78.45</v>
      </c>
      <c r="D932" s="72">
        <v>77.45</v>
      </c>
      <c r="M932" s="117"/>
    </row>
    <row r="933" spans="1:13">
      <c r="A933" s="112">
        <v>9310</v>
      </c>
      <c r="B933" s="113">
        <v>78.53</v>
      </c>
      <c r="D933" s="72">
        <v>77.53</v>
      </c>
      <c r="M933" s="117"/>
    </row>
    <row r="934" spans="1:13">
      <c r="A934" s="112">
        <v>9320</v>
      </c>
      <c r="B934" s="113">
        <v>78.61</v>
      </c>
      <c r="D934" s="72">
        <v>77.61</v>
      </c>
      <c r="M934" s="117"/>
    </row>
    <row r="935" spans="1:13">
      <c r="A935" s="112">
        <v>9330</v>
      </c>
      <c r="B935" s="113">
        <v>78.69</v>
      </c>
      <c r="D935" s="72">
        <v>77.69</v>
      </c>
      <c r="M935" s="117"/>
    </row>
    <row r="936" spans="1:13">
      <c r="A936" s="112">
        <v>9340</v>
      </c>
      <c r="B936" s="113">
        <v>78.77</v>
      </c>
      <c r="D936" s="72">
        <v>77.77</v>
      </c>
      <c r="M936" s="117"/>
    </row>
    <row r="937" spans="1:13">
      <c r="A937" s="112">
        <v>9350</v>
      </c>
      <c r="B937" s="113">
        <v>78.849999999999994</v>
      </c>
      <c r="D937" s="72">
        <v>77.849999999999994</v>
      </c>
      <c r="M937" s="117"/>
    </row>
    <row r="938" spans="1:13">
      <c r="A938" s="112">
        <v>9360</v>
      </c>
      <c r="B938" s="113">
        <v>78.929999999999993</v>
      </c>
      <c r="D938" s="72">
        <v>77.929999999999993</v>
      </c>
      <c r="M938" s="117"/>
    </row>
    <row r="939" spans="1:13">
      <c r="A939" s="112">
        <v>9370</v>
      </c>
      <c r="B939" s="113">
        <v>79.010000000000005</v>
      </c>
      <c r="D939" s="72">
        <v>78.010000000000005</v>
      </c>
      <c r="M939" s="117"/>
    </row>
    <row r="940" spans="1:13">
      <c r="A940" s="112">
        <v>9380</v>
      </c>
      <c r="B940" s="113">
        <v>79.09</v>
      </c>
      <c r="D940" s="72">
        <v>78.09</v>
      </c>
      <c r="M940" s="117"/>
    </row>
    <row r="941" spans="1:13">
      <c r="A941" s="112">
        <v>9390</v>
      </c>
      <c r="B941" s="113">
        <v>79.17</v>
      </c>
      <c r="D941" s="72">
        <v>78.17</v>
      </c>
      <c r="M941" s="117"/>
    </row>
    <row r="942" spans="1:13">
      <c r="A942" s="112">
        <v>9400</v>
      </c>
      <c r="B942" s="113">
        <v>79.25</v>
      </c>
      <c r="D942" s="72">
        <v>78.25</v>
      </c>
      <c r="M942" s="117"/>
    </row>
    <row r="943" spans="1:13">
      <c r="A943" s="112">
        <v>9410</v>
      </c>
      <c r="B943" s="113">
        <v>79.33</v>
      </c>
      <c r="D943" s="72">
        <v>78.33</v>
      </c>
      <c r="M943" s="117"/>
    </row>
    <row r="944" spans="1:13">
      <c r="A944" s="112">
        <v>9420</v>
      </c>
      <c r="B944" s="113">
        <v>79.41</v>
      </c>
      <c r="D944" s="72">
        <v>78.41</v>
      </c>
      <c r="M944" s="117"/>
    </row>
    <row r="945" spans="1:13">
      <c r="A945" s="112">
        <v>9430</v>
      </c>
      <c r="B945" s="113">
        <v>79.489999999999995</v>
      </c>
      <c r="D945" s="72">
        <v>78.489999999999995</v>
      </c>
      <c r="M945" s="117"/>
    </row>
    <row r="946" spans="1:13">
      <c r="A946" s="112">
        <v>9440</v>
      </c>
      <c r="B946" s="113">
        <v>79.569999999999993</v>
      </c>
      <c r="D946" s="72">
        <v>78.569999999999993</v>
      </c>
      <c r="M946" s="117"/>
    </row>
    <row r="947" spans="1:13">
      <c r="A947" s="112">
        <v>9450</v>
      </c>
      <c r="B947" s="113">
        <v>79.649999999999991</v>
      </c>
      <c r="D947" s="72">
        <v>78.649999999999991</v>
      </c>
      <c r="M947" s="117"/>
    </row>
    <row r="948" spans="1:13">
      <c r="A948" s="112">
        <v>9460</v>
      </c>
      <c r="B948" s="113">
        <v>79.73</v>
      </c>
      <c r="D948" s="72">
        <v>78.73</v>
      </c>
      <c r="M948" s="117"/>
    </row>
    <row r="949" spans="1:13">
      <c r="A949" s="112">
        <v>9470</v>
      </c>
      <c r="B949" s="113">
        <v>79.81</v>
      </c>
      <c r="D949" s="72">
        <v>78.81</v>
      </c>
      <c r="M949" s="117"/>
    </row>
    <row r="950" spans="1:13">
      <c r="A950" s="112">
        <v>9480</v>
      </c>
      <c r="B950" s="113">
        <v>79.89</v>
      </c>
      <c r="D950" s="72">
        <v>78.89</v>
      </c>
      <c r="M950" s="117"/>
    </row>
    <row r="951" spans="1:13">
      <c r="A951" s="112">
        <v>9490</v>
      </c>
      <c r="B951" s="113">
        <v>79.97</v>
      </c>
      <c r="D951" s="72">
        <v>78.97</v>
      </c>
      <c r="M951" s="117"/>
    </row>
    <row r="952" spans="1:13">
      <c r="A952" s="112">
        <v>9500</v>
      </c>
      <c r="B952" s="113">
        <v>80.05</v>
      </c>
      <c r="D952" s="72">
        <v>79.05</v>
      </c>
      <c r="M952" s="117"/>
    </row>
    <row r="953" spans="1:13">
      <c r="A953" s="112">
        <v>9510</v>
      </c>
      <c r="B953" s="113">
        <v>80.13</v>
      </c>
      <c r="D953" s="72">
        <v>79.13</v>
      </c>
      <c r="M953" s="117"/>
    </row>
    <row r="954" spans="1:13">
      <c r="A954" s="112">
        <v>9520</v>
      </c>
      <c r="B954" s="113">
        <v>80.209999999999994</v>
      </c>
      <c r="D954" s="72">
        <v>79.209999999999994</v>
      </c>
      <c r="M954" s="117"/>
    </row>
    <row r="955" spans="1:13">
      <c r="A955" s="112">
        <v>9530</v>
      </c>
      <c r="B955" s="113">
        <v>80.289999999999992</v>
      </c>
      <c r="D955" s="72">
        <v>79.289999999999992</v>
      </c>
      <c r="M955" s="117"/>
    </row>
    <row r="956" spans="1:13">
      <c r="A956" s="112">
        <v>9540</v>
      </c>
      <c r="B956" s="113">
        <v>80.37</v>
      </c>
      <c r="D956" s="72">
        <v>79.37</v>
      </c>
      <c r="M956" s="117"/>
    </row>
    <row r="957" spans="1:13">
      <c r="A957" s="112">
        <v>9550</v>
      </c>
      <c r="B957" s="113">
        <v>80.45</v>
      </c>
      <c r="D957" s="72">
        <v>79.45</v>
      </c>
      <c r="M957" s="117"/>
    </row>
    <row r="958" spans="1:13">
      <c r="A958" s="112">
        <v>9560</v>
      </c>
      <c r="B958" s="113">
        <v>80.53</v>
      </c>
      <c r="D958" s="72">
        <v>79.53</v>
      </c>
      <c r="M958" s="117"/>
    </row>
    <row r="959" spans="1:13">
      <c r="A959" s="112">
        <v>9570</v>
      </c>
      <c r="B959" s="113">
        <v>80.61</v>
      </c>
      <c r="D959" s="72">
        <v>79.61</v>
      </c>
      <c r="M959" s="117"/>
    </row>
    <row r="960" spans="1:13">
      <c r="A960" s="112">
        <v>9580</v>
      </c>
      <c r="B960" s="113">
        <v>80.69</v>
      </c>
      <c r="D960" s="72">
        <v>79.69</v>
      </c>
      <c r="M960" s="117"/>
    </row>
    <row r="961" spans="1:13">
      <c r="A961" s="112">
        <v>9590</v>
      </c>
      <c r="B961" s="113">
        <v>80.77</v>
      </c>
      <c r="D961" s="72">
        <v>79.77</v>
      </c>
      <c r="M961" s="117"/>
    </row>
    <row r="962" spans="1:13">
      <c r="A962" s="112">
        <v>9600</v>
      </c>
      <c r="B962" s="113">
        <v>80.849999999999994</v>
      </c>
      <c r="D962" s="72">
        <v>79.849999999999994</v>
      </c>
      <c r="M962" s="117"/>
    </row>
    <row r="963" spans="1:13">
      <c r="A963" s="112">
        <v>9610</v>
      </c>
      <c r="B963" s="113">
        <v>80.929999999999993</v>
      </c>
      <c r="D963" s="72">
        <v>79.929999999999993</v>
      </c>
      <c r="M963" s="117"/>
    </row>
    <row r="964" spans="1:13">
      <c r="A964" s="112">
        <v>9620</v>
      </c>
      <c r="B964" s="113">
        <v>81.010000000000005</v>
      </c>
      <c r="D964" s="72">
        <v>80.010000000000005</v>
      </c>
      <c r="M964" s="117"/>
    </row>
    <row r="965" spans="1:13">
      <c r="A965" s="112">
        <v>9630</v>
      </c>
      <c r="B965" s="113">
        <v>81.09</v>
      </c>
      <c r="D965" s="72">
        <v>80.09</v>
      </c>
      <c r="M965" s="117"/>
    </row>
    <row r="966" spans="1:13">
      <c r="A966" s="112">
        <v>9640</v>
      </c>
      <c r="B966" s="113">
        <v>81.17</v>
      </c>
      <c r="D966" s="72">
        <v>80.17</v>
      </c>
      <c r="M966" s="117"/>
    </row>
    <row r="967" spans="1:13">
      <c r="A967" s="112">
        <v>9650</v>
      </c>
      <c r="B967" s="113">
        <v>81.25</v>
      </c>
      <c r="D967" s="72">
        <v>80.25</v>
      </c>
      <c r="M967" s="117"/>
    </row>
    <row r="968" spans="1:13">
      <c r="A968" s="112">
        <v>9660</v>
      </c>
      <c r="B968" s="113">
        <v>81.33</v>
      </c>
      <c r="D968" s="72">
        <v>80.33</v>
      </c>
      <c r="M968" s="117"/>
    </row>
    <row r="969" spans="1:13">
      <c r="A969" s="112">
        <v>9670</v>
      </c>
      <c r="B969" s="113">
        <v>81.41</v>
      </c>
      <c r="D969" s="72">
        <v>80.41</v>
      </c>
      <c r="M969" s="117"/>
    </row>
    <row r="970" spans="1:13">
      <c r="A970" s="112">
        <v>9680</v>
      </c>
      <c r="B970" s="113">
        <v>81.489999999999995</v>
      </c>
      <c r="D970" s="72">
        <v>80.489999999999995</v>
      </c>
      <c r="M970" s="117"/>
    </row>
    <row r="971" spans="1:13">
      <c r="A971" s="112">
        <v>9690</v>
      </c>
      <c r="B971" s="113">
        <v>81.569999999999993</v>
      </c>
      <c r="D971" s="72">
        <v>80.569999999999993</v>
      </c>
      <c r="M971" s="117"/>
    </row>
    <row r="972" spans="1:13">
      <c r="A972" s="112">
        <v>9700</v>
      </c>
      <c r="B972" s="113">
        <v>81.650000000000006</v>
      </c>
      <c r="D972" s="72">
        <v>80.650000000000006</v>
      </c>
      <c r="M972" s="117"/>
    </row>
    <row r="973" spans="1:13">
      <c r="A973" s="112">
        <v>9710</v>
      </c>
      <c r="B973" s="113">
        <v>81.73</v>
      </c>
      <c r="D973" s="72">
        <v>80.73</v>
      </c>
      <c r="M973" s="117"/>
    </row>
    <row r="974" spans="1:13">
      <c r="A974" s="112">
        <v>9720</v>
      </c>
      <c r="B974" s="113">
        <v>81.81</v>
      </c>
      <c r="D974" s="72">
        <v>80.81</v>
      </c>
      <c r="M974" s="117"/>
    </row>
    <row r="975" spans="1:13">
      <c r="A975" s="112">
        <v>9730</v>
      </c>
      <c r="B975" s="113">
        <v>81.89</v>
      </c>
      <c r="D975" s="72">
        <v>80.89</v>
      </c>
      <c r="M975" s="117"/>
    </row>
    <row r="976" spans="1:13">
      <c r="A976" s="112">
        <v>9740</v>
      </c>
      <c r="B976" s="113">
        <v>81.97</v>
      </c>
      <c r="D976" s="72">
        <v>80.97</v>
      </c>
      <c r="M976" s="117"/>
    </row>
    <row r="977" spans="1:13">
      <c r="A977" s="112">
        <v>9750</v>
      </c>
      <c r="B977" s="113">
        <v>82.05</v>
      </c>
      <c r="D977" s="72">
        <v>81.05</v>
      </c>
      <c r="M977" s="117"/>
    </row>
    <row r="978" spans="1:13">
      <c r="A978" s="112">
        <v>9760</v>
      </c>
      <c r="B978" s="113">
        <v>82.13</v>
      </c>
      <c r="D978" s="72">
        <v>81.13</v>
      </c>
      <c r="M978" s="117"/>
    </row>
    <row r="979" spans="1:13">
      <c r="A979" s="112">
        <v>9770</v>
      </c>
      <c r="B979" s="113">
        <v>82.21</v>
      </c>
      <c r="D979" s="72">
        <v>81.209999999999994</v>
      </c>
      <c r="M979" s="117"/>
    </row>
    <row r="980" spans="1:13">
      <c r="A980" s="112">
        <v>9780</v>
      </c>
      <c r="B980" s="113">
        <v>82.289999999999992</v>
      </c>
      <c r="D980" s="72">
        <v>81.289999999999992</v>
      </c>
      <c r="M980" s="117"/>
    </row>
    <row r="981" spans="1:13">
      <c r="A981" s="112">
        <v>9790</v>
      </c>
      <c r="B981" s="113">
        <v>82.37</v>
      </c>
      <c r="D981" s="72">
        <v>81.37</v>
      </c>
      <c r="M981" s="117"/>
    </row>
    <row r="982" spans="1:13">
      <c r="A982" s="112">
        <v>9800</v>
      </c>
      <c r="B982" s="113">
        <v>82.45</v>
      </c>
      <c r="D982" s="72">
        <v>81.45</v>
      </c>
      <c r="M982" s="117"/>
    </row>
    <row r="983" spans="1:13">
      <c r="A983" s="112">
        <v>9810</v>
      </c>
      <c r="B983" s="113">
        <v>82.53</v>
      </c>
      <c r="D983" s="72">
        <v>81.53</v>
      </c>
      <c r="M983" s="117"/>
    </row>
    <row r="984" spans="1:13">
      <c r="A984" s="112">
        <v>9820</v>
      </c>
      <c r="B984" s="113">
        <v>82.61</v>
      </c>
      <c r="D984" s="72">
        <v>81.61</v>
      </c>
      <c r="M984" s="117"/>
    </row>
    <row r="985" spans="1:13">
      <c r="A985" s="112">
        <v>9830</v>
      </c>
      <c r="B985" s="113">
        <v>82.69</v>
      </c>
      <c r="D985" s="72">
        <v>81.69</v>
      </c>
      <c r="M985" s="117"/>
    </row>
    <row r="986" spans="1:13">
      <c r="A986" s="112">
        <v>9840</v>
      </c>
      <c r="B986" s="113">
        <v>82.77</v>
      </c>
      <c r="D986" s="72">
        <v>81.77</v>
      </c>
      <c r="M986" s="117"/>
    </row>
    <row r="987" spans="1:13">
      <c r="A987" s="112">
        <v>9850</v>
      </c>
      <c r="B987" s="113">
        <v>82.85</v>
      </c>
      <c r="D987" s="72">
        <v>81.849999999999994</v>
      </c>
      <c r="M987" s="117"/>
    </row>
    <row r="988" spans="1:13">
      <c r="A988" s="112">
        <v>9860</v>
      </c>
      <c r="B988" s="113">
        <v>82.929999999999993</v>
      </c>
      <c r="D988" s="72">
        <v>81.929999999999993</v>
      </c>
      <c r="M988" s="117"/>
    </row>
    <row r="989" spans="1:13">
      <c r="A989" s="112">
        <v>9870</v>
      </c>
      <c r="B989" s="113">
        <v>83.01</v>
      </c>
      <c r="D989" s="72">
        <v>82.01</v>
      </c>
      <c r="M989" s="117"/>
    </row>
    <row r="990" spans="1:13">
      <c r="A990" s="112">
        <v>9880</v>
      </c>
      <c r="B990" s="113">
        <v>83.09</v>
      </c>
      <c r="D990" s="72">
        <v>82.09</v>
      </c>
      <c r="M990" s="117"/>
    </row>
    <row r="991" spans="1:13">
      <c r="A991" s="112">
        <v>9890</v>
      </c>
      <c r="B991" s="113">
        <v>83.17</v>
      </c>
      <c r="D991" s="72">
        <v>82.17</v>
      </c>
      <c r="M991" s="117"/>
    </row>
    <row r="992" spans="1:13">
      <c r="A992" s="112">
        <v>9900</v>
      </c>
      <c r="B992" s="113">
        <v>83.25</v>
      </c>
      <c r="D992" s="72">
        <v>82.25</v>
      </c>
      <c r="M992" s="117"/>
    </row>
    <row r="993" spans="1:13">
      <c r="A993" s="112">
        <v>9910</v>
      </c>
      <c r="B993" s="113">
        <v>83.33</v>
      </c>
      <c r="D993" s="72">
        <v>82.33</v>
      </c>
      <c r="M993" s="117"/>
    </row>
    <row r="994" spans="1:13">
      <c r="A994" s="112">
        <v>9920</v>
      </c>
      <c r="B994" s="113">
        <v>83.41</v>
      </c>
      <c r="D994" s="72">
        <v>82.41</v>
      </c>
      <c r="M994" s="117"/>
    </row>
    <row r="995" spans="1:13">
      <c r="A995" s="112">
        <v>9930</v>
      </c>
      <c r="B995" s="113">
        <v>83.49</v>
      </c>
      <c r="D995" s="72">
        <v>82.49</v>
      </c>
      <c r="M995" s="117"/>
    </row>
    <row r="996" spans="1:13">
      <c r="A996" s="112">
        <v>9940</v>
      </c>
      <c r="B996" s="113">
        <v>83.57</v>
      </c>
      <c r="D996" s="72">
        <v>82.57</v>
      </c>
      <c r="M996" s="117"/>
    </row>
    <row r="997" spans="1:13">
      <c r="A997" s="112">
        <v>9950</v>
      </c>
      <c r="B997" s="113">
        <v>83.65</v>
      </c>
      <c r="D997" s="72">
        <v>82.65</v>
      </c>
      <c r="M997" s="117"/>
    </row>
    <row r="998" spans="1:13">
      <c r="A998" s="112">
        <v>9960</v>
      </c>
      <c r="B998" s="113">
        <v>83.73</v>
      </c>
      <c r="D998" s="72">
        <v>82.73</v>
      </c>
      <c r="M998" s="117"/>
    </row>
    <row r="999" spans="1:13">
      <c r="A999" s="112">
        <v>9970</v>
      </c>
      <c r="B999" s="113">
        <v>83.81</v>
      </c>
      <c r="D999" s="72">
        <v>82.81</v>
      </c>
      <c r="M999" s="117"/>
    </row>
    <row r="1000" spans="1:13">
      <c r="A1000" s="112">
        <v>9980</v>
      </c>
      <c r="B1000" s="113">
        <v>83.89</v>
      </c>
      <c r="D1000" s="72">
        <v>82.89</v>
      </c>
      <c r="M1000" s="117"/>
    </row>
    <row r="1001" spans="1:13">
      <c r="A1001" s="112">
        <v>9990</v>
      </c>
      <c r="B1001" s="113">
        <v>83.97</v>
      </c>
      <c r="D1001" s="72">
        <v>82.97</v>
      </c>
      <c r="M1001" s="117"/>
    </row>
    <row r="1002" spans="1:13">
      <c r="A1002" s="112">
        <v>10000</v>
      </c>
      <c r="B1002" s="113">
        <v>84.05</v>
      </c>
      <c r="D1002" s="72">
        <v>83.05</v>
      </c>
      <c r="M1002" s="117"/>
    </row>
    <row r="1003" spans="1:13">
      <c r="A1003" s="112">
        <v>10010</v>
      </c>
      <c r="B1003" s="113">
        <v>84.13</v>
      </c>
      <c r="D1003" s="72">
        <v>83.13</v>
      </c>
      <c r="M1003" s="117"/>
    </row>
    <row r="1004" spans="1:13">
      <c r="A1004" s="112">
        <v>10020</v>
      </c>
      <c r="B1004" s="113">
        <v>84.21</v>
      </c>
      <c r="D1004" s="72">
        <v>83.21</v>
      </c>
      <c r="M1004" s="117"/>
    </row>
    <row r="1005" spans="1:13">
      <c r="A1005" s="112">
        <v>10030</v>
      </c>
      <c r="B1005" s="113">
        <v>84.289999999999992</v>
      </c>
      <c r="D1005" s="72">
        <v>83.289999999999992</v>
      </c>
      <c r="M1005" s="117"/>
    </row>
    <row r="1006" spans="1:13">
      <c r="A1006" s="112">
        <v>10040</v>
      </c>
      <c r="B1006" s="113">
        <v>84.37</v>
      </c>
      <c r="D1006" s="72">
        <v>83.37</v>
      </c>
      <c r="M1006" s="117"/>
    </row>
    <row r="1007" spans="1:13">
      <c r="A1007" s="112">
        <v>10050</v>
      </c>
      <c r="B1007" s="113">
        <v>84.45</v>
      </c>
      <c r="D1007" s="72">
        <v>83.45</v>
      </c>
      <c r="M1007" s="117"/>
    </row>
    <row r="1008" spans="1:13">
      <c r="A1008" s="112">
        <v>10060</v>
      </c>
      <c r="B1008" s="113">
        <v>84.53</v>
      </c>
      <c r="D1008" s="72">
        <v>83.53</v>
      </c>
      <c r="M1008" s="117"/>
    </row>
    <row r="1009" spans="1:13">
      <c r="A1009" s="112">
        <v>10070</v>
      </c>
      <c r="B1009" s="113">
        <v>84.61</v>
      </c>
      <c r="D1009" s="72">
        <v>83.61</v>
      </c>
      <c r="M1009" s="117"/>
    </row>
    <row r="1010" spans="1:13">
      <c r="A1010" s="112">
        <v>10080</v>
      </c>
      <c r="B1010" s="113">
        <v>84.69</v>
      </c>
      <c r="D1010" s="72">
        <v>83.69</v>
      </c>
      <c r="M1010" s="117"/>
    </row>
    <row r="1011" spans="1:13">
      <c r="A1011" s="112">
        <v>10090</v>
      </c>
      <c r="B1011" s="113">
        <v>84.77</v>
      </c>
      <c r="D1011" s="72">
        <v>83.77</v>
      </c>
      <c r="M1011" s="117"/>
    </row>
    <row r="1012" spans="1:13">
      <c r="A1012" s="112">
        <v>10100</v>
      </c>
      <c r="B1012" s="113">
        <v>84.85</v>
      </c>
      <c r="D1012" s="72">
        <v>83.85</v>
      </c>
      <c r="M1012" s="117"/>
    </row>
    <row r="1013" spans="1:13">
      <c r="A1013" s="112">
        <v>10110</v>
      </c>
      <c r="B1013" s="113">
        <v>84.929999999999993</v>
      </c>
      <c r="D1013" s="72">
        <v>83.929999999999993</v>
      </c>
      <c r="M1013" s="117"/>
    </row>
    <row r="1014" spans="1:13">
      <c r="A1014" s="112">
        <v>10120</v>
      </c>
      <c r="B1014" s="113">
        <v>85.01</v>
      </c>
      <c r="D1014" s="72">
        <v>84.01</v>
      </c>
      <c r="M1014" s="117"/>
    </row>
    <row r="1015" spans="1:13">
      <c r="A1015" s="112">
        <v>10130</v>
      </c>
      <c r="B1015" s="113">
        <v>85.09</v>
      </c>
      <c r="D1015" s="72">
        <v>84.09</v>
      </c>
      <c r="M1015" s="117"/>
    </row>
    <row r="1016" spans="1:13">
      <c r="A1016" s="112">
        <v>10140</v>
      </c>
      <c r="B1016" s="113">
        <v>85.17</v>
      </c>
      <c r="D1016" s="72">
        <v>84.17</v>
      </c>
      <c r="M1016" s="117"/>
    </row>
    <row r="1017" spans="1:13">
      <c r="A1017" s="112">
        <v>10150</v>
      </c>
      <c r="B1017" s="113">
        <v>85.25</v>
      </c>
      <c r="D1017" s="72">
        <v>84.25</v>
      </c>
      <c r="M1017" s="117"/>
    </row>
    <row r="1018" spans="1:13">
      <c r="A1018" s="112">
        <v>10160</v>
      </c>
      <c r="B1018" s="113">
        <v>85.33</v>
      </c>
      <c r="D1018" s="72">
        <v>84.33</v>
      </c>
      <c r="M1018" s="117"/>
    </row>
    <row r="1019" spans="1:13">
      <c r="A1019" s="112">
        <v>10170</v>
      </c>
      <c r="B1019" s="113">
        <v>85.41</v>
      </c>
      <c r="D1019" s="72">
        <v>84.41</v>
      </c>
      <c r="M1019" s="117"/>
    </row>
    <row r="1020" spans="1:13">
      <c r="A1020" s="112">
        <v>10180</v>
      </c>
      <c r="B1020" s="113">
        <v>85.49</v>
      </c>
      <c r="D1020" s="72">
        <v>84.49</v>
      </c>
      <c r="M1020" s="117"/>
    </row>
    <row r="1021" spans="1:13">
      <c r="A1021" s="112">
        <v>10190</v>
      </c>
      <c r="B1021" s="113">
        <v>85.57</v>
      </c>
      <c r="D1021" s="72">
        <v>84.57</v>
      </c>
      <c r="M1021" s="117"/>
    </row>
    <row r="1022" spans="1:13">
      <c r="A1022" s="112">
        <v>10200</v>
      </c>
      <c r="B1022" s="113">
        <v>85.65</v>
      </c>
      <c r="D1022" s="72">
        <v>84.65</v>
      </c>
      <c r="M1022" s="117"/>
    </row>
    <row r="1023" spans="1:13">
      <c r="A1023" s="112">
        <v>10210</v>
      </c>
      <c r="B1023" s="113">
        <v>85.73</v>
      </c>
      <c r="D1023" s="72">
        <v>84.73</v>
      </c>
      <c r="M1023" s="117"/>
    </row>
    <row r="1024" spans="1:13">
      <c r="A1024" s="112">
        <v>10220</v>
      </c>
      <c r="B1024" s="113">
        <v>85.81</v>
      </c>
      <c r="D1024" s="72">
        <v>84.81</v>
      </c>
      <c r="M1024" s="117"/>
    </row>
    <row r="1025" spans="1:13">
      <c r="A1025" s="112">
        <v>10230</v>
      </c>
      <c r="B1025" s="113">
        <v>85.89</v>
      </c>
      <c r="D1025" s="72">
        <v>84.89</v>
      </c>
      <c r="M1025" s="117"/>
    </row>
    <row r="1026" spans="1:13">
      <c r="A1026" s="112">
        <v>10240</v>
      </c>
      <c r="B1026" s="113">
        <v>85.97</v>
      </c>
      <c r="D1026" s="72">
        <v>84.97</v>
      </c>
      <c r="M1026" s="117"/>
    </row>
    <row r="1027" spans="1:13">
      <c r="A1027" s="112">
        <v>10250</v>
      </c>
      <c r="B1027" s="113">
        <v>86.05</v>
      </c>
      <c r="D1027" s="72">
        <v>85.05</v>
      </c>
      <c r="M1027" s="117"/>
    </row>
    <row r="1028" spans="1:13">
      <c r="A1028" s="112">
        <v>10260</v>
      </c>
      <c r="B1028" s="113">
        <v>86.13</v>
      </c>
      <c r="D1028" s="72">
        <v>85.13</v>
      </c>
      <c r="M1028" s="117"/>
    </row>
    <row r="1029" spans="1:13">
      <c r="A1029" s="112">
        <v>10270</v>
      </c>
      <c r="B1029" s="113">
        <v>86.21</v>
      </c>
      <c r="D1029" s="72">
        <v>85.21</v>
      </c>
      <c r="M1029" s="117"/>
    </row>
    <row r="1030" spans="1:13">
      <c r="A1030" s="112">
        <v>10280</v>
      </c>
      <c r="B1030" s="113">
        <v>86.289999999999992</v>
      </c>
      <c r="D1030" s="72">
        <v>85.289999999999992</v>
      </c>
      <c r="M1030" s="117"/>
    </row>
    <row r="1031" spans="1:13">
      <c r="A1031" s="112">
        <v>10290</v>
      </c>
      <c r="B1031" s="113">
        <v>86.37</v>
      </c>
      <c r="D1031" s="72">
        <v>85.37</v>
      </c>
      <c r="M1031" s="117"/>
    </row>
    <row r="1032" spans="1:13">
      <c r="A1032" s="112">
        <v>10300</v>
      </c>
      <c r="B1032" s="113">
        <v>86.45</v>
      </c>
      <c r="D1032" s="72">
        <v>85.45</v>
      </c>
      <c r="M1032" s="117"/>
    </row>
    <row r="1033" spans="1:13">
      <c r="A1033" s="112">
        <v>10310</v>
      </c>
      <c r="B1033" s="113">
        <v>86.53</v>
      </c>
      <c r="D1033" s="72">
        <v>85.53</v>
      </c>
      <c r="M1033" s="117"/>
    </row>
    <row r="1034" spans="1:13">
      <c r="A1034" s="112">
        <v>10320</v>
      </c>
      <c r="B1034" s="113">
        <v>86.61</v>
      </c>
      <c r="D1034" s="72">
        <v>85.61</v>
      </c>
      <c r="M1034" s="117"/>
    </row>
    <row r="1035" spans="1:13">
      <c r="A1035" s="112">
        <v>10330</v>
      </c>
      <c r="B1035" s="113">
        <v>86.69</v>
      </c>
      <c r="D1035" s="72">
        <v>85.69</v>
      </c>
      <c r="M1035" s="117"/>
    </row>
    <row r="1036" spans="1:13">
      <c r="A1036" s="112">
        <v>10340</v>
      </c>
      <c r="B1036" s="113">
        <v>86.77</v>
      </c>
      <c r="D1036" s="72">
        <v>85.77</v>
      </c>
      <c r="M1036" s="117"/>
    </row>
    <row r="1037" spans="1:13">
      <c r="A1037" s="112">
        <v>10350</v>
      </c>
      <c r="B1037" s="113">
        <v>86.85</v>
      </c>
      <c r="D1037" s="72">
        <v>85.85</v>
      </c>
      <c r="M1037" s="117"/>
    </row>
    <row r="1038" spans="1:13">
      <c r="A1038" s="112">
        <v>10360</v>
      </c>
      <c r="B1038" s="113">
        <v>86.929999999999993</v>
      </c>
      <c r="D1038" s="72">
        <v>85.929999999999993</v>
      </c>
      <c r="M1038" s="117"/>
    </row>
    <row r="1039" spans="1:13">
      <c r="A1039" s="112">
        <v>10370</v>
      </c>
      <c r="B1039" s="113">
        <v>87.01</v>
      </c>
      <c r="D1039" s="72">
        <v>86.01</v>
      </c>
      <c r="M1039" s="117"/>
    </row>
    <row r="1040" spans="1:13">
      <c r="A1040" s="112">
        <v>10380</v>
      </c>
      <c r="B1040" s="113">
        <v>87.09</v>
      </c>
      <c r="D1040" s="72">
        <v>86.09</v>
      </c>
      <c r="M1040" s="117"/>
    </row>
    <row r="1041" spans="1:13">
      <c r="A1041" s="112">
        <v>10390</v>
      </c>
      <c r="B1041" s="113">
        <v>87.17</v>
      </c>
      <c r="D1041" s="72">
        <v>86.17</v>
      </c>
      <c r="M1041" s="117"/>
    </row>
    <row r="1042" spans="1:13">
      <c r="A1042" s="112">
        <v>10400</v>
      </c>
      <c r="B1042" s="113">
        <v>87.25</v>
      </c>
      <c r="D1042" s="72">
        <v>86.25</v>
      </c>
      <c r="M1042" s="117"/>
    </row>
    <row r="1043" spans="1:13">
      <c r="A1043" s="112">
        <v>10410</v>
      </c>
      <c r="B1043" s="113">
        <v>87.33</v>
      </c>
      <c r="D1043" s="72">
        <v>86.33</v>
      </c>
      <c r="M1043" s="117"/>
    </row>
    <row r="1044" spans="1:13">
      <c r="A1044" s="112">
        <v>10420</v>
      </c>
      <c r="B1044" s="113">
        <v>87.41</v>
      </c>
      <c r="D1044" s="72">
        <v>86.41</v>
      </c>
      <c r="M1044" s="117"/>
    </row>
    <row r="1045" spans="1:13">
      <c r="A1045" s="112">
        <v>10430</v>
      </c>
      <c r="B1045" s="113">
        <v>87.49</v>
      </c>
      <c r="D1045" s="72">
        <v>86.49</v>
      </c>
      <c r="M1045" s="117"/>
    </row>
    <row r="1046" spans="1:13">
      <c r="A1046" s="112">
        <v>10440</v>
      </c>
      <c r="B1046" s="113">
        <v>87.57</v>
      </c>
      <c r="D1046" s="72">
        <v>86.57</v>
      </c>
      <c r="M1046" s="117"/>
    </row>
    <row r="1047" spans="1:13">
      <c r="A1047" s="112">
        <v>10450</v>
      </c>
      <c r="B1047" s="113">
        <v>87.65</v>
      </c>
      <c r="D1047" s="72">
        <v>86.65</v>
      </c>
      <c r="M1047" s="117"/>
    </row>
    <row r="1048" spans="1:13">
      <c r="A1048" s="112">
        <v>10460</v>
      </c>
      <c r="B1048" s="113">
        <v>87.73</v>
      </c>
      <c r="D1048" s="72">
        <v>86.73</v>
      </c>
      <c r="M1048" s="117"/>
    </row>
    <row r="1049" spans="1:13">
      <c r="A1049" s="112">
        <v>10470</v>
      </c>
      <c r="B1049" s="113">
        <v>87.81</v>
      </c>
      <c r="D1049" s="72">
        <v>86.81</v>
      </c>
      <c r="M1049" s="117"/>
    </row>
    <row r="1050" spans="1:13">
      <c r="A1050" s="112">
        <v>10480</v>
      </c>
      <c r="B1050" s="113">
        <v>87.89</v>
      </c>
      <c r="D1050" s="72">
        <v>86.89</v>
      </c>
      <c r="M1050" s="117"/>
    </row>
    <row r="1051" spans="1:13">
      <c r="A1051" s="112">
        <v>10490</v>
      </c>
      <c r="B1051" s="113">
        <v>87.97</v>
      </c>
      <c r="D1051" s="72">
        <v>86.97</v>
      </c>
      <c r="M1051" s="117"/>
    </row>
    <row r="1052" spans="1:13">
      <c r="A1052" s="112">
        <v>10500</v>
      </c>
      <c r="B1052" s="113">
        <v>88.05</v>
      </c>
      <c r="D1052" s="72">
        <v>87.05</v>
      </c>
      <c r="M1052" s="117"/>
    </row>
    <row r="1053" spans="1:13">
      <c r="A1053" s="112">
        <v>10510</v>
      </c>
      <c r="B1053" s="113">
        <v>88.13</v>
      </c>
      <c r="D1053" s="72">
        <v>87.13</v>
      </c>
      <c r="M1053" s="117"/>
    </row>
    <row r="1054" spans="1:13">
      <c r="A1054" s="112">
        <v>10520</v>
      </c>
      <c r="B1054" s="113">
        <v>88.21</v>
      </c>
      <c r="D1054" s="72">
        <v>87.21</v>
      </c>
      <c r="M1054" s="117"/>
    </row>
    <row r="1055" spans="1:13">
      <c r="A1055" s="112">
        <v>10530</v>
      </c>
      <c r="B1055" s="113">
        <v>88.289999999999992</v>
      </c>
      <c r="D1055" s="72">
        <v>87.289999999999992</v>
      </c>
      <c r="M1055" s="117"/>
    </row>
    <row r="1056" spans="1:13">
      <c r="A1056" s="112">
        <v>10540</v>
      </c>
      <c r="B1056" s="113">
        <v>88.37</v>
      </c>
      <c r="D1056" s="72">
        <v>87.37</v>
      </c>
      <c r="M1056" s="117"/>
    </row>
    <row r="1057" spans="1:13">
      <c r="A1057" s="112">
        <v>10550</v>
      </c>
      <c r="B1057" s="113">
        <v>88.45</v>
      </c>
      <c r="D1057" s="72">
        <v>87.45</v>
      </c>
      <c r="M1057" s="117"/>
    </row>
    <row r="1058" spans="1:13">
      <c r="A1058" s="112">
        <v>10560</v>
      </c>
      <c r="B1058" s="113">
        <v>88.53</v>
      </c>
      <c r="D1058" s="72">
        <v>87.53</v>
      </c>
      <c r="M1058" s="117"/>
    </row>
    <row r="1059" spans="1:13">
      <c r="A1059" s="112">
        <v>10570</v>
      </c>
      <c r="B1059" s="113">
        <v>88.61</v>
      </c>
      <c r="D1059" s="72">
        <v>87.61</v>
      </c>
      <c r="M1059" s="117"/>
    </row>
    <row r="1060" spans="1:13">
      <c r="A1060" s="112">
        <v>10580</v>
      </c>
      <c r="B1060" s="113">
        <v>88.69</v>
      </c>
      <c r="D1060" s="72">
        <v>87.69</v>
      </c>
      <c r="M1060" s="117"/>
    </row>
    <row r="1061" spans="1:13">
      <c r="A1061" s="112">
        <v>10590</v>
      </c>
      <c r="B1061" s="113">
        <v>88.77</v>
      </c>
      <c r="D1061" s="72">
        <v>87.77</v>
      </c>
      <c r="M1061" s="117"/>
    </row>
    <row r="1062" spans="1:13">
      <c r="A1062" s="112">
        <v>10600</v>
      </c>
      <c r="B1062" s="113">
        <v>88.85</v>
      </c>
      <c r="D1062" s="72">
        <v>87.85</v>
      </c>
      <c r="M1062" s="117"/>
    </row>
    <row r="1063" spans="1:13">
      <c r="A1063" s="112">
        <v>10610</v>
      </c>
      <c r="B1063" s="113">
        <v>88.929999999999993</v>
      </c>
      <c r="D1063" s="72">
        <v>87.929999999999993</v>
      </c>
      <c r="M1063" s="117"/>
    </row>
    <row r="1064" spans="1:13">
      <c r="A1064" s="112">
        <v>10620</v>
      </c>
      <c r="B1064" s="113">
        <v>89.01</v>
      </c>
      <c r="D1064" s="72">
        <v>88.01</v>
      </c>
      <c r="M1064" s="117"/>
    </row>
    <row r="1065" spans="1:13">
      <c r="A1065" s="112">
        <v>10630</v>
      </c>
      <c r="B1065" s="113">
        <v>89.09</v>
      </c>
      <c r="D1065" s="72">
        <v>88.09</v>
      </c>
      <c r="M1065" s="117"/>
    </row>
    <row r="1066" spans="1:13">
      <c r="A1066" s="112">
        <v>10640</v>
      </c>
      <c r="B1066" s="113">
        <v>89.17</v>
      </c>
      <c r="D1066" s="72">
        <v>88.17</v>
      </c>
      <c r="M1066" s="117"/>
    </row>
    <row r="1067" spans="1:13">
      <c r="A1067" s="112">
        <v>10650</v>
      </c>
      <c r="B1067" s="113">
        <v>89.25</v>
      </c>
      <c r="D1067" s="72">
        <v>88.25</v>
      </c>
      <c r="M1067" s="117"/>
    </row>
    <row r="1068" spans="1:13">
      <c r="A1068" s="112">
        <v>10660</v>
      </c>
      <c r="B1068" s="113">
        <v>89.33</v>
      </c>
      <c r="D1068" s="72">
        <v>88.33</v>
      </c>
      <c r="M1068" s="117"/>
    </row>
    <row r="1069" spans="1:13">
      <c r="A1069" s="112">
        <v>10670</v>
      </c>
      <c r="B1069" s="113">
        <v>89.41</v>
      </c>
      <c r="D1069" s="72">
        <v>88.41</v>
      </c>
      <c r="M1069" s="117"/>
    </row>
    <row r="1070" spans="1:13">
      <c r="A1070" s="112">
        <v>10680</v>
      </c>
      <c r="B1070" s="113">
        <v>89.49</v>
      </c>
      <c r="D1070" s="72">
        <v>88.49</v>
      </c>
      <c r="M1070" s="117"/>
    </row>
    <row r="1071" spans="1:13">
      <c r="A1071" s="112">
        <v>10690</v>
      </c>
      <c r="B1071" s="113">
        <v>89.57</v>
      </c>
      <c r="D1071" s="72">
        <v>88.57</v>
      </c>
      <c r="M1071" s="117"/>
    </row>
    <row r="1072" spans="1:13">
      <c r="A1072" s="112">
        <v>10700</v>
      </c>
      <c r="B1072" s="113">
        <v>89.65</v>
      </c>
      <c r="D1072" s="72">
        <v>88.65</v>
      </c>
      <c r="M1072" s="117"/>
    </row>
    <row r="1073" spans="1:13">
      <c r="A1073" s="112">
        <v>10710</v>
      </c>
      <c r="B1073" s="113">
        <v>89.73</v>
      </c>
      <c r="D1073" s="72">
        <v>88.73</v>
      </c>
      <c r="M1073" s="117"/>
    </row>
    <row r="1074" spans="1:13">
      <c r="A1074" s="112">
        <v>10720</v>
      </c>
      <c r="B1074" s="113">
        <v>89.81</v>
      </c>
      <c r="D1074" s="72">
        <v>88.81</v>
      </c>
      <c r="M1074" s="117"/>
    </row>
    <row r="1075" spans="1:13">
      <c r="A1075" s="112">
        <v>10730</v>
      </c>
      <c r="B1075" s="113">
        <v>89.89</v>
      </c>
      <c r="D1075" s="72">
        <v>88.89</v>
      </c>
      <c r="M1075" s="117"/>
    </row>
    <row r="1076" spans="1:13">
      <c r="A1076" s="112">
        <v>10740</v>
      </c>
      <c r="B1076" s="113">
        <v>89.97</v>
      </c>
      <c r="D1076" s="72">
        <v>88.97</v>
      </c>
      <c r="M1076" s="117"/>
    </row>
    <row r="1077" spans="1:13">
      <c r="A1077" s="112">
        <v>10750</v>
      </c>
      <c r="B1077" s="113">
        <v>90.05</v>
      </c>
      <c r="D1077" s="72">
        <v>89.05</v>
      </c>
      <c r="M1077" s="117"/>
    </row>
    <row r="1078" spans="1:13">
      <c r="A1078" s="112">
        <v>10760</v>
      </c>
      <c r="B1078" s="113">
        <v>90.13</v>
      </c>
      <c r="D1078" s="72">
        <v>89.13</v>
      </c>
      <c r="M1078" s="117"/>
    </row>
    <row r="1079" spans="1:13">
      <c r="A1079" s="112">
        <v>10770</v>
      </c>
      <c r="B1079" s="113">
        <v>90.21</v>
      </c>
      <c r="D1079" s="72">
        <v>89.21</v>
      </c>
      <c r="M1079" s="117"/>
    </row>
    <row r="1080" spans="1:13">
      <c r="A1080" s="112">
        <v>10780</v>
      </c>
      <c r="B1080" s="113">
        <v>90.289999999999992</v>
      </c>
      <c r="D1080" s="72">
        <v>89.289999999999992</v>
      </c>
      <c r="M1080" s="117"/>
    </row>
    <row r="1081" spans="1:13">
      <c r="A1081" s="112">
        <v>10790</v>
      </c>
      <c r="B1081" s="113">
        <v>90.37</v>
      </c>
      <c r="D1081" s="72">
        <v>89.37</v>
      </c>
      <c r="M1081" s="117"/>
    </row>
    <row r="1082" spans="1:13">
      <c r="A1082" s="112">
        <v>10800</v>
      </c>
      <c r="B1082" s="113">
        <v>90.45</v>
      </c>
      <c r="D1082" s="72">
        <v>89.45</v>
      </c>
      <c r="M1082" s="117"/>
    </row>
    <row r="1083" spans="1:13">
      <c r="A1083" s="112">
        <v>10810</v>
      </c>
      <c r="B1083" s="113">
        <v>90.53</v>
      </c>
      <c r="D1083" s="72">
        <v>89.53</v>
      </c>
      <c r="M1083" s="117"/>
    </row>
    <row r="1084" spans="1:13">
      <c r="A1084" s="112">
        <v>10820</v>
      </c>
      <c r="B1084" s="113">
        <v>90.61</v>
      </c>
      <c r="D1084" s="72">
        <v>89.61</v>
      </c>
      <c r="M1084" s="117"/>
    </row>
    <row r="1085" spans="1:13">
      <c r="A1085" s="112">
        <v>10830</v>
      </c>
      <c r="B1085" s="113">
        <v>90.69</v>
      </c>
      <c r="D1085" s="72">
        <v>89.69</v>
      </c>
      <c r="M1085" s="117"/>
    </row>
    <row r="1086" spans="1:13">
      <c r="A1086" s="112">
        <v>10840</v>
      </c>
      <c r="B1086" s="113">
        <v>90.77</v>
      </c>
      <c r="D1086" s="72">
        <v>89.77</v>
      </c>
      <c r="M1086" s="117"/>
    </row>
    <row r="1087" spans="1:13">
      <c r="A1087" s="112">
        <v>10850</v>
      </c>
      <c r="B1087" s="113">
        <v>90.85</v>
      </c>
      <c r="D1087" s="72">
        <v>89.85</v>
      </c>
      <c r="M1087" s="117"/>
    </row>
    <row r="1088" spans="1:13">
      <c r="A1088" s="112">
        <v>10860</v>
      </c>
      <c r="B1088" s="113">
        <v>90.929999999999993</v>
      </c>
      <c r="D1088" s="72">
        <v>89.929999999999993</v>
      </c>
      <c r="M1088" s="117"/>
    </row>
    <row r="1089" spans="1:13">
      <c r="A1089" s="112">
        <v>10870</v>
      </c>
      <c r="B1089" s="113">
        <v>91.01</v>
      </c>
      <c r="D1089" s="72">
        <v>90.01</v>
      </c>
      <c r="M1089" s="117"/>
    </row>
    <row r="1090" spans="1:13">
      <c r="A1090" s="112">
        <v>10880</v>
      </c>
      <c r="B1090" s="113">
        <v>91.09</v>
      </c>
      <c r="D1090" s="72">
        <v>90.09</v>
      </c>
      <c r="M1090" s="117"/>
    </row>
    <row r="1091" spans="1:13">
      <c r="A1091" s="112">
        <v>10890</v>
      </c>
      <c r="B1091" s="113">
        <v>91.17</v>
      </c>
      <c r="D1091" s="72">
        <v>90.17</v>
      </c>
      <c r="M1091" s="117"/>
    </row>
    <row r="1092" spans="1:13">
      <c r="A1092" s="112">
        <v>10900</v>
      </c>
      <c r="B1092" s="113">
        <v>91.25</v>
      </c>
      <c r="D1092" s="72">
        <v>90.25</v>
      </c>
      <c r="M1092" s="117"/>
    </row>
    <row r="1093" spans="1:13">
      <c r="A1093" s="112">
        <v>10910</v>
      </c>
      <c r="B1093" s="113">
        <v>91.33</v>
      </c>
      <c r="D1093" s="72">
        <v>90.33</v>
      </c>
      <c r="M1093" s="117"/>
    </row>
    <row r="1094" spans="1:13">
      <c r="A1094" s="112">
        <v>10920</v>
      </c>
      <c r="B1094" s="113">
        <v>91.41</v>
      </c>
      <c r="D1094" s="72">
        <v>90.41</v>
      </c>
      <c r="M1094" s="117"/>
    </row>
    <row r="1095" spans="1:13">
      <c r="A1095" s="112">
        <v>10930</v>
      </c>
      <c r="B1095" s="113">
        <v>91.49</v>
      </c>
      <c r="D1095" s="72">
        <v>90.49</v>
      </c>
      <c r="M1095" s="117"/>
    </row>
    <row r="1096" spans="1:13">
      <c r="A1096" s="112">
        <v>10940</v>
      </c>
      <c r="B1096" s="113">
        <v>91.57</v>
      </c>
      <c r="D1096" s="72">
        <v>90.57</v>
      </c>
      <c r="M1096" s="117"/>
    </row>
    <row r="1097" spans="1:13">
      <c r="A1097" s="112">
        <v>10950</v>
      </c>
      <c r="B1097" s="113">
        <v>91.65</v>
      </c>
      <c r="D1097" s="72">
        <v>90.65</v>
      </c>
      <c r="M1097" s="117"/>
    </row>
    <row r="1098" spans="1:13">
      <c r="A1098" s="112">
        <v>10960</v>
      </c>
      <c r="B1098" s="113">
        <v>91.73</v>
      </c>
      <c r="D1098" s="72">
        <v>90.73</v>
      </c>
      <c r="M1098" s="117"/>
    </row>
    <row r="1099" spans="1:13">
      <c r="A1099" s="112">
        <v>10970</v>
      </c>
      <c r="B1099" s="113">
        <v>91.81</v>
      </c>
      <c r="D1099" s="72">
        <v>90.81</v>
      </c>
      <c r="M1099" s="117"/>
    </row>
    <row r="1100" spans="1:13">
      <c r="A1100" s="112">
        <v>10980</v>
      </c>
      <c r="B1100" s="113">
        <v>91.89</v>
      </c>
      <c r="D1100" s="72">
        <v>90.89</v>
      </c>
      <c r="M1100" s="117"/>
    </row>
    <row r="1101" spans="1:13">
      <c r="A1101" s="112">
        <v>10990</v>
      </c>
      <c r="B1101" s="113">
        <v>91.97</v>
      </c>
      <c r="D1101" s="72">
        <v>90.97</v>
      </c>
      <c r="M1101" s="117"/>
    </row>
    <row r="1102" spans="1:13">
      <c r="A1102" s="112">
        <v>11000</v>
      </c>
      <c r="B1102" s="113">
        <v>92.05</v>
      </c>
      <c r="D1102" s="72">
        <v>91.05</v>
      </c>
      <c r="M1102" s="117"/>
    </row>
    <row r="1103" spans="1:13">
      <c r="A1103" s="112">
        <v>11010</v>
      </c>
      <c r="B1103" s="113">
        <v>92.13</v>
      </c>
      <c r="D1103" s="72">
        <v>91.13</v>
      </c>
      <c r="M1103" s="117"/>
    </row>
    <row r="1104" spans="1:13">
      <c r="A1104" s="112">
        <v>11020</v>
      </c>
      <c r="B1104" s="113">
        <v>92.21</v>
      </c>
      <c r="D1104" s="72">
        <v>91.21</v>
      </c>
      <c r="M1104" s="117"/>
    </row>
    <row r="1105" spans="1:13">
      <c r="A1105" s="112">
        <v>11030</v>
      </c>
      <c r="B1105" s="113">
        <v>92.289999999999992</v>
      </c>
      <c r="D1105" s="72">
        <v>91.289999999999992</v>
      </c>
      <c r="M1105" s="117"/>
    </row>
    <row r="1106" spans="1:13">
      <c r="A1106" s="112">
        <v>11040</v>
      </c>
      <c r="B1106" s="113">
        <v>92.37</v>
      </c>
      <c r="D1106" s="72">
        <v>91.37</v>
      </c>
      <c r="M1106" s="117"/>
    </row>
    <row r="1107" spans="1:13">
      <c r="A1107" s="112">
        <v>11050</v>
      </c>
      <c r="B1107" s="113">
        <v>92.45</v>
      </c>
      <c r="D1107" s="72">
        <v>91.45</v>
      </c>
      <c r="M1107" s="117"/>
    </row>
    <row r="1108" spans="1:13">
      <c r="A1108" s="112">
        <v>11060</v>
      </c>
      <c r="B1108" s="113">
        <v>92.53</v>
      </c>
      <c r="D1108" s="72">
        <v>91.53</v>
      </c>
      <c r="M1108" s="117"/>
    </row>
    <row r="1109" spans="1:13">
      <c r="A1109" s="112">
        <v>11070</v>
      </c>
      <c r="B1109" s="113">
        <v>92.61</v>
      </c>
      <c r="D1109" s="72">
        <v>91.61</v>
      </c>
      <c r="M1109" s="117"/>
    </row>
    <row r="1110" spans="1:13">
      <c r="A1110" s="112">
        <v>11080</v>
      </c>
      <c r="B1110" s="113">
        <v>92.69</v>
      </c>
      <c r="D1110" s="72">
        <v>91.69</v>
      </c>
      <c r="M1110" s="117"/>
    </row>
    <row r="1111" spans="1:13">
      <c r="A1111" s="112">
        <v>11090</v>
      </c>
      <c r="B1111" s="113">
        <v>92.77</v>
      </c>
      <c r="D1111" s="72">
        <v>91.77</v>
      </c>
      <c r="M1111" s="117"/>
    </row>
    <row r="1112" spans="1:13">
      <c r="A1112" s="112">
        <v>11100</v>
      </c>
      <c r="B1112" s="113">
        <v>92.85</v>
      </c>
      <c r="D1112" s="72">
        <v>91.85</v>
      </c>
      <c r="M1112" s="117"/>
    </row>
    <row r="1113" spans="1:13">
      <c r="A1113" s="112">
        <v>11110</v>
      </c>
      <c r="B1113" s="113">
        <v>92.929999999999993</v>
      </c>
      <c r="D1113" s="72">
        <v>91.929999999999993</v>
      </c>
      <c r="M1113" s="117"/>
    </row>
    <row r="1114" spans="1:13">
      <c r="A1114" s="112">
        <v>11120</v>
      </c>
      <c r="B1114" s="113">
        <v>93.01</v>
      </c>
      <c r="D1114" s="72">
        <v>92.01</v>
      </c>
      <c r="M1114" s="117"/>
    </row>
    <row r="1115" spans="1:13">
      <c r="A1115" s="112">
        <v>11130</v>
      </c>
      <c r="B1115" s="113">
        <v>93.09</v>
      </c>
      <c r="D1115" s="72">
        <v>92.09</v>
      </c>
      <c r="M1115" s="117"/>
    </row>
    <row r="1116" spans="1:13">
      <c r="A1116" s="112">
        <v>11140</v>
      </c>
      <c r="B1116" s="113">
        <v>93.17</v>
      </c>
      <c r="D1116" s="72">
        <v>92.17</v>
      </c>
      <c r="M1116" s="117"/>
    </row>
    <row r="1117" spans="1:13">
      <c r="A1117" s="112">
        <v>11150</v>
      </c>
      <c r="B1117" s="113">
        <v>93.25</v>
      </c>
      <c r="D1117" s="72">
        <v>92.25</v>
      </c>
      <c r="M1117" s="117"/>
    </row>
    <row r="1118" spans="1:13">
      <c r="A1118" s="112">
        <v>11160</v>
      </c>
      <c r="B1118" s="113">
        <v>93.33</v>
      </c>
      <c r="D1118" s="72">
        <v>92.33</v>
      </c>
      <c r="M1118" s="117"/>
    </row>
    <row r="1119" spans="1:13">
      <c r="A1119" s="112">
        <v>11170</v>
      </c>
      <c r="B1119" s="113">
        <v>93.41</v>
      </c>
      <c r="D1119" s="72">
        <v>92.41</v>
      </c>
      <c r="M1119" s="117"/>
    </row>
    <row r="1120" spans="1:13">
      <c r="A1120" s="112">
        <v>11180</v>
      </c>
      <c r="B1120" s="113">
        <v>93.49</v>
      </c>
      <c r="D1120" s="72">
        <v>92.49</v>
      </c>
      <c r="M1120" s="117"/>
    </row>
    <row r="1121" spans="1:13">
      <c r="A1121" s="112">
        <v>11190</v>
      </c>
      <c r="B1121" s="113">
        <v>93.57</v>
      </c>
      <c r="D1121" s="72">
        <v>92.57</v>
      </c>
      <c r="M1121" s="117"/>
    </row>
    <row r="1122" spans="1:13">
      <c r="A1122" s="112">
        <v>11200</v>
      </c>
      <c r="B1122" s="113">
        <v>93.65</v>
      </c>
      <c r="D1122" s="72">
        <v>92.65</v>
      </c>
      <c r="M1122" s="117"/>
    </row>
    <row r="1123" spans="1:13">
      <c r="A1123" s="112">
        <v>11210</v>
      </c>
      <c r="B1123" s="113">
        <v>93.73</v>
      </c>
      <c r="D1123" s="72">
        <v>92.73</v>
      </c>
      <c r="M1123" s="117"/>
    </row>
    <row r="1124" spans="1:13">
      <c r="A1124" s="112">
        <v>11220</v>
      </c>
      <c r="B1124" s="113">
        <v>93.81</v>
      </c>
      <c r="D1124" s="72">
        <v>92.81</v>
      </c>
      <c r="M1124" s="117"/>
    </row>
    <row r="1125" spans="1:13">
      <c r="A1125" s="112">
        <v>11230</v>
      </c>
      <c r="B1125" s="113">
        <v>93.89</v>
      </c>
      <c r="D1125" s="72">
        <v>92.89</v>
      </c>
      <c r="M1125" s="117"/>
    </row>
    <row r="1126" spans="1:13">
      <c r="A1126" s="112">
        <v>11240</v>
      </c>
      <c r="B1126" s="113">
        <v>93.97</v>
      </c>
      <c r="D1126" s="72">
        <v>92.97</v>
      </c>
      <c r="M1126" s="117"/>
    </row>
    <row r="1127" spans="1:13">
      <c r="A1127" s="112">
        <v>11250</v>
      </c>
      <c r="B1127" s="113">
        <v>94.05</v>
      </c>
      <c r="D1127" s="72">
        <v>93.05</v>
      </c>
      <c r="M1127" s="117"/>
    </row>
    <row r="1128" spans="1:13">
      <c r="A1128" s="112">
        <v>11260</v>
      </c>
      <c r="B1128" s="113">
        <v>94.13</v>
      </c>
      <c r="D1128" s="72">
        <v>93.13</v>
      </c>
      <c r="M1128" s="117"/>
    </row>
    <row r="1129" spans="1:13">
      <c r="A1129" s="112">
        <v>11270</v>
      </c>
      <c r="B1129" s="113">
        <v>94.21</v>
      </c>
      <c r="D1129" s="72">
        <v>93.21</v>
      </c>
      <c r="M1129" s="117"/>
    </row>
    <row r="1130" spans="1:13">
      <c r="A1130" s="112">
        <v>11280</v>
      </c>
      <c r="B1130" s="113">
        <v>94.289999999999992</v>
      </c>
      <c r="D1130" s="72">
        <v>93.289999999999992</v>
      </c>
      <c r="M1130" s="117"/>
    </row>
    <row r="1131" spans="1:13">
      <c r="A1131" s="112">
        <v>11290</v>
      </c>
      <c r="B1131" s="113">
        <v>94.37</v>
      </c>
      <c r="D1131" s="72">
        <v>93.37</v>
      </c>
      <c r="M1131" s="117"/>
    </row>
    <row r="1132" spans="1:13">
      <c r="A1132" s="112">
        <v>11300</v>
      </c>
      <c r="B1132" s="113">
        <v>94.45</v>
      </c>
      <c r="D1132" s="72">
        <v>93.45</v>
      </c>
      <c r="M1132" s="117"/>
    </row>
    <row r="1133" spans="1:13">
      <c r="A1133" s="112">
        <v>11310</v>
      </c>
      <c r="B1133" s="113">
        <v>94.53</v>
      </c>
      <c r="D1133" s="72">
        <v>93.53</v>
      </c>
      <c r="M1133" s="117"/>
    </row>
    <row r="1134" spans="1:13">
      <c r="A1134" s="112">
        <v>11320</v>
      </c>
      <c r="B1134" s="113">
        <v>94.61</v>
      </c>
      <c r="D1134" s="72">
        <v>93.61</v>
      </c>
      <c r="M1134" s="117"/>
    </row>
    <row r="1135" spans="1:13">
      <c r="A1135" s="112">
        <v>11330</v>
      </c>
      <c r="B1135" s="113">
        <v>94.69</v>
      </c>
      <c r="D1135" s="72">
        <v>93.69</v>
      </c>
      <c r="M1135" s="117"/>
    </row>
    <row r="1136" spans="1:13">
      <c r="A1136" s="112">
        <v>11340</v>
      </c>
      <c r="B1136" s="113">
        <v>94.77</v>
      </c>
      <c r="D1136" s="72">
        <v>93.77</v>
      </c>
      <c r="M1136" s="117"/>
    </row>
    <row r="1137" spans="1:13">
      <c r="A1137" s="112">
        <v>11350</v>
      </c>
      <c r="B1137" s="113">
        <v>94.85</v>
      </c>
      <c r="D1137" s="72">
        <v>93.85</v>
      </c>
      <c r="M1137" s="117"/>
    </row>
    <row r="1138" spans="1:13">
      <c r="A1138" s="112">
        <v>11360</v>
      </c>
      <c r="B1138" s="113">
        <v>94.929999999999993</v>
      </c>
      <c r="D1138" s="72">
        <v>93.929999999999993</v>
      </c>
      <c r="M1138" s="117"/>
    </row>
    <row r="1139" spans="1:13">
      <c r="A1139" s="112">
        <v>11370</v>
      </c>
      <c r="B1139" s="113">
        <v>95.01</v>
      </c>
      <c r="D1139" s="72">
        <v>94.01</v>
      </c>
      <c r="M1139" s="117"/>
    </row>
    <row r="1140" spans="1:13">
      <c r="A1140" s="112">
        <v>11380</v>
      </c>
      <c r="B1140" s="113">
        <v>95.09</v>
      </c>
      <c r="D1140" s="72">
        <v>94.09</v>
      </c>
      <c r="M1140" s="117"/>
    </row>
    <row r="1141" spans="1:13">
      <c r="A1141" s="112">
        <v>11390</v>
      </c>
      <c r="B1141" s="113">
        <v>95.17</v>
      </c>
      <c r="D1141" s="72">
        <v>94.17</v>
      </c>
      <c r="M1141" s="117"/>
    </row>
    <row r="1142" spans="1:13">
      <c r="A1142" s="112">
        <v>11400</v>
      </c>
      <c r="B1142" s="113">
        <v>95.25</v>
      </c>
      <c r="D1142" s="72">
        <v>94.25</v>
      </c>
      <c r="M1142" s="117"/>
    </row>
    <row r="1143" spans="1:13">
      <c r="A1143" s="112">
        <v>11410</v>
      </c>
      <c r="B1143" s="113">
        <v>95.33</v>
      </c>
      <c r="D1143" s="72">
        <v>94.33</v>
      </c>
      <c r="M1143" s="117"/>
    </row>
    <row r="1144" spans="1:13">
      <c r="A1144" s="112">
        <v>11420</v>
      </c>
      <c r="B1144" s="113">
        <v>95.41</v>
      </c>
      <c r="D1144" s="72">
        <v>94.41</v>
      </c>
      <c r="M1144" s="117"/>
    </row>
    <row r="1145" spans="1:13">
      <c r="A1145" s="112">
        <v>11430</v>
      </c>
      <c r="B1145" s="113">
        <v>95.49</v>
      </c>
      <c r="D1145" s="72">
        <v>94.49</v>
      </c>
      <c r="M1145" s="117"/>
    </row>
    <row r="1146" spans="1:13">
      <c r="A1146" s="112">
        <v>11440</v>
      </c>
      <c r="B1146" s="113">
        <v>95.57</v>
      </c>
      <c r="D1146" s="72">
        <v>94.57</v>
      </c>
      <c r="M1146" s="117"/>
    </row>
    <row r="1147" spans="1:13">
      <c r="A1147" s="112">
        <v>11450</v>
      </c>
      <c r="B1147" s="113">
        <v>95.65</v>
      </c>
      <c r="D1147" s="72">
        <v>94.65</v>
      </c>
      <c r="M1147" s="117"/>
    </row>
    <row r="1148" spans="1:13">
      <c r="A1148" s="112">
        <v>11460</v>
      </c>
      <c r="B1148" s="113">
        <v>95.73</v>
      </c>
      <c r="D1148" s="72">
        <v>94.73</v>
      </c>
      <c r="M1148" s="117"/>
    </row>
    <row r="1149" spans="1:13">
      <c r="A1149" s="112">
        <v>11470</v>
      </c>
      <c r="B1149" s="113">
        <v>95.81</v>
      </c>
      <c r="D1149" s="72">
        <v>94.81</v>
      </c>
      <c r="M1149" s="117"/>
    </row>
    <row r="1150" spans="1:13">
      <c r="A1150" s="112">
        <v>11480</v>
      </c>
      <c r="B1150" s="113">
        <v>95.89</v>
      </c>
      <c r="D1150" s="72">
        <v>94.89</v>
      </c>
      <c r="M1150" s="117"/>
    </row>
    <row r="1151" spans="1:13">
      <c r="A1151" s="112">
        <v>11490</v>
      </c>
      <c r="B1151" s="113">
        <v>95.97</v>
      </c>
      <c r="D1151" s="72">
        <v>94.97</v>
      </c>
      <c r="M1151" s="117"/>
    </row>
    <row r="1152" spans="1:13">
      <c r="A1152" s="112">
        <v>11500</v>
      </c>
      <c r="B1152" s="113">
        <v>96.05</v>
      </c>
      <c r="D1152" s="72">
        <v>95.05</v>
      </c>
      <c r="M1152" s="117"/>
    </row>
    <row r="1153" spans="1:13">
      <c r="A1153" s="112">
        <v>11510</v>
      </c>
      <c r="B1153" s="113">
        <v>96.13</v>
      </c>
      <c r="D1153" s="72">
        <v>95.13</v>
      </c>
      <c r="M1153" s="117"/>
    </row>
    <row r="1154" spans="1:13">
      <c r="A1154" s="112">
        <v>11520</v>
      </c>
      <c r="B1154" s="113">
        <v>96.21</v>
      </c>
      <c r="D1154" s="72">
        <v>95.21</v>
      </c>
      <c r="M1154" s="117"/>
    </row>
    <row r="1155" spans="1:13">
      <c r="A1155" s="112">
        <v>11530</v>
      </c>
      <c r="B1155" s="113">
        <v>96.289999999999992</v>
      </c>
      <c r="D1155" s="72">
        <v>95.289999999999992</v>
      </c>
      <c r="M1155" s="117"/>
    </row>
    <row r="1156" spans="1:13">
      <c r="A1156" s="112">
        <v>11540</v>
      </c>
      <c r="B1156" s="113">
        <v>96.37</v>
      </c>
      <c r="D1156" s="72">
        <v>95.37</v>
      </c>
      <c r="M1156" s="117"/>
    </row>
    <row r="1157" spans="1:13">
      <c r="A1157" s="112">
        <v>11550</v>
      </c>
      <c r="B1157" s="113">
        <v>96.45</v>
      </c>
      <c r="D1157" s="72">
        <v>95.45</v>
      </c>
      <c r="M1157" s="117"/>
    </row>
    <row r="1158" spans="1:13">
      <c r="A1158" s="112">
        <v>11560</v>
      </c>
      <c r="B1158" s="113">
        <v>96.53</v>
      </c>
      <c r="D1158" s="72">
        <v>95.53</v>
      </c>
      <c r="M1158" s="117"/>
    </row>
    <row r="1159" spans="1:13">
      <c r="A1159" s="112">
        <v>11570</v>
      </c>
      <c r="B1159" s="113">
        <v>96.61</v>
      </c>
      <c r="D1159" s="72">
        <v>95.61</v>
      </c>
      <c r="M1159" s="117"/>
    </row>
    <row r="1160" spans="1:13">
      <c r="A1160" s="112">
        <v>11580</v>
      </c>
      <c r="B1160" s="113">
        <v>96.69</v>
      </c>
      <c r="D1160" s="72">
        <v>95.69</v>
      </c>
      <c r="M1160" s="117"/>
    </row>
    <row r="1161" spans="1:13">
      <c r="A1161" s="112">
        <v>11590</v>
      </c>
      <c r="B1161" s="113">
        <v>96.77</v>
      </c>
      <c r="D1161" s="72">
        <v>95.77</v>
      </c>
      <c r="M1161" s="117"/>
    </row>
    <row r="1162" spans="1:13">
      <c r="A1162" s="112">
        <v>11600</v>
      </c>
      <c r="B1162" s="113">
        <v>96.85</v>
      </c>
      <c r="D1162" s="72">
        <v>95.85</v>
      </c>
      <c r="M1162" s="117"/>
    </row>
    <row r="1163" spans="1:13">
      <c r="A1163" s="112">
        <v>11610</v>
      </c>
      <c r="B1163" s="113">
        <v>96.929999999999993</v>
      </c>
      <c r="D1163" s="72">
        <v>95.929999999999993</v>
      </c>
      <c r="M1163" s="117"/>
    </row>
    <row r="1164" spans="1:13">
      <c r="A1164" s="112">
        <v>11620</v>
      </c>
      <c r="B1164" s="113">
        <v>97.01</v>
      </c>
      <c r="D1164" s="72">
        <v>96.01</v>
      </c>
      <c r="M1164" s="117"/>
    </row>
    <row r="1165" spans="1:13">
      <c r="A1165" s="112">
        <v>11630</v>
      </c>
      <c r="B1165" s="113">
        <v>97.09</v>
      </c>
      <c r="D1165" s="72">
        <v>96.09</v>
      </c>
      <c r="M1165" s="117"/>
    </row>
    <row r="1166" spans="1:13">
      <c r="A1166" s="112">
        <v>11640</v>
      </c>
      <c r="B1166" s="113">
        <v>97.17</v>
      </c>
      <c r="D1166" s="72">
        <v>96.17</v>
      </c>
      <c r="M1166" s="117"/>
    </row>
    <row r="1167" spans="1:13">
      <c r="A1167" s="112">
        <v>11650</v>
      </c>
      <c r="B1167" s="113">
        <v>97.25</v>
      </c>
      <c r="D1167" s="72">
        <v>96.25</v>
      </c>
      <c r="M1167" s="117"/>
    </row>
    <row r="1168" spans="1:13">
      <c r="A1168" s="112">
        <v>11660</v>
      </c>
      <c r="B1168" s="113">
        <v>97.33</v>
      </c>
      <c r="D1168" s="72">
        <v>96.33</v>
      </c>
      <c r="M1168" s="117"/>
    </row>
    <row r="1169" spans="1:13">
      <c r="A1169" s="112">
        <v>11670</v>
      </c>
      <c r="B1169" s="113">
        <v>97.41</v>
      </c>
      <c r="D1169" s="72">
        <v>96.41</v>
      </c>
      <c r="M1169" s="117"/>
    </row>
    <row r="1170" spans="1:13">
      <c r="A1170" s="112">
        <v>11680</v>
      </c>
      <c r="B1170" s="113">
        <v>97.49</v>
      </c>
      <c r="D1170" s="72">
        <v>96.49</v>
      </c>
      <c r="M1170" s="117"/>
    </row>
    <row r="1171" spans="1:13">
      <c r="A1171" s="112">
        <v>11690</v>
      </c>
      <c r="B1171" s="113">
        <v>97.57</v>
      </c>
      <c r="D1171" s="72">
        <v>96.57</v>
      </c>
      <c r="M1171" s="117"/>
    </row>
    <row r="1172" spans="1:13">
      <c r="A1172" s="112">
        <v>11700</v>
      </c>
      <c r="B1172" s="113">
        <v>97.65</v>
      </c>
      <c r="D1172" s="72">
        <v>96.65</v>
      </c>
      <c r="M1172" s="117"/>
    </row>
    <row r="1173" spans="1:13">
      <c r="A1173" s="112">
        <v>11710</v>
      </c>
      <c r="B1173" s="113">
        <v>97.73</v>
      </c>
      <c r="D1173" s="72">
        <v>96.73</v>
      </c>
      <c r="M1173" s="117"/>
    </row>
    <row r="1174" spans="1:13">
      <c r="A1174" s="112">
        <v>11720</v>
      </c>
      <c r="B1174" s="113">
        <v>97.81</v>
      </c>
      <c r="D1174" s="72">
        <v>96.81</v>
      </c>
      <c r="M1174" s="117"/>
    </row>
    <row r="1175" spans="1:13">
      <c r="A1175" s="112">
        <v>11730</v>
      </c>
      <c r="B1175" s="113">
        <v>97.89</v>
      </c>
      <c r="D1175" s="72">
        <v>96.89</v>
      </c>
      <c r="M1175" s="117"/>
    </row>
    <row r="1176" spans="1:13">
      <c r="A1176" s="112">
        <v>11740</v>
      </c>
      <c r="B1176" s="113">
        <v>97.97</v>
      </c>
      <c r="D1176" s="72">
        <v>96.97</v>
      </c>
      <c r="M1176" s="117"/>
    </row>
    <row r="1177" spans="1:13">
      <c r="A1177" s="112">
        <v>11750</v>
      </c>
      <c r="B1177" s="113">
        <v>98.05</v>
      </c>
      <c r="D1177" s="72">
        <v>97.05</v>
      </c>
      <c r="M1177" s="117"/>
    </row>
    <row r="1178" spans="1:13">
      <c r="A1178" s="112">
        <v>11760</v>
      </c>
      <c r="B1178" s="113">
        <v>98.13</v>
      </c>
      <c r="D1178" s="72">
        <v>97.13</v>
      </c>
      <c r="M1178" s="117"/>
    </row>
    <row r="1179" spans="1:13">
      <c r="A1179" s="112">
        <v>11770</v>
      </c>
      <c r="B1179" s="113">
        <v>98.21</v>
      </c>
      <c r="D1179" s="72">
        <v>97.21</v>
      </c>
      <c r="M1179" s="117"/>
    </row>
    <row r="1180" spans="1:13">
      <c r="A1180" s="112">
        <v>11780</v>
      </c>
      <c r="B1180" s="113">
        <v>98.289999999999992</v>
      </c>
      <c r="D1180" s="72">
        <v>97.289999999999992</v>
      </c>
      <c r="M1180" s="117"/>
    </row>
    <row r="1181" spans="1:13">
      <c r="A1181" s="112">
        <v>11790</v>
      </c>
      <c r="B1181" s="113">
        <v>98.37</v>
      </c>
      <c r="D1181" s="72">
        <v>97.37</v>
      </c>
      <c r="M1181" s="117"/>
    </row>
    <row r="1182" spans="1:13">
      <c r="A1182" s="112">
        <v>11800</v>
      </c>
      <c r="B1182" s="113">
        <v>98.45</v>
      </c>
      <c r="D1182" s="72">
        <v>97.45</v>
      </c>
      <c r="M1182" s="117"/>
    </row>
    <row r="1183" spans="1:13">
      <c r="A1183" s="112">
        <v>11810</v>
      </c>
      <c r="B1183" s="113">
        <v>98.53</v>
      </c>
      <c r="D1183" s="72">
        <v>97.53</v>
      </c>
      <c r="M1183" s="117"/>
    </row>
    <row r="1184" spans="1:13">
      <c r="A1184" s="112">
        <v>11820</v>
      </c>
      <c r="B1184" s="113">
        <v>98.61</v>
      </c>
      <c r="D1184" s="72">
        <v>97.61</v>
      </c>
      <c r="M1184" s="117"/>
    </row>
    <row r="1185" spans="1:13">
      <c r="A1185" s="112">
        <v>11830</v>
      </c>
      <c r="B1185" s="113">
        <v>98.69</v>
      </c>
      <c r="D1185" s="72">
        <v>97.69</v>
      </c>
      <c r="M1185" s="117"/>
    </row>
    <row r="1186" spans="1:13">
      <c r="A1186" s="112">
        <v>11840</v>
      </c>
      <c r="B1186" s="113">
        <v>98.77</v>
      </c>
      <c r="D1186" s="72">
        <v>97.77</v>
      </c>
      <c r="M1186" s="117"/>
    </row>
    <row r="1187" spans="1:13">
      <c r="A1187" s="112">
        <v>11850</v>
      </c>
      <c r="B1187" s="113">
        <v>98.85</v>
      </c>
      <c r="D1187" s="72">
        <v>97.85</v>
      </c>
      <c r="M1187" s="117"/>
    </row>
    <row r="1188" spans="1:13">
      <c r="A1188" s="112">
        <v>11860</v>
      </c>
      <c r="B1188" s="113">
        <v>98.929999999999993</v>
      </c>
      <c r="D1188" s="72">
        <v>97.929999999999993</v>
      </c>
      <c r="M1188" s="117"/>
    </row>
    <row r="1189" spans="1:13">
      <c r="A1189" s="112">
        <v>11870</v>
      </c>
      <c r="B1189" s="113">
        <v>99.01</v>
      </c>
      <c r="D1189" s="72">
        <v>98.01</v>
      </c>
      <c r="M1189" s="117"/>
    </row>
    <row r="1190" spans="1:13">
      <c r="A1190" s="112">
        <v>11880</v>
      </c>
      <c r="B1190" s="113">
        <v>99.09</v>
      </c>
      <c r="D1190" s="72">
        <v>98.09</v>
      </c>
      <c r="M1190" s="117"/>
    </row>
    <row r="1191" spans="1:13">
      <c r="A1191" s="112">
        <v>11890</v>
      </c>
      <c r="B1191" s="113">
        <v>99.17</v>
      </c>
      <c r="D1191" s="72">
        <v>98.17</v>
      </c>
      <c r="M1191" s="117"/>
    </row>
    <row r="1192" spans="1:13">
      <c r="A1192" s="112">
        <v>11900</v>
      </c>
      <c r="B1192" s="113">
        <v>99.25</v>
      </c>
      <c r="D1192" s="72">
        <v>98.25</v>
      </c>
      <c r="M1192" s="117"/>
    </row>
    <row r="1193" spans="1:13">
      <c r="A1193" s="112">
        <v>11910</v>
      </c>
      <c r="B1193" s="113">
        <v>99.33</v>
      </c>
      <c r="D1193" s="72">
        <v>98.33</v>
      </c>
      <c r="M1193" s="117"/>
    </row>
    <row r="1194" spans="1:13">
      <c r="A1194" s="112">
        <v>11920</v>
      </c>
      <c r="B1194" s="113">
        <v>99.41</v>
      </c>
      <c r="D1194" s="72">
        <v>98.41</v>
      </c>
      <c r="M1194" s="117"/>
    </row>
    <row r="1195" spans="1:13">
      <c r="A1195" s="112">
        <v>11930</v>
      </c>
      <c r="B1195" s="113">
        <v>99.49</v>
      </c>
      <c r="D1195" s="72">
        <v>98.49</v>
      </c>
      <c r="M1195" s="117"/>
    </row>
    <row r="1196" spans="1:13">
      <c r="A1196" s="112">
        <v>11940</v>
      </c>
      <c r="B1196" s="113">
        <v>99.57</v>
      </c>
      <c r="D1196" s="72">
        <v>98.57</v>
      </c>
      <c r="M1196" s="117"/>
    </row>
    <row r="1197" spans="1:13">
      <c r="A1197" s="112">
        <v>11950</v>
      </c>
      <c r="B1197" s="113">
        <v>99.65</v>
      </c>
      <c r="D1197" s="72">
        <v>98.65</v>
      </c>
      <c r="M1197" s="117"/>
    </row>
    <row r="1198" spans="1:13">
      <c r="A1198" s="112">
        <v>11960</v>
      </c>
      <c r="B1198" s="113">
        <v>99.73</v>
      </c>
      <c r="D1198" s="72">
        <v>98.73</v>
      </c>
      <c r="M1198" s="117"/>
    </row>
    <row r="1199" spans="1:13">
      <c r="A1199" s="112">
        <v>11970</v>
      </c>
      <c r="B1199" s="113">
        <v>99.81</v>
      </c>
      <c r="D1199" s="72">
        <v>98.81</v>
      </c>
      <c r="M1199" s="117"/>
    </row>
    <row r="1200" spans="1:13">
      <c r="A1200" s="112">
        <v>11980</v>
      </c>
      <c r="B1200" s="113">
        <v>99.89</v>
      </c>
      <c r="D1200" s="72">
        <v>98.89</v>
      </c>
      <c r="M1200" s="117"/>
    </row>
    <row r="1201" spans="1:13">
      <c r="A1201" s="112">
        <v>11990</v>
      </c>
      <c r="B1201" s="113">
        <v>99.97</v>
      </c>
      <c r="D1201" s="72">
        <v>98.97</v>
      </c>
      <c r="M1201" s="117"/>
    </row>
    <row r="1202" spans="1:13">
      <c r="A1202" s="112">
        <v>12000</v>
      </c>
      <c r="B1202" s="113">
        <v>100.05</v>
      </c>
      <c r="D1202" s="72">
        <v>99.05</v>
      </c>
      <c r="M1202" s="117"/>
    </row>
    <row r="1203" spans="1:13">
      <c r="A1203" s="112">
        <v>12010</v>
      </c>
      <c r="B1203" s="113">
        <v>100.13</v>
      </c>
      <c r="D1203" s="72">
        <v>99.13</v>
      </c>
      <c r="M1203" s="117"/>
    </row>
    <row r="1204" spans="1:13">
      <c r="A1204" s="112">
        <v>12020</v>
      </c>
      <c r="B1204" s="113">
        <v>100.21</v>
      </c>
      <c r="D1204" s="72">
        <v>99.21</v>
      </c>
      <c r="M1204" s="117"/>
    </row>
    <row r="1205" spans="1:13">
      <c r="A1205" s="112">
        <v>12030</v>
      </c>
      <c r="B1205" s="113">
        <v>100.28999999999999</v>
      </c>
      <c r="D1205" s="72">
        <v>99.289999999999992</v>
      </c>
      <c r="M1205" s="117"/>
    </row>
    <row r="1206" spans="1:13">
      <c r="A1206" s="112">
        <v>12040</v>
      </c>
      <c r="B1206" s="113">
        <v>100.37</v>
      </c>
      <c r="D1206" s="72">
        <v>99.37</v>
      </c>
      <c r="M1206" s="117"/>
    </row>
    <row r="1207" spans="1:13">
      <c r="A1207" s="112">
        <v>12050</v>
      </c>
      <c r="B1207" s="113">
        <v>100.45</v>
      </c>
      <c r="D1207" s="72">
        <v>99.45</v>
      </c>
      <c r="M1207" s="117"/>
    </row>
    <row r="1208" spans="1:13">
      <c r="A1208" s="112">
        <v>12060</v>
      </c>
      <c r="B1208" s="113">
        <v>100.53</v>
      </c>
      <c r="D1208" s="72">
        <v>99.53</v>
      </c>
      <c r="M1208" s="117"/>
    </row>
    <row r="1209" spans="1:13">
      <c r="A1209" s="112">
        <v>12070</v>
      </c>
      <c r="B1209" s="113">
        <v>100.61</v>
      </c>
      <c r="D1209" s="72">
        <v>99.61</v>
      </c>
      <c r="M1209" s="117"/>
    </row>
    <row r="1210" spans="1:13">
      <c r="A1210" s="112">
        <v>12080</v>
      </c>
      <c r="B1210" s="113">
        <v>100.69</v>
      </c>
      <c r="D1210" s="72">
        <v>99.69</v>
      </c>
      <c r="M1210" s="117"/>
    </row>
    <row r="1211" spans="1:13">
      <c r="A1211" s="112">
        <v>12090</v>
      </c>
      <c r="B1211" s="113">
        <v>100.77</v>
      </c>
      <c r="D1211" s="72">
        <v>99.77</v>
      </c>
      <c r="M1211" s="117"/>
    </row>
    <row r="1212" spans="1:13">
      <c r="A1212" s="112">
        <v>12100</v>
      </c>
      <c r="B1212" s="113">
        <v>100.85</v>
      </c>
      <c r="D1212" s="72">
        <v>99.85</v>
      </c>
      <c r="M1212" s="117"/>
    </row>
    <row r="1213" spans="1:13">
      <c r="A1213" s="112">
        <v>12110</v>
      </c>
      <c r="B1213" s="113">
        <v>100.92999999999999</v>
      </c>
      <c r="D1213" s="72">
        <v>99.929999999999993</v>
      </c>
      <c r="M1213" s="117"/>
    </row>
    <row r="1214" spans="1:13">
      <c r="A1214" s="112">
        <v>12120</v>
      </c>
      <c r="B1214" s="113">
        <v>101.01</v>
      </c>
      <c r="D1214" s="72">
        <v>100.01</v>
      </c>
      <c r="M1214" s="117"/>
    </row>
    <row r="1215" spans="1:13">
      <c r="A1215" s="112">
        <v>12130</v>
      </c>
      <c r="B1215" s="113">
        <v>101.09</v>
      </c>
      <c r="D1215" s="72">
        <v>100.09</v>
      </c>
      <c r="M1215" s="117"/>
    </row>
    <row r="1216" spans="1:13">
      <c r="A1216" s="112">
        <v>12140</v>
      </c>
      <c r="B1216" s="113">
        <v>101.17</v>
      </c>
      <c r="D1216" s="72">
        <v>100.17</v>
      </c>
      <c r="M1216" s="117"/>
    </row>
    <row r="1217" spans="1:13">
      <c r="A1217" s="112">
        <v>12150</v>
      </c>
      <c r="B1217" s="113">
        <v>101.25</v>
      </c>
      <c r="D1217" s="72">
        <v>100.25</v>
      </c>
      <c r="M1217" s="117"/>
    </row>
    <row r="1218" spans="1:13">
      <c r="A1218" s="112">
        <v>12160</v>
      </c>
      <c r="B1218" s="113">
        <v>101.33</v>
      </c>
      <c r="D1218" s="72">
        <v>100.33</v>
      </c>
      <c r="M1218" s="117"/>
    </row>
    <row r="1219" spans="1:13">
      <c r="A1219" s="112">
        <v>12170</v>
      </c>
      <c r="B1219" s="113">
        <v>101.41</v>
      </c>
      <c r="D1219" s="72">
        <v>100.41</v>
      </c>
      <c r="M1219" s="117"/>
    </row>
    <row r="1220" spans="1:13">
      <c r="A1220" s="112">
        <v>12180</v>
      </c>
      <c r="B1220" s="113">
        <v>101.49</v>
      </c>
      <c r="D1220" s="72">
        <v>100.49</v>
      </c>
      <c r="M1220" s="117"/>
    </row>
    <row r="1221" spans="1:13">
      <c r="A1221" s="112">
        <v>12190</v>
      </c>
      <c r="B1221" s="113">
        <v>101.57</v>
      </c>
      <c r="D1221" s="72">
        <v>100.57</v>
      </c>
      <c r="M1221" s="117"/>
    </row>
    <row r="1222" spans="1:13">
      <c r="A1222" s="112">
        <v>12200</v>
      </c>
      <c r="B1222" s="113">
        <v>101.65</v>
      </c>
      <c r="D1222" s="72">
        <v>100.65</v>
      </c>
      <c r="M1222" s="117"/>
    </row>
    <row r="1223" spans="1:13">
      <c r="A1223" s="112">
        <v>12210</v>
      </c>
      <c r="B1223" s="113">
        <v>101.73</v>
      </c>
      <c r="D1223" s="72">
        <v>100.73</v>
      </c>
      <c r="M1223" s="117"/>
    </row>
    <row r="1224" spans="1:13">
      <c r="A1224" s="112">
        <v>12220</v>
      </c>
      <c r="B1224" s="113">
        <v>101.81</v>
      </c>
      <c r="D1224" s="72">
        <v>100.81</v>
      </c>
      <c r="M1224" s="117"/>
    </row>
    <row r="1225" spans="1:13">
      <c r="A1225" s="112">
        <v>12230</v>
      </c>
      <c r="B1225" s="113">
        <v>101.89</v>
      </c>
      <c r="D1225" s="72">
        <v>100.89</v>
      </c>
      <c r="M1225" s="117"/>
    </row>
    <row r="1226" spans="1:13">
      <c r="A1226" s="112">
        <v>12240</v>
      </c>
      <c r="B1226" s="113">
        <v>101.97</v>
      </c>
      <c r="D1226" s="72">
        <v>100.97</v>
      </c>
      <c r="M1226" s="117"/>
    </row>
    <row r="1227" spans="1:13">
      <c r="A1227" s="112">
        <v>12250</v>
      </c>
      <c r="B1227" s="113">
        <v>102.05</v>
      </c>
      <c r="D1227" s="72">
        <v>101.05</v>
      </c>
      <c r="M1227" s="117"/>
    </row>
    <row r="1228" spans="1:13">
      <c r="A1228" s="112">
        <v>12260</v>
      </c>
      <c r="B1228" s="113">
        <v>102.13</v>
      </c>
      <c r="D1228" s="72">
        <v>101.13</v>
      </c>
      <c r="M1228" s="117"/>
    </row>
    <row r="1229" spans="1:13">
      <c r="A1229" s="112">
        <v>12270</v>
      </c>
      <c r="B1229" s="113">
        <v>102.21</v>
      </c>
      <c r="D1229" s="72">
        <v>101.21</v>
      </c>
      <c r="M1229" s="117"/>
    </row>
    <row r="1230" spans="1:13">
      <c r="A1230" s="112">
        <v>12280</v>
      </c>
      <c r="B1230" s="113">
        <v>102.28999999999999</v>
      </c>
      <c r="D1230" s="72">
        <v>101.28999999999999</v>
      </c>
      <c r="M1230" s="117"/>
    </row>
    <row r="1231" spans="1:13">
      <c r="A1231" s="112">
        <v>12290</v>
      </c>
      <c r="B1231" s="113">
        <v>102.37</v>
      </c>
      <c r="D1231" s="72">
        <v>101.37</v>
      </c>
      <c r="M1231" s="117"/>
    </row>
    <row r="1232" spans="1:13">
      <c r="A1232" s="112">
        <v>12300</v>
      </c>
      <c r="B1232" s="113">
        <v>102.45</v>
      </c>
      <c r="D1232" s="72">
        <v>101.45</v>
      </c>
      <c r="M1232" s="117"/>
    </row>
    <row r="1233" spans="1:13">
      <c r="A1233" s="112">
        <v>12310</v>
      </c>
      <c r="B1233" s="113">
        <v>102.53</v>
      </c>
      <c r="D1233" s="72">
        <v>101.53</v>
      </c>
      <c r="M1233" s="117"/>
    </row>
    <row r="1234" spans="1:13">
      <c r="A1234" s="112">
        <v>12320</v>
      </c>
      <c r="B1234" s="113">
        <v>102.61</v>
      </c>
      <c r="D1234" s="72">
        <v>101.61</v>
      </c>
      <c r="M1234" s="117"/>
    </row>
    <row r="1235" spans="1:13">
      <c r="A1235" s="112">
        <v>12330</v>
      </c>
      <c r="B1235" s="113">
        <v>102.69</v>
      </c>
      <c r="D1235" s="72">
        <v>101.69</v>
      </c>
      <c r="M1235" s="117"/>
    </row>
    <row r="1236" spans="1:13">
      <c r="A1236" s="112">
        <v>12340</v>
      </c>
      <c r="B1236" s="113">
        <v>102.77</v>
      </c>
      <c r="D1236" s="72">
        <v>101.77</v>
      </c>
      <c r="M1236" s="117"/>
    </row>
    <row r="1237" spans="1:13">
      <c r="A1237" s="112">
        <v>12350</v>
      </c>
      <c r="B1237" s="113">
        <v>102.85</v>
      </c>
      <c r="D1237" s="72">
        <v>101.85</v>
      </c>
      <c r="M1237" s="117"/>
    </row>
    <row r="1238" spans="1:13">
      <c r="A1238" s="112">
        <v>12360</v>
      </c>
      <c r="B1238" s="113">
        <v>102.92999999999999</v>
      </c>
      <c r="D1238" s="72">
        <v>101.92999999999999</v>
      </c>
      <c r="M1238" s="117"/>
    </row>
    <row r="1239" spans="1:13">
      <c r="A1239" s="112">
        <v>12370</v>
      </c>
      <c r="B1239" s="113">
        <v>103.01</v>
      </c>
      <c r="D1239" s="72">
        <v>102.01</v>
      </c>
      <c r="M1239" s="117"/>
    </row>
    <row r="1240" spans="1:13">
      <c r="A1240" s="112">
        <v>12380</v>
      </c>
      <c r="B1240" s="113">
        <v>103.09</v>
      </c>
      <c r="D1240" s="72">
        <v>102.09</v>
      </c>
      <c r="M1240" s="117"/>
    </row>
    <row r="1241" spans="1:13">
      <c r="A1241" s="112">
        <v>12390</v>
      </c>
      <c r="B1241" s="113">
        <v>103.17</v>
      </c>
      <c r="D1241" s="72">
        <v>102.17</v>
      </c>
      <c r="M1241" s="117"/>
    </row>
    <row r="1242" spans="1:13">
      <c r="A1242" s="112">
        <v>12400</v>
      </c>
      <c r="B1242" s="113">
        <v>103.25</v>
      </c>
      <c r="D1242" s="72">
        <v>102.25</v>
      </c>
      <c r="M1242" s="117"/>
    </row>
    <row r="1243" spans="1:13">
      <c r="A1243" s="112">
        <v>12410</v>
      </c>
      <c r="B1243" s="113">
        <v>103.33</v>
      </c>
      <c r="D1243" s="72">
        <v>102.33</v>
      </c>
      <c r="M1243" s="117"/>
    </row>
    <row r="1244" spans="1:13">
      <c r="A1244" s="112">
        <v>12420</v>
      </c>
      <c r="B1244" s="113">
        <v>103.41</v>
      </c>
      <c r="D1244" s="72">
        <v>102.41</v>
      </c>
      <c r="M1244" s="117"/>
    </row>
    <row r="1245" spans="1:13">
      <c r="A1245" s="112">
        <v>12430</v>
      </c>
      <c r="B1245" s="113">
        <v>103.49</v>
      </c>
      <c r="D1245" s="72">
        <v>102.49</v>
      </c>
      <c r="M1245" s="117"/>
    </row>
    <row r="1246" spans="1:13">
      <c r="A1246" s="112">
        <v>12440</v>
      </c>
      <c r="B1246" s="113">
        <v>103.57</v>
      </c>
      <c r="D1246" s="72">
        <v>102.57</v>
      </c>
      <c r="M1246" s="117"/>
    </row>
    <row r="1247" spans="1:13">
      <c r="A1247" s="112">
        <v>12450</v>
      </c>
      <c r="B1247" s="113">
        <v>103.65</v>
      </c>
      <c r="D1247" s="72">
        <v>102.65</v>
      </c>
      <c r="M1247" s="117"/>
    </row>
    <row r="1248" spans="1:13">
      <c r="A1248" s="112">
        <v>12460</v>
      </c>
      <c r="B1248" s="113">
        <v>103.73</v>
      </c>
      <c r="D1248" s="72">
        <v>102.73</v>
      </c>
      <c r="M1248" s="117"/>
    </row>
    <row r="1249" spans="1:13">
      <c r="A1249" s="112">
        <v>12470</v>
      </c>
      <c r="B1249" s="113">
        <v>103.81</v>
      </c>
      <c r="D1249" s="72">
        <v>102.81</v>
      </c>
      <c r="M1249" s="117"/>
    </row>
    <row r="1250" spans="1:13">
      <c r="A1250" s="112">
        <v>12480</v>
      </c>
      <c r="B1250" s="113">
        <v>103.89</v>
      </c>
      <c r="D1250" s="72">
        <v>102.89</v>
      </c>
      <c r="M1250" s="117"/>
    </row>
    <row r="1251" spans="1:13">
      <c r="A1251" s="112">
        <v>12490</v>
      </c>
      <c r="B1251" s="113">
        <v>103.97</v>
      </c>
      <c r="D1251" s="72">
        <v>102.97</v>
      </c>
      <c r="M1251" s="117"/>
    </row>
    <row r="1252" spans="1:13">
      <c r="A1252" s="112">
        <v>12500</v>
      </c>
      <c r="B1252" s="113">
        <v>104.05</v>
      </c>
      <c r="D1252" s="72">
        <v>103.05</v>
      </c>
      <c r="M1252" s="117"/>
    </row>
    <row r="1253" spans="1:13">
      <c r="A1253" s="112">
        <v>12510</v>
      </c>
      <c r="B1253" s="113">
        <v>104.13</v>
      </c>
      <c r="D1253" s="72">
        <v>103.13</v>
      </c>
      <c r="M1253" s="117"/>
    </row>
    <row r="1254" spans="1:13">
      <c r="A1254" s="112">
        <v>12520</v>
      </c>
      <c r="B1254" s="113">
        <v>104.21</v>
      </c>
      <c r="D1254" s="72">
        <v>103.21</v>
      </c>
      <c r="M1254" s="117"/>
    </row>
    <row r="1255" spans="1:13">
      <c r="A1255" s="112">
        <v>12530</v>
      </c>
      <c r="B1255" s="113">
        <v>104.28999999999999</v>
      </c>
      <c r="D1255" s="72">
        <v>103.28999999999999</v>
      </c>
      <c r="M1255" s="117"/>
    </row>
    <row r="1256" spans="1:13">
      <c r="A1256" s="112">
        <v>12540</v>
      </c>
      <c r="B1256" s="113">
        <v>104.37</v>
      </c>
      <c r="D1256" s="72">
        <v>103.37</v>
      </c>
      <c r="M1256" s="117"/>
    </row>
    <row r="1257" spans="1:13">
      <c r="A1257" s="112">
        <v>12550</v>
      </c>
      <c r="B1257" s="113">
        <v>104.45</v>
      </c>
      <c r="D1257" s="72">
        <v>103.45</v>
      </c>
      <c r="M1257" s="117"/>
    </row>
    <row r="1258" spans="1:13">
      <c r="A1258" s="112">
        <v>12560</v>
      </c>
      <c r="B1258" s="113">
        <v>104.53</v>
      </c>
      <c r="D1258" s="72">
        <v>103.53</v>
      </c>
      <c r="M1258" s="117"/>
    </row>
    <row r="1259" spans="1:13">
      <c r="A1259" s="112">
        <v>12570</v>
      </c>
      <c r="B1259" s="113">
        <v>104.61</v>
      </c>
      <c r="D1259" s="72">
        <v>103.61</v>
      </c>
      <c r="M1259" s="117"/>
    </row>
    <row r="1260" spans="1:13">
      <c r="A1260" s="112">
        <v>12580</v>
      </c>
      <c r="B1260" s="113">
        <v>104.69</v>
      </c>
      <c r="D1260" s="72">
        <v>103.69</v>
      </c>
      <c r="M1260" s="117"/>
    </row>
    <row r="1261" spans="1:13">
      <c r="A1261" s="112">
        <v>12590</v>
      </c>
      <c r="B1261" s="113">
        <v>104.77</v>
      </c>
      <c r="D1261" s="72">
        <v>103.77</v>
      </c>
      <c r="M1261" s="117"/>
    </row>
    <row r="1262" spans="1:13">
      <c r="A1262" s="112">
        <v>12600</v>
      </c>
      <c r="B1262" s="113">
        <v>104.85</v>
      </c>
      <c r="D1262" s="72">
        <v>103.85</v>
      </c>
      <c r="M1262" s="117"/>
    </row>
    <row r="1263" spans="1:13">
      <c r="A1263" s="112">
        <v>12610</v>
      </c>
      <c r="B1263" s="113">
        <v>104.92999999999999</v>
      </c>
      <c r="D1263" s="72">
        <v>103.92999999999999</v>
      </c>
      <c r="M1263" s="117"/>
    </row>
    <row r="1264" spans="1:13">
      <c r="A1264" s="112">
        <v>12620</v>
      </c>
      <c r="B1264" s="113">
        <v>105.01</v>
      </c>
      <c r="D1264" s="72">
        <v>104.01</v>
      </c>
      <c r="M1264" s="117"/>
    </row>
    <row r="1265" spans="1:13">
      <c r="A1265" s="112">
        <v>12630</v>
      </c>
      <c r="B1265" s="113">
        <v>105.09</v>
      </c>
      <c r="D1265" s="72">
        <v>104.09</v>
      </c>
      <c r="M1265" s="117"/>
    </row>
    <row r="1266" spans="1:13">
      <c r="A1266" s="112">
        <v>12640</v>
      </c>
      <c r="B1266" s="113">
        <v>105.17</v>
      </c>
      <c r="D1266" s="72">
        <v>104.17</v>
      </c>
      <c r="M1266" s="117"/>
    </row>
    <row r="1267" spans="1:13">
      <c r="A1267" s="112">
        <v>12650</v>
      </c>
      <c r="B1267" s="113">
        <v>105.25</v>
      </c>
      <c r="D1267" s="72">
        <v>104.25</v>
      </c>
      <c r="M1267" s="117"/>
    </row>
    <row r="1268" spans="1:13">
      <c r="A1268" s="112">
        <v>12660</v>
      </c>
      <c r="B1268" s="113">
        <v>105.33</v>
      </c>
      <c r="D1268" s="72">
        <v>104.33</v>
      </c>
      <c r="M1268" s="117"/>
    </row>
    <row r="1269" spans="1:13">
      <c r="A1269" s="112">
        <v>12670</v>
      </c>
      <c r="B1269" s="113">
        <v>105.41</v>
      </c>
      <c r="D1269" s="72">
        <v>104.41</v>
      </c>
      <c r="M1269" s="117"/>
    </row>
    <row r="1270" spans="1:13">
      <c r="A1270" s="112">
        <v>12680</v>
      </c>
      <c r="B1270" s="113">
        <v>105.49</v>
      </c>
      <c r="D1270" s="72">
        <v>104.49</v>
      </c>
      <c r="M1270" s="117"/>
    </row>
    <row r="1271" spans="1:13">
      <c r="A1271" s="112">
        <v>12690</v>
      </c>
      <c r="B1271" s="113">
        <v>105.57</v>
      </c>
      <c r="D1271" s="72">
        <v>104.57</v>
      </c>
      <c r="M1271" s="117"/>
    </row>
    <row r="1272" spans="1:13">
      <c r="A1272" s="112">
        <v>12700</v>
      </c>
      <c r="B1272" s="113">
        <v>105.65</v>
      </c>
      <c r="D1272" s="72">
        <v>104.65</v>
      </c>
      <c r="M1272" s="117"/>
    </row>
    <row r="1273" spans="1:13">
      <c r="A1273" s="112">
        <v>12710</v>
      </c>
      <c r="B1273" s="113">
        <v>105.73</v>
      </c>
      <c r="D1273" s="72">
        <v>104.73</v>
      </c>
      <c r="M1273" s="117"/>
    </row>
    <row r="1274" spans="1:13">
      <c r="A1274" s="112">
        <v>12720</v>
      </c>
      <c r="B1274" s="113">
        <v>105.81</v>
      </c>
      <c r="D1274" s="72">
        <v>104.81</v>
      </c>
      <c r="M1274" s="117"/>
    </row>
    <row r="1275" spans="1:13">
      <c r="A1275" s="112">
        <v>12730</v>
      </c>
      <c r="B1275" s="113">
        <v>105.89</v>
      </c>
      <c r="D1275" s="72">
        <v>104.89</v>
      </c>
      <c r="M1275" s="117"/>
    </row>
    <row r="1276" spans="1:13">
      <c r="A1276" s="112">
        <v>12740</v>
      </c>
      <c r="B1276" s="113">
        <v>105.97</v>
      </c>
      <c r="D1276" s="72">
        <v>104.97</v>
      </c>
      <c r="M1276" s="117"/>
    </row>
    <row r="1277" spans="1:13">
      <c r="A1277" s="112">
        <v>12750</v>
      </c>
      <c r="B1277" s="113">
        <v>106.05</v>
      </c>
      <c r="D1277" s="72">
        <v>105.05</v>
      </c>
      <c r="M1277" s="117"/>
    </row>
    <row r="1278" spans="1:13">
      <c r="A1278" s="112">
        <v>12760</v>
      </c>
      <c r="B1278" s="113">
        <v>106.13</v>
      </c>
      <c r="D1278" s="72">
        <v>105.13</v>
      </c>
      <c r="M1278" s="117"/>
    </row>
    <row r="1279" spans="1:13">
      <c r="A1279" s="112">
        <v>12770</v>
      </c>
      <c r="B1279" s="113">
        <v>106.21</v>
      </c>
      <c r="D1279" s="72">
        <v>105.21</v>
      </c>
      <c r="M1279" s="117"/>
    </row>
    <row r="1280" spans="1:13">
      <c r="A1280" s="112">
        <v>12780</v>
      </c>
      <c r="B1280" s="113">
        <v>106.28999999999999</v>
      </c>
      <c r="D1280" s="72">
        <v>105.28999999999999</v>
      </c>
      <c r="M1280" s="117"/>
    </row>
    <row r="1281" spans="1:13">
      <c r="A1281" s="112">
        <v>12790</v>
      </c>
      <c r="B1281" s="113">
        <v>106.37</v>
      </c>
      <c r="D1281" s="72">
        <v>105.37</v>
      </c>
      <c r="M1281" s="117"/>
    </row>
    <row r="1282" spans="1:13">
      <c r="A1282" s="112">
        <v>12800</v>
      </c>
      <c r="B1282" s="113">
        <v>106.45</v>
      </c>
      <c r="D1282" s="72">
        <v>105.45</v>
      </c>
      <c r="M1282" s="117"/>
    </row>
    <row r="1283" spans="1:13">
      <c r="A1283" s="112">
        <v>12810</v>
      </c>
      <c r="B1283" s="113">
        <v>106.53</v>
      </c>
      <c r="D1283" s="72">
        <v>105.53</v>
      </c>
      <c r="M1283" s="117"/>
    </row>
    <row r="1284" spans="1:13">
      <c r="A1284" s="112">
        <v>12820</v>
      </c>
      <c r="B1284" s="113">
        <v>106.61</v>
      </c>
      <c r="D1284" s="72">
        <v>105.61</v>
      </c>
      <c r="M1284" s="117"/>
    </row>
    <row r="1285" spans="1:13">
      <c r="A1285" s="112">
        <v>12830</v>
      </c>
      <c r="B1285" s="113">
        <v>106.69</v>
      </c>
      <c r="D1285" s="72">
        <v>105.69</v>
      </c>
      <c r="M1285" s="117"/>
    </row>
    <row r="1286" spans="1:13">
      <c r="A1286" s="112">
        <v>12840</v>
      </c>
      <c r="B1286" s="113">
        <v>106.77</v>
      </c>
      <c r="D1286" s="72">
        <v>105.77</v>
      </c>
      <c r="M1286" s="117"/>
    </row>
    <row r="1287" spans="1:13">
      <c r="A1287" s="112">
        <v>12850</v>
      </c>
      <c r="B1287" s="113">
        <v>106.85</v>
      </c>
      <c r="D1287" s="72">
        <v>105.85</v>
      </c>
      <c r="M1287" s="117"/>
    </row>
    <row r="1288" spans="1:13">
      <c r="A1288" s="112">
        <v>12860</v>
      </c>
      <c r="B1288" s="113">
        <v>106.92999999999999</v>
      </c>
      <c r="D1288" s="72">
        <v>105.92999999999999</v>
      </c>
      <c r="M1288" s="117"/>
    </row>
    <row r="1289" spans="1:13">
      <c r="A1289" s="112">
        <v>12870</v>
      </c>
      <c r="B1289" s="113">
        <v>107.01</v>
      </c>
      <c r="D1289" s="72">
        <v>106.01</v>
      </c>
      <c r="M1289" s="117"/>
    </row>
    <row r="1290" spans="1:13">
      <c r="A1290" s="112">
        <v>12880</v>
      </c>
      <c r="B1290" s="113">
        <v>107.09</v>
      </c>
      <c r="D1290" s="72">
        <v>106.09</v>
      </c>
      <c r="M1290" s="117"/>
    </row>
    <row r="1291" spans="1:13">
      <c r="A1291" s="112">
        <v>12890</v>
      </c>
      <c r="B1291" s="113">
        <v>107.17</v>
      </c>
      <c r="D1291" s="72">
        <v>106.17</v>
      </c>
      <c r="M1291" s="117"/>
    </row>
    <row r="1292" spans="1:13">
      <c r="A1292" s="112">
        <v>12900</v>
      </c>
      <c r="B1292" s="113">
        <v>107.25</v>
      </c>
      <c r="D1292" s="72">
        <v>106.25</v>
      </c>
      <c r="M1292" s="117"/>
    </row>
    <row r="1293" spans="1:13">
      <c r="A1293" s="112">
        <v>12910</v>
      </c>
      <c r="B1293" s="113">
        <v>107.33</v>
      </c>
      <c r="D1293" s="72">
        <v>106.33</v>
      </c>
      <c r="M1293" s="117"/>
    </row>
    <row r="1294" spans="1:13">
      <c r="A1294" s="112">
        <v>12920</v>
      </c>
      <c r="B1294" s="113">
        <v>107.41</v>
      </c>
      <c r="D1294" s="72">
        <v>106.41</v>
      </c>
      <c r="M1294" s="117"/>
    </row>
    <row r="1295" spans="1:13">
      <c r="A1295" s="112">
        <v>12930</v>
      </c>
      <c r="B1295" s="113">
        <v>107.49</v>
      </c>
      <c r="D1295" s="72">
        <v>106.49</v>
      </c>
      <c r="M1295" s="117"/>
    </row>
    <row r="1296" spans="1:13">
      <c r="A1296" s="112">
        <v>12940</v>
      </c>
      <c r="B1296" s="113">
        <v>107.57</v>
      </c>
      <c r="D1296" s="72">
        <v>106.57</v>
      </c>
      <c r="M1296" s="117"/>
    </row>
    <row r="1297" spans="1:13">
      <c r="A1297" s="112">
        <v>12950</v>
      </c>
      <c r="B1297" s="113">
        <v>107.65</v>
      </c>
      <c r="D1297" s="72">
        <v>106.65</v>
      </c>
      <c r="M1297" s="117"/>
    </row>
    <row r="1298" spans="1:13">
      <c r="A1298" s="112">
        <v>12960</v>
      </c>
      <c r="B1298" s="113">
        <v>107.73</v>
      </c>
      <c r="D1298" s="72">
        <v>106.73</v>
      </c>
      <c r="M1298" s="117"/>
    </row>
    <row r="1299" spans="1:13">
      <c r="A1299" s="112">
        <v>12970</v>
      </c>
      <c r="B1299" s="113">
        <v>107.81</v>
      </c>
      <c r="D1299" s="72">
        <v>106.81</v>
      </c>
      <c r="M1299" s="117"/>
    </row>
    <row r="1300" spans="1:13">
      <c r="A1300" s="112">
        <v>12980</v>
      </c>
      <c r="B1300" s="113">
        <v>107.89</v>
      </c>
      <c r="D1300" s="72">
        <v>106.89</v>
      </c>
      <c r="M1300" s="117"/>
    </row>
    <row r="1301" spans="1:13">
      <c r="A1301" s="112">
        <v>12990</v>
      </c>
      <c r="B1301" s="113">
        <v>107.97</v>
      </c>
      <c r="D1301" s="72">
        <v>106.97</v>
      </c>
      <c r="M1301" s="117"/>
    </row>
    <row r="1302" spans="1:13">
      <c r="A1302" s="112">
        <v>13000</v>
      </c>
      <c r="B1302" s="113">
        <v>108.05</v>
      </c>
      <c r="D1302" s="72">
        <v>107.05</v>
      </c>
      <c r="M1302" s="117"/>
    </row>
    <row r="1303" spans="1:13">
      <c r="A1303" s="112">
        <v>13010</v>
      </c>
      <c r="B1303" s="113">
        <v>108.13</v>
      </c>
      <c r="D1303" s="72">
        <v>107.13</v>
      </c>
      <c r="M1303" s="117"/>
    </row>
    <row r="1304" spans="1:13">
      <c r="A1304" s="112">
        <v>13020</v>
      </c>
      <c r="B1304" s="113">
        <v>108.21</v>
      </c>
      <c r="D1304" s="72">
        <v>107.21</v>
      </c>
      <c r="M1304" s="117"/>
    </row>
    <row r="1305" spans="1:13">
      <c r="A1305" s="112">
        <v>13030</v>
      </c>
      <c r="B1305" s="113">
        <v>108.29</v>
      </c>
      <c r="D1305" s="72">
        <v>107.29</v>
      </c>
      <c r="M1305" s="117"/>
    </row>
    <row r="1306" spans="1:13">
      <c r="A1306" s="112">
        <v>13040</v>
      </c>
      <c r="B1306" s="113">
        <v>108.37</v>
      </c>
      <c r="D1306" s="72">
        <v>107.37</v>
      </c>
      <c r="M1306" s="117"/>
    </row>
    <row r="1307" spans="1:13">
      <c r="A1307" s="112">
        <v>13050</v>
      </c>
      <c r="B1307" s="113">
        <v>108.45</v>
      </c>
      <c r="D1307" s="72">
        <v>107.45</v>
      </c>
      <c r="M1307" s="117"/>
    </row>
    <row r="1308" spans="1:13">
      <c r="A1308" s="112">
        <v>13060</v>
      </c>
      <c r="B1308" s="113">
        <v>108.53</v>
      </c>
      <c r="D1308" s="72">
        <v>107.53</v>
      </c>
      <c r="M1308" s="117"/>
    </row>
    <row r="1309" spans="1:13">
      <c r="A1309" s="112">
        <v>13070</v>
      </c>
      <c r="B1309" s="113">
        <v>108.61</v>
      </c>
      <c r="D1309" s="72">
        <v>107.61</v>
      </c>
      <c r="M1309" s="117"/>
    </row>
    <row r="1310" spans="1:13">
      <c r="A1310" s="112">
        <v>13080</v>
      </c>
      <c r="B1310" s="113">
        <v>108.69</v>
      </c>
      <c r="D1310" s="72">
        <v>107.69</v>
      </c>
      <c r="M1310" s="117"/>
    </row>
    <row r="1311" spans="1:13">
      <c r="A1311" s="112">
        <v>13090</v>
      </c>
      <c r="B1311" s="113">
        <v>108.77</v>
      </c>
      <c r="D1311" s="72">
        <v>107.77</v>
      </c>
      <c r="M1311" s="117"/>
    </row>
    <row r="1312" spans="1:13">
      <c r="A1312" s="112">
        <v>13100</v>
      </c>
      <c r="B1312" s="113">
        <v>108.85</v>
      </c>
      <c r="D1312" s="72">
        <v>107.85</v>
      </c>
      <c r="M1312" s="117"/>
    </row>
    <row r="1313" spans="1:13">
      <c r="A1313" s="112">
        <v>13110</v>
      </c>
      <c r="B1313" s="113">
        <v>108.92999999999999</v>
      </c>
      <c r="D1313" s="72">
        <v>107.92999999999999</v>
      </c>
      <c r="M1313" s="117"/>
    </row>
    <row r="1314" spans="1:13">
      <c r="A1314" s="112">
        <v>13120</v>
      </c>
      <c r="B1314" s="113">
        <v>109.01</v>
      </c>
      <c r="D1314" s="72">
        <v>108.01</v>
      </c>
      <c r="M1314" s="117"/>
    </row>
    <row r="1315" spans="1:13">
      <c r="A1315" s="112">
        <v>13130</v>
      </c>
      <c r="B1315" s="113">
        <v>109.09</v>
      </c>
      <c r="D1315" s="72">
        <v>108.09</v>
      </c>
      <c r="M1315" s="117"/>
    </row>
    <row r="1316" spans="1:13">
      <c r="A1316" s="112">
        <v>13140</v>
      </c>
      <c r="B1316" s="113">
        <v>109.17</v>
      </c>
      <c r="D1316" s="72">
        <v>108.17</v>
      </c>
      <c r="M1316" s="117"/>
    </row>
    <row r="1317" spans="1:13">
      <c r="A1317" s="112">
        <v>13150</v>
      </c>
      <c r="B1317" s="113">
        <v>109.25</v>
      </c>
      <c r="D1317" s="72">
        <v>108.25</v>
      </c>
      <c r="M1317" s="117"/>
    </row>
    <row r="1318" spans="1:13">
      <c r="A1318" s="112">
        <v>13160</v>
      </c>
      <c r="B1318" s="113">
        <v>109.33</v>
      </c>
      <c r="D1318" s="72">
        <v>108.33</v>
      </c>
      <c r="M1318" s="117"/>
    </row>
    <row r="1319" spans="1:13">
      <c r="A1319" s="112">
        <v>13170</v>
      </c>
      <c r="B1319" s="113">
        <v>109.41</v>
      </c>
      <c r="D1319" s="72">
        <v>108.41</v>
      </c>
      <c r="M1319" s="117"/>
    </row>
    <row r="1320" spans="1:13">
      <c r="A1320" s="112">
        <v>13180</v>
      </c>
      <c r="B1320" s="113">
        <v>109.49</v>
      </c>
      <c r="D1320" s="72">
        <v>108.49</v>
      </c>
      <c r="M1320" s="117"/>
    </row>
    <row r="1321" spans="1:13">
      <c r="A1321" s="112">
        <v>13190</v>
      </c>
      <c r="B1321" s="113">
        <v>109.57</v>
      </c>
      <c r="D1321" s="72">
        <v>108.57</v>
      </c>
      <c r="M1321" s="117"/>
    </row>
    <row r="1322" spans="1:13">
      <c r="A1322" s="112">
        <v>13200</v>
      </c>
      <c r="B1322" s="113">
        <v>109.65</v>
      </c>
      <c r="D1322" s="72">
        <v>108.65</v>
      </c>
      <c r="M1322" s="117"/>
    </row>
    <row r="1323" spans="1:13">
      <c r="A1323" s="112">
        <v>13210</v>
      </c>
      <c r="B1323" s="113">
        <v>109.73</v>
      </c>
      <c r="D1323" s="72">
        <v>108.73</v>
      </c>
      <c r="M1323" s="117"/>
    </row>
    <row r="1324" spans="1:13">
      <c r="A1324" s="112">
        <v>13220</v>
      </c>
      <c r="B1324" s="113">
        <v>109.81</v>
      </c>
      <c r="D1324" s="72">
        <v>108.81</v>
      </c>
      <c r="M1324" s="117"/>
    </row>
    <row r="1325" spans="1:13">
      <c r="A1325" s="112">
        <v>13230</v>
      </c>
      <c r="B1325" s="113">
        <v>109.89</v>
      </c>
      <c r="D1325" s="72">
        <v>108.89</v>
      </c>
      <c r="M1325" s="117"/>
    </row>
    <row r="1326" spans="1:13">
      <c r="A1326" s="112">
        <v>13240</v>
      </c>
      <c r="B1326" s="113">
        <v>109.97</v>
      </c>
      <c r="D1326" s="72">
        <v>108.97</v>
      </c>
      <c r="M1326" s="117"/>
    </row>
    <row r="1327" spans="1:13">
      <c r="A1327" s="112">
        <v>13250</v>
      </c>
      <c r="B1327" s="113">
        <v>110.05</v>
      </c>
      <c r="D1327" s="72">
        <v>109.05</v>
      </c>
      <c r="M1327" s="117"/>
    </row>
    <row r="1328" spans="1:13">
      <c r="A1328" s="112">
        <v>13260</v>
      </c>
      <c r="B1328" s="113">
        <v>110.13</v>
      </c>
      <c r="D1328" s="72">
        <v>109.13</v>
      </c>
      <c r="M1328" s="117"/>
    </row>
    <row r="1329" spans="1:13">
      <c r="A1329" s="112">
        <v>13270</v>
      </c>
      <c r="B1329" s="113">
        <v>110.21</v>
      </c>
      <c r="D1329" s="72">
        <v>109.21</v>
      </c>
      <c r="M1329" s="117"/>
    </row>
    <row r="1330" spans="1:13">
      <c r="A1330" s="112">
        <v>13280</v>
      </c>
      <c r="B1330" s="113">
        <v>110.29</v>
      </c>
      <c r="D1330" s="72">
        <v>109.29</v>
      </c>
      <c r="M1330" s="117"/>
    </row>
    <row r="1331" spans="1:13">
      <c r="A1331" s="112">
        <v>13290</v>
      </c>
      <c r="B1331" s="113">
        <v>110.37</v>
      </c>
      <c r="D1331" s="72">
        <v>109.37</v>
      </c>
      <c r="M1331" s="117"/>
    </row>
    <row r="1332" spans="1:13">
      <c r="A1332" s="112">
        <v>13300</v>
      </c>
      <c r="B1332" s="113">
        <v>110.45</v>
      </c>
      <c r="D1332" s="72">
        <v>109.45</v>
      </c>
      <c r="M1332" s="117"/>
    </row>
    <row r="1333" spans="1:13">
      <c r="A1333" s="112">
        <v>13310</v>
      </c>
      <c r="B1333" s="113">
        <v>110.53</v>
      </c>
      <c r="D1333" s="72">
        <v>109.53</v>
      </c>
      <c r="M1333" s="117"/>
    </row>
    <row r="1334" spans="1:13">
      <c r="A1334" s="112">
        <v>13320</v>
      </c>
      <c r="B1334" s="113">
        <v>110.61</v>
      </c>
      <c r="D1334" s="72">
        <v>109.61</v>
      </c>
      <c r="M1334" s="117"/>
    </row>
    <row r="1335" spans="1:13">
      <c r="A1335" s="112">
        <v>13330</v>
      </c>
      <c r="B1335" s="113">
        <v>110.69</v>
      </c>
      <c r="D1335" s="72">
        <v>109.69</v>
      </c>
      <c r="M1335" s="117"/>
    </row>
    <row r="1336" spans="1:13">
      <c r="A1336" s="112">
        <v>13340</v>
      </c>
      <c r="B1336" s="113">
        <v>110.77</v>
      </c>
      <c r="D1336" s="72">
        <v>109.77</v>
      </c>
      <c r="M1336" s="117"/>
    </row>
    <row r="1337" spans="1:13">
      <c r="A1337" s="112">
        <v>13350</v>
      </c>
      <c r="B1337" s="113">
        <v>110.85</v>
      </c>
      <c r="D1337" s="72">
        <v>109.85</v>
      </c>
      <c r="M1337" s="117"/>
    </row>
    <row r="1338" spans="1:13">
      <c r="A1338" s="112">
        <v>13360</v>
      </c>
      <c r="B1338" s="113">
        <v>110.92999999999999</v>
      </c>
      <c r="D1338" s="72">
        <v>109.92999999999999</v>
      </c>
      <c r="M1338" s="117"/>
    </row>
    <row r="1339" spans="1:13">
      <c r="A1339" s="112">
        <v>13370</v>
      </c>
      <c r="B1339" s="113">
        <v>111.01</v>
      </c>
      <c r="D1339" s="72">
        <v>110.01</v>
      </c>
      <c r="M1339" s="117"/>
    </row>
    <row r="1340" spans="1:13">
      <c r="A1340" s="112">
        <v>13380</v>
      </c>
      <c r="B1340" s="113">
        <v>111.09</v>
      </c>
      <c r="D1340" s="72">
        <v>110.09</v>
      </c>
      <c r="M1340" s="117"/>
    </row>
    <row r="1341" spans="1:13">
      <c r="A1341" s="112">
        <v>13390</v>
      </c>
      <c r="B1341" s="113">
        <v>111.17</v>
      </c>
      <c r="D1341" s="72">
        <v>110.17</v>
      </c>
      <c r="M1341" s="117"/>
    </row>
    <row r="1342" spans="1:13">
      <c r="A1342" s="112">
        <v>13400</v>
      </c>
      <c r="B1342" s="113">
        <v>111.25</v>
      </c>
      <c r="D1342" s="72">
        <v>110.25</v>
      </c>
      <c r="M1342" s="117"/>
    </row>
    <row r="1343" spans="1:13">
      <c r="A1343" s="112">
        <v>13410</v>
      </c>
      <c r="B1343" s="113">
        <v>111.33</v>
      </c>
      <c r="D1343" s="72">
        <v>110.33</v>
      </c>
      <c r="M1343" s="117"/>
    </row>
    <row r="1344" spans="1:13">
      <c r="A1344" s="112">
        <v>13420</v>
      </c>
      <c r="B1344" s="113">
        <v>111.41</v>
      </c>
      <c r="D1344" s="72">
        <v>110.41</v>
      </c>
      <c r="M1344" s="117"/>
    </row>
    <row r="1345" spans="1:13">
      <c r="A1345" s="112">
        <v>13430</v>
      </c>
      <c r="B1345" s="113">
        <v>111.49</v>
      </c>
      <c r="D1345" s="72">
        <v>110.49</v>
      </c>
      <c r="M1345" s="117"/>
    </row>
    <row r="1346" spans="1:13">
      <c r="A1346" s="112">
        <v>13440</v>
      </c>
      <c r="B1346" s="113">
        <v>111.57</v>
      </c>
      <c r="D1346" s="72">
        <v>110.57</v>
      </c>
      <c r="M1346" s="117"/>
    </row>
    <row r="1347" spans="1:13">
      <c r="A1347" s="112">
        <v>13450</v>
      </c>
      <c r="B1347" s="113">
        <v>111.65</v>
      </c>
      <c r="D1347" s="72">
        <v>110.65</v>
      </c>
      <c r="M1347" s="117"/>
    </row>
    <row r="1348" spans="1:13">
      <c r="A1348" s="112">
        <v>13460</v>
      </c>
      <c r="B1348" s="113">
        <v>111.73</v>
      </c>
      <c r="D1348" s="72">
        <v>110.73</v>
      </c>
      <c r="M1348" s="117"/>
    </row>
    <row r="1349" spans="1:13">
      <c r="A1349" s="112">
        <v>13470</v>
      </c>
      <c r="B1349" s="113">
        <v>111.81</v>
      </c>
      <c r="D1349" s="72">
        <v>110.81</v>
      </c>
      <c r="M1349" s="117"/>
    </row>
    <row r="1350" spans="1:13">
      <c r="A1350" s="112">
        <v>13480</v>
      </c>
      <c r="B1350" s="113">
        <v>111.89</v>
      </c>
      <c r="D1350" s="72">
        <v>110.89</v>
      </c>
      <c r="M1350" s="117"/>
    </row>
    <row r="1351" spans="1:13">
      <c r="A1351" s="112">
        <v>13490</v>
      </c>
      <c r="B1351" s="113">
        <v>111.97</v>
      </c>
      <c r="D1351" s="72">
        <v>110.97</v>
      </c>
      <c r="M1351" s="117"/>
    </row>
    <row r="1352" spans="1:13">
      <c r="A1352" s="112">
        <v>13500</v>
      </c>
      <c r="B1352" s="113">
        <v>112.05</v>
      </c>
      <c r="D1352" s="72">
        <v>111.05</v>
      </c>
      <c r="M1352" s="117"/>
    </row>
    <row r="1353" spans="1:13">
      <c r="A1353" s="112">
        <v>13510</v>
      </c>
      <c r="B1353" s="113">
        <v>112.13</v>
      </c>
      <c r="D1353" s="72">
        <v>111.13</v>
      </c>
      <c r="M1353" s="117"/>
    </row>
    <row r="1354" spans="1:13">
      <c r="A1354" s="112">
        <v>13520</v>
      </c>
      <c r="B1354" s="113">
        <v>112.21</v>
      </c>
      <c r="D1354" s="72">
        <v>111.21</v>
      </c>
      <c r="M1354" s="117"/>
    </row>
    <row r="1355" spans="1:13">
      <c r="A1355" s="112">
        <v>13530</v>
      </c>
      <c r="B1355" s="113">
        <v>112.29</v>
      </c>
      <c r="D1355" s="72">
        <v>111.29</v>
      </c>
      <c r="M1355" s="117"/>
    </row>
    <row r="1356" spans="1:13">
      <c r="A1356" s="112">
        <v>13540</v>
      </c>
      <c r="B1356" s="113">
        <v>112.37</v>
      </c>
      <c r="D1356" s="72">
        <v>111.37</v>
      </c>
      <c r="M1356" s="117"/>
    </row>
    <row r="1357" spans="1:13">
      <c r="A1357" s="112">
        <v>13550</v>
      </c>
      <c r="B1357" s="113">
        <v>112.45</v>
      </c>
      <c r="D1357" s="72">
        <v>111.45</v>
      </c>
      <c r="M1357" s="117"/>
    </row>
    <row r="1358" spans="1:13">
      <c r="A1358" s="112">
        <v>13560</v>
      </c>
      <c r="B1358" s="113">
        <v>112.53</v>
      </c>
      <c r="D1358" s="72">
        <v>111.53</v>
      </c>
      <c r="M1358" s="117"/>
    </row>
    <row r="1359" spans="1:13">
      <c r="A1359" s="112">
        <v>13570</v>
      </c>
      <c r="B1359" s="113">
        <v>112.61</v>
      </c>
      <c r="D1359" s="72">
        <v>111.61</v>
      </c>
      <c r="M1359" s="117"/>
    </row>
    <row r="1360" spans="1:13">
      <c r="A1360" s="112">
        <v>13580</v>
      </c>
      <c r="B1360" s="113">
        <v>112.69</v>
      </c>
      <c r="D1360" s="72">
        <v>111.69</v>
      </c>
      <c r="M1360" s="117"/>
    </row>
    <row r="1361" spans="1:13">
      <c r="A1361" s="112">
        <v>13590</v>
      </c>
      <c r="B1361" s="113">
        <v>112.77</v>
      </c>
      <c r="D1361" s="72">
        <v>111.77</v>
      </c>
      <c r="M1361" s="117"/>
    </row>
    <row r="1362" spans="1:13">
      <c r="A1362" s="112">
        <v>13600</v>
      </c>
      <c r="B1362" s="113">
        <v>112.85</v>
      </c>
      <c r="D1362" s="72">
        <v>111.85</v>
      </c>
      <c r="M1362" s="117"/>
    </row>
    <row r="1363" spans="1:13">
      <c r="A1363" s="112">
        <v>13610</v>
      </c>
      <c r="B1363" s="113">
        <v>112.92999999999999</v>
      </c>
      <c r="D1363" s="72">
        <v>111.92999999999999</v>
      </c>
      <c r="M1363" s="117"/>
    </row>
    <row r="1364" spans="1:13">
      <c r="A1364" s="112">
        <v>13620</v>
      </c>
      <c r="B1364" s="113">
        <v>113.01</v>
      </c>
      <c r="D1364" s="72">
        <v>112.01</v>
      </c>
      <c r="M1364" s="117"/>
    </row>
    <row r="1365" spans="1:13">
      <c r="A1365" s="112">
        <v>13630</v>
      </c>
      <c r="B1365" s="113">
        <v>113.09</v>
      </c>
      <c r="D1365" s="72">
        <v>112.09</v>
      </c>
      <c r="M1365" s="117"/>
    </row>
    <row r="1366" spans="1:13">
      <c r="A1366" s="112">
        <v>13640</v>
      </c>
      <c r="B1366" s="113">
        <v>113.17</v>
      </c>
      <c r="D1366" s="72">
        <v>112.17</v>
      </c>
      <c r="M1366" s="117"/>
    </row>
    <row r="1367" spans="1:13">
      <c r="A1367" s="112">
        <v>13650</v>
      </c>
      <c r="B1367" s="113">
        <v>113.25</v>
      </c>
      <c r="D1367" s="72">
        <v>112.25</v>
      </c>
      <c r="M1367" s="117"/>
    </row>
    <row r="1368" spans="1:13">
      <c r="A1368" s="112">
        <v>13660</v>
      </c>
      <c r="B1368" s="113">
        <v>113.33</v>
      </c>
      <c r="D1368" s="72">
        <v>112.33</v>
      </c>
      <c r="M1368" s="117"/>
    </row>
    <row r="1369" spans="1:13">
      <c r="A1369" s="112">
        <v>13670</v>
      </c>
      <c r="B1369" s="113">
        <v>113.41</v>
      </c>
      <c r="D1369" s="72">
        <v>112.41</v>
      </c>
      <c r="M1369" s="117"/>
    </row>
    <row r="1370" spans="1:13">
      <c r="A1370" s="112">
        <v>13680</v>
      </c>
      <c r="B1370" s="113">
        <v>113.49</v>
      </c>
      <c r="D1370" s="72">
        <v>112.49</v>
      </c>
      <c r="M1370" s="117"/>
    </row>
    <row r="1371" spans="1:13">
      <c r="A1371" s="112">
        <v>13690</v>
      </c>
      <c r="B1371" s="113">
        <v>113.57</v>
      </c>
      <c r="D1371" s="72">
        <v>112.57</v>
      </c>
      <c r="M1371" s="117"/>
    </row>
    <row r="1372" spans="1:13">
      <c r="A1372" s="112">
        <v>13700</v>
      </c>
      <c r="B1372" s="113">
        <v>113.65</v>
      </c>
      <c r="D1372" s="72">
        <v>112.65</v>
      </c>
      <c r="M1372" s="117"/>
    </row>
    <row r="1373" spans="1:13">
      <c r="A1373" s="112">
        <v>13710</v>
      </c>
      <c r="B1373" s="113">
        <v>113.73</v>
      </c>
      <c r="D1373" s="72">
        <v>112.73</v>
      </c>
      <c r="M1373" s="117"/>
    </row>
    <row r="1374" spans="1:13">
      <c r="A1374" s="112">
        <v>13720</v>
      </c>
      <c r="B1374" s="113">
        <v>113.81</v>
      </c>
      <c r="D1374" s="72">
        <v>112.81</v>
      </c>
      <c r="M1374" s="117"/>
    </row>
    <row r="1375" spans="1:13">
      <c r="A1375" s="112">
        <v>13730</v>
      </c>
      <c r="B1375" s="113">
        <v>113.89</v>
      </c>
      <c r="D1375" s="72">
        <v>112.89</v>
      </c>
      <c r="M1375" s="117"/>
    </row>
    <row r="1376" spans="1:13">
      <c r="A1376" s="112">
        <v>13740</v>
      </c>
      <c r="B1376" s="113">
        <v>113.97</v>
      </c>
      <c r="D1376" s="72">
        <v>112.97</v>
      </c>
      <c r="M1376" s="117"/>
    </row>
    <row r="1377" spans="1:13">
      <c r="A1377" s="112">
        <v>13750</v>
      </c>
      <c r="B1377" s="113">
        <v>114.05</v>
      </c>
      <c r="D1377" s="72">
        <v>113.05</v>
      </c>
      <c r="M1377" s="117"/>
    </row>
    <row r="1378" spans="1:13">
      <c r="A1378" s="112">
        <v>13760</v>
      </c>
      <c r="B1378" s="113">
        <v>114.13</v>
      </c>
      <c r="D1378" s="72">
        <v>113.13</v>
      </c>
      <c r="M1378" s="117"/>
    </row>
    <row r="1379" spans="1:13">
      <c r="A1379" s="112">
        <v>13770</v>
      </c>
      <c r="B1379" s="113">
        <v>114.21</v>
      </c>
      <c r="D1379" s="72">
        <v>113.21</v>
      </c>
      <c r="M1379" s="117"/>
    </row>
    <row r="1380" spans="1:13">
      <c r="A1380" s="112">
        <v>13780</v>
      </c>
      <c r="B1380" s="113">
        <v>114.29</v>
      </c>
      <c r="D1380" s="72">
        <v>113.29</v>
      </c>
      <c r="M1380" s="117"/>
    </row>
    <row r="1381" spans="1:13">
      <c r="A1381" s="112">
        <v>13790</v>
      </c>
      <c r="B1381" s="113">
        <v>114.37</v>
      </c>
      <c r="D1381" s="72">
        <v>113.37</v>
      </c>
      <c r="M1381" s="117"/>
    </row>
    <row r="1382" spans="1:13">
      <c r="A1382" s="112">
        <v>13800</v>
      </c>
      <c r="B1382" s="113">
        <v>114.45</v>
      </c>
      <c r="D1382" s="72">
        <v>113.45</v>
      </c>
      <c r="M1382" s="117"/>
    </row>
    <row r="1383" spans="1:13">
      <c r="A1383" s="112">
        <v>13810</v>
      </c>
      <c r="B1383" s="113">
        <v>114.53</v>
      </c>
      <c r="D1383" s="72">
        <v>113.53</v>
      </c>
      <c r="M1383" s="117"/>
    </row>
    <row r="1384" spans="1:13">
      <c r="A1384" s="112">
        <v>13820</v>
      </c>
      <c r="B1384" s="113">
        <v>114.61</v>
      </c>
      <c r="D1384" s="72">
        <v>113.61</v>
      </c>
      <c r="M1384" s="117"/>
    </row>
    <row r="1385" spans="1:13">
      <c r="A1385" s="112">
        <v>13830</v>
      </c>
      <c r="B1385" s="113">
        <v>114.69</v>
      </c>
      <c r="D1385" s="72">
        <v>113.69</v>
      </c>
      <c r="M1385" s="117"/>
    </row>
    <row r="1386" spans="1:13">
      <c r="A1386" s="112">
        <v>13840</v>
      </c>
      <c r="B1386" s="113">
        <v>114.77</v>
      </c>
      <c r="D1386" s="72">
        <v>113.77</v>
      </c>
      <c r="M1386" s="117"/>
    </row>
    <row r="1387" spans="1:13">
      <c r="A1387" s="112">
        <v>13850</v>
      </c>
      <c r="B1387" s="113">
        <v>114.85</v>
      </c>
      <c r="D1387" s="72">
        <v>113.85</v>
      </c>
      <c r="M1387" s="117"/>
    </row>
    <row r="1388" spans="1:13">
      <c r="A1388" s="112">
        <v>13860</v>
      </c>
      <c r="B1388" s="113">
        <v>114.92999999999999</v>
      </c>
      <c r="D1388" s="72">
        <v>113.92999999999999</v>
      </c>
      <c r="M1388" s="117"/>
    </row>
    <row r="1389" spans="1:13">
      <c r="A1389" s="112">
        <v>13870</v>
      </c>
      <c r="B1389" s="113">
        <v>115.01</v>
      </c>
      <c r="D1389" s="72">
        <v>114.01</v>
      </c>
      <c r="M1389" s="117"/>
    </row>
    <row r="1390" spans="1:13">
      <c r="A1390" s="112">
        <v>13880</v>
      </c>
      <c r="B1390" s="113">
        <v>115.09</v>
      </c>
      <c r="D1390" s="72">
        <v>114.09</v>
      </c>
      <c r="M1390" s="117"/>
    </row>
    <row r="1391" spans="1:13">
      <c r="A1391" s="112">
        <v>13890</v>
      </c>
      <c r="B1391" s="113">
        <v>115.17</v>
      </c>
      <c r="D1391" s="72">
        <v>114.17</v>
      </c>
      <c r="M1391" s="117"/>
    </row>
    <row r="1392" spans="1:13">
      <c r="A1392" s="112">
        <v>13900</v>
      </c>
      <c r="B1392" s="113">
        <v>115.25</v>
      </c>
      <c r="D1392" s="72">
        <v>114.25</v>
      </c>
      <c r="M1392" s="117"/>
    </row>
    <row r="1393" spans="1:13">
      <c r="A1393" s="112">
        <v>13910</v>
      </c>
      <c r="B1393" s="113">
        <v>115.33</v>
      </c>
      <c r="D1393" s="72">
        <v>114.33</v>
      </c>
      <c r="M1393" s="117"/>
    </row>
    <row r="1394" spans="1:13">
      <c r="A1394" s="112">
        <v>13920</v>
      </c>
      <c r="B1394" s="113">
        <v>115.41</v>
      </c>
      <c r="D1394" s="72">
        <v>114.41</v>
      </c>
      <c r="M1394" s="117"/>
    </row>
    <row r="1395" spans="1:13">
      <c r="A1395" s="112">
        <v>13930</v>
      </c>
      <c r="B1395" s="113">
        <v>115.49</v>
      </c>
      <c r="D1395" s="72">
        <v>114.49</v>
      </c>
      <c r="M1395" s="117"/>
    </row>
    <row r="1396" spans="1:13">
      <c r="A1396" s="112">
        <v>13940</v>
      </c>
      <c r="B1396" s="113">
        <v>115.57</v>
      </c>
      <c r="D1396" s="72">
        <v>114.57</v>
      </c>
      <c r="M1396" s="117"/>
    </row>
    <row r="1397" spans="1:13">
      <c r="A1397" s="112">
        <v>13950</v>
      </c>
      <c r="B1397" s="113">
        <v>115.65</v>
      </c>
      <c r="D1397" s="72">
        <v>114.65</v>
      </c>
      <c r="M1397" s="117"/>
    </row>
    <row r="1398" spans="1:13">
      <c r="A1398" s="112">
        <v>13960</v>
      </c>
      <c r="B1398" s="113">
        <v>115.73</v>
      </c>
      <c r="D1398" s="72">
        <v>114.73</v>
      </c>
      <c r="M1398" s="117"/>
    </row>
    <row r="1399" spans="1:13">
      <c r="A1399" s="112">
        <v>13970</v>
      </c>
      <c r="B1399" s="113">
        <v>115.81</v>
      </c>
      <c r="D1399" s="72">
        <v>114.81</v>
      </c>
      <c r="M1399" s="117"/>
    </row>
    <row r="1400" spans="1:13">
      <c r="A1400" s="112">
        <v>13980</v>
      </c>
      <c r="B1400" s="113">
        <v>115.89</v>
      </c>
      <c r="D1400" s="72">
        <v>114.89</v>
      </c>
      <c r="M1400" s="117"/>
    </row>
    <row r="1401" spans="1:13">
      <c r="A1401" s="112">
        <v>13990</v>
      </c>
      <c r="B1401" s="113">
        <v>115.97</v>
      </c>
      <c r="D1401" s="72">
        <v>114.97</v>
      </c>
      <c r="M1401" s="117"/>
    </row>
    <row r="1402" spans="1:13">
      <c r="A1402" s="112">
        <v>14000</v>
      </c>
      <c r="B1402" s="113">
        <v>116.05</v>
      </c>
      <c r="D1402" s="72">
        <v>115.05</v>
      </c>
      <c r="M1402" s="117"/>
    </row>
    <row r="1403" spans="1:13">
      <c r="A1403" s="112">
        <v>14010</v>
      </c>
      <c r="B1403" s="113">
        <v>116.13</v>
      </c>
      <c r="D1403" s="72">
        <v>115.13</v>
      </c>
      <c r="M1403" s="117"/>
    </row>
    <row r="1404" spans="1:13">
      <c r="A1404" s="112">
        <v>14020</v>
      </c>
      <c r="B1404" s="113">
        <v>116.21</v>
      </c>
      <c r="D1404" s="72">
        <v>115.21</v>
      </c>
      <c r="M1404" s="117"/>
    </row>
    <row r="1405" spans="1:13">
      <c r="A1405" s="112">
        <v>14030</v>
      </c>
      <c r="B1405" s="113">
        <v>116.29</v>
      </c>
      <c r="D1405" s="72">
        <v>115.29</v>
      </c>
      <c r="M1405" s="117"/>
    </row>
    <row r="1406" spans="1:13">
      <c r="A1406" s="112">
        <v>14040</v>
      </c>
      <c r="B1406" s="113">
        <v>116.37</v>
      </c>
      <c r="D1406" s="72">
        <v>115.37</v>
      </c>
      <c r="M1406" s="117"/>
    </row>
    <row r="1407" spans="1:13">
      <c r="A1407" s="112">
        <v>14050</v>
      </c>
      <c r="B1407" s="113">
        <v>116.45</v>
      </c>
      <c r="D1407" s="72">
        <v>115.45</v>
      </c>
      <c r="M1407" s="117"/>
    </row>
    <row r="1408" spans="1:13">
      <c r="A1408" s="112">
        <v>14060</v>
      </c>
      <c r="B1408" s="113">
        <v>116.53</v>
      </c>
      <c r="D1408" s="72">
        <v>115.53</v>
      </c>
      <c r="M1408" s="117"/>
    </row>
    <row r="1409" spans="1:13">
      <c r="A1409" s="112">
        <v>14070</v>
      </c>
      <c r="B1409" s="113">
        <v>116.61</v>
      </c>
      <c r="D1409" s="72">
        <v>115.61</v>
      </c>
      <c r="M1409" s="117"/>
    </row>
    <row r="1410" spans="1:13">
      <c r="A1410" s="112">
        <v>14080</v>
      </c>
      <c r="B1410" s="113">
        <v>116.69</v>
      </c>
      <c r="D1410" s="72">
        <v>115.69</v>
      </c>
      <c r="M1410" s="117"/>
    </row>
    <row r="1411" spans="1:13">
      <c r="A1411" s="112">
        <v>14090</v>
      </c>
      <c r="B1411" s="113">
        <v>116.77</v>
      </c>
      <c r="D1411" s="72">
        <v>115.77</v>
      </c>
      <c r="M1411" s="117"/>
    </row>
    <row r="1412" spans="1:13">
      <c r="A1412" s="112">
        <v>14100</v>
      </c>
      <c r="B1412" s="113">
        <v>116.85</v>
      </c>
      <c r="D1412" s="72">
        <v>115.85</v>
      </c>
      <c r="M1412" s="117"/>
    </row>
    <row r="1413" spans="1:13">
      <c r="A1413" s="112">
        <v>14110</v>
      </c>
      <c r="B1413" s="113">
        <v>116.92999999999999</v>
      </c>
      <c r="D1413" s="72">
        <v>115.92999999999999</v>
      </c>
      <c r="M1413" s="117"/>
    </row>
    <row r="1414" spans="1:13">
      <c r="A1414" s="112">
        <v>14120</v>
      </c>
      <c r="B1414" s="113">
        <v>117.01</v>
      </c>
      <c r="D1414" s="72">
        <v>116.01</v>
      </c>
      <c r="M1414" s="117"/>
    </row>
    <row r="1415" spans="1:13">
      <c r="A1415" s="112">
        <v>14130</v>
      </c>
      <c r="B1415" s="113">
        <v>117.09</v>
      </c>
      <c r="D1415" s="72">
        <v>116.09</v>
      </c>
      <c r="M1415" s="117"/>
    </row>
    <row r="1416" spans="1:13">
      <c r="A1416" s="112">
        <v>14140</v>
      </c>
      <c r="B1416" s="113">
        <v>117.17</v>
      </c>
      <c r="D1416" s="72">
        <v>116.17</v>
      </c>
      <c r="M1416" s="117"/>
    </row>
    <row r="1417" spans="1:13">
      <c r="A1417" s="112">
        <v>14150</v>
      </c>
      <c r="B1417" s="113">
        <v>117.25</v>
      </c>
      <c r="D1417" s="72">
        <v>116.25</v>
      </c>
      <c r="M1417" s="117"/>
    </row>
    <row r="1418" spans="1:13">
      <c r="A1418" s="112">
        <v>14160</v>
      </c>
      <c r="B1418" s="113">
        <v>117.33</v>
      </c>
      <c r="D1418" s="72">
        <v>116.33</v>
      </c>
      <c r="M1418" s="117"/>
    </row>
    <row r="1419" spans="1:13">
      <c r="A1419" s="112">
        <v>14170</v>
      </c>
      <c r="B1419" s="113">
        <v>117.41</v>
      </c>
      <c r="D1419" s="72">
        <v>116.41</v>
      </c>
      <c r="M1419" s="117"/>
    </row>
    <row r="1420" spans="1:13">
      <c r="A1420" s="112">
        <v>14180</v>
      </c>
      <c r="B1420" s="113">
        <v>117.49</v>
      </c>
      <c r="D1420" s="72">
        <v>116.49</v>
      </c>
      <c r="M1420" s="117"/>
    </row>
    <row r="1421" spans="1:13">
      <c r="A1421" s="112">
        <v>14190</v>
      </c>
      <c r="B1421" s="113">
        <v>117.57</v>
      </c>
      <c r="D1421" s="72">
        <v>116.57</v>
      </c>
      <c r="M1421" s="117"/>
    </row>
    <row r="1422" spans="1:13">
      <c r="A1422" s="112">
        <v>14200</v>
      </c>
      <c r="B1422" s="113">
        <v>117.65</v>
      </c>
      <c r="D1422" s="72">
        <v>116.65</v>
      </c>
      <c r="M1422" s="117"/>
    </row>
    <row r="1423" spans="1:13">
      <c r="A1423" s="112">
        <v>14210</v>
      </c>
      <c r="B1423" s="113">
        <v>117.73</v>
      </c>
      <c r="D1423" s="72">
        <v>116.73</v>
      </c>
      <c r="M1423" s="117"/>
    </row>
    <row r="1424" spans="1:13">
      <c r="A1424" s="112">
        <v>14220</v>
      </c>
      <c r="B1424" s="113">
        <v>117.81</v>
      </c>
      <c r="D1424" s="72">
        <v>116.81</v>
      </c>
      <c r="M1424" s="117"/>
    </row>
    <row r="1425" spans="1:13">
      <c r="A1425" s="112">
        <v>14230</v>
      </c>
      <c r="B1425" s="113">
        <v>117.89</v>
      </c>
      <c r="D1425" s="72">
        <v>116.89</v>
      </c>
      <c r="M1425" s="117"/>
    </row>
    <row r="1426" spans="1:13">
      <c r="A1426" s="112">
        <v>14240</v>
      </c>
      <c r="B1426" s="113">
        <v>117.97</v>
      </c>
      <c r="D1426" s="72">
        <v>116.97</v>
      </c>
      <c r="M1426" s="117"/>
    </row>
    <row r="1427" spans="1:13">
      <c r="A1427" s="112">
        <v>14250</v>
      </c>
      <c r="B1427" s="113">
        <v>118.05</v>
      </c>
      <c r="D1427" s="72">
        <v>117.05</v>
      </c>
      <c r="M1427" s="117"/>
    </row>
    <row r="1428" spans="1:13">
      <c r="A1428" s="112">
        <v>14260</v>
      </c>
      <c r="B1428" s="113">
        <v>118.13</v>
      </c>
      <c r="D1428" s="72">
        <v>117.13</v>
      </c>
      <c r="M1428" s="117"/>
    </row>
    <row r="1429" spans="1:13">
      <c r="A1429" s="112">
        <v>14270</v>
      </c>
      <c r="B1429" s="113">
        <v>118.21</v>
      </c>
      <c r="D1429" s="72">
        <v>117.21</v>
      </c>
      <c r="M1429" s="117"/>
    </row>
    <row r="1430" spans="1:13">
      <c r="A1430" s="112">
        <v>14280</v>
      </c>
      <c r="B1430" s="113">
        <v>118.29</v>
      </c>
      <c r="D1430" s="72">
        <v>117.29</v>
      </c>
      <c r="M1430" s="117"/>
    </row>
    <row r="1431" spans="1:13">
      <c r="A1431" s="112">
        <v>14290</v>
      </c>
      <c r="B1431" s="113">
        <v>118.37</v>
      </c>
      <c r="D1431" s="72">
        <v>117.37</v>
      </c>
      <c r="M1431" s="117"/>
    </row>
    <row r="1432" spans="1:13">
      <c r="A1432" s="112">
        <v>14300</v>
      </c>
      <c r="B1432" s="113">
        <v>118.45</v>
      </c>
      <c r="D1432" s="72">
        <v>117.45</v>
      </c>
      <c r="M1432" s="117"/>
    </row>
    <row r="1433" spans="1:13">
      <c r="A1433" s="112">
        <v>14310</v>
      </c>
      <c r="B1433" s="113">
        <v>118.53</v>
      </c>
      <c r="D1433" s="72">
        <v>117.53</v>
      </c>
      <c r="M1433" s="117"/>
    </row>
    <row r="1434" spans="1:13">
      <c r="A1434" s="112">
        <v>14320</v>
      </c>
      <c r="B1434" s="113">
        <v>118.61</v>
      </c>
      <c r="D1434" s="72">
        <v>117.61</v>
      </c>
      <c r="M1434" s="117"/>
    </row>
    <row r="1435" spans="1:13">
      <c r="A1435" s="112">
        <v>14330</v>
      </c>
      <c r="B1435" s="113">
        <v>118.69</v>
      </c>
      <c r="D1435" s="72">
        <v>117.69</v>
      </c>
      <c r="M1435" s="117"/>
    </row>
    <row r="1436" spans="1:13">
      <c r="A1436" s="112">
        <v>14340</v>
      </c>
      <c r="B1436" s="113">
        <v>118.77</v>
      </c>
      <c r="D1436" s="72">
        <v>117.77</v>
      </c>
      <c r="M1436" s="117"/>
    </row>
    <row r="1437" spans="1:13">
      <c r="A1437" s="112">
        <v>14350</v>
      </c>
      <c r="B1437" s="113">
        <v>118.85</v>
      </c>
      <c r="D1437" s="72">
        <v>117.85</v>
      </c>
      <c r="M1437" s="117"/>
    </row>
    <row r="1438" spans="1:13">
      <c r="A1438" s="112">
        <v>14360</v>
      </c>
      <c r="B1438" s="113">
        <v>118.92999999999999</v>
      </c>
      <c r="D1438" s="72">
        <v>117.92999999999999</v>
      </c>
      <c r="M1438" s="117"/>
    </row>
    <row r="1439" spans="1:13">
      <c r="A1439" s="112">
        <v>14370</v>
      </c>
      <c r="B1439" s="113">
        <v>119.01</v>
      </c>
      <c r="D1439" s="72">
        <v>118.01</v>
      </c>
      <c r="M1439" s="117"/>
    </row>
    <row r="1440" spans="1:13">
      <c r="A1440" s="112">
        <v>14380</v>
      </c>
      <c r="B1440" s="113">
        <v>119.09</v>
      </c>
      <c r="D1440" s="72">
        <v>118.09</v>
      </c>
      <c r="M1440" s="117"/>
    </row>
    <row r="1441" spans="1:13">
      <c r="A1441" s="112">
        <v>14390</v>
      </c>
      <c r="B1441" s="113">
        <v>119.17</v>
      </c>
      <c r="D1441" s="72">
        <v>118.17</v>
      </c>
      <c r="M1441" s="117"/>
    </row>
    <row r="1442" spans="1:13">
      <c r="A1442" s="112">
        <v>14400</v>
      </c>
      <c r="B1442" s="113">
        <v>119.25</v>
      </c>
      <c r="D1442" s="72">
        <v>118.25</v>
      </c>
      <c r="M1442" s="117"/>
    </row>
    <row r="1443" spans="1:13">
      <c r="A1443" s="112">
        <v>14410</v>
      </c>
      <c r="B1443" s="113">
        <v>119.33</v>
      </c>
      <c r="D1443" s="72">
        <v>118.33</v>
      </c>
      <c r="M1443" s="117"/>
    </row>
    <row r="1444" spans="1:13">
      <c r="A1444" s="112">
        <v>14420</v>
      </c>
      <c r="B1444" s="113">
        <v>119.41</v>
      </c>
      <c r="D1444" s="72">
        <v>118.41</v>
      </c>
      <c r="M1444" s="117"/>
    </row>
    <row r="1445" spans="1:13">
      <c r="A1445" s="112">
        <v>14430</v>
      </c>
      <c r="B1445" s="113">
        <v>119.49</v>
      </c>
      <c r="D1445" s="72">
        <v>118.49</v>
      </c>
      <c r="M1445" s="117"/>
    </row>
    <row r="1446" spans="1:13">
      <c r="A1446" s="112">
        <v>14440</v>
      </c>
      <c r="B1446" s="113">
        <v>119.57</v>
      </c>
      <c r="D1446" s="72">
        <v>118.57</v>
      </c>
      <c r="M1446" s="117"/>
    </row>
    <row r="1447" spans="1:13">
      <c r="A1447" s="112">
        <v>14450</v>
      </c>
      <c r="B1447" s="113">
        <v>119.65</v>
      </c>
      <c r="D1447" s="72">
        <v>118.65</v>
      </c>
      <c r="M1447" s="117"/>
    </row>
    <row r="1448" spans="1:13">
      <c r="A1448" s="112">
        <v>14460</v>
      </c>
      <c r="B1448" s="113">
        <v>119.73</v>
      </c>
      <c r="D1448" s="72">
        <v>118.73</v>
      </c>
      <c r="M1448" s="117"/>
    </row>
    <row r="1449" spans="1:13">
      <c r="A1449" s="112">
        <v>14470</v>
      </c>
      <c r="B1449" s="113">
        <v>119.81</v>
      </c>
      <c r="D1449" s="72">
        <v>118.81</v>
      </c>
      <c r="M1449" s="117"/>
    </row>
    <row r="1450" spans="1:13">
      <c r="A1450" s="112">
        <v>14480</v>
      </c>
      <c r="B1450" s="113">
        <v>119.89</v>
      </c>
      <c r="D1450" s="72">
        <v>118.89</v>
      </c>
      <c r="M1450" s="117"/>
    </row>
    <row r="1451" spans="1:13">
      <c r="A1451" s="112">
        <v>14490</v>
      </c>
      <c r="B1451" s="113">
        <v>119.97</v>
      </c>
      <c r="D1451" s="72">
        <v>118.97</v>
      </c>
      <c r="M1451" s="117"/>
    </row>
    <row r="1452" spans="1:13">
      <c r="A1452" s="112">
        <v>14500</v>
      </c>
      <c r="B1452" s="113">
        <v>120.05</v>
      </c>
      <c r="D1452" s="72">
        <v>119.05</v>
      </c>
      <c r="M1452" s="117"/>
    </row>
    <row r="1453" spans="1:13">
      <c r="A1453" s="112">
        <v>14510</v>
      </c>
      <c r="B1453" s="113">
        <v>120.13</v>
      </c>
      <c r="D1453" s="72">
        <v>119.13</v>
      </c>
      <c r="M1453" s="117"/>
    </row>
    <row r="1454" spans="1:13">
      <c r="A1454" s="112">
        <v>14520</v>
      </c>
      <c r="B1454" s="113">
        <v>120.21</v>
      </c>
      <c r="D1454" s="72">
        <v>119.21</v>
      </c>
      <c r="M1454" s="117"/>
    </row>
    <row r="1455" spans="1:13">
      <c r="A1455" s="112">
        <v>14530</v>
      </c>
      <c r="B1455" s="113">
        <v>120.29</v>
      </c>
      <c r="D1455" s="72">
        <v>119.29</v>
      </c>
      <c r="M1455" s="117"/>
    </row>
    <row r="1456" spans="1:13">
      <c r="A1456" s="112">
        <v>14540</v>
      </c>
      <c r="B1456" s="113">
        <v>120.37</v>
      </c>
      <c r="D1456" s="72">
        <v>119.37</v>
      </c>
      <c r="M1456" s="117"/>
    </row>
    <row r="1457" spans="1:13">
      <c r="A1457" s="112">
        <v>14550</v>
      </c>
      <c r="B1457" s="113">
        <v>120.45</v>
      </c>
      <c r="D1457" s="72">
        <v>119.45</v>
      </c>
      <c r="M1457" s="117"/>
    </row>
    <row r="1458" spans="1:13">
      <c r="A1458" s="112">
        <v>14560</v>
      </c>
      <c r="B1458" s="113">
        <v>120.53</v>
      </c>
      <c r="D1458" s="72">
        <v>119.53</v>
      </c>
      <c r="M1458" s="117"/>
    </row>
    <row r="1459" spans="1:13">
      <c r="A1459" s="112">
        <v>14570</v>
      </c>
      <c r="B1459" s="113">
        <v>120.61</v>
      </c>
      <c r="D1459" s="72">
        <v>119.61</v>
      </c>
      <c r="M1459" s="117"/>
    </row>
    <row r="1460" spans="1:13">
      <c r="A1460" s="112">
        <v>14580</v>
      </c>
      <c r="B1460" s="113">
        <v>120.69</v>
      </c>
      <c r="D1460" s="72">
        <v>119.69</v>
      </c>
      <c r="M1460" s="117"/>
    </row>
    <row r="1461" spans="1:13">
      <c r="A1461" s="112">
        <v>14590</v>
      </c>
      <c r="B1461" s="113">
        <v>120.77</v>
      </c>
      <c r="D1461" s="72">
        <v>119.77</v>
      </c>
      <c r="M1461" s="117"/>
    </row>
    <row r="1462" spans="1:13">
      <c r="A1462" s="112">
        <v>14600</v>
      </c>
      <c r="B1462" s="113">
        <v>120.85</v>
      </c>
      <c r="D1462" s="72">
        <v>119.85</v>
      </c>
      <c r="M1462" s="117"/>
    </row>
    <row r="1463" spans="1:13">
      <c r="A1463" s="112">
        <v>14610</v>
      </c>
      <c r="B1463" s="113">
        <v>120.92999999999999</v>
      </c>
      <c r="D1463" s="72">
        <v>119.92999999999999</v>
      </c>
      <c r="M1463" s="117"/>
    </row>
    <row r="1464" spans="1:13">
      <c r="A1464" s="112">
        <v>14620</v>
      </c>
      <c r="B1464" s="113">
        <v>121.01</v>
      </c>
      <c r="D1464" s="72">
        <v>120.01</v>
      </c>
      <c r="M1464" s="117"/>
    </row>
    <row r="1465" spans="1:13">
      <c r="A1465" s="112">
        <v>14630</v>
      </c>
      <c r="B1465" s="113">
        <v>121.09</v>
      </c>
      <c r="D1465" s="72">
        <v>120.09</v>
      </c>
      <c r="M1465" s="117"/>
    </row>
    <row r="1466" spans="1:13">
      <c r="A1466" s="112">
        <v>14640</v>
      </c>
      <c r="B1466" s="113">
        <v>121.17</v>
      </c>
      <c r="D1466" s="72">
        <v>120.17</v>
      </c>
      <c r="M1466" s="117"/>
    </row>
    <row r="1467" spans="1:13">
      <c r="A1467" s="112">
        <v>14650</v>
      </c>
      <c r="B1467" s="113">
        <v>121.25</v>
      </c>
      <c r="D1467" s="72">
        <v>120.25</v>
      </c>
      <c r="M1467" s="117"/>
    </row>
    <row r="1468" spans="1:13">
      <c r="A1468" s="112">
        <v>14660</v>
      </c>
      <c r="B1468" s="113">
        <v>121.33</v>
      </c>
      <c r="D1468" s="72">
        <v>120.33</v>
      </c>
      <c r="M1468" s="117"/>
    </row>
    <row r="1469" spans="1:13">
      <c r="A1469" s="112">
        <v>14670</v>
      </c>
      <c r="B1469" s="113">
        <v>121.41</v>
      </c>
      <c r="D1469" s="72">
        <v>120.41</v>
      </c>
      <c r="M1469" s="117"/>
    </row>
    <row r="1470" spans="1:13">
      <c r="A1470" s="112">
        <v>14680</v>
      </c>
      <c r="B1470" s="113">
        <v>121.49</v>
      </c>
      <c r="D1470" s="72">
        <v>120.49</v>
      </c>
      <c r="M1470" s="117"/>
    </row>
    <row r="1471" spans="1:13">
      <c r="A1471" s="112">
        <v>14690</v>
      </c>
      <c r="B1471" s="113">
        <v>121.57</v>
      </c>
      <c r="D1471" s="72">
        <v>120.57</v>
      </c>
      <c r="M1471" s="117"/>
    </row>
    <row r="1472" spans="1:13">
      <c r="A1472" s="112">
        <v>14700</v>
      </c>
      <c r="B1472" s="113">
        <v>121.65</v>
      </c>
      <c r="D1472" s="72">
        <v>120.65</v>
      </c>
      <c r="M1472" s="117"/>
    </row>
    <row r="1473" spans="1:13">
      <c r="A1473" s="112">
        <v>14710</v>
      </c>
      <c r="B1473" s="113">
        <v>121.73</v>
      </c>
      <c r="D1473" s="72">
        <v>120.73</v>
      </c>
      <c r="M1473" s="117"/>
    </row>
    <row r="1474" spans="1:13">
      <c r="A1474" s="112">
        <v>14720</v>
      </c>
      <c r="B1474" s="113">
        <v>121.81</v>
      </c>
      <c r="D1474" s="72">
        <v>120.81</v>
      </c>
      <c r="M1474" s="117"/>
    </row>
    <row r="1475" spans="1:13">
      <c r="A1475" s="112">
        <v>14730</v>
      </c>
      <c r="B1475" s="113">
        <v>121.89</v>
      </c>
      <c r="D1475" s="72">
        <v>120.89</v>
      </c>
      <c r="M1475" s="117"/>
    </row>
    <row r="1476" spans="1:13">
      <c r="A1476" s="112">
        <v>14740</v>
      </c>
      <c r="B1476" s="113">
        <v>121.97</v>
      </c>
      <c r="D1476" s="72">
        <v>120.97</v>
      </c>
      <c r="M1476" s="117"/>
    </row>
    <row r="1477" spans="1:13">
      <c r="A1477" s="112">
        <v>14750</v>
      </c>
      <c r="B1477" s="113">
        <v>122.05</v>
      </c>
      <c r="D1477" s="72">
        <v>121.05</v>
      </c>
      <c r="M1477" s="117"/>
    </row>
    <row r="1478" spans="1:13">
      <c r="A1478" s="112">
        <v>14760</v>
      </c>
      <c r="B1478" s="113">
        <v>122.13</v>
      </c>
      <c r="D1478" s="72">
        <v>121.13</v>
      </c>
      <c r="M1478" s="117"/>
    </row>
    <row r="1479" spans="1:13">
      <c r="A1479" s="112">
        <v>14770</v>
      </c>
      <c r="B1479" s="113">
        <v>122.21</v>
      </c>
      <c r="D1479" s="72">
        <v>121.21</v>
      </c>
      <c r="M1479" s="117"/>
    </row>
    <row r="1480" spans="1:13">
      <c r="A1480" s="112">
        <v>14780</v>
      </c>
      <c r="B1480" s="113">
        <v>122.29</v>
      </c>
      <c r="D1480" s="72">
        <v>121.29</v>
      </c>
      <c r="M1480" s="117"/>
    </row>
    <row r="1481" spans="1:13">
      <c r="A1481" s="112">
        <v>14790</v>
      </c>
      <c r="B1481" s="113">
        <v>122.37</v>
      </c>
      <c r="D1481" s="72">
        <v>121.37</v>
      </c>
      <c r="M1481" s="117"/>
    </row>
    <row r="1482" spans="1:13">
      <c r="A1482" s="112">
        <v>14800</v>
      </c>
      <c r="B1482" s="113">
        <v>122.45</v>
      </c>
      <c r="D1482" s="72">
        <v>121.45</v>
      </c>
      <c r="M1482" s="117"/>
    </row>
    <row r="1483" spans="1:13">
      <c r="A1483" s="112">
        <v>14810</v>
      </c>
      <c r="B1483" s="113">
        <v>122.53</v>
      </c>
      <c r="D1483" s="72">
        <v>121.53</v>
      </c>
      <c r="M1483" s="117"/>
    </row>
    <row r="1484" spans="1:13">
      <c r="A1484" s="112">
        <v>14820</v>
      </c>
      <c r="B1484" s="113">
        <v>122.61</v>
      </c>
      <c r="D1484" s="72">
        <v>121.61</v>
      </c>
      <c r="M1484" s="117"/>
    </row>
    <row r="1485" spans="1:13">
      <c r="A1485" s="112">
        <v>14830</v>
      </c>
      <c r="B1485" s="113">
        <v>122.69</v>
      </c>
      <c r="D1485" s="72">
        <v>121.69</v>
      </c>
      <c r="M1485" s="117"/>
    </row>
    <row r="1486" spans="1:13">
      <c r="A1486" s="112">
        <v>14840</v>
      </c>
      <c r="B1486" s="113">
        <v>122.77</v>
      </c>
      <c r="D1486" s="72">
        <v>121.77</v>
      </c>
      <c r="M1486" s="117"/>
    </row>
    <row r="1487" spans="1:13">
      <c r="A1487" s="112">
        <v>14850</v>
      </c>
      <c r="B1487" s="113">
        <v>122.85</v>
      </c>
      <c r="D1487" s="72">
        <v>121.85</v>
      </c>
      <c r="M1487" s="117"/>
    </row>
    <row r="1488" spans="1:13">
      <c r="A1488" s="112">
        <v>14860</v>
      </c>
      <c r="B1488" s="113">
        <v>122.92999999999999</v>
      </c>
      <c r="D1488" s="72">
        <v>121.92999999999999</v>
      </c>
      <c r="M1488" s="117"/>
    </row>
    <row r="1489" spans="1:13">
      <c r="A1489" s="112">
        <v>14870</v>
      </c>
      <c r="B1489" s="113">
        <v>123.01</v>
      </c>
      <c r="D1489" s="72">
        <v>122.01</v>
      </c>
      <c r="M1489" s="117"/>
    </row>
    <row r="1490" spans="1:13">
      <c r="A1490" s="112">
        <v>14880</v>
      </c>
      <c r="B1490" s="113">
        <v>123.09</v>
      </c>
      <c r="D1490" s="72">
        <v>122.09</v>
      </c>
      <c r="M1490" s="117"/>
    </row>
    <row r="1491" spans="1:13">
      <c r="A1491" s="112">
        <v>14890</v>
      </c>
      <c r="B1491" s="113">
        <v>123.17</v>
      </c>
      <c r="D1491" s="72">
        <v>122.17</v>
      </c>
      <c r="M1491" s="117"/>
    </row>
    <row r="1492" spans="1:13">
      <c r="A1492" s="112">
        <v>14900</v>
      </c>
      <c r="B1492" s="113">
        <v>123.25</v>
      </c>
      <c r="D1492" s="72">
        <v>122.25</v>
      </c>
      <c r="M1492" s="117"/>
    </row>
    <row r="1493" spans="1:13">
      <c r="A1493" s="112">
        <v>14910</v>
      </c>
      <c r="B1493" s="113">
        <v>123.33</v>
      </c>
      <c r="D1493" s="72">
        <v>122.33</v>
      </c>
      <c r="M1493" s="117"/>
    </row>
    <row r="1494" spans="1:13">
      <c r="A1494" s="112">
        <v>14920</v>
      </c>
      <c r="B1494" s="113">
        <v>123.41</v>
      </c>
      <c r="D1494" s="72">
        <v>122.41</v>
      </c>
      <c r="M1494" s="117"/>
    </row>
    <row r="1495" spans="1:13">
      <c r="A1495" s="112">
        <v>14930</v>
      </c>
      <c r="B1495" s="113">
        <v>123.49</v>
      </c>
      <c r="D1495" s="72">
        <v>122.49</v>
      </c>
      <c r="M1495" s="117"/>
    </row>
    <row r="1496" spans="1:13">
      <c r="A1496" s="112">
        <v>14940</v>
      </c>
      <c r="B1496" s="113">
        <v>123.57</v>
      </c>
      <c r="D1496" s="72">
        <v>122.57</v>
      </c>
      <c r="M1496" s="117"/>
    </row>
    <row r="1497" spans="1:13">
      <c r="A1497" s="112">
        <v>14950</v>
      </c>
      <c r="B1497" s="113">
        <v>123.65</v>
      </c>
      <c r="D1497" s="72">
        <v>122.65</v>
      </c>
      <c r="M1497" s="117"/>
    </row>
    <row r="1498" spans="1:13">
      <c r="A1498" s="112">
        <v>14960</v>
      </c>
      <c r="B1498" s="113">
        <v>123.73</v>
      </c>
      <c r="D1498" s="72">
        <v>122.73</v>
      </c>
      <c r="M1498" s="117"/>
    </row>
    <row r="1499" spans="1:13">
      <c r="A1499" s="112">
        <v>14970</v>
      </c>
      <c r="B1499" s="113">
        <v>123.81</v>
      </c>
      <c r="D1499" s="72">
        <v>122.81</v>
      </c>
      <c r="M1499" s="117"/>
    </row>
    <row r="1500" spans="1:13">
      <c r="A1500" s="112">
        <v>14980</v>
      </c>
      <c r="B1500" s="113">
        <v>123.89</v>
      </c>
      <c r="D1500" s="72">
        <v>122.89</v>
      </c>
      <c r="M1500" s="117"/>
    </row>
    <row r="1501" spans="1:13">
      <c r="A1501" s="112">
        <v>14990</v>
      </c>
      <c r="B1501" s="113">
        <v>123.97</v>
      </c>
      <c r="D1501" s="72">
        <v>122.97</v>
      </c>
      <c r="M1501" s="117"/>
    </row>
    <row r="1502" spans="1:13">
      <c r="A1502" s="112">
        <v>15000</v>
      </c>
      <c r="B1502" s="113">
        <v>124.05</v>
      </c>
      <c r="D1502" s="72">
        <v>123.05</v>
      </c>
      <c r="M1502" s="117"/>
    </row>
    <row r="1503" spans="1:13">
      <c r="A1503" s="112">
        <v>15010</v>
      </c>
      <c r="B1503" s="113">
        <v>124.13</v>
      </c>
      <c r="D1503" s="72">
        <v>123.13</v>
      </c>
      <c r="M1503" s="117"/>
    </row>
    <row r="1504" spans="1:13">
      <c r="A1504" s="112">
        <v>15020</v>
      </c>
      <c r="B1504" s="113">
        <v>124.21</v>
      </c>
      <c r="D1504" s="72">
        <v>123.21</v>
      </c>
      <c r="M1504" s="117"/>
    </row>
    <row r="1505" spans="1:13">
      <c r="A1505" s="112">
        <v>15030</v>
      </c>
      <c r="B1505" s="113">
        <v>124.29</v>
      </c>
      <c r="D1505" s="72">
        <v>123.29</v>
      </c>
      <c r="M1505" s="117"/>
    </row>
    <row r="1506" spans="1:13">
      <c r="A1506" s="112">
        <v>15040</v>
      </c>
      <c r="B1506" s="113">
        <v>124.37</v>
      </c>
      <c r="D1506" s="72">
        <v>123.37</v>
      </c>
      <c r="M1506" s="117"/>
    </row>
    <row r="1507" spans="1:13">
      <c r="A1507" s="112">
        <v>15050</v>
      </c>
      <c r="B1507" s="113">
        <v>124.45</v>
      </c>
      <c r="D1507" s="72">
        <v>123.45</v>
      </c>
      <c r="M1507" s="117"/>
    </row>
    <row r="1508" spans="1:13">
      <c r="A1508" s="112">
        <v>15060</v>
      </c>
      <c r="B1508" s="113">
        <v>124.53</v>
      </c>
      <c r="D1508" s="72">
        <v>123.53</v>
      </c>
      <c r="M1508" s="117"/>
    </row>
    <row r="1509" spans="1:13">
      <c r="A1509" s="112">
        <v>15070</v>
      </c>
      <c r="B1509" s="113">
        <v>124.61</v>
      </c>
      <c r="D1509" s="72">
        <v>123.61</v>
      </c>
      <c r="M1509" s="117"/>
    </row>
    <row r="1510" spans="1:13">
      <c r="A1510" s="112">
        <v>15080</v>
      </c>
      <c r="B1510" s="113">
        <v>124.69</v>
      </c>
      <c r="D1510" s="72">
        <v>123.69</v>
      </c>
      <c r="M1510" s="117"/>
    </row>
    <row r="1511" spans="1:13">
      <c r="A1511" s="112">
        <v>15090</v>
      </c>
      <c r="B1511" s="113">
        <v>124.77</v>
      </c>
      <c r="D1511" s="72">
        <v>123.77</v>
      </c>
      <c r="M1511" s="117"/>
    </row>
    <row r="1512" spans="1:13">
      <c r="A1512" s="112">
        <v>15100</v>
      </c>
      <c r="B1512" s="113">
        <v>124.85</v>
      </c>
      <c r="D1512" s="72">
        <v>123.85</v>
      </c>
      <c r="M1512" s="117"/>
    </row>
    <row r="1513" spans="1:13">
      <c r="A1513" s="112">
        <v>15110</v>
      </c>
      <c r="B1513" s="113">
        <v>124.92999999999999</v>
      </c>
      <c r="D1513" s="72">
        <v>123.92999999999999</v>
      </c>
      <c r="M1513" s="117"/>
    </row>
    <row r="1514" spans="1:13">
      <c r="A1514" s="112">
        <v>15120</v>
      </c>
      <c r="B1514" s="113">
        <v>125.01</v>
      </c>
      <c r="D1514" s="72">
        <v>124.01</v>
      </c>
      <c r="M1514" s="117"/>
    </row>
    <row r="1515" spans="1:13">
      <c r="A1515" s="112">
        <v>15130</v>
      </c>
      <c r="B1515" s="113">
        <v>125.09</v>
      </c>
      <c r="D1515" s="72">
        <v>124.09</v>
      </c>
      <c r="M1515" s="117"/>
    </row>
    <row r="1516" spans="1:13">
      <c r="A1516" s="112">
        <v>15140</v>
      </c>
      <c r="B1516" s="113">
        <v>125.17</v>
      </c>
      <c r="D1516" s="72">
        <v>124.17</v>
      </c>
      <c r="M1516" s="117"/>
    </row>
    <row r="1517" spans="1:13">
      <c r="A1517" s="112">
        <v>15150</v>
      </c>
      <c r="B1517" s="113">
        <v>125.25</v>
      </c>
      <c r="D1517" s="72">
        <v>124.25</v>
      </c>
      <c r="M1517" s="117"/>
    </row>
    <row r="1518" spans="1:13">
      <c r="A1518" s="112">
        <v>15160</v>
      </c>
      <c r="B1518" s="113">
        <v>125.33</v>
      </c>
      <c r="D1518" s="72">
        <v>124.33</v>
      </c>
      <c r="M1518" s="117"/>
    </row>
    <row r="1519" spans="1:13">
      <c r="A1519" s="112">
        <v>15170</v>
      </c>
      <c r="B1519" s="113">
        <v>125.41</v>
      </c>
      <c r="D1519" s="72">
        <v>124.41</v>
      </c>
      <c r="M1519" s="117"/>
    </row>
    <row r="1520" spans="1:13">
      <c r="A1520" s="112">
        <v>15180</v>
      </c>
      <c r="B1520" s="113">
        <v>125.49</v>
      </c>
      <c r="D1520" s="72">
        <v>124.49</v>
      </c>
      <c r="M1520" s="117"/>
    </row>
    <row r="1521" spans="1:13">
      <c r="A1521" s="112">
        <v>15190</v>
      </c>
      <c r="B1521" s="113">
        <v>125.57</v>
      </c>
      <c r="D1521" s="72">
        <v>124.57</v>
      </c>
      <c r="M1521" s="117"/>
    </row>
    <row r="1522" spans="1:13">
      <c r="A1522" s="112">
        <v>15200</v>
      </c>
      <c r="B1522" s="113">
        <v>125.65</v>
      </c>
      <c r="D1522" s="72">
        <v>124.65</v>
      </c>
      <c r="M1522" s="117"/>
    </row>
    <row r="1523" spans="1:13">
      <c r="A1523" s="112">
        <v>15210</v>
      </c>
      <c r="B1523" s="113">
        <v>125.73</v>
      </c>
      <c r="D1523" s="72">
        <v>124.73</v>
      </c>
      <c r="M1523" s="117"/>
    </row>
    <row r="1524" spans="1:13">
      <c r="A1524" s="112">
        <v>15220</v>
      </c>
      <c r="B1524" s="113">
        <v>125.81</v>
      </c>
      <c r="D1524" s="72">
        <v>124.81</v>
      </c>
      <c r="M1524" s="117"/>
    </row>
    <row r="1525" spans="1:13">
      <c r="A1525" s="112">
        <v>15230</v>
      </c>
      <c r="B1525" s="113">
        <v>125.89</v>
      </c>
      <c r="D1525" s="72">
        <v>124.89</v>
      </c>
      <c r="M1525" s="117"/>
    </row>
    <row r="1526" spans="1:13">
      <c r="A1526" s="112">
        <v>15240</v>
      </c>
      <c r="B1526" s="113">
        <v>125.97</v>
      </c>
      <c r="D1526" s="72">
        <v>124.97</v>
      </c>
      <c r="M1526" s="117"/>
    </row>
    <row r="1527" spans="1:13">
      <c r="A1527" s="112">
        <v>15250</v>
      </c>
      <c r="B1527" s="113">
        <v>126.05</v>
      </c>
      <c r="D1527" s="72">
        <v>125.05</v>
      </c>
      <c r="M1527" s="117"/>
    </row>
    <row r="1528" spans="1:13">
      <c r="A1528" s="112">
        <v>15260</v>
      </c>
      <c r="B1528" s="113">
        <v>126.13</v>
      </c>
      <c r="D1528" s="72">
        <v>125.13</v>
      </c>
      <c r="M1528" s="117"/>
    </row>
    <row r="1529" spans="1:13">
      <c r="A1529" s="112">
        <v>15270</v>
      </c>
      <c r="B1529" s="113">
        <v>126.21</v>
      </c>
      <c r="D1529" s="72">
        <v>125.21</v>
      </c>
      <c r="M1529" s="117"/>
    </row>
    <row r="1530" spans="1:13">
      <c r="A1530" s="112">
        <v>15280</v>
      </c>
      <c r="B1530" s="113">
        <v>126.29</v>
      </c>
      <c r="D1530" s="72">
        <v>125.29</v>
      </c>
      <c r="M1530" s="117"/>
    </row>
    <row r="1531" spans="1:13">
      <c r="A1531" s="112">
        <v>15290</v>
      </c>
      <c r="B1531" s="113">
        <v>126.37</v>
      </c>
      <c r="D1531" s="72">
        <v>125.37</v>
      </c>
      <c r="M1531" s="117"/>
    </row>
    <row r="1532" spans="1:13">
      <c r="A1532" s="112">
        <v>15300</v>
      </c>
      <c r="B1532" s="113">
        <v>126.45</v>
      </c>
      <c r="D1532" s="72">
        <v>125.45</v>
      </c>
      <c r="M1532" s="117"/>
    </row>
    <row r="1533" spans="1:13">
      <c r="A1533" s="112">
        <v>15310</v>
      </c>
      <c r="B1533" s="113">
        <v>126.53</v>
      </c>
      <c r="D1533" s="72">
        <v>125.53</v>
      </c>
      <c r="M1533" s="117"/>
    </row>
    <row r="1534" spans="1:13">
      <c r="A1534" s="112">
        <v>15320</v>
      </c>
      <c r="B1534" s="113">
        <v>126.61</v>
      </c>
      <c r="D1534" s="72">
        <v>125.61</v>
      </c>
      <c r="M1534" s="117"/>
    </row>
    <row r="1535" spans="1:13">
      <c r="A1535" s="112">
        <v>15330</v>
      </c>
      <c r="B1535" s="113">
        <v>126.69</v>
      </c>
      <c r="D1535" s="72">
        <v>125.69</v>
      </c>
      <c r="M1535" s="117"/>
    </row>
    <row r="1536" spans="1:13">
      <c r="A1536" s="112">
        <v>15340</v>
      </c>
      <c r="B1536" s="113">
        <v>126.77</v>
      </c>
      <c r="D1536" s="72">
        <v>125.77</v>
      </c>
      <c r="M1536" s="117"/>
    </row>
    <row r="1537" spans="1:13">
      <c r="A1537" s="112">
        <v>15350</v>
      </c>
      <c r="B1537" s="113">
        <v>126.85</v>
      </c>
      <c r="D1537" s="72">
        <v>125.85</v>
      </c>
      <c r="M1537" s="117"/>
    </row>
    <row r="1538" spans="1:13">
      <c r="A1538" s="112">
        <v>15360</v>
      </c>
      <c r="B1538" s="113">
        <v>126.92999999999999</v>
      </c>
      <c r="D1538" s="72">
        <v>125.92999999999999</v>
      </c>
      <c r="M1538" s="117"/>
    </row>
    <row r="1539" spans="1:13">
      <c r="A1539" s="112">
        <v>15370</v>
      </c>
      <c r="B1539" s="113">
        <v>127.01</v>
      </c>
      <c r="D1539" s="72">
        <v>126.01</v>
      </c>
      <c r="M1539" s="117"/>
    </row>
    <row r="1540" spans="1:13">
      <c r="A1540" s="112">
        <v>15380</v>
      </c>
      <c r="B1540" s="113">
        <v>127.09</v>
      </c>
      <c r="D1540" s="72">
        <v>126.09</v>
      </c>
      <c r="M1540" s="117"/>
    </row>
    <row r="1541" spans="1:13">
      <c r="A1541" s="112">
        <v>15390</v>
      </c>
      <c r="B1541" s="113">
        <v>127.17</v>
      </c>
      <c r="D1541" s="72">
        <v>126.17</v>
      </c>
      <c r="M1541" s="117"/>
    </row>
    <row r="1542" spans="1:13">
      <c r="A1542" s="112">
        <v>15400</v>
      </c>
      <c r="B1542" s="113">
        <v>127.25</v>
      </c>
      <c r="D1542" s="72">
        <v>126.25</v>
      </c>
      <c r="M1542" s="117"/>
    </row>
    <row r="1543" spans="1:13">
      <c r="A1543" s="112">
        <v>15410</v>
      </c>
      <c r="B1543" s="113">
        <v>127.33</v>
      </c>
      <c r="D1543" s="72">
        <v>126.33</v>
      </c>
      <c r="M1543" s="117"/>
    </row>
    <row r="1544" spans="1:13">
      <c r="A1544" s="112">
        <v>15420</v>
      </c>
      <c r="B1544" s="113">
        <v>127.41</v>
      </c>
      <c r="D1544" s="72">
        <v>126.41</v>
      </c>
      <c r="M1544" s="117"/>
    </row>
    <row r="1545" spans="1:13">
      <c r="A1545" s="112">
        <v>15430</v>
      </c>
      <c r="B1545" s="113">
        <v>127.49</v>
      </c>
      <c r="D1545" s="72">
        <v>126.49</v>
      </c>
      <c r="M1545" s="117"/>
    </row>
    <row r="1546" spans="1:13">
      <c r="A1546" s="112">
        <v>15440</v>
      </c>
      <c r="B1546" s="113">
        <v>127.57</v>
      </c>
      <c r="D1546" s="72">
        <v>126.57</v>
      </c>
      <c r="M1546" s="117"/>
    </row>
    <row r="1547" spans="1:13">
      <c r="A1547" s="112">
        <v>15450</v>
      </c>
      <c r="B1547" s="113">
        <v>127.65</v>
      </c>
      <c r="D1547" s="72">
        <v>126.65</v>
      </c>
      <c r="M1547" s="117"/>
    </row>
    <row r="1548" spans="1:13">
      <c r="A1548" s="112">
        <v>15460</v>
      </c>
      <c r="B1548" s="113">
        <v>127.73</v>
      </c>
      <c r="D1548" s="72">
        <v>126.73</v>
      </c>
      <c r="M1548" s="117"/>
    </row>
    <row r="1549" spans="1:13">
      <c r="A1549" s="112">
        <v>15470</v>
      </c>
      <c r="B1549" s="113">
        <v>127.81</v>
      </c>
      <c r="D1549" s="72">
        <v>126.81</v>
      </c>
      <c r="M1549" s="117"/>
    </row>
    <row r="1550" spans="1:13">
      <c r="A1550" s="112">
        <v>15480</v>
      </c>
      <c r="B1550" s="113">
        <v>127.89</v>
      </c>
      <c r="D1550" s="72">
        <v>126.89</v>
      </c>
      <c r="M1550" s="117"/>
    </row>
    <row r="1551" spans="1:13">
      <c r="A1551" s="112">
        <v>15490</v>
      </c>
      <c r="B1551" s="113">
        <v>127.97</v>
      </c>
      <c r="D1551" s="72">
        <v>126.97</v>
      </c>
      <c r="M1551" s="117"/>
    </row>
    <row r="1552" spans="1:13">
      <c r="A1552" s="112">
        <v>15500</v>
      </c>
      <c r="B1552" s="113">
        <v>128.05000000000001</v>
      </c>
      <c r="D1552" s="72">
        <v>127.05000000000001</v>
      </c>
      <c r="M1552" s="117"/>
    </row>
    <row r="1553" spans="1:13">
      <c r="A1553" s="112">
        <v>15510</v>
      </c>
      <c r="B1553" s="113">
        <v>128.13</v>
      </c>
      <c r="D1553" s="72">
        <v>127.13</v>
      </c>
      <c r="M1553" s="117"/>
    </row>
    <row r="1554" spans="1:13">
      <c r="A1554" s="112">
        <v>15520</v>
      </c>
      <c r="B1554" s="113">
        <v>128.21</v>
      </c>
      <c r="D1554" s="72">
        <v>127.21000000000001</v>
      </c>
      <c r="M1554" s="117"/>
    </row>
    <row r="1555" spans="1:13">
      <c r="A1555" s="112">
        <v>15530</v>
      </c>
      <c r="B1555" s="113">
        <v>128.29000000000002</v>
      </c>
      <c r="D1555" s="72">
        <v>127.29000000000002</v>
      </c>
      <c r="M1555" s="117"/>
    </row>
    <row r="1556" spans="1:13">
      <c r="A1556" s="112">
        <v>15540</v>
      </c>
      <c r="B1556" s="113">
        <v>128.37</v>
      </c>
      <c r="D1556" s="72">
        <v>127.37</v>
      </c>
      <c r="M1556" s="117"/>
    </row>
    <row r="1557" spans="1:13">
      <c r="A1557" s="112">
        <v>15550</v>
      </c>
      <c r="B1557" s="113">
        <v>128.45000000000002</v>
      </c>
      <c r="D1557" s="72">
        <v>127.45000000000002</v>
      </c>
      <c r="M1557" s="117"/>
    </row>
    <row r="1558" spans="1:13">
      <c r="A1558" s="112">
        <v>15560</v>
      </c>
      <c r="B1558" s="113">
        <v>128.53</v>
      </c>
      <c r="D1558" s="72">
        <v>127.53</v>
      </c>
      <c r="M1558" s="117"/>
    </row>
    <row r="1559" spans="1:13">
      <c r="A1559" s="112">
        <v>15570</v>
      </c>
      <c r="B1559" s="113">
        <v>128.61000000000001</v>
      </c>
      <c r="D1559" s="72">
        <v>127.61000000000001</v>
      </c>
      <c r="M1559" s="117"/>
    </row>
    <row r="1560" spans="1:13">
      <c r="A1560" s="112">
        <v>15580</v>
      </c>
      <c r="B1560" s="113">
        <v>128.69</v>
      </c>
      <c r="D1560" s="72">
        <v>127.69</v>
      </c>
      <c r="M1560" s="117"/>
    </row>
    <row r="1561" spans="1:13">
      <c r="A1561" s="112">
        <v>15590</v>
      </c>
      <c r="B1561" s="113">
        <v>128.77000000000001</v>
      </c>
      <c r="D1561" s="72">
        <v>127.77000000000001</v>
      </c>
      <c r="M1561" s="117"/>
    </row>
    <row r="1562" spans="1:13">
      <c r="A1562" s="112">
        <v>15600</v>
      </c>
      <c r="B1562" s="113">
        <v>128.85</v>
      </c>
      <c r="D1562" s="72">
        <v>127.85</v>
      </c>
      <c r="M1562" s="117"/>
    </row>
    <row r="1563" spans="1:13">
      <c r="A1563" s="112">
        <v>15610</v>
      </c>
      <c r="B1563" s="113">
        <v>128.93</v>
      </c>
      <c r="D1563" s="72">
        <v>127.93</v>
      </c>
      <c r="M1563" s="117"/>
    </row>
    <row r="1564" spans="1:13">
      <c r="A1564" s="112">
        <v>15620</v>
      </c>
      <c r="B1564" s="113">
        <v>129.01000000000002</v>
      </c>
      <c r="D1564" s="72">
        <v>128.01000000000002</v>
      </c>
      <c r="M1564" s="117"/>
    </row>
    <row r="1565" spans="1:13">
      <c r="A1565" s="112">
        <v>15630</v>
      </c>
      <c r="B1565" s="113">
        <v>129.09</v>
      </c>
      <c r="D1565" s="72">
        <v>128.09</v>
      </c>
      <c r="M1565" s="117"/>
    </row>
    <row r="1566" spans="1:13">
      <c r="A1566" s="112">
        <v>15640</v>
      </c>
      <c r="B1566" s="113">
        <v>129.17000000000002</v>
      </c>
      <c r="D1566" s="72">
        <v>128.17000000000002</v>
      </c>
      <c r="M1566" s="117"/>
    </row>
    <row r="1567" spans="1:13">
      <c r="A1567" s="112">
        <v>15650</v>
      </c>
      <c r="B1567" s="113">
        <v>129.25</v>
      </c>
      <c r="D1567" s="72">
        <v>128.25</v>
      </c>
      <c r="M1567" s="117"/>
    </row>
    <row r="1568" spans="1:13">
      <c r="A1568" s="112">
        <v>15660</v>
      </c>
      <c r="B1568" s="113">
        <v>129.33000000000001</v>
      </c>
      <c r="D1568" s="72">
        <v>128.33000000000001</v>
      </c>
      <c r="M1568" s="117"/>
    </row>
    <row r="1569" spans="1:13">
      <c r="A1569" s="112">
        <v>15670</v>
      </c>
      <c r="B1569" s="113">
        <v>129.41</v>
      </c>
      <c r="D1569" s="72">
        <v>128.41</v>
      </c>
      <c r="M1569" s="117"/>
    </row>
    <row r="1570" spans="1:13">
      <c r="A1570" s="112">
        <v>15680</v>
      </c>
      <c r="B1570" s="113">
        <v>129.49</v>
      </c>
      <c r="D1570" s="72">
        <v>128.49</v>
      </c>
      <c r="M1570" s="117"/>
    </row>
    <row r="1571" spans="1:13">
      <c r="A1571" s="112">
        <v>15690</v>
      </c>
      <c r="B1571" s="113">
        <v>129.57</v>
      </c>
      <c r="D1571" s="72">
        <v>128.57</v>
      </c>
      <c r="M1571" s="117"/>
    </row>
    <row r="1572" spans="1:13">
      <c r="A1572" s="112">
        <v>15700</v>
      </c>
      <c r="B1572" s="113">
        <v>129.65</v>
      </c>
      <c r="D1572" s="72">
        <v>128.65</v>
      </c>
      <c r="M1572" s="117"/>
    </row>
    <row r="1573" spans="1:13">
      <c r="A1573" s="112">
        <v>15710</v>
      </c>
      <c r="B1573" s="113">
        <v>129.72999999999999</v>
      </c>
      <c r="D1573" s="72">
        <v>128.72999999999999</v>
      </c>
      <c r="M1573" s="117"/>
    </row>
    <row r="1574" spans="1:13">
      <c r="A1574" s="112">
        <v>15720</v>
      </c>
      <c r="B1574" s="113">
        <v>129.81</v>
      </c>
      <c r="D1574" s="72">
        <v>128.81</v>
      </c>
      <c r="M1574" s="117"/>
    </row>
    <row r="1575" spans="1:13">
      <c r="A1575" s="112">
        <v>15730</v>
      </c>
      <c r="B1575" s="113">
        <v>129.88999999999999</v>
      </c>
      <c r="D1575" s="72">
        <v>128.88999999999999</v>
      </c>
      <c r="M1575" s="117"/>
    </row>
    <row r="1576" spans="1:13">
      <c r="A1576" s="112">
        <v>15740</v>
      </c>
      <c r="B1576" s="113">
        <v>129.97</v>
      </c>
      <c r="D1576" s="72">
        <v>128.97</v>
      </c>
      <c r="M1576" s="117"/>
    </row>
    <row r="1577" spans="1:13">
      <c r="A1577" s="112">
        <v>15750</v>
      </c>
      <c r="B1577" s="113">
        <v>130.04999999999998</v>
      </c>
      <c r="D1577" s="72">
        <v>129.04999999999998</v>
      </c>
      <c r="M1577" s="117"/>
    </row>
    <row r="1578" spans="1:13">
      <c r="A1578" s="112">
        <v>15760</v>
      </c>
      <c r="B1578" s="113">
        <v>130.13</v>
      </c>
      <c r="D1578" s="72">
        <v>129.13</v>
      </c>
      <c r="M1578" s="117"/>
    </row>
    <row r="1579" spans="1:13">
      <c r="A1579" s="112">
        <v>15770</v>
      </c>
      <c r="B1579" s="113">
        <v>130.20999999999998</v>
      </c>
      <c r="D1579" s="72">
        <v>129.20999999999998</v>
      </c>
      <c r="M1579" s="117"/>
    </row>
    <row r="1580" spans="1:13">
      <c r="A1580" s="112">
        <v>15780</v>
      </c>
      <c r="B1580" s="113">
        <v>130.29</v>
      </c>
      <c r="D1580" s="72">
        <v>129.29</v>
      </c>
      <c r="M1580" s="117"/>
    </row>
    <row r="1581" spans="1:13">
      <c r="A1581" s="112">
        <v>15790</v>
      </c>
      <c r="B1581" s="113">
        <v>130.37</v>
      </c>
      <c r="D1581" s="72">
        <v>129.37</v>
      </c>
      <c r="M1581" s="117"/>
    </row>
    <row r="1582" spans="1:13">
      <c r="A1582" s="112">
        <v>15800</v>
      </c>
      <c r="B1582" s="113">
        <v>130.44999999999999</v>
      </c>
      <c r="D1582" s="72">
        <v>129.44999999999999</v>
      </c>
      <c r="M1582" s="117"/>
    </row>
    <row r="1583" spans="1:13">
      <c r="A1583" s="112">
        <v>15810</v>
      </c>
      <c r="B1583" s="113">
        <v>130.53</v>
      </c>
      <c r="D1583" s="72">
        <v>129.53</v>
      </c>
      <c r="M1583" s="117"/>
    </row>
    <row r="1584" spans="1:13">
      <c r="A1584" s="112">
        <v>15820</v>
      </c>
      <c r="B1584" s="113">
        <v>130.60999999999999</v>
      </c>
      <c r="D1584" s="72">
        <v>129.60999999999999</v>
      </c>
      <c r="M1584" s="117"/>
    </row>
    <row r="1585" spans="1:13">
      <c r="A1585" s="112">
        <v>15830</v>
      </c>
      <c r="B1585" s="113">
        <v>130.69</v>
      </c>
      <c r="D1585" s="72">
        <v>129.69</v>
      </c>
      <c r="M1585" s="117"/>
    </row>
    <row r="1586" spans="1:13">
      <c r="A1586" s="112">
        <v>15840</v>
      </c>
      <c r="B1586" s="113">
        <v>130.76999999999998</v>
      </c>
      <c r="D1586" s="72">
        <v>129.76999999999998</v>
      </c>
      <c r="M1586" s="117"/>
    </row>
    <row r="1587" spans="1:13">
      <c r="A1587" s="112">
        <v>15850</v>
      </c>
      <c r="B1587" s="113">
        <v>130.85</v>
      </c>
      <c r="D1587" s="72">
        <v>129.85</v>
      </c>
      <c r="M1587" s="117"/>
    </row>
    <row r="1588" spans="1:13">
      <c r="A1588" s="112">
        <v>15860</v>
      </c>
      <c r="B1588" s="113">
        <v>130.92999999999998</v>
      </c>
      <c r="D1588" s="72">
        <v>129.92999999999998</v>
      </c>
      <c r="M1588" s="117"/>
    </row>
    <row r="1589" spans="1:13">
      <c r="A1589" s="112">
        <v>15870</v>
      </c>
      <c r="B1589" s="113">
        <v>131.01</v>
      </c>
      <c r="D1589" s="72">
        <v>130.01</v>
      </c>
      <c r="M1589" s="117"/>
    </row>
    <row r="1590" spans="1:13">
      <c r="A1590" s="112">
        <v>15880</v>
      </c>
      <c r="B1590" s="113">
        <v>131.09</v>
      </c>
      <c r="D1590" s="72">
        <v>130.09</v>
      </c>
      <c r="M1590" s="117"/>
    </row>
    <row r="1591" spans="1:13">
      <c r="A1591" s="112">
        <v>15890</v>
      </c>
      <c r="B1591" s="113">
        <v>131.16999999999999</v>
      </c>
      <c r="D1591" s="72">
        <v>130.16999999999999</v>
      </c>
      <c r="M1591" s="117"/>
    </row>
    <row r="1592" spans="1:13">
      <c r="A1592" s="112">
        <v>15900</v>
      </c>
      <c r="B1592" s="113">
        <v>131.25</v>
      </c>
      <c r="D1592" s="72">
        <v>130.25</v>
      </c>
      <c r="M1592" s="117"/>
    </row>
    <row r="1593" spans="1:13">
      <c r="A1593" s="112">
        <v>15910</v>
      </c>
      <c r="B1593" s="113">
        <v>131.32999999999998</v>
      </c>
      <c r="D1593" s="72">
        <v>130.32999999999998</v>
      </c>
      <c r="M1593" s="117"/>
    </row>
    <row r="1594" spans="1:13">
      <c r="A1594" s="112">
        <v>15920</v>
      </c>
      <c r="B1594" s="113">
        <v>131.41</v>
      </c>
      <c r="D1594" s="72">
        <v>130.41</v>
      </c>
      <c r="M1594" s="117"/>
    </row>
    <row r="1595" spans="1:13">
      <c r="A1595" s="112">
        <v>15930</v>
      </c>
      <c r="B1595" s="113">
        <v>131.48999999999998</v>
      </c>
      <c r="D1595" s="72">
        <v>130.48999999999998</v>
      </c>
      <c r="M1595" s="117"/>
    </row>
    <row r="1596" spans="1:13">
      <c r="A1596" s="112">
        <v>15940</v>
      </c>
      <c r="B1596" s="113">
        <v>131.57</v>
      </c>
      <c r="D1596" s="72">
        <v>130.57</v>
      </c>
      <c r="M1596" s="117"/>
    </row>
    <row r="1597" spans="1:13">
      <c r="A1597" s="112">
        <v>15950</v>
      </c>
      <c r="B1597" s="113">
        <v>131.65</v>
      </c>
      <c r="D1597" s="72">
        <v>130.65</v>
      </c>
      <c r="M1597" s="117"/>
    </row>
    <row r="1598" spans="1:13">
      <c r="A1598" s="112">
        <v>15960</v>
      </c>
      <c r="B1598" s="113">
        <v>131.72999999999999</v>
      </c>
      <c r="D1598" s="72">
        <v>130.72999999999999</v>
      </c>
      <c r="M1598" s="117"/>
    </row>
    <row r="1599" spans="1:13">
      <c r="A1599" s="112">
        <v>15970</v>
      </c>
      <c r="B1599" s="113">
        <v>131.81</v>
      </c>
      <c r="D1599" s="72">
        <v>130.81</v>
      </c>
      <c r="M1599" s="117"/>
    </row>
    <row r="1600" spans="1:13">
      <c r="A1600" s="112">
        <v>15980</v>
      </c>
      <c r="B1600" s="113">
        <v>131.88999999999999</v>
      </c>
      <c r="D1600" s="72">
        <v>130.88999999999999</v>
      </c>
      <c r="M1600" s="117"/>
    </row>
    <row r="1601" spans="1:13">
      <c r="A1601" s="112">
        <v>15990</v>
      </c>
      <c r="B1601" s="113">
        <v>131.97</v>
      </c>
      <c r="D1601" s="72">
        <v>130.97</v>
      </c>
      <c r="M1601" s="117"/>
    </row>
    <row r="1602" spans="1:13">
      <c r="A1602" s="112">
        <v>16000</v>
      </c>
      <c r="B1602" s="113">
        <v>132.04999999999998</v>
      </c>
      <c r="D1602" s="72">
        <v>131.04999999999998</v>
      </c>
      <c r="M1602" s="117"/>
    </row>
    <row r="1603" spans="1:13">
      <c r="A1603" s="112">
        <v>16010</v>
      </c>
      <c r="B1603" s="113">
        <v>132.13</v>
      </c>
      <c r="D1603" s="72">
        <v>131.13</v>
      </c>
      <c r="M1603" s="117"/>
    </row>
    <row r="1604" spans="1:13">
      <c r="A1604" s="112">
        <v>16020</v>
      </c>
      <c r="B1604" s="113">
        <v>132.20999999999998</v>
      </c>
      <c r="D1604" s="72">
        <v>131.20999999999998</v>
      </c>
      <c r="M1604" s="117"/>
    </row>
    <row r="1605" spans="1:13">
      <c r="A1605" s="112">
        <v>16030</v>
      </c>
      <c r="B1605" s="113">
        <v>132.29</v>
      </c>
      <c r="D1605" s="72">
        <v>131.29</v>
      </c>
      <c r="M1605" s="117"/>
    </row>
    <row r="1606" spans="1:13">
      <c r="A1606" s="112">
        <v>16040</v>
      </c>
      <c r="B1606" s="113">
        <v>132.37</v>
      </c>
      <c r="D1606" s="72">
        <v>131.37</v>
      </c>
      <c r="M1606" s="117"/>
    </row>
    <row r="1607" spans="1:13">
      <c r="A1607" s="112">
        <v>16050</v>
      </c>
      <c r="B1607" s="113">
        <v>132.44999999999999</v>
      </c>
      <c r="D1607" s="72">
        <v>131.44999999999999</v>
      </c>
      <c r="M1607" s="117"/>
    </row>
    <row r="1608" spans="1:13">
      <c r="A1608" s="112">
        <v>16060</v>
      </c>
      <c r="B1608" s="113">
        <v>132.53</v>
      </c>
      <c r="D1608" s="72">
        <v>131.53</v>
      </c>
      <c r="M1608" s="117"/>
    </row>
    <row r="1609" spans="1:13">
      <c r="A1609" s="112">
        <v>16070</v>
      </c>
      <c r="B1609" s="113">
        <v>132.60999999999999</v>
      </c>
      <c r="D1609" s="72">
        <v>131.60999999999999</v>
      </c>
      <c r="M1609" s="117"/>
    </row>
    <row r="1610" spans="1:13">
      <c r="A1610" s="112">
        <v>16080</v>
      </c>
      <c r="B1610" s="113">
        <v>132.69</v>
      </c>
      <c r="D1610" s="72">
        <v>131.69</v>
      </c>
      <c r="M1610" s="117"/>
    </row>
    <row r="1611" spans="1:13">
      <c r="A1611" s="112">
        <v>16090</v>
      </c>
      <c r="B1611" s="113">
        <v>132.76999999999998</v>
      </c>
      <c r="D1611" s="72">
        <v>131.76999999999998</v>
      </c>
      <c r="M1611" s="117"/>
    </row>
    <row r="1612" spans="1:13">
      <c r="A1612" s="112">
        <v>16100</v>
      </c>
      <c r="B1612" s="113">
        <v>132.85</v>
      </c>
      <c r="D1612" s="72">
        <v>131.85</v>
      </c>
      <c r="M1612" s="117"/>
    </row>
    <row r="1613" spans="1:13">
      <c r="A1613" s="112">
        <v>16110</v>
      </c>
      <c r="B1613" s="113">
        <v>132.92999999999998</v>
      </c>
      <c r="D1613" s="72">
        <v>131.92999999999998</v>
      </c>
      <c r="M1613" s="117"/>
    </row>
    <row r="1614" spans="1:13">
      <c r="A1614" s="112">
        <v>16120</v>
      </c>
      <c r="B1614" s="113">
        <v>133.01</v>
      </c>
      <c r="D1614" s="72">
        <v>132.01</v>
      </c>
      <c r="M1614" s="117"/>
    </row>
    <row r="1615" spans="1:13">
      <c r="A1615" s="112">
        <v>16130</v>
      </c>
      <c r="B1615" s="113">
        <v>133.09</v>
      </c>
      <c r="D1615" s="72">
        <v>132.09</v>
      </c>
      <c r="M1615" s="117"/>
    </row>
    <row r="1616" spans="1:13">
      <c r="A1616" s="112">
        <v>16140</v>
      </c>
      <c r="B1616" s="113">
        <v>133.16999999999999</v>
      </c>
      <c r="D1616" s="72">
        <v>132.16999999999999</v>
      </c>
      <c r="M1616" s="117"/>
    </row>
    <row r="1617" spans="1:13">
      <c r="A1617" s="112">
        <v>16150</v>
      </c>
      <c r="B1617" s="113">
        <v>133.25</v>
      </c>
      <c r="D1617" s="72">
        <v>132.25</v>
      </c>
      <c r="M1617" s="117"/>
    </row>
    <row r="1618" spans="1:13">
      <c r="A1618" s="112">
        <v>16160</v>
      </c>
      <c r="B1618" s="113">
        <v>133.32999999999998</v>
      </c>
      <c r="D1618" s="72">
        <v>132.32999999999998</v>
      </c>
      <c r="M1618" s="117"/>
    </row>
    <row r="1619" spans="1:13">
      <c r="A1619" s="112">
        <v>16170</v>
      </c>
      <c r="B1619" s="113">
        <v>133.41</v>
      </c>
      <c r="D1619" s="72">
        <v>132.41</v>
      </c>
      <c r="M1619" s="117"/>
    </row>
    <row r="1620" spans="1:13">
      <c r="A1620" s="112">
        <v>16180</v>
      </c>
      <c r="B1620" s="113">
        <v>133.48999999999998</v>
      </c>
      <c r="D1620" s="72">
        <v>132.48999999999998</v>
      </c>
      <c r="M1620" s="117"/>
    </row>
    <row r="1621" spans="1:13">
      <c r="A1621" s="112">
        <v>16190</v>
      </c>
      <c r="B1621" s="113">
        <v>133.57</v>
      </c>
      <c r="D1621" s="72">
        <v>132.57</v>
      </c>
      <c r="M1621" s="117"/>
    </row>
    <row r="1622" spans="1:13">
      <c r="A1622" s="112">
        <v>16200</v>
      </c>
      <c r="B1622" s="113">
        <v>133.65</v>
      </c>
      <c r="D1622" s="72">
        <v>132.65</v>
      </c>
      <c r="M1622" s="117"/>
    </row>
    <row r="1623" spans="1:13">
      <c r="A1623" s="112">
        <v>16210</v>
      </c>
      <c r="B1623" s="113">
        <v>133.72999999999999</v>
      </c>
      <c r="D1623" s="72">
        <v>132.72999999999999</v>
      </c>
      <c r="M1623" s="117"/>
    </row>
    <row r="1624" spans="1:13">
      <c r="A1624" s="112">
        <v>16220</v>
      </c>
      <c r="B1624" s="113">
        <v>133.81</v>
      </c>
      <c r="D1624" s="72">
        <v>132.81</v>
      </c>
      <c r="M1624" s="117"/>
    </row>
    <row r="1625" spans="1:13">
      <c r="A1625" s="112">
        <v>16230</v>
      </c>
      <c r="B1625" s="113">
        <v>133.88999999999999</v>
      </c>
      <c r="D1625" s="72">
        <v>132.88999999999999</v>
      </c>
      <c r="M1625" s="117"/>
    </row>
    <row r="1626" spans="1:13">
      <c r="A1626" s="112">
        <v>16240</v>
      </c>
      <c r="B1626" s="113">
        <v>133.97</v>
      </c>
      <c r="D1626" s="72">
        <v>132.97</v>
      </c>
      <c r="M1626" s="117"/>
    </row>
    <row r="1627" spans="1:13">
      <c r="A1627" s="112">
        <v>16250</v>
      </c>
      <c r="B1627" s="113">
        <v>134.04999999999998</v>
      </c>
      <c r="D1627" s="72">
        <v>133.04999999999998</v>
      </c>
      <c r="M1627" s="117"/>
    </row>
    <row r="1628" spans="1:13">
      <c r="A1628" s="112">
        <v>16260</v>
      </c>
      <c r="B1628" s="113">
        <v>134.13</v>
      </c>
      <c r="D1628" s="72">
        <v>133.13</v>
      </c>
      <c r="M1628" s="117"/>
    </row>
    <row r="1629" spans="1:13">
      <c r="A1629" s="112">
        <v>16270</v>
      </c>
      <c r="B1629" s="113">
        <v>134.20999999999998</v>
      </c>
      <c r="D1629" s="72">
        <v>133.20999999999998</v>
      </c>
      <c r="M1629" s="117"/>
    </row>
    <row r="1630" spans="1:13">
      <c r="A1630" s="112">
        <v>16280</v>
      </c>
      <c r="B1630" s="113">
        <v>134.29</v>
      </c>
      <c r="D1630" s="72">
        <v>133.29</v>
      </c>
      <c r="M1630" s="117"/>
    </row>
    <row r="1631" spans="1:13">
      <c r="A1631" s="112">
        <v>16290</v>
      </c>
      <c r="B1631" s="113">
        <v>134.37</v>
      </c>
      <c r="D1631" s="72">
        <v>133.37</v>
      </c>
      <c r="M1631" s="117"/>
    </row>
    <row r="1632" spans="1:13">
      <c r="A1632" s="112">
        <v>16300</v>
      </c>
      <c r="B1632" s="113">
        <v>134.44999999999999</v>
      </c>
      <c r="D1632" s="72">
        <v>133.44999999999999</v>
      </c>
      <c r="M1632" s="117"/>
    </row>
    <row r="1633" spans="1:13">
      <c r="A1633" s="112">
        <v>16310</v>
      </c>
      <c r="B1633" s="113">
        <v>134.53</v>
      </c>
      <c r="D1633" s="72">
        <v>133.53</v>
      </c>
      <c r="M1633" s="117"/>
    </row>
    <row r="1634" spans="1:13">
      <c r="A1634" s="112">
        <v>16320</v>
      </c>
      <c r="B1634" s="113">
        <v>134.60999999999999</v>
      </c>
      <c r="D1634" s="72">
        <v>133.60999999999999</v>
      </c>
      <c r="M1634" s="117"/>
    </row>
    <row r="1635" spans="1:13">
      <c r="A1635" s="112">
        <v>16330</v>
      </c>
      <c r="B1635" s="113">
        <v>134.69</v>
      </c>
      <c r="D1635" s="72">
        <v>133.69</v>
      </c>
      <c r="M1635" s="117"/>
    </row>
    <row r="1636" spans="1:13">
      <c r="A1636" s="112">
        <v>16340</v>
      </c>
      <c r="B1636" s="113">
        <v>134.76999999999998</v>
      </c>
      <c r="D1636" s="72">
        <v>133.76999999999998</v>
      </c>
      <c r="M1636" s="117"/>
    </row>
    <row r="1637" spans="1:13">
      <c r="A1637" s="112">
        <v>16350</v>
      </c>
      <c r="B1637" s="113">
        <v>134.85</v>
      </c>
      <c r="D1637" s="72">
        <v>133.85</v>
      </c>
      <c r="M1637" s="117"/>
    </row>
    <row r="1638" spans="1:13">
      <c r="A1638" s="112">
        <v>16360</v>
      </c>
      <c r="B1638" s="113">
        <v>134.92999999999998</v>
      </c>
      <c r="D1638" s="72">
        <v>133.92999999999998</v>
      </c>
      <c r="M1638" s="117"/>
    </row>
    <row r="1639" spans="1:13">
      <c r="A1639" s="112">
        <v>16370</v>
      </c>
      <c r="B1639" s="113">
        <v>135.01</v>
      </c>
      <c r="D1639" s="72">
        <v>134.01</v>
      </c>
      <c r="M1639" s="117"/>
    </row>
    <row r="1640" spans="1:13">
      <c r="A1640" s="112">
        <v>16380</v>
      </c>
      <c r="B1640" s="113">
        <v>135.09</v>
      </c>
      <c r="D1640" s="72">
        <v>134.09</v>
      </c>
      <c r="M1640" s="117"/>
    </row>
    <row r="1641" spans="1:13">
      <c r="A1641" s="112">
        <v>16390</v>
      </c>
      <c r="B1641" s="113">
        <v>135.16999999999999</v>
      </c>
      <c r="D1641" s="72">
        <v>134.16999999999999</v>
      </c>
      <c r="M1641" s="117"/>
    </row>
    <row r="1642" spans="1:13">
      <c r="A1642" s="112">
        <v>16400</v>
      </c>
      <c r="B1642" s="113">
        <v>135.25</v>
      </c>
      <c r="D1642" s="72">
        <v>134.25</v>
      </c>
      <c r="M1642" s="117"/>
    </row>
    <row r="1643" spans="1:13">
      <c r="A1643" s="112">
        <v>16410</v>
      </c>
      <c r="B1643" s="113">
        <v>135.32999999999998</v>
      </c>
      <c r="D1643" s="72">
        <v>134.32999999999998</v>
      </c>
      <c r="M1643" s="117"/>
    </row>
    <row r="1644" spans="1:13">
      <c r="A1644" s="112">
        <v>16420</v>
      </c>
      <c r="B1644" s="113">
        <v>135.41</v>
      </c>
      <c r="D1644" s="72">
        <v>134.41</v>
      </c>
      <c r="M1644" s="117"/>
    </row>
    <row r="1645" spans="1:13">
      <c r="A1645" s="112">
        <v>16430</v>
      </c>
      <c r="B1645" s="113">
        <v>135.48999999999998</v>
      </c>
      <c r="D1645" s="72">
        <v>134.48999999999998</v>
      </c>
      <c r="M1645" s="117"/>
    </row>
    <row r="1646" spans="1:13">
      <c r="A1646" s="112">
        <v>16440</v>
      </c>
      <c r="B1646" s="113">
        <v>135.57</v>
      </c>
      <c r="D1646" s="72">
        <v>134.57</v>
      </c>
      <c r="M1646" s="117"/>
    </row>
    <row r="1647" spans="1:13">
      <c r="A1647" s="112">
        <v>16450</v>
      </c>
      <c r="B1647" s="113">
        <v>135.65</v>
      </c>
      <c r="D1647" s="72">
        <v>134.65</v>
      </c>
      <c r="M1647" s="117"/>
    </row>
    <row r="1648" spans="1:13">
      <c r="A1648" s="112">
        <v>16460</v>
      </c>
      <c r="B1648" s="113">
        <v>135.72999999999999</v>
      </c>
      <c r="D1648" s="72">
        <v>134.72999999999999</v>
      </c>
      <c r="M1648" s="117"/>
    </row>
    <row r="1649" spans="1:13">
      <c r="A1649" s="112">
        <v>16470</v>
      </c>
      <c r="B1649" s="113">
        <v>135.81</v>
      </c>
      <c r="D1649" s="72">
        <v>134.81</v>
      </c>
      <c r="M1649" s="117"/>
    </row>
    <row r="1650" spans="1:13">
      <c r="A1650" s="112">
        <v>16480</v>
      </c>
      <c r="B1650" s="113">
        <v>135.88999999999999</v>
      </c>
      <c r="D1650" s="72">
        <v>134.88999999999999</v>
      </c>
      <c r="M1650" s="117"/>
    </row>
    <row r="1651" spans="1:13">
      <c r="A1651" s="112">
        <v>16490</v>
      </c>
      <c r="B1651" s="113">
        <v>135.97</v>
      </c>
      <c r="D1651" s="72">
        <v>134.97</v>
      </c>
      <c r="M1651" s="117"/>
    </row>
    <row r="1652" spans="1:13">
      <c r="A1652" s="112">
        <v>16500</v>
      </c>
      <c r="B1652" s="113">
        <v>136.04999999999998</v>
      </c>
      <c r="D1652" s="72">
        <v>135.04999999999998</v>
      </c>
      <c r="M1652" s="117"/>
    </row>
    <row r="1653" spans="1:13">
      <c r="A1653" s="112">
        <v>16510</v>
      </c>
      <c r="B1653" s="113">
        <v>136.13</v>
      </c>
      <c r="D1653" s="72">
        <v>135.13</v>
      </c>
      <c r="M1653" s="117"/>
    </row>
    <row r="1654" spans="1:13">
      <c r="A1654" s="112">
        <v>16520</v>
      </c>
      <c r="B1654" s="113">
        <v>136.20999999999998</v>
      </c>
      <c r="D1654" s="72">
        <v>135.20999999999998</v>
      </c>
      <c r="M1654" s="117"/>
    </row>
    <row r="1655" spans="1:13">
      <c r="A1655" s="112">
        <v>16530</v>
      </c>
      <c r="B1655" s="113">
        <v>136.29</v>
      </c>
      <c r="D1655" s="72">
        <v>135.29</v>
      </c>
      <c r="M1655" s="117"/>
    </row>
    <row r="1656" spans="1:13">
      <c r="A1656" s="112">
        <v>16540</v>
      </c>
      <c r="B1656" s="113">
        <v>136.37</v>
      </c>
      <c r="D1656" s="72">
        <v>135.37</v>
      </c>
      <c r="M1656" s="117"/>
    </row>
    <row r="1657" spans="1:13">
      <c r="A1657" s="112">
        <v>16550</v>
      </c>
      <c r="B1657" s="113">
        <v>136.44999999999999</v>
      </c>
      <c r="D1657" s="72">
        <v>135.44999999999999</v>
      </c>
      <c r="M1657" s="117"/>
    </row>
    <row r="1658" spans="1:13">
      <c r="A1658" s="112">
        <v>16560</v>
      </c>
      <c r="B1658" s="113">
        <v>136.53</v>
      </c>
      <c r="D1658" s="72">
        <v>135.53</v>
      </c>
      <c r="M1658" s="117"/>
    </row>
    <row r="1659" spans="1:13">
      <c r="A1659" s="112">
        <v>16570</v>
      </c>
      <c r="B1659" s="113">
        <v>136.60999999999999</v>
      </c>
      <c r="D1659" s="72">
        <v>135.60999999999999</v>
      </c>
      <c r="M1659" s="117"/>
    </row>
    <row r="1660" spans="1:13">
      <c r="A1660" s="112">
        <v>16580</v>
      </c>
      <c r="B1660" s="113">
        <v>136.69</v>
      </c>
      <c r="D1660" s="72">
        <v>135.69</v>
      </c>
      <c r="M1660" s="117"/>
    </row>
    <row r="1661" spans="1:13">
      <c r="A1661" s="112">
        <v>16590</v>
      </c>
      <c r="B1661" s="113">
        <v>136.76999999999998</v>
      </c>
      <c r="D1661" s="72">
        <v>135.76999999999998</v>
      </c>
      <c r="M1661" s="117"/>
    </row>
    <row r="1662" spans="1:13">
      <c r="A1662" s="112">
        <v>16600</v>
      </c>
      <c r="B1662" s="113">
        <v>136.85</v>
      </c>
      <c r="D1662" s="72">
        <v>135.85</v>
      </c>
      <c r="M1662" s="117"/>
    </row>
    <row r="1663" spans="1:13">
      <c r="A1663" s="112">
        <v>16610</v>
      </c>
      <c r="B1663" s="113">
        <v>136.93</v>
      </c>
      <c r="D1663" s="72">
        <v>135.93</v>
      </c>
      <c r="M1663" s="117"/>
    </row>
    <row r="1664" spans="1:13">
      <c r="A1664" s="112">
        <v>16620</v>
      </c>
      <c r="B1664" s="113">
        <v>137.01</v>
      </c>
      <c r="D1664" s="72">
        <v>136.01</v>
      </c>
      <c r="M1664" s="117"/>
    </row>
    <row r="1665" spans="1:13">
      <c r="A1665" s="112">
        <v>16630</v>
      </c>
      <c r="B1665" s="113">
        <v>137.09</v>
      </c>
      <c r="D1665" s="72">
        <v>136.09</v>
      </c>
      <c r="M1665" s="117"/>
    </row>
    <row r="1666" spans="1:13">
      <c r="A1666" s="112">
        <v>16640</v>
      </c>
      <c r="B1666" s="113">
        <v>137.16999999999999</v>
      </c>
      <c r="D1666" s="72">
        <v>136.16999999999999</v>
      </c>
      <c r="M1666" s="117"/>
    </row>
    <row r="1667" spans="1:13">
      <c r="A1667" s="112">
        <v>16650</v>
      </c>
      <c r="B1667" s="113">
        <v>137.25</v>
      </c>
      <c r="D1667" s="72">
        <v>136.25</v>
      </c>
      <c r="M1667" s="117"/>
    </row>
    <row r="1668" spans="1:13">
      <c r="A1668" s="112">
        <v>16660</v>
      </c>
      <c r="B1668" s="113">
        <v>137.32999999999998</v>
      </c>
      <c r="D1668" s="72">
        <v>136.32999999999998</v>
      </c>
      <c r="M1668" s="117"/>
    </row>
    <row r="1669" spans="1:13">
      <c r="A1669" s="112">
        <v>16670</v>
      </c>
      <c r="B1669" s="113">
        <v>137.41</v>
      </c>
      <c r="D1669" s="72">
        <v>136.41</v>
      </c>
      <c r="M1669" s="117"/>
    </row>
    <row r="1670" spans="1:13">
      <c r="A1670" s="112">
        <v>16680</v>
      </c>
      <c r="B1670" s="113">
        <v>137.48999999999998</v>
      </c>
      <c r="D1670" s="72">
        <v>136.48999999999998</v>
      </c>
      <c r="M1670" s="117"/>
    </row>
    <row r="1671" spans="1:13">
      <c r="A1671" s="112">
        <v>16690</v>
      </c>
      <c r="B1671" s="113">
        <v>137.57</v>
      </c>
      <c r="D1671" s="72">
        <v>136.57</v>
      </c>
      <c r="M1671" s="117"/>
    </row>
    <row r="1672" spans="1:13">
      <c r="A1672" s="112">
        <v>16700</v>
      </c>
      <c r="B1672" s="113">
        <v>137.65</v>
      </c>
      <c r="D1672" s="72">
        <v>136.65</v>
      </c>
      <c r="M1672" s="117"/>
    </row>
    <row r="1673" spans="1:13">
      <c r="A1673" s="112">
        <v>16710</v>
      </c>
      <c r="B1673" s="113">
        <v>137.72999999999999</v>
      </c>
      <c r="D1673" s="72">
        <v>136.72999999999999</v>
      </c>
      <c r="M1673" s="117"/>
    </row>
    <row r="1674" spans="1:13">
      <c r="A1674" s="112">
        <v>16720</v>
      </c>
      <c r="B1674" s="113">
        <v>137.81</v>
      </c>
      <c r="D1674" s="72">
        <v>136.81</v>
      </c>
      <c r="M1674" s="117"/>
    </row>
    <row r="1675" spans="1:13">
      <c r="A1675" s="112">
        <v>16730</v>
      </c>
      <c r="B1675" s="113">
        <v>137.88999999999999</v>
      </c>
      <c r="D1675" s="72">
        <v>136.88999999999999</v>
      </c>
      <c r="M1675" s="117"/>
    </row>
    <row r="1676" spans="1:13">
      <c r="A1676" s="112">
        <v>16740</v>
      </c>
      <c r="B1676" s="113">
        <v>137.97</v>
      </c>
      <c r="D1676" s="72">
        <v>136.97</v>
      </c>
      <c r="M1676" s="117"/>
    </row>
    <row r="1677" spans="1:13">
      <c r="A1677" s="112">
        <v>16750</v>
      </c>
      <c r="B1677" s="113">
        <v>138.04999999999998</v>
      </c>
      <c r="D1677" s="72">
        <v>137.04999999999998</v>
      </c>
      <c r="M1677" s="117"/>
    </row>
    <row r="1678" spans="1:13">
      <c r="A1678" s="112">
        <v>16760</v>
      </c>
      <c r="B1678" s="113">
        <v>138.13</v>
      </c>
      <c r="D1678" s="72">
        <v>137.13</v>
      </c>
      <c r="M1678" s="117"/>
    </row>
    <row r="1679" spans="1:13">
      <c r="A1679" s="112">
        <v>16770</v>
      </c>
      <c r="B1679" s="113">
        <v>138.20999999999998</v>
      </c>
      <c r="D1679" s="72">
        <v>137.20999999999998</v>
      </c>
      <c r="M1679" s="117"/>
    </row>
    <row r="1680" spans="1:13">
      <c r="A1680" s="112">
        <v>16780</v>
      </c>
      <c r="B1680" s="113">
        <v>138.29</v>
      </c>
      <c r="D1680" s="72">
        <v>137.29</v>
      </c>
      <c r="M1680" s="117"/>
    </row>
    <row r="1681" spans="1:13">
      <c r="A1681" s="112">
        <v>16790</v>
      </c>
      <c r="B1681" s="113">
        <v>138.37</v>
      </c>
      <c r="D1681" s="72">
        <v>137.37</v>
      </c>
      <c r="M1681" s="117"/>
    </row>
    <row r="1682" spans="1:13">
      <c r="A1682" s="112">
        <v>16800</v>
      </c>
      <c r="B1682" s="113">
        <v>138.44999999999999</v>
      </c>
      <c r="D1682" s="72">
        <v>137.44999999999999</v>
      </c>
      <c r="M1682" s="117"/>
    </row>
    <row r="1683" spans="1:13">
      <c r="A1683" s="112">
        <v>16810</v>
      </c>
      <c r="B1683" s="113">
        <v>138.53</v>
      </c>
      <c r="D1683" s="72">
        <v>137.53</v>
      </c>
      <c r="M1683" s="117"/>
    </row>
    <row r="1684" spans="1:13">
      <c r="A1684" s="112">
        <v>16820</v>
      </c>
      <c r="B1684" s="113">
        <v>138.60999999999999</v>
      </c>
      <c r="D1684" s="72">
        <v>137.60999999999999</v>
      </c>
      <c r="M1684" s="117"/>
    </row>
    <row r="1685" spans="1:13">
      <c r="A1685" s="112">
        <v>16830</v>
      </c>
      <c r="B1685" s="113">
        <v>138.69</v>
      </c>
      <c r="D1685" s="72">
        <v>137.69</v>
      </c>
      <c r="M1685" s="117"/>
    </row>
    <row r="1686" spans="1:13">
      <c r="A1686" s="112">
        <v>16840</v>
      </c>
      <c r="B1686" s="113">
        <v>138.76999999999998</v>
      </c>
      <c r="D1686" s="72">
        <v>137.76999999999998</v>
      </c>
      <c r="M1686" s="117"/>
    </row>
    <row r="1687" spans="1:13">
      <c r="A1687" s="112">
        <v>16850</v>
      </c>
      <c r="B1687" s="113">
        <v>138.85</v>
      </c>
      <c r="D1687" s="72">
        <v>137.85</v>
      </c>
      <c r="M1687" s="117"/>
    </row>
    <row r="1688" spans="1:13">
      <c r="A1688" s="112">
        <v>16860</v>
      </c>
      <c r="B1688" s="113">
        <v>138.93</v>
      </c>
      <c r="D1688" s="72">
        <v>137.93</v>
      </c>
      <c r="M1688" s="117"/>
    </row>
    <row r="1689" spans="1:13">
      <c r="A1689" s="112">
        <v>16870</v>
      </c>
      <c r="B1689" s="113">
        <v>139.01</v>
      </c>
      <c r="D1689" s="72">
        <v>138.01</v>
      </c>
      <c r="M1689" s="117"/>
    </row>
    <row r="1690" spans="1:13">
      <c r="A1690" s="112">
        <v>16880</v>
      </c>
      <c r="B1690" s="113">
        <v>139.09</v>
      </c>
      <c r="D1690" s="72">
        <v>138.09</v>
      </c>
      <c r="M1690" s="117"/>
    </row>
    <row r="1691" spans="1:13">
      <c r="A1691" s="112">
        <v>16890</v>
      </c>
      <c r="B1691" s="113">
        <v>139.16999999999999</v>
      </c>
      <c r="D1691" s="72">
        <v>138.16999999999999</v>
      </c>
      <c r="M1691" s="117"/>
    </row>
    <row r="1692" spans="1:13">
      <c r="A1692" s="112">
        <v>16900</v>
      </c>
      <c r="B1692" s="113">
        <v>139.25</v>
      </c>
      <c r="D1692" s="72">
        <v>138.25</v>
      </c>
      <c r="M1692" s="117"/>
    </row>
    <row r="1693" spans="1:13">
      <c r="A1693" s="112">
        <v>16910</v>
      </c>
      <c r="B1693" s="113">
        <v>139.32999999999998</v>
      </c>
      <c r="D1693" s="72">
        <v>138.32999999999998</v>
      </c>
      <c r="M1693" s="117"/>
    </row>
    <row r="1694" spans="1:13">
      <c r="A1694" s="112">
        <v>16920</v>
      </c>
      <c r="B1694" s="113">
        <v>139.41</v>
      </c>
      <c r="D1694" s="72">
        <v>138.41</v>
      </c>
      <c r="M1694" s="117"/>
    </row>
    <row r="1695" spans="1:13">
      <c r="A1695" s="112">
        <v>16930</v>
      </c>
      <c r="B1695" s="113">
        <v>139.48999999999998</v>
      </c>
      <c r="D1695" s="72">
        <v>138.48999999999998</v>
      </c>
      <c r="M1695" s="117"/>
    </row>
    <row r="1696" spans="1:13">
      <c r="A1696" s="112">
        <v>16940</v>
      </c>
      <c r="B1696" s="113">
        <v>139.57</v>
      </c>
      <c r="D1696" s="72">
        <v>138.57</v>
      </c>
      <c r="M1696" s="117"/>
    </row>
    <row r="1697" spans="1:13">
      <c r="A1697" s="112">
        <v>16950</v>
      </c>
      <c r="B1697" s="113">
        <v>139.65</v>
      </c>
      <c r="D1697" s="72">
        <v>138.65</v>
      </c>
      <c r="M1697" s="117"/>
    </row>
    <row r="1698" spans="1:13">
      <c r="A1698" s="112">
        <v>16960</v>
      </c>
      <c r="B1698" s="113">
        <v>139.72999999999999</v>
      </c>
      <c r="D1698" s="72">
        <v>138.72999999999999</v>
      </c>
      <c r="M1698" s="117"/>
    </row>
    <row r="1699" spans="1:13">
      <c r="A1699" s="112">
        <v>16970</v>
      </c>
      <c r="B1699" s="113">
        <v>139.81</v>
      </c>
      <c r="D1699" s="72">
        <v>138.81</v>
      </c>
      <c r="M1699" s="117"/>
    </row>
    <row r="1700" spans="1:13">
      <c r="A1700" s="112">
        <v>16980</v>
      </c>
      <c r="B1700" s="113">
        <v>139.88999999999999</v>
      </c>
      <c r="D1700" s="72">
        <v>138.88999999999999</v>
      </c>
      <c r="M1700" s="117"/>
    </row>
    <row r="1701" spans="1:13">
      <c r="A1701" s="112">
        <v>16990</v>
      </c>
      <c r="B1701" s="113">
        <v>139.97</v>
      </c>
      <c r="D1701" s="72">
        <v>138.97</v>
      </c>
      <c r="M1701" s="117"/>
    </row>
    <row r="1702" spans="1:13">
      <c r="A1702" s="112">
        <v>17000</v>
      </c>
      <c r="B1702" s="113">
        <v>140.04999999999998</v>
      </c>
      <c r="D1702" s="72">
        <v>139.04999999999998</v>
      </c>
      <c r="M1702" s="117"/>
    </row>
    <row r="1703" spans="1:13">
      <c r="A1703" s="112">
        <v>17010</v>
      </c>
      <c r="B1703" s="113">
        <v>140.13</v>
      </c>
      <c r="D1703" s="72">
        <v>139.13</v>
      </c>
      <c r="M1703" s="117"/>
    </row>
    <row r="1704" spans="1:13">
      <c r="A1704" s="112">
        <v>17020</v>
      </c>
      <c r="B1704" s="113">
        <v>140.20999999999998</v>
      </c>
      <c r="D1704" s="72">
        <v>139.20999999999998</v>
      </c>
      <c r="M1704" s="117"/>
    </row>
    <row r="1705" spans="1:13">
      <c r="A1705" s="112">
        <v>17030</v>
      </c>
      <c r="B1705" s="113">
        <v>140.29</v>
      </c>
      <c r="D1705" s="72">
        <v>139.29</v>
      </c>
      <c r="M1705" s="117"/>
    </row>
    <row r="1706" spans="1:13">
      <c r="A1706" s="112">
        <v>17040</v>
      </c>
      <c r="B1706" s="113">
        <v>140.36999999999998</v>
      </c>
      <c r="D1706" s="72">
        <v>139.36999999999998</v>
      </c>
      <c r="M1706" s="117"/>
    </row>
    <row r="1707" spans="1:13">
      <c r="A1707" s="112">
        <v>17050</v>
      </c>
      <c r="B1707" s="113">
        <v>140.44999999999999</v>
      </c>
      <c r="D1707" s="72">
        <v>139.44999999999999</v>
      </c>
      <c r="M1707" s="117"/>
    </row>
    <row r="1708" spans="1:13">
      <c r="A1708" s="112">
        <v>17060</v>
      </c>
      <c r="B1708" s="113">
        <v>140.52999999999997</v>
      </c>
      <c r="D1708" s="72">
        <v>139.52999999999997</v>
      </c>
      <c r="M1708" s="117"/>
    </row>
    <row r="1709" spans="1:13">
      <c r="A1709" s="112">
        <v>17070</v>
      </c>
      <c r="B1709" s="113">
        <v>140.60999999999999</v>
      </c>
      <c r="D1709" s="72">
        <v>139.60999999999999</v>
      </c>
      <c r="M1709" s="117"/>
    </row>
    <row r="1710" spans="1:13">
      <c r="A1710" s="112">
        <v>17080</v>
      </c>
      <c r="B1710" s="113">
        <v>140.69</v>
      </c>
      <c r="D1710" s="72">
        <v>139.69</v>
      </c>
      <c r="M1710" s="117"/>
    </row>
    <row r="1711" spans="1:13">
      <c r="A1711" s="112">
        <v>17090</v>
      </c>
      <c r="B1711" s="113">
        <v>140.76999999999998</v>
      </c>
      <c r="D1711" s="72">
        <v>139.76999999999998</v>
      </c>
      <c r="M1711" s="117"/>
    </row>
    <row r="1712" spans="1:13">
      <c r="A1712" s="112">
        <v>17100</v>
      </c>
      <c r="B1712" s="113">
        <v>140.85</v>
      </c>
      <c r="D1712" s="72">
        <v>139.85</v>
      </c>
      <c r="M1712" s="117"/>
    </row>
    <row r="1713" spans="1:13">
      <c r="A1713" s="112">
        <v>17110</v>
      </c>
      <c r="B1713" s="113">
        <v>140.92999999999998</v>
      </c>
      <c r="D1713" s="72">
        <v>139.92999999999998</v>
      </c>
      <c r="M1713" s="117"/>
    </row>
    <row r="1714" spans="1:13">
      <c r="A1714" s="112">
        <v>17120</v>
      </c>
      <c r="B1714" s="113">
        <v>141.01</v>
      </c>
      <c r="D1714" s="72">
        <v>140.01</v>
      </c>
      <c r="M1714" s="117"/>
    </row>
    <row r="1715" spans="1:13">
      <c r="A1715" s="112">
        <v>17130</v>
      </c>
      <c r="B1715" s="113">
        <v>141.08999999999997</v>
      </c>
      <c r="D1715" s="72">
        <v>140.08999999999997</v>
      </c>
      <c r="M1715" s="117"/>
    </row>
    <row r="1716" spans="1:13">
      <c r="A1716" s="112">
        <v>17140</v>
      </c>
      <c r="B1716" s="113">
        <v>141.16999999999999</v>
      </c>
      <c r="D1716" s="72">
        <v>140.16999999999999</v>
      </c>
      <c r="M1716" s="117"/>
    </row>
    <row r="1717" spans="1:13">
      <c r="A1717" s="112">
        <v>17150</v>
      </c>
      <c r="B1717" s="113">
        <v>141.24999999999997</v>
      </c>
      <c r="D1717" s="72">
        <v>140.24999999999997</v>
      </c>
      <c r="M1717" s="117"/>
    </row>
    <row r="1718" spans="1:13">
      <c r="A1718" s="112">
        <v>17160</v>
      </c>
      <c r="B1718" s="113">
        <v>141.32999999999998</v>
      </c>
      <c r="D1718" s="72">
        <v>140.32999999999998</v>
      </c>
      <c r="M1718" s="117"/>
    </row>
    <row r="1719" spans="1:13">
      <c r="A1719" s="112">
        <v>17170</v>
      </c>
      <c r="B1719" s="113">
        <v>141.41</v>
      </c>
      <c r="D1719" s="72">
        <v>140.41</v>
      </c>
      <c r="M1719" s="117"/>
    </row>
    <row r="1720" spans="1:13">
      <c r="A1720" s="112">
        <v>17180</v>
      </c>
      <c r="B1720" s="113">
        <v>141.48999999999998</v>
      </c>
      <c r="D1720" s="72">
        <v>140.48999999999998</v>
      </c>
      <c r="M1720" s="117"/>
    </row>
    <row r="1721" spans="1:13">
      <c r="A1721" s="112">
        <v>17190</v>
      </c>
      <c r="B1721" s="113">
        <v>141.57</v>
      </c>
      <c r="D1721" s="72">
        <v>140.57</v>
      </c>
      <c r="M1721" s="117"/>
    </row>
    <row r="1722" spans="1:13">
      <c r="A1722" s="112">
        <v>17200</v>
      </c>
      <c r="B1722" s="113">
        <v>141.64999999999998</v>
      </c>
      <c r="D1722" s="72">
        <v>140.64999999999998</v>
      </c>
      <c r="M1722" s="117"/>
    </row>
    <row r="1723" spans="1:13">
      <c r="A1723" s="112">
        <v>17210</v>
      </c>
      <c r="B1723" s="113">
        <v>141.72999999999999</v>
      </c>
      <c r="D1723" s="72">
        <v>140.72999999999999</v>
      </c>
      <c r="M1723" s="117"/>
    </row>
    <row r="1724" spans="1:13">
      <c r="A1724" s="112">
        <v>17220</v>
      </c>
      <c r="B1724" s="113">
        <v>141.80999999999997</v>
      </c>
      <c r="D1724" s="72">
        <v>140.80999999999997</v>
      </c>
      <c r="M1724" s="117"/>
    </row>
    <row r="1725" spans="1:13">
      <c r="A1725" s="112">
        <v>17230</v>
      </c>
      <c r="B1725" s="113">
        <v>141.88999999999999</v>
      </c>
      <c r="D1725" s="72">
        <v>140.88999999999999</v>
      </c>
      <c r="M1725" s="117"/>
    </row>
    <row r="1726" spans="1:13">
      <c r="A1726" s="112">
        <v>17240</v>
      </c>
      <c r="B1726" s="113">
        <v>141.97</v>
      </c>
      <c r="D1726" s="72">
        <v>140.97</v>
      </c>
      <c r="M1726" s="117"/>
    </row>
    <row r="1727" spans="1:13">
      <c r="A1727" s="112">
        <v>17250</v>
      </c>
      <c r="B1727" s="113">
        <v>142.04999999999998</v>
      </c>
      <c r="D1727" s="72">
        <v>141.04999999999998</v>
      </c>
      <c r="M1727" s="117"/>
    </row>
    <row r="1728" spans="1:13">
      <c r="A1728" s="112">
        <v>17260</v>
      </c>
      <c r="B1728" s="113">
        <v>142.13</v>
      </c>
      <c r="D1728" s="72">
        <v>141.13</v>
      </c>
      <c r="M1728" s="117"/>
    </row>
    <row r="1729" spans="1:13">
      <c r="A1729" s="112">
        <v>17270</v>
      </c>
      <c r="B1729" s="113">
        <v>142.20999999999998</v>
      </c>
      <c r="D1729" s="72">
        <v>141.20999999999998</v>
      </c>
      <c r="M1729" s="117"/>
    </row>
    <row r="1730" spans="1:13">
      <c r="A1730" s="112">
        <v>17280</v>
      </c>
      <c r="B1730" s="113">
        <v>142.29</v>
      </c>
      <c r="D1730" s="72">
        <v>141.29</v>
      </c>
      <c r="M1730" s="117"/>
    </row>
    <row r="1731" spans="1:13">
      <c r="A1731" s="112">
        <v>17290</v>
      </c>
      <c r="B1731" s="113">
        <v>142.36999999999998</v>
      </c>
      <c r="D1731" s="72">
        <v>141.36999999999998</v>
      </c>
      <c r="M1731" s="117"/>
    </row>
    <row r="1732" spans="1:13">
      <c r="A1732" s="112">
        <v>17300</v>
      </c>
      <c r="B1732" s="113">
        <v>142.44999999999999</v>
      </c>
      <c r="D1732" s="72">
        <v>141.44999999999999</v>
      </c>
      <c r="M1732" s="117"/>
    </row>
    <row r="1733" spans="1:13">
      <c r="A1733" s="112">
        <v>17310</v>
      </c>
      <c r="B1733" s="113">
        <v>142.52999999999997</v>
      </c>
      <c r="D1733" s="72">
        <v>141.52999999999997</v>
      </c>
      <c r="M1733" s="117"/>
    </row>
    <row r="1734" spans="1:13">
      <c r="A1734" s="112">
        <v>17320</v>
      </c>
      <c r="B1734" s="113">
        <v>142.60999999999999</v>
      </c>
      <c r="D1734" s="72">
        <v>141.60999999999999</v>
      </c>
      <c r="M1734" s="117"/>
    </row>
    <row r="1735" spans="1:13">
      <c r="A1735" s="112">
        <v>17330</v>
      </c>
      <c r="B1735" s="113">
        <v>142.69</v>
      </c>
      <c r="D1735" s="72">
        <v>141.69</v>
      </c>
      <c r="M1735" s="117"/>
    </row>
    <row r="1736" spans="1:13">
      <c r="A1736" s="112">
        <v>17340</v>
      </c>
      <c r="B1736" s="113">
        <v>142.76999999999998</v>
      </c>
      <c r="D1736" s="72">
        <v>141.76999999999998</v>
      </c>
      <c r="M1736" s="117"/>
    </row>
    <row r="1737" spans="1:13">
      <c r="A1737" s="112">
        <v>17350</v>
      </c>
      <c r="B1737" s="113">
        <v>142.85</v>
      </c>
      <c r="D1737" s="72">
        <v>141.85</v>
      </c>
      <c r="M1737" s="117"/>
    </row>
    <row r="1738" spans="1:13">
      <c r="A1738" s="112">
        <v>17360</v>
      </c>
      <c r="B1738" s="113">
        <v>142.92999999999998</v>
      </c>
      <c r="D1738" s="72">
        <v>141.92999999999998</v>
      </c>
      <c r="M1738" s="117"/>
    </row>
    <row r="1739" spans="1:13">
      <c r="A1739" s="112">
        <v>17370</v>
      </c>
      <c r="B1739" s="113">
        <v>143.01</v>
      </c>
      <c r="D1739" s="72">
        <v>142.01</v>
      </c>
      <c r="M1739" s="117"/>
    </row>
    <row r="1740" spans="1:13">
      <c r="A1740" s="112">
        <v>17380</v>
      </c>
      <c r="B1740" s="113">
        <v>143.08999999999997</v>
      </c>
      <c r="D1740" s="72">
        <v>142.08999999999997</v>
      </c>
      <c r="M1740" s="117"/>
    </row>
    <row r="1741" spans="1:13">
      <c r="A1741" s="112">
        <v>17390</v>
      </c>
      <c r="B1741" s="113">
        <v>143.16999999999999</v>
      </c>
      <c r="D1741" s="72">
        <v>142.16999999999999</v>
      </c>
      <c r="M1741" s="117"/>
    </row>
    <row r="1742" spans="1:13">
      <c r="A1742" s="112">
        <v>17400</v>
      </c>
      <c r="B1742" s="113">
        <v>143.24999999999997</v>
      </c>
      <c r="D1742" s="72">
        <v>142.24999999999997</v>
      </c>
      <c r="M1742" s="117"/>
    </row>
    <row r="1743" spans="1:13">
      <c r="A1743" s="112">
        <v>17410</v>
      </c>
      <c r="B1743" s="113">
        <v>143.32999999999998</v>
      </c>
      <c r="D1743" s="72">
        <v>142.32999999999998</v>
      </c>
      <c r="M1743" s="117"/>
    </row>
    <row r="1744" spans="1:13">
      <c r="A1744" s="112">
        <v>17420</v>
      </c>
      <c r="B1744" s="113">
        <v>143.41</v>
      </c>
      <c r="D1744" s="72">
        <v>142.41</v>
      </c>
      <c r="M1744" s="117"/>
    </row>
    <row r="1745" spans="1:13">
      <c r="A1745" s="112">
        <v>17430</v>
      </c>
      <c r="B1745" s="113">
        <v>143.48999999999998</v>
      </c>
      <c r="D1745" s="72">
        <v>142.48999999999998</v>
      </c>
      <c r="M1745" s="117"/>
    </row>
    <row r="1746" spans="1:13">
      <c r="A1746" s="112">
        <v>17440</v>
      </c>
      <c r="B1746" s="113">
        <v>143.57</v>
      </c>
      <c r="D1746" s="72">
        <v>142.57</v>
      </c>
      <c r="M1746" s="117"/>
    </row>
    <row r="1747" spans="1:13">
      <c r="A1747" s="112">
        <v>17450</v>
      </c>
      <c r="B1747" s="113">
        <v>143.64999999999998</v>
      </c>
      <c r="D1747" s="72">
        <v>142.64999999999998</v>
      </c>
      <c r="M1747" s="117"/>
    </row>
    <row r="1748" spans="1:13">
      <c r="A1748" s="112">
        <v>17460</v>
      </c>
      <c r="B1748" s="113">
        <v>143.72999999999999</v>
      </c>
      <c r="D1748" s="72">
        <v>142.72999999999999</v>
      </c>
      <c r="M1748" s="117"/>
    </row>
    <row r="1749" spans="1:13">
      <c r="A1749" s="112">
        <v>17470</v>
      </c>
      <c r="B1749" s="113">
        <v>143.80999999999997</v>
      </c>
      <c r="D1749" s="72">
        <v>142.80999999999997</v>
      </c>
      <c r="M1749" s="117"/>
    </row>
    <row r="1750" spans="1:13">
      <c r="A1750" s="112">
        <v>17480</v>
      </c>
      <c r="B1750" s="113">
        <v>143.88999999999999</v>
      </c>
      <c r="D1750" s="72">
        <v>142.88999999999999</v>
      </c>
      <c r="M1750" s="117"/>
    </row>
    <row r="1751" spans="1:13">
      <c r="A1751" s="112">
        <v>17490</v>
      </c>
      <c r="B1751" s="113">
        <v>143.97</v>
      </c>
      <c r="D1751" s="72">
        <v>142.97</v>
      </c>
      <c r="M1751" s="117"/>
    </row>
    <row r="1752" spans="1:13">
      <c r="A1752" s="112">
        <v>17500</v>
      </c>
      <c r="B1752" s="113">
        <v>144.04999999999998</v>
      </c>
      <c r="D1752" s="72">
        <v>143.04999999999998</v>
      </c>
      <c r="M1752" s="117"/>
    </row>
    <row r="1753" spans="1:13">
      <c r="A1753" s="112">
        <v>17510</v>
      </c>
      <c r="B1753" s="113">
        <v>144.13</v>
      </c>
      <c r="D1753" s="72">
        <v>143.13</v>
      </c>
      <c r="M1753" s="117"/>
    </row>
    <row r="1754" spans="1:13">
      <c r="A1754" s="112">
        <v>17520</v>
      </c>
      <c r="B1754" s="113">
        <v>144.20999999999998</v>
      </c>
      <c r="D1754" s="72">
        <v>143.20999999999998</v>
      </c>
      <c r="M1754" s="117"/>
    </row>
    <row r="1755" spans="1:13">
      <c r="A1755" s="112">
        <v>17530</v>
      </c>
      <c r="B1755" s="113">
        <v>144.29</v>
      </c>
      <c r="D1755" s="72">
        <v>143.29</v>
      </c>
      <c r="M1755" s="117"/>
    </row>
    <row r="1756" spans="1:13">
      <c r="A1756" s="112">
        <v>17540</v>
      </c>
      <c r="B1756" s="113">
        <v>144.36999999999998</v>
      </c>
      <c r="D1756" s="72">
        <v>143.36999999999998</v>
      </c>
      <c r="M1756" s="117"/>
    </row>
    <row r="1757" spans="1:13">
      <c r="A1757" s="112">
        <v>17550</v>
      </c>
      <c r="B1757" s="113">
        <v>144.44999999999999</v>
      </c>
      <c r="D1757" s="72">
        <v>143.44999999999999</v>
      </c>
      <c r="M1757" s="117"/>
    </row>
    <row r="1758" spans="1:13">
      <c r="A1758" s="112">
        <v>17560</v>
      </c>
      <c r="B1758" s="113">
        <v>144.52999999999997</v>
      </c>
      <c r="D1758" s="72">
        <v>143.52999999999997</v>
      </c>
      <c r="M1758" s="117"/>
    </row>
    <row r="1759" spans="1:13">
      <c r="A1759" s="112">
        <v>17570</v>
      </c>
      <c r="B1759" s="113">
        <v>144.60999999999999</v>
      </c>
      <c r="D1759" s="72">
        <v>143.60999999999999</v>
      </c>
      <c r="M1759" s="117"/>
    </row>
    <row r="1760" spans="1:13">
      <c r="A1760" s="112">
        <v>17580</v>
      </c>
      <c r="B1760" s="113">
        <v>144.69</v>
      </c>
      <c r="D1760" s="72">
        <v>143.69</v>
      </c>
      <c r="M1760" s="117"/>
    </row>
    <row r="1761" spans="1:13">
      <c r="A1761" s="112">
        <v>17590</v>
      </c>
      <c r="B1761" s="113">
        <v>144.76999999999998</v>
      </c>
      <c r="D1761" s="72">
        <v>143.76999999999998</v>
      </c>
      <c r="M1761" s="117"/>
    </row>
    <row r="1762" spans="1:13">
      <c r="A1762" s="112">
        <v>17600</v>
      </c>
      <c r="B1762" s="113">
        <v>144.85</v>
      </c>
      <c r="D1762" s="72">
        <v>143.85</v>
      </c>
      <c r="M1762" s="117"/>
    </row>
    <row r="1763" spans="1:13">
      <c r="A1763" s="112">
        <v>17610</v>
      </c>
      <c r="B1763" s="113">
        <v>144.92999999999998</v>
      </c>
      <c r="D1763" s="72">
        <v>143.92999999999998</v>
      </c>
      <c r="M1763" s="117"/>
    </row>
    <row r="1764" spans="1:13">
      <c r="A1764" s="112">
        <v>17620</v>
      </c>
      <c r="B1764" s="113">
        <v>145.01</v>
      </c>
      <c r="D1764" s="72">
        <v>144.01</v>
      </c>
      <c r="M1764" s="117"/>
    </row>
    <row r="1765" spans="1:13">
      <c r="A1765" s="112">
        <v>17630</v>
      </c>
      <c r="B1765" s="113">
        <v>145.08999999999997</v>
      </c>
      <c r="D1765" s="72">
        <v>144.08999999999997</v>
      </c>
      <c r="M1765" s="117"/>
    </row>
    <row r="1766" spans="1:13">
      <c r="A1766" s="112">
        <v>17640</v>
      </c>
      <c r="B1766" s="113">
        <v>145.16999999999999</v>
      </c>
      <c r="D1766" s="72">
        <v>144.16999999999999</v>
      </c>
      <c r="M1766" s="117"/>
    </row>
    <row r="1767" spans="1:13">
      <c r="A1767" s="112">
        <v>17650</v>
      </c>
      <c r="B1767" s="113">
        <v>145.24999999999997</v>
      </c>
      <c r="D1767" s="72">
        <v>144.24999999999997</v>
      </c>
      <c r="M1767" s="117"/>
    </row>
    <row r="1768" spans="1:13">
      <c r="A1768" s="112">
        <v>17660</v>
      </c>
      <c r="B1768" s="113">
        <v>145.32999999999998</v>
      </c>
      <c r="D1768" s="72">
        <v>144.32999999999998</v>
      </c>
      <c r="M1768" s="117"/>
    </row>
    <row r="1769" spans="1:13">
      <c r="A1769" s="112">
        <v>17670</v>
      </c>
      <c r="B1769" s="113">
        <v>145.41</v>
      </c>
      <c r="D1769" s="72">
        <v>144.41</v>
      </c>
      <c r="M1769" s="117"/>
    </row>
    <row r="1770" spans="1:13">
      <c r="A1770" s="112">
        <v>17680</v>
      </c>
      <c r="B1770" s="113">
        <v>145.48999999999998</v>
      </c>
      <c r="D1770" s="72">
        <v>144.48999999999998</v>
      </c>
      <c r="M1770" s="117"/>
    </row>
    <row r="1771" spans="1:13">
      <c r="A1771" s="112">
        <v>17690</v>
      </c>
      <c r="B1771" s="113">
        <v>145.57</v>
      </c>
      <c r="D1771" s="72">
        <v>144.57</v>
      </c>
      <c r="M1771" s="117"/>
    </row>
    <row r="1772" spans="1:13">
      <c r="A1772" s="112">
        <v>17700</v>
      </c>
      <c r="B1772" s="113">
        <v>145.64999999999998</v>
      </c>
      <c r="D1772" s="72">
        <v>144.64999999999998</v>
      </c>
      <c r="M1772" s="117"/>
    </row>
    <row r="1773" spans="1:13">
      <c r="A1773" s="112">
        <v>17710</v>
      </c>
      <c r="B1773" s="113">
        <v>145.72999999999999</v>
      </c>
      <c r="D1773" s="72">
        <v>144.72999999999999</v>
      </c>
      <c r="M1773" s="117"/>
    </row>
    <row r="1774" spans="1:13">
      <c r="A1774" s="112">
        <v>17720</v>
      </c>
      <c r="B1774" s="113">
        <v>145.80999999999997</v>
      </c>
      <c r="D1774" s="72">
        <v>144.80999999999997</v>
      </c>
      <c r="M1774" s="117"/>
    </row>
    <row r="1775" spans="1:13">
      <c r="A1775" s="112">
        <v>17730</v>
      </c>
      <c r="B1775" s="113">
        <v>145.88999999999999</v>
      </c>
      <c r="D1775" s="72">
        <v>144.88999999999999</v>
      </c>
      <c r="M1775" s="117"/>
    </row>
    <row r="1776" spans="1:13">
      <c r="A1776" s="112">
        <v>17740</v>
      </c>
      <c r="B1776" s="113">
        <v>145.97</v>
      </c>
      <c r="D1776" s="72">
        <v>144.97</v>
      </c>
      <c r="M1776" s="117"/>
    </row>
    <row r="1777" spans="1:13">
      <c r="A1777" s="112">
        <v>17750</v>
      </c>
      <c r="B1777" s="113">
        <v>146.04999999999998</v>
      </c>
      <c r="D1777" s="72">
        <v>145.04999999999998</v>
      </c>
      <c r="M1777" s="117"/>
    </row>
    <row r="1778" spans="1:13">
      <c r="A1778" s="112">
        <v>17760</v>
      </c>
      <c r="B1778" s="113">
        <v>146.13</v>
      </c>
      <c r="D1778" s="72">
        <v>145.13</v>
      </c>
      <c r="M1778" s="117"/>
    </row>
    <row r="1779" spans="1:13">
      <c r="A1779" s="112">
        <v>17770</v>
      </c>
      <c r="B1779" s="113">
        <v>146.20999999999998</v>
      </c>
      <c r="D1779" s="72">
        <v>145.20999999999998</v>
      </c>
      <c r="M1779" s="117"/>
    </row>
    <row r="1780" spans="1:13">
      <c r="A1780" s="112">
        <v>17780</v>
      </c>
      <c r="B1780" s="113">
        <v>146.29</v>
      </c>
      <c r="D1780" s="72">
        <v>145.29</v>
      </c>
      <c r="M1780" s="117"/>
    </row>
    <row r="1781" spans="1:13">
      <c r="A1781" s="112">
        <v>17790</v>
      </c>
      <c r="B1781" s="113">
        <v>146.36999999999998</v>
      </c>
      <c r="D1781" s="72">
        <v>145.36999999999998</v>
      </c>
      <c r="M1781" s="117"/>
    </row>
    <row r="1782" spans="1:13">
      <c r="A1782" s="112">
        <v>17800</v>
      </c>
      <c r="B1782" s="113">
        <v>146.44999999999999</v>
      </c>
      <c r="D1782" s="72">
        <v>145.44999999999999</v>
      </c>
      <c r="M1782" s="117"/>
    </row>
    <row r="1783" spans="1:13">
      <c r="A1783" s="112">
        <v>17810</v>
      </c>
      <c r="B1783" s="113">
        <v>146.52999999999997</v>
      </c>
      <c r="D1783" s="72">
        <v>145.52999999999997</v>
      </c>
      <c r="M1783" s="117"/>
    </row>
    <row r="1784" spans="1:13">
      <c r="A1784" s="112">
        <v>17820</v>
      </c>
      <c r="B1784" s="113">
        <v>146.60999999999999</v>
      </c>
      <c r="D1784" s="72">
        <v>145.60999999999999</v>
      </c>
      <c r="M1784" s="117"/>
    </row>
    <row r="1785" spans="1:13">
      <c r="A1785" s="112">
        <v>17830</v>
      </c>
      <c r="B1785" s="113">
        <v>146.69</v>
      </c>
      <c r="D1785" s="72">
        <v>145.69</v>
      </c>
      <c r="M1785" s="117"/>
    </row>
    <row r="1786" spans="1:13">
      <c r="A1786" s="112">
        <v>17840</v>
      </c>
      <c r="B1786" s="113">
        <v>146.76999999999998</v>
      </c>
      <c r="D1786" s="72">
        <v>145.76999999999998</v>
      </c>
      <c r="M1786" s="117"/>
    </row>
    <row r="1787" spans="1:13">
      <c r="A1787" s="112">
        <v>17850</v>
      </c>
      <c r="B1787" s="113">
        <v>146.85</v>
      </c>
      <c r="D1787" s="72">
        <v>145.85</v>
      </c>
      <c r="M1787" s="117"/>
    </row>
    <row r="1788" spans="1:13">
      <c r="A1788" s="112">
        <v>17860</v>
      </c>
      <c r="B1788" s="113">
        <v>146.92999999999998</v>
      </c>
      <c r="D1788" s="72">
        <v>145.92999999999998</v>
      </c>
      <c r="M1788" s="117"/>
    </row>
    <row r="1789" spans="1:13">
      <c r="A1789" s="112">
        <v>17870</v>
      </c>
      <c r="B1789" s="113">
        <v>147.01</v>
      </c>
      <c r="D1789" s="72">
        <v>146.01</v>
      </c>
      <c r="M1789" s="117"/>
    </row>
    <row r="1790" spans="1:13">
      <c r="A1790" s="112">
        <v>17880</v>
      </c>
      <c r="B1790" s="113">
        <v>147.08999999999997</v>
      </c>
      <c r="D1790" s="72">
        <v>146.08999999999997</v>
      </c>
      <c r="M1790" s="117"/>
    </row>
    <row r="1791" spans="1:13">
      <c r="A1791" s="112">
        <v>17890</v>
      </c>
      <c r="B1791" s="113">
        <v>147.16999999999999</v>
      </c>
      <c r="D1791" s="72">
        <v>146.16999999999999</v>
      </c>
      <c r="M1791" s="117"/>
    </row>
    <row r="1792" spans="1:13">
      <c r="A1792" s="112">
        <v>17900</v>
      </c>
      <c r="B1792" s="113">
        <v>147.24999999999997</v>
      </c>
      <c r="D1792" s="72">
        <v>146.24999999999997</v>
      </c>
      <c r="M1792" s="117"/>
    </row>
    <row r="1793" spans="1:13">
      <c r="A1793" s="112">
        <v>17910</v>
      </c>
      <c r="B1793" s="113">
        <v>147.32999999999998</v>
      </c>
      <c r="D1793" s="72">
        <v>146.32999999999998</v>
      </c>
      <c r="M1793" s="117"/>
    </row>
    <row r="1794" spans="1:13">
      <c r="A1794" s="112">
        <v>17920</v>
      </c>
      <c r="B1794" s="113">
        <v>147.41</v>
      </c>
      <c r="D1794" s="72">
        <v>146.41</v>
      </c>
      <c r="M1794" s="117"/>
    </row>
    <row r="1795" spans="1:13">
      <c r="A1795" s="112">
        <v>17930</v>
      </c>
      <c r="B1795" s="113">
        <v>147.48999999999998</v>
      </c>
      <c r="D1795" s="72">
        <v>146.48999999999998</v>
      </c>
      <c r="M1795" s="117"/>
    </row>
    <row r="1796" spans="1:13">
      <c r="A1796" s="112">
        <v>17940</v>
      </c>
      <c r="B1796" s="113">
        <v>147.57</v>
      </c>
      <c r="D1796" s="72">
        <v>146.57</v>
      </c>
      <c r="M1796" s="117"/>
    </row>
    <row r="1797" spans="1:13">
      <c r="A1797" s="112">
        <v>17950</v>
      </c>
      <c r="B1797" s="113">
        <v>147.64999999999998</v>
      </c>
      <c r="D1797" s="72">
        <v>146.64999999999998</v>
      </c>
      <c r="M1797" s="117"/>
    </row>
    <row r="1798" spans="1:13">
      <c r="A1798" s="112">
        <v>17960</v>
      </c>
      <c r="B1798" s="113">
        <v>147.72999999999999</v>
      </c>
      <c r="D1798" s="72">
        <v>146.72999999999999</v>
      </c>
      <c r="M1798" s="117"/>
    </row>
    <row r="1799" spans="1:13">
      <c r="A1799" s="112">
        <v>17970</v>
      </c>
      <c r="B1799" s="113">
        <v>147.80999999999997</v>
      </c>
      <c r="D1799" s="72">
        <v>146.80999999999997</v>
      </c>
      <c r="M1799" s="117"/>
    </row>
    <row r="1800" spans="1:13">
      <c r="A1800" s="112">
        <v>17980</v>
      </c>
      <c r="B1800" s="113">
        <v>147.88999999999999</v>
      </c>
      <c r="D1800" s="72">
        <v>146.88999999999999</v>
      </c>
      <c r="M1800" s="117"/>
    </row>
    <row r="1801" spans="1:13">
      <c r="A1801" s="112">
        <v>17990</v>
      </c>
      <c r="B1801" s="113">
        <v>147.97</v>
      </c>
      <c r="D1801" s="72">
        <v>146.97</v>
      </c>
      <c r="M1801" s="117"/>
    </row>
    <row r="1802" spans="1:13">
      <c r="A1802" s="112">
        <v>18000</v>
      </c>
      <c r="B1802" s="113">
        <v>148.04999999999998</v>
      </c>
      <c r="D1802" s="72">
        <v>147.04999999999998</v>
      </c>
      <c r="M1802" s="117"/>
    </row>
    <row r="1803" spans="1:13">
      <c r="A1803" s="112">
        <v>18010</v>
      </c>
      <c r="B1803" s="113">
        <v>148.13</v>
      </c>
      <c r="D1803" s="72">
        <v>147.13</v>
      </c>
      <c r="M1803" s="117"/>
    </row>
    <row r="1804" spans="1:13">
      <c r="A1804" s="112">
        <v>18020</v>
      </c>
      <c r="B1804" s="113">
        <v>148.20999999999998</v>
      </c>
      <c r="D1804" s="72">
        <v>147.20999999999998</v>
      </c>
      <c r="M1804" s="117"/>
    </row>
    <row r="1805" spans="1:13">
      <c r="A1805" s="112">
        <v>18030</v>
      </c>
      <c r="B1805" s="113">
        <v>148.29</v>
      </c>
      <c r="D1805" s="72">
        <v>147.29</v>
      </c>
      <c r="M1805" s="117"/>
    </row>
    <row r="1806" spans="1:13">
      <c r="A1806" s="112">
        <v>18040</v>
      </c>
      <c r="B1806" s="113">
        <v>148.36999999999998</v>
      </c>
      <c r="D1806" s="72">
        <v>147.36999999999998</v>
      </c>
      <c r="M1806" s="117"/>
    </row>
    <row r="1807" spans="1:13">
      <c r="A1807" s="112">
        <v>18050</v>
      </c>
      <c r="B1807" s="113">
        <v>148.44999999999999</v>
      </c>
      <c r="D1807" s="72">
        <v>147.44999999999999</v>
      </c>
      <c r="M1807" s="117"/>
    </row>
    <row r="1808" spans="1:13">
      <c r="A1808" s="112">
        <v>18060</v>
      </c>
      <c r="B1808" s="113">
        <v>148.52999999999997</v>
      </c>
      <c r="D1808" s="72">
        <v>147.52999999999997</v>
      </c>
      <c r="M1808" s="117"/>
    </row>
    <row r="1809" spans="1:13">
      <c r="A1809" s="112">
        <v>18070</v>
      </c>
      <c r="B1809" s="113">
        <v>148.60999999999999</v>
      </c>
      <c r="D1809" s="72">
        <v>147.60999999999999</v>
      </c>
      <c r="M1809" s="117"/>
    </row>
    <row r="1810" spans="1:13">
      <c r="A1810" s="112">
        <v>18080</v>
      </c>
      <c r="B1810" s="113">
        <v>148.69</v>
      </c>
      <c r="D1810" s="72">
        <v>147.69</v>
      </c>
      <c r="M1810" s="117"/>
    </row>
    <row r="1811" spans="1:13">
      <c r="A1811" s="112">
        <v>18090</v>
      </c>
      <c r="B1811" s="113">
        <v>148.76999999999998</v>
      </c>
      <c r="D1811" s="72">
        <v>147.76999999999998</v>
      </c>
      <c r="M1811" s="117"/>
    </row>
    <row r="1812" spans="1:13">
      <c r="A1812" s="112">
        <v>18100</v>
      </c>
      <c r="B1812" s="113">
        <v>148.85</v>
      </c>
      <c r="D1812" s="72">
        <v>147.85</v>
      </c>
      <c r="M1812" s="117"/>
    </row>
    <row r="1813" spans="1:13">
      <c r="A1813" s="112">
        <v>18110</v>
      </c>
      <c r="B1813" s="113">
        <v>148.92999999999998</v>
      </c>
      <c r="D1813" s="72">
        <v>147.92999999999998</v>
      </c>
      <c r="M1813" s="117"/>
    </row>
    <row r="1814" spans="1:13">
      <c r="A1814" s="112">
        <v>18120</v>
      </c>
      <c r="B1814" s="113">
        <v>149.01</v>
      </c>
      <c r="D1814" s="72">
        <v>148.01</v>
      </c>
      <c r="M1814" s="117"/>
    </row>
    <row r="1815" spans="1:13">
      <c r="A1815" s="112">
        <v>18130</v>
      </c>
      <c r="B1815" s="113">
        <v>149.08999999999997</v>
      </c>
      <c r="D1815" s="72">
        <v>148.08999999999997</v>
      </c>
      <c r="M1815" s="117"/>
    </row>
    <row r="1816" spans="1:13">
      <c r="A1816" s="112">
        <v>18140</v>
      </c>
      <c r="B1816" s="113">
        <v>149.16999999999999</v>
      </c>
      <c r="D1816" s="72">
        <v>148.16999999999999</v>
      </c>
      <c r="M1816" s="117"/>
    </row>
    <row r="1817" spans="1:13">
      <c r="A1817" s="112">
        <v>18150</v>
      </c>
      <c r="B1817" s="113">
        <v>149.25</v>
      </c>
      <c r="D1817" s="72">
        <v>148.25</v>
      </c>
      <c r="M1817" s="117"/>
    </row>
    <row r="1818" spans="1:13">
      <c r="A1818" s="112">
        <v>18160</v>
      </c>
      <c r="B1818" s="113">
        <v>149.32999999999998</v>
      </c>
      <c r="D1818" s="72">
        <v>148.32999999999998</v>
      </c>
      <c r="M1818" s="117"/>
    </row>
    <row r="1819" spans="1:13">
      <c r="A1819" s="112">
        <v>18170</v>
      </c>
      <c r="B1819" s="113">
        <v>149.41</v>
      </c>
      <c r="D1819" s="72">
        <v>148.41</v>
      </c>
      <c r="M1819" s="117"/>
    </row>
    <row r="1820" spans="1:13">
      <c r="A1820" s="112">
        <v>18180</v>
      </c>
      <c r="B1820" s="113">
        <v>149.48999999999998</v>
      </c>
      <c r="D1820" s="72">
        <v>148.48999999999998</v>
      </c>
      <c r="M1820" s="117"/>
    </row>
    <row r="1821" spans="1:13">
      <c r="A1821" s="112">
        <v>18190</v>
      </c>
      <c r="B1821" s="113">
        <v>149.57</v>
      </c>
      <c r="D1821" s="72">
        <v>148.57</v>
      </c>
      <c r="M1821" s="117"/>
    </row>
    <row r="1822" spans="1:13">
      <c r="A1822" s="112">
        <v>18200</v>
      </c>
      <c r="B1822" s="113">
        <v>149.64999999999998</v>
      </c>
      <c r="D1822" s="72">
        <v>148.64999999999998</v>
      </c>
      <c r="M1822" s="117"/>
    </row>
    <row r="1823" spans="1:13">
      <c r="A1823" s="112">
        <v>18210</v>
      </c>
      <c r="B1823" s="113">
        <v>149.72999999999999</v>
      </c>
      <c r="D1823" s="72">
        <v>148.72999999999999</v>
      </c>
      <c r="M1823" s="117"/>
    </row>
    <row r="1824" spans="1:13">
      <c r="A1824" s="112">
        <v>18220</v>
      </c>
      <c r="B1824" s="113">
        <v>149.80999999999997</v>
      </c>
      <c r="D1824" s="72">
        <v>148.80999999999997</v>
      </c>
      <c r="M1824" s="117"/>
    </row>
    <row r="1825" spans="1:13">
      <c r="A1825" s="112">
        <v>18230</v>
      </c>
      <c r="B1825" s="113">
        <v>149.88999999999999</v>
      </c>
      <c r="D1825" s="72">
        <v>148.88999999999999</v>
      </c>
      <c r="M1825" s="117"/>
    </row>
    <row r="1826" spans="1:13">
      <c r="A1826" s="112">
        <v>18240</v>
      </c>
      <c r="B1826" s="113">
        <v>149.97</v>
      </c>
      <c r="D1826" s="72">
        <v>148.97</v>
      </c>
      <c r="M1826" s="117"/>
    </row>
    <row r="1827" spans="1:13">
      <c r="A1827" s="112">
        <v>18250</v>
      </c>
      <c r="B1827" s="113">
        <v>150.04999999999998</v>
      </c>
      <c r="D1827" s="72">
        <v>149.04999999999998</v>
      </c>
      <c r="M1827" s="117"/>
    </row>
    <row r="1828" spans="1:13">
      <c r="A1828" s="112">
        <v>18260</v>
      </c>
      <c r="B1828" s="113">
        <v>150.13</v>
      </c>
      <c r="D1828" s="72">
        <v>149.13</v>
      </c>
      <c r="M1828" s="117"/>
    </row>
    <row r="1829" spans="1:13">
      <c r="A1829" s="112">
        <v>18270</v>
      </c>
      <c r="B1829" s="113">
        <v>150.20999999999998</v>
      </c>
      <c r="D1829" s="72">
        <v>149.20999999999998</v>
      </c>
      <c r="M1829" s="117"/>
    </row>
    <row r="1830" spans="1:13">
      <c r="A1830" s="112">
        <v>18280</v>
      </c>
      <c r="B1830" s="113">
        <v>150.29</v>
      </c>
      <c r="D1830" s="72">
        <v>149.29</v>
      </c>
      <c r="M1830" s="117"/>
    </row>
    <row r="1831" spans="1:13">
      <c r="A1831" s="112">
        <v>18290</v>
      </c>
      <c r="B1831" s="113">
        <v>150.36999999999998</v>
      </c>
      <c r="D1831" s="72">
        <v>149.36999999999998</v>
      </c>
      <c r="M1831" s="117"/>
    </row>
    <row r="1832" spans="1:13">
      <c r="A1832" s="112">
        <v>18300</v>
      </c>
      <c r="B1832" s="113">
        <v>150.44999999999999</v>
      </c>
      <c r="D1832" s="72">
        <v>149.44999999999999</v>
      </c>
      <c r="M1832" s="117"/>
    </row>
    <row r="1833" spans="1:13">
      <c r="A1833" s="112">
        <v>18310</v>
      </c>
      <c r="B1833" s="113">
        <v>150.52999999999997</v>
      </c>
      <c r="D1833" s="72">
        <v>149.52999999999997</v>
      </c>
      <c r="M1833" s="117"/>
    </row>
    <row r="1834" spans="1:13">
      <c r="A1834" s="112">
        <v>18320</v>
      </c>
      <c r="B1834" s="113">
        <v>150.60999999999999</v>
      </c>
      <c r="D1834" s="72">
        <v>149.60999999999999</v>
      </c>
      <c r="M1834" s="117"/>
    </row>
    <row r="1835" spans="1:13">
      <c r="A1835" s="112">
        <v>18330</v>
      </c>
      <c r="B1835" s="113">
        <v>150.69</v>
      </c>
      <c r="D1835" s="72">
        <v>149.69</v>
      </c>
      <c r="M1835" s="117"/>
    </row>
    <row r="1836" spans="1:13">
      <c r="A1836" s="112">
        <v>18340</v>
      </c>
      <c r="B1836" s="113">
        <v>150.76999999999998</v>
      </c>
      <c r="D1836" s="72">
        <v>149.76999999999998</v>
      </c>
      <c r="M1836" s="117"/>
    </row>
    <row r="1837" spans="1:13">
      <c r="A1837" s="112">
        <v>18350</v>
      </c>
      <c r="B1837" s="113">
        <v>150.85</v>
      </c>
      <c r="D1837" s="72">
        <v>149.85</v>
      </c>
      <c r="M1837" s="117"/>
    </row>
    <row r="1838" spans="1:13">
      <c r="A1838" s="112">
        <v>18360</v>
      </c>
      <c r="B1838" s="113">
        <v>150.92999999999998</v>
      </c>
      <c r="D1838" s="72">
        <v>149.92999999999998</v>
      </c>
      <c r="M1838" s="117"/>
    </row>
    <row r="1839" spans="1:13">
      <c r="A1839" s="112">
        <v>18370</v>
      </c>
      <c r="B1839" s="113">
        <v>151.01</v>
      </c>
      <c r="D1839" s="72">
        <v>150.01</v>
      </c>
      <c r="M1839" s="117"/>
    </row>
    <row r="1840" spans="1:13">
      <c r="A1840" s="112">
        <v>18380</v>
      </c>
      <c r="B1840" s="113">
        <v>151.08999999999997</v>
      </c>
      <c r="D1840" s="72">
        <v>150.08999999999997</v>
      </c>
      <c r="M1840" s="117"/>
    </row>
    <row r="1841" spans="1:13">
      <c r="A1841" s="112">
        <v>18390</v>
      </c>
      <c r="B1841" s="113">
        <v>151.16999999999999</v>
      </c>
      <c r="D1841" s="72">
        <v>150.16999999999999</v>
      </c>
      <c r="M1841" s="117"/>
    </row>
    <row r="1842" spans="1:13">
      <c r="A1842" s="112">
        <v>18400</v>
      </c>
      <c r="B1842" s="113">
        <v>151.25</v>
      </c>
      <c r="D1842" s="72">
        <v>150.25</v>
      </c>
      <c r="M1842" s="117"/>
    </row>
    <row r="1843" spans="1:13">
      <c r="A1843" s="112">
        <v>18410</v>
      </c>
      <c r="B1843" s="113">
        <v>151.32999999999998</v>
      </c>
      <c r="D1843" s="72">
        <v>150.32999999999998</v>
      </c>
      <c r="M1843" s="117"/>
    </row>
    <row r="1844" spans="1:13">
      <c r="A1844" s="112">
        <v>18420</v>
      </c>
      <c r="B1844" s="113">
        <v>151.41</v>
      </c>
      <c r="D1844" s="72">
        <v>150.41</v>
      </c>
      <c r="M1844" s="117"/>
    </row>
    <row r="1845" spans="1:13">
      <c r="A1845" s="112">
        <v>18430</v>
      </c>
      <c r="B1845" s="113">
        <v>151.48999999999998</v>
      </c>
      <c r="D1845" s="72">
        <v>150.48999999999998</v>
      </c>
      <c r="M1845" s="117"/>
    </row>
    <row r="1846" spans="1:13">
      <c r="A1846" s="112">
        <v>18440</v>
      </c>
      <c r="B1846" s="113">
        <v>151.57</v>
      </c>
      <c r="D1846" s="72">
        <v>150.57</v>
      </c>
      <c r="M1846" s="117"/>
    </row>
    <row r="1847" spans="1:13">
      <c r="A1847" s="112">
        <v>18450</v>
      </c>
      <c r="B1847" s="113">
        <v>151.64999999999998</v>
      </c>
      <c r="D1847" s="72">
        <v>150.64999999999998</v>
      </c>
      <c r="M1847" s="117"/>
    </row>
    <row r="1848" spans="1:13">
      <c r="A1848" s="112">
        <v>18460</v>
      </c>
      <c r="B1848" s="113">
        <v>151.72999999999999</v>
      </c>
      <c r="D1848" s="72">
        <v>150.72999999999999</v>
      </c>
      <c r="M1848" s="117"/>
    </row>
    <row r="1849" spans="1:13">
      <c r="A1849" s="112">
        <v>18470</v>
      </c>
      <c r="B1849" s="113">
        <v>151.80999999999997</v>
      </c>
      <c r="D1849" s="72">
        <v>150.80999999999997</v>
      </c>
      <c r="M1849" s="117"/>
    </row>
    <row r="1850" spans="1:13">
      <c r="A1850" s="112">
        <v>18480</v>
      </c>
      <c r="B1850" s="113">
        <v>151.88999999999999</v>
      </c>
      <c r="D1850" s="72">
        <v>150.88999999999999</v>
      </c>
      <c r="M1850" s="117"/>
    </row>
    <row r="1851" spans="1:13">
      <c r="A1851" s="112">
        <v>18490</v>
      </c>
      <c r="B1851" s="113">
        <v>151.97</v>
      </c>
      <c r="D1851" s="72">
        <v>150.97</v>
      </c>
      <c r="M1851" s="117"/>
    </row>
    <row r="1852" spans="1:13">
      <c r="A1852" s="112">
        <v>18500</v>
      </c>
      <c r="B1852" s="113">
        <v>152.04999999999998</v>
      </c>
      <c r="D1852" s="72">
        <v>151.04999999999998</v>
      </c>
      <c r="M1852" s="117"/>
    </row>
    <row r="1853" spans="1:13">
      <c r="A1853" s="112">
        <v>18510</v>
      </c>
      <c r="B1853" s="113">
        <v>152.13</v>
      </c>
      <c r="D1853" s="72">
        <v>151.13</v>
      </c>
      <c r="M1853" s="117"/>
    </row>
    <row r="1854" spans="1:13">
      <c r="A1854" s="112">
        <v>18520</v>
      </c>
      <c r="B1854" s="113">
        <v>152.20999999999998</v>
      </c>
      <c r="D1854" s="72">
        <v>151.20999999999998</v>
      </c>
      <c r="M1854" s="117"/>
    </row>
    <row r="1855" spans="1:13">
      <c r="A1855" s="112">
        <v>18530</v>
      </c>
      <c r="B1855" s="113">
        <v>152.29</v>
      </c>
      <c r="D1855" s="72">
        <v>151.29</v>
      </c>
      <c r="M1855" s="117"/>
    </row>
    <row r="1856" spans="1:13">
      <c r="A1856" s="112">
        <v>18540</v>
      </c>
      <c r="B1856" s="113">
        <v>152.36999999999998</v>
      </c>
      <c r="D1856" s="72">
        <v>151.36999999999998</v>
      </c>
      <c r="M1856" s="117"/>
    </row>
    <row r="1857" spans="1:13">
      <c r="A1857" s="112">
        <v>18550</v>
      </c>
      <c r="B1857" s="113">
        <v>152.44999999999999</v>
      </c>
      <c r="D1857" s="72">
        <v>151.44999999999999</v>
      </c>
      <c r="M1857" s="117"/>
    </row>
    <row r="1858" spans="1:13">
      <c r="A1858" s="112">
        <v>18560</v>
      </c>
      <c r="B1858" s="113">
        <v>152.52999999999997</v>
      </c>
      <c r="D1858" s="72">
        <v>151.52999999999997</v>
      </c>
      <c r="M1858" s="117"/>
    </row>
    <row r="1859" spans="1:13">
      <c r="A1859" s="112">
        <v>18570</v>
      </c>
      <c r="B1859" s="113">
        <v>152.60999999999999</v>
      </c>
      <c r="D1859" s="72">
        <v>151.60999999999999</v>
      </c>
      <c r="M1859" s="117"/>
    </row>
    <row r="1860" spans="1:13">
      <c r="A1860" s="112">
        <v>18580</v>
      </c>
      <c r="B1860" s="113">
        <v>152.69</v>
      </c>
      <c r="D1860" s="72">
        <v>151.69</v>
      </c>
      <c r="M1860" s="117"/>
    </row>
    <row r="1861" spans="1:13">
      <c r="A1861" s="112">
        <v>18590</v>
      </c>
      <c r="B1861" s="113">
        <v>152.76999999999998</v>
      </c>
      <c r="D1861" s="72">
        <v>151.76999999999998</v>
      </c>
      <c r="M1861" s="117"/>
    </row>
    <row r="1862" spans="1:13">
      <c r="A1862" s="112">
        <v>18600</v>
      </c>
      <c r="B1862" s="113">
        <v>152.85</v>
      </c>
      <c r="D1862" s="72">
        <v>151.85</v>
      </c>
      <c r="M1862" s="117"/>
    </row>
    <row r="1863" spans="1:13">
      <c r="A1863" s="112">
        <v>18610</v>
      </c>
      <c r="B1863" s="113">
        <v>152.92999999999998</v>
      </c>
      <c r="D1863" s="72">
        <v>151.92999999999998</v>
      </c>
      <c r="M1863" s="117"/>
    </row>
    <row r="1864" spans="1:13">
      <c r="A1864" s="112">
        <v>18620</v>
      </c>
      <c r="B1864" s="113">
        <v>153.01</v>
      </c>
      <c r="D1864" s="72">
        <v>152.01</v>
      </c>
      <c r="M1864" s="117"/>
    </row>
    <row r="1865" spans="1:13">
      <c r="A1865" s="112">
        <v>18630</v>
      </c>
      <c r="B1865" s="113">
        <v>153.08999999999997</v>
      </c>
      <c r="D1865" s="72">
        <v>152.08999999999997</v>
      </c>
      <c r="M1865" s="117"/>
    </row>
    <row r="1866" spans="1:13">
      <c r="A1866" s="112">
        <v>18640</v>
      </c>
      <c r="B1866" s="113">
        <v>153.16999999999999</v>
      </c>
      <c r="D1866" s="72">
        <v>152.16999999999999</v>
      </c>
      <c r="M1866" s="117"/>
    </row>
    <row r="1867" spans="1:13">
      <c r="A1867" s="112">
        <v>18650</v>
      </c>
      <c r="B1867" s="113">
        <v>153.25</v>
      </c>
      <c r="D1867" s="72">
        <v>152.25</v>
      </c>
      <c r="M1867" s="117"/>
    </row>
    <row r="1868" spans="1:13">
      <c r="A1868" s="112">
        <v>18660</v>
      </c>
      <c r="B1868" s="113">
        <v>153.32999999999998</v>
      </c>
      <c r="D1868" s="72">
        <v>152.32999999999998</v>
      </c>
      <c r="M1868" s="117"/>
    </row>
    <row r="1869" spans="1:13">
      <c r="A1869" s="112">
        <v>18670</v>
      </c>
      <c r="B1869" s="113">
        <v>153.41</v>
      </c>
      <c r="D1869" s="72">
        <v>152.41</v>
      </c>
      <c r="M1869" s="117"/>
    </row>
    <row r="1870" spans="1:13">
      <c r="A1870" s="112">
        <v>18680</v>
      </c>
      <c r="B1870" s="113">
        <v>153.48999999999998</v>
      </c>
      <c r="D1870" s="72">
        <v>152.48999999999998</v>
      </c>
      <c r="M1870" s="117"/>
    </row>
    <row r="1871" spans="1:13">
      <c r="A1871" s="112">
        <v>18690</v>
      </c>
      <c r="B1871" s="113">
        <v>153.57</v>
      </c>
      <c r="D1871" s="72">
        <v>152.57</v>
      </c>
      <c r="M1871" s="117"/>
    </row>
    <row r="1872" spans="1:13">
      <c r="A1872" s="112">
        <v>18700</v>
      </c>
      <c r="B1872" s="113">
        <v>153.64999999999998</v>
      </c>
      <c r="D1872" s="72">
        <v>152.64999999999998</v>
      </c>
      <c r="M1872" s="117"/>
    </row>
    <row r="1873" spans="1:13">
      <c r="A1873" s="112">
        <v>18710</v>
      </c>
      <c r="B1873" s="113">
        <v>153.72999999999999</v>
      </c>
      <c r="D1873" s="72">
        <v>152.72999999999999</v>
      </c>
      <c r="M1873" s="117"/>
    </row>
    <row r="1874" spans="1:13">
      <c r="A1874" s="112">
        <v>18720</v>
      </c>
      <c r="B1874" s="113">
        <v>153.80999999999997</v>
      </c>
      <c r="D1874" s="72">
        <v>152.80999999999997</v>
      </c>
      <c r="M1874" s="117"/>
    </row>
    <row r="1875" spans="1:13">
      <c r="A1875" s="112">
        <v>18730</v>
      </c>
      <c r="B1875" s="113">
        <v>153.88999999999999</v>
      </c>
      <c r="D1875" s="72">
        <v>152.88999999999999</v>
      </c>
      <c r="M1875" s="117"/>
    </row>
    <row r="1876" spans="1:13">
      <c r="A1876" s="112">
        <v>18740</v>
      </c>
      <c r="B1876" s="113">
        <v>153.97</v>
      </c>
      <c r="D1876" s="72">
        <v>152.97</v>
      </c>
      <c r="M1876" s="117"/>
    </row>
    <row r="1877" spans="1:13">
      <c r="A1877" s="112">
        <v>18750</v>
      </c>
      <c r="B1877" s="113">
        <v>154.04999999999998</v>
      </c>
      <c r="D1877" s="72">
        <v>153.04999999999998</v>
      </c>
      <c r="M1877" s="117"/>
    </row>
    <row r="1878" spans="1:13">
      <c r="A1878" s="112">
        <v>18760</v>
      </c>
      <c r="B1878" s="113">
        <v>154.13</v>
      </c>
      <c r="D1878" s="72">
        <v>153.13</v>
      </c>
      <c r="M1878" s="117"/>
    </row>
    <row r="1879" spans="1:13">
      <c r="A1879" s="112">
        <v>18770</v>
      </c>
      <c r="B1879" s="113">
        <v>154.20999999999998</v>
      </c>
      <c r="D1879" s="72">
        <v>153.20999999999998</v>
      </c>
      <c r="M1879" s="117"/>
    </row>
    <row r="1880" spans="1:13">
      <c r="A1880" s="112">
        <v>18780</v>
      </c>
      <c r="B1880" s="113">
        <v>154.29</v>
      </c>
      <c r="D1880" s="72">
        <v>153.29</v>
      </c>
      <c r="M1880" s="117"/>
    </row>
    <row r="1881" spans="1:13">
      <c r="A1881" s="112">
        <v>18790</v>
      </c>
      <c r="B1881" s="113">
        <v>154.36999999999998</v>
      </c>
      <c r="D1881" s="72">
        <v>153.36999999999998</v>
      </c>
      <c r="M1881" s="117"/>
    </row>
    <row r="1882" spans="1:13">
      <c r="A1882" s="112">
        <v>18800</v>
      </c>
      <c r="B1882" s="113">
        <v>154.44999999999999</v>
      </c>
      <c r="D1882" s="72">
        <v>153.44999999999999</v>
      </c>
      <c r="M1882" s="117"/>
    </row>
    <row r="1883" spans="1:13">
      <c r="A1883" s="112">
        <v>18810</v>
      </c>
      <c r="B1883" s="113">
        <v>154.52999999999997</v>
      </c>
      <c r="D1883" s="72">
        <v>153.52999999999997</v>
      </c>
      <c r="M1883" s="117"/>
    </row>
    <row r="1884" spans="1:13">
      <c r="A1884" s="112">
        <v>18820</v>
      </c>
      <c r="B1884" s="113">
        <v>154.60999999999999</v>
      </c>
      <c r="D1884" s="72">
        <v>153.60999999999999</v>
      </c>
      <c r="M1884" s="117"/>
    </row>
    <row r="1885" spans="1:13">
      <c r="A1885" s="112">
        <v>18830</v>
      </c>
      <c r="B1885" s="113">
        <v>154.69</v>
      </c>
      <c r="D1885" s="72">
        <v>153.69</v>
      </c>
      <c r="M1885" s="117"/>
    </row>
    <row r="1886" spans="1:13">
      <c r="A1886" s="112">
        <v>18840</v>
      </c>
      <c r="B1886" s="113">
        <v>154.76999999999998</v>
      </c>
      <c r="D1886" s="72">
        <v>153.76999999999998</v>
      </c>
      <c r="M1886" s="117"/>
    </row>
    <row r="1887" spans="1:13">
      <c r="A1887" s="112">
        <v>18850</v>
      </c>
      <c r="B1887" s="113">
        <v>154.85</v>
      </c>
      <c r="D1887" s="72">
        <v>153.85</v>
      </c>
      <c r="M1887" s="117"/>
    </row>
    <row r="1888" spans="1:13">
      <c r="A1888" s="112">
        <v>18860</v>
      </c>
      <c r="B1888" s="113">
        <v>154.92999999999998</v>
      </c>
      <c r="D1888" s="72">
        <v>153.92999999999998</v>
      </c>
      <c r="M1888" s="117"/>
    </row>
    <row r="1889" spans="1:13">
      <c r="A1889" s="112">
        <v>18870</v>
      </c>
      <c r="B1889" s="113">
        <v>155.01</v>
      </c>
      <c r="D1889" s="72">
        <v>154.01</v>
      </c>
      <c r="M1889" s="117"/>
    </row>
    <row r="1890" spans="1:13">
      <c r="A1890" s="112">
        <v>18880</v>
      </c>
      <c r="B1890" s="113">
        <v>155.08999999999997</v>
      </c>
      <c r="D1890" s="72">
        <v>154.08999999999997</v>
      </c>
      <c r="M1890" s="117"/>
    </row>
    <row r="1891" spans="1:13">
      <c r="A1891" s="112">
        <v>18890</v>
      </c>
      <c r="B1891" s="113">
        <v>155.16999999999999</v>
      </c>
      <c r="D1891" s="72">
        <v>154.16999999999999</v>
      </c>
      <c r="M1891" s="117"/>
    </row>
    <row r="1892" spans="1:13">
      <c r="A1892" s="112">
        <v>18900</v>
      </c>
      <c r="B1892" s="113">
        <v>155.25</v>
      </c>
      <c r="D1892" s="72">
        <v>154.25</v>
      </c>
      <c r="M1892" s="117"/>
    </row>
    <row r="1893" spans="1:13">
      <c r="A1893" s="112">
        <v>18910</v>
      </c>
      <c r="B1893" s="113">
        <v>155.32999999999998</v>
      </c>
      <c r="D1893" s="72">
        <v>154.32999999999998</v>
      </c>
      <c r="M1893" s="117"/>
    </row>
    <row r="1894" spans="1:13">
      <c r="A1894" s="112">
        <v>18920</v>
      </c>
      <c r="B1894" s="113">
        <v>155.41</v>
      </c>
      <c r="D1894" s="72">
        <v>154.41</v>
      </c>
      <c r="M1894" s="117"/>
    </row>
    <row r="1895" spans="1:13">
      <c r="A1895" s="112">
        <v>18930</v>
      </c>
      <c r="B1895" s="113">
        <v>155.48999999999998</v>
      </c>
      <c r="D1895" s="72">
        <v>154.48999999999998</v>
      </c>
      <c r="M1895" s="117"/>
    </row>
    <row r="1896" spans="1:13">
      <c r="A1896" s="112">
        <v>18940</v>
      </c>
      <c r="B1896" s="113">
        <v>155.57</v>
      </c>
      <c r="D1896" s="72">
        <v>154.57</v>
      </c>
      <c r="M1896" s="117"/>
    </row>
    <row r="1897" spans="1:13">
      <c r="A1897" s="112">
        <v>18950</v>
      </c>
      <c r="B1897" s="113">
        <v>155.64999999999998</v>
      </c>
      <c r="D1897" s="72">
        <v>154.64999999999998</v>
      </c>
      <c r="M1897" s="117"/>
    </row>
    <row r="1898" spans="1:13">
      <c r="A1898" s="112">
        <v>18960</v>
      </c>
      <c r="B1898" s="113">
        <v>155.72999999999999</v>
      </c>
      <c r="D1898" s="72">
        <v>154.72999999999999</v>
      </c>
      <c r="M1898" s="117"/>
    </row>
    <row r="1899" spans="1:13">
      <c r="A1899" s="112">
        <v>18970</v>
      </c>
      <c r="B1899" s="113">
        <v>155.80999999999997</v>
      </c>
      <c r="D1899" s="72">
        <v>154.80999999999997</v>
      </c>
      <c r="M1899" s="117"/>
    </row>
    <row r="1900" spans="1:13">
      <c r="A1900" s="112">
        <v>18980</v>
      </c>
      <c r="B1900" s="113">
        <v>155.88999999999999</v>
      </c>
      <c r="D1900" s="72">
        <v>154.88999999999999</v>
      </c>
      <c r="M1900" s="117"/>
    </row>
    <row r="1901" spans="1:13">
      <c r="A1901" s="112">
        <v>18990</v>
      </c>
      <c r="B1901" s="113">
        <v>155.97</v>
      </c>
      <c r="D1901" s="72">
        <v>154.97</v>
      </c>
      <c r="M1901" s="117"/>
    </row>
    <row r="1902" spans="1:13">
      <c r="A1902" s="112">
        <v>19000</v>
      </c>
      <c r="B1902" s="113">
        <v>156.04999999999998</v>
      </c>
      <c r="D1902" s="72">
        <v>155.04999999999998</v>
      </c>
      <c r="M1902" s="117"/>
    </row>
    <row r="1903" spans="1:13">
      <c r="A1903" s="112">
        <v>19010</v>
      </c>
      <c r="B1903" s="113">
        <v>156.13</v>
      </c>
      <c r="D1903" s="72">
        <v>155.13</v>
      </c>
      <c r="M1903" s="117"/>
    </row>
    <row r="1904" spans="1:13">
      <c r="A1904" s="112">
        <v>19020</v>
      </c>
      <c r="B1904" s="113">
        <v>156.20999999999998</v>
      </c>
      <c r="D1904" s="72">
        <v>155.20999999999998</v>
      </c>
      <c r="M1904" s="117"/>
    </row>
    <row r="1905" spans="1:13">
      <c r="A1905" s="112">
        <v>19030</v>
      </c>
      <c r="B1905" s="113">
        <v>156.29</v>
      </c>
      <c r="D1905" s="72">
        <v>155.29</v>
      </c>
      <c r="M1905" s="117"/>
    </row>
    <row r="1906" spans="1:13">
      <c r="A1906" s="112">
        <v>19040</v>
      </c>
      <c r="B1906" s="113">
        <v>156.36999999999998</v>
      </c>
      <c r="D1906" s="72">
        <v>155.36999999999998</v>
      </c>
      <c r="M1906" s="117"/>
    </row>
    <row r="1907" spans="1:13">
      <c r="A1907" s="112">
        <v>19050</v>
      </c>
      <c r="B1907" s="113">
        <v>156.44999999999999</v>
      </c>
      <c r="D1907" s="72">
        <v>155.44999999999999</v>
      </c>
      <c r="M1907" s="117"/>
    </row>
    <row r="1908" spans="1:13">
      <c r="A1908" s="112">
        <v>19060</v>
      </c>
      <c r="B1908" s="113">
        <v>156.52999999999997</v>
      </c>
      <c r="D1908" s="72">
        <v>155.52999999999997</v>
      </c>
      <c r="M1908" s="117"/>
    </row>
    <row r="1909" spans="1:13">
      <c r="A1909" s="112">
        <v>19070</v>
      </c>
      <c r="B1909" s="113">
        <v>156.60999999999999</v>
      </c>
      <c r="D1909" s="72">
        <v>155.60999999999999</v>
      </c>
      <c r="M1909" s="117"/>
    </row>
    <row r="1910" spans="1:13">
      <c r="A1910" s="112">
        <v>19080</v>
      </c>
      <c r="B1910" s="113">
        <v>156.69</v>
      </c>
      <c r="D1910" s="72">
        <v>155.69</v>
      </c>
      <c r="M1910" s="117"/>
    </row>
    <row r="1911" spans="1:13">
      <c r="A1911" s="112">
        <v>19090</v>
      </c>
      <c r="B1911" s="113">
        <v>156.76999999999998</v>
      </c>
      <c r="D1911" s="72">
        <v>155.76999999999998</v>
      </c>
      <c r="M1911" s="117"/>
    </row>
    <row r="1912" spans="1:13">
      <c r="A1912" s="112">
        <v>19100</v>
      </c>
      <c r="B1912" s="113">
        <v>156.85</v>
      </c>
      <c r="D1912" s="72">
        <v>155.85</v>
      </c>
      <c r="M1912" s="117"/>
    </row>
    <row r="1913" spans="1:13">
      <c r="A1913" s="112">
        <v>19110</v>
      </c>
      <c r="B1913" s="113">
        <v>156.92999999999998</v>
      </c>
      <c r="D1913" s="72">
        <v>155.92999999999998</v>
      </c>
      <c r="M1913" s="117"/>
    </row>
    <row r="1914" spans="1:13">
      <c r="A1914" s="112">
        <v>19120</v>
      </c>
      <c r="B1914" s="113">
        <v>157.01</v>
      </c>
      <c r="D1914" s="72">
        <v>156.01</v>
      </c>
      <c r="M1914" s="117"/>
    </row>
    <row r="1915" spans="1:13">
      <c r="A1915" s="112">
        <v>19130</v>
      </c>
      <c r="B1915" s="113">
        <v>157.08999999999997</v>
      </c>
      <c r="D1915" s="72">
        <v>156.08999999999997</v>
      </c>
      <c r="M1915" s="117"/>
    </row>
    <row r="1916" spans="1:13">
      <c r="A1916" s="112">
        <v>19140</v>
      </c>
      <c r="B1916" s="113">
        <v>157.16999999999999</v>
      </c>
      <c r="D1916" s="72">
        <v>156.16999999999999</v>
      </c>
      <c r="M1916" s="117"/>
    </row>
    <row r="1917" spans="1:13">
      <c r="A1917" s="112">
        <v>19150</v>
      </c>
      <c r="B1917" s="113">
        <v>157.25</v>
      </c>
      <c r="D1917" s="72">
        <v>156.25</v>
      </c>
      <c r="M1917" s="117"/>
    </row>
    <row r="1918" spans="1:13">
      <c r="A1918" s="112">
        <v>19160</v>
      </c>
      <c r="B1918" s="113">
        <v>157.32999999999998</v>
      </c>
      <c r="D1918" s="72">
        <v>156.32999999999998</v>
      </c>
      <c r="M1918" s="117"/>
    </row>
    <row r="1919" spans="1:13">
      <c r="A1919" s="112">
        <v>19170</v>
      </c>
      <c r="B1919" s="113">
        <v>157.41</v>
      </c>
      <c r="D1919" s="72">
        <v>156.41</v>
      </c>
      <c r="M1919" s="117"/>
    </row>
    <row r="1920" spans="1:13">
      <c r="A1920" s="112">
        <v>19180</v>
      </c>
      <c r="B1920" s="113">
        <v>157.48999999999998</v>
      </c>
      <c r="D1920" s="72">
        <v>156.48999999999998</v>
      </c>
      <c r="M1920" s="117"/>
    </row>
    <row r="1921" spans="1:13">
      <c r="A1921" s="112">
        <v>19190</v>
      </c>
      <c r="B1921" s="113">
        <v>157.57</v>
      </c>
      <c r="D1921" s="72">
        <v>156.57</v>
      </c>
      <c r="M1921" s="117"/>
    </row>
    <row r="1922" spans="1:13">
      <c r="A1922" s="112">
        <v>19200</v>
      </c>
      <c r="B1922" s="113">
        <v>157.64999999999998</v>
      </c>
      <c r="D1922" s="72">
        <v>156.64999999999998</v>
      </c>
      <c r="M1922" s="117"/>
    </row>
    <row r="1923" spans="1:13">
      <c r="A1923" s="112">
        <v>19210</v>
      </c>
      <c r="B1923" s="113">
        <v>157.72999999999999</v>
      </c>
      <c r="D1923" s="72">
        <v>156.72999999999999</v>
      </c>
      <c r="M1923" s="117"/>
    </row>
    <row r="1924" spans="1:13">
      <c r="A1924" s="112">
        <v>19220</v>
      </c>
      <c r="B1924" s="113">
        <v>157.80999999999997</v>
      </c>
      <c r="D1924" s="72">
        <v>156.80999999999997</v>
      </c>
      <c r="M1924" s="117"/>
    </row>
    <row r="1925" spans="1:13">
      <c r="A1925" s="112">
        <v>19230</v>
      </c>
      <c r="B1925" s="113">
        <v>157.88999999999999</v>
      </c>
      <c r="D1925" s="72">
        <v>156.88999999999999</v>
      </c>
      <c r="M1925" s="117"/>
    </row>
    <row r="1926" spans="1:13">
      <c r="A1926" s="112">
        <v>19240</v>
      </c>
      <c r="B1926" s="113">
        <v>157.97</v>
      </c>
      <c r="D1926" s="72">
        <v>156.97</v>
      </c>
      <c r="M1926" s="117"/>
    </row>
    <row r="1927" spans="1:13">
      <c r="A1927" s="112">
        <v>19250</v>
      </c>
      <c r="B1927" s="113">
        <v>158.04999999999998</v>
      </c>
      <c r="D1927" s="72">
        <v>157.04999999999998</v>
      </c>
      <c r="M1927" s="117"/>
    </row>
    <row r="1928" spans="1:13">
      <c r="A1928" s="112">
        <v>19260</v>
      </c>
      <c r="B1928" s="113">
        <v>158.13</v>
      </c>
      <c r="D1928" s="72">
        <v>157.13</v>
      </c>
      <c r="M1928" s="117"/>
    </row>
    <row r="1929" spans="1:13">
      <c r="A1929" s="112">
        <v>19270</v>
      </c>
      <c r="B1929" s="113">
        <v>158.20999999999998</v>
      </c>
      <c r="D1929" s="72">
        <v>157.20999999999998</v>
      </c>
      <c r="M1929" s="117"/>
    </row>
    <row r="1930" spans="1:13">
      <c r="A1930" s="112">
        <v>19280</v>
      </c>
      <c r="B1930" s="113">
        <v>158.29</v>
      </c>
      <c r="D1930" s="72">
        <v>157.29</v>
      </c>
      <c r="M1930" s="117"/>
    </row>
    <row r="1931" spans="1:13">
      <c r="A1931" s="112">
        <v>19290</v>
      </c>
      <c r="B1931" s="113">
        <v>158.36999999999998</v>
      </c>
      <c r="D1931" s="72">
        <v>157.36999999999998</v>
      </c>
      <c r="M1931" s="117"/>
    </row>
    <row r="1932" spans="1:13">
      <c r="A1932" s="112">
        <v>19300</v>
      </c>
      <c r="B1932" s="113">
        <v>158.44999999999999</v>
      </c>
      <c r="D1932" s="72">
        <v>157.44999999999999</v>
      </c>
      <c r="M1932" s="117"/>
    </row>
    <row r="1933" spans="1:13">
      <c r="A1933" s="112">
        <v>19310</v>
      </c>
      <c r="B1933" s="113">
        <v>158.52999999999997</v>
      </c>
      <c r="D1933" s="72">
        <v>157.52999999999997</v>
      </c>
      <c r="M1933" s="117"/>
    </row>
    <row r="1934" spans="1:13">
      <c r="A1934" s="112">
        <v>19320</v>
      </c>
      <c r="B1934" s="113">
        <v>158.60999999999999</v>
      </c>
      <c r="D1934" s="72">
        <v>157.60999999999999</v>
      </c>
      <c r="M1934" s="117"/>
    </row>
    <row r="1935" spans="1:13">
      <c r="A1935" s="112">
        <v>19330</v>
      </c>
      <c r="B1935" s="113">
        <v>158.69</v>
      </c>
      <c r="D1935" s="72">
        <v>157.69</v>
      </c>
      <c r="M1935" s="117"/>
    </row>
    <row r="1936" spans="1:13">
      <c r="A1936" s="112">
        <v>19340</v>
      </c>
      <c r="B1936" s="113">
        <v>158.76999999999998</v>
      </c>
      <c r="D1936" s="72">
        <v>157.76999999999998</v>
      </c>
      <c r="M1936" s="117"/>
    </row>
    <row r="1937" spans="1:13">
      <c r="A1937" s="112">
        <v>19350</v>
      </c>
      <c r="B1937" s="113">
        <v>158.85</v>
      </c>
      <c r="D1937" s="72">
        <v>157.85</v>
      </c>
      <c r="M1937" s="117"/>
    </row>
    <row r="1938" spans="1:13">
      <c r="A1938" s="112">
        <v>19360</v>
      </c>
      <c r="B1938" s="113">
        <v>158.92999999999998</v>
      </c>
      <c r="D1938" s="72">
        <v>157.92999999999998</v>
      </c>
      <c r="M1938" s="117"/>
    </row>
    <row r="1939" spans="1:13">
      <c r="A1939" s="112">
        <v>19370</v>
      </c>
      <c r="B1939" s="113">
        <v>159.01</v>
      </c>
      <c r="D1939" s="72">
        <v>158.01</v>
      </c>
      <c r="M1939" s="117"/>
    </row>
    <row r="1940" spans="1:13">
      <c r="A1940" s="112">
        <v>19380</v>
      </c>
      <c r="B1940" s="113">
        <v>159.08999999999997</v>
      </c>
      <c r="D1940" s="72">
        <v>158.08999999999997</v>
      </c>
      <c r="M1940" s="117"/>
    </row>
    <row r="1941" spans="1:13">
      <c r="A1941" s="112">
        <v>19390</v>
      </c>
      <c r="B1941" s="113">
        <v>159.16999999999999</v>
      </c>
      <c r="D1941" s="72">
        <v>158.16999999999999</v>
      </c>
      <c r="M1941" s="117"/>
    </row>
    <row r="1942" spans="1:13">
      <c r="A1942" s="112">
        <v>19400</v>
      </c>
      <c r="B1942" s="113">
        <v>159.25</v>
      </c>
      <c r="D1942" s="72">
        <v>158.25</v>
      </c>
      <c r="M1942" s="117"/>
    </row>
    <row r="1943" spans="1:13">
      <c r="A1943" s="112">
        <v>19410</v>
      </c>
      <c r="B1943" s="113">
        <v>159.32999999999998</v>
      </c>
      <c r="D1943" s="72">
        <v>158.32999999999998</v>
      </c>
      <c r="M1943" s="117"/>
    </row>
    <row r="1944" spans="1:13">
      <c r="A1944" s="112">
        <v>19420</v>
      </c>
      <c r="B1944" s="113">
        <v>159.41</v>
      </c>
      <c r="D1944" s="72">
        <v>158.41</v>
      </c>
      <c r="M1944" s="117"/>
    </row>
    <row r="1945" spans="1:13">
      <c r="A1945" s="112">
        <v>19430</v>
      </c>
      <c r="B1945" s="113">
        <v>159.48999999999998</v>
      </c>
      <c r="D1945" s="72">
        <v>158.48999999999998</v>
      </c>
      <c r="M1945" s="117"/>
    </row>
    <row r="1946" spans="1:13">
      <c r="A1946" s="112">
        <v>19440</v>
      </c>
      <c r="B1946" s="113">
        <v>159.57</v>
      </c>
      <c r="D1946" s="72">
        <v>158.57</v>
      </c>
      <c r="M1946" s="117"/>
    </row>
    <row r="1947" spans="1:13">
      <c r="A1947" s="112">
        <v>19450</v>
      </c>
      <c r="B1947" s="113">
        <v>159.64999999999998</v>
      </c>
      <c r="D1947" s="72">
        <v>158.64999999999998</v>
      </c>
      <c r="M1947" s="117"/>
    </row>
    <row r="1948" spans="1:13">
      <c r="A1948" s="112">
        <v>19460</v>
      </c>
      <c r="B1948" s="113">
        <v>159.72999999999999</v>
      </c>
      <c r="D1948" s="72">
        <v>158.72999999999999</v>
      </c>
      <c r="M1948" s="117"/>
    </row>
    <row r="1949" spans="1:13">
      <c r="A1949" s="112">
        <v>19470</v>
      </c>
      <c r="B1949" s="113">
        <v>159.80999999999997</v>
      </c>
      <c r="D1949" s="72">
        <v>158.80999999999997</v>
      </c>
      <c r="M1949" s="117"/>
    </row>
    <row r="1950" spans="1:13">
      <c r="A1950" s="112">
        <v>19480</v>
      </c>
      <c r="B1950" s="113">
        <v>159.88999999999999</v>
      </c>
      <c r="D1950" s="72">
        <v>158.88999999999999</v>
      </c>
      <c r="M1950" s="117"/>
    </row>
    <row r="1951" spans="1:13">
      <c r="A1951" s="112">
        <v>19490</v>
      </c>
      <c r="B1951" s="113">
        <v>159.97</v>
      </c>
      <c r="D1951" s="72">
        <v>158.97</v>
      </c>
      <c r="M1951" s="117"/>
    </row>
    <row r="1952" spans="1:13">
      <c r="A1952" s="112">
        <v>19500</v>
      </c>
      <c r="B1952" s="113">
        <v>160.04999999999998</v>
      </c>
      <c r="D1952" s="72">
        <v>159.04999999999998</v>
      </c>
      <c r="M1952" s="117"/>
    </row>
    <row r="1953" spans="1:13">
      <c r="A1953" s="112">
        <v>19510</v>
      </c>
      <c r="B1953" s="113">
        <v>160.13</v>
      </c>
      <c r="D1953" s="72">
        <v>159.13</v>
      </c>
      <c r="M1953" s="117"/>
    </row>
    <row r="1954" spans="1:13">
      <c r="A1954" s="112">
        <v>19520</v>
      </c>
      <c r="B1954" s="113">
        <v>160.20999999999998</v>
      </c>
      <c r="D1954" s="72">
        <v>159.20999999999998</v>
      </c>
      <c r="M1954" s="117"/>
    </row>
    <row r="1955" spans="1:13">
      <c r="A1955" s="112">
        <v>19530</v>
      </c>
      <c r="B1955" s="113">
        <v>160.29</v>
      </c>
      <c r="D1955" s="72">
        <v>159.29</v>
      </c>
      <c r="M1955" s="117"/>
    </row>
    <row r="1956" spans="1:13">
      <c r="A1956" s="112">
        <v>19540</v>
      </c>
      <c r="B1956" s="113">
        <v>160.36999999999998</v>
      </c>
      <c r="D1956" s="72">
        <v>159.36999999999998</v>
      </c>
      <c r="M1956" s="117"/>
    </row>
    <row r="1957" spans="1:13">
      <c r="A1957" s="112">
        <v>19550</v>
      </c>
      <c r="B1957" s="113">
        <v>160.44999999999999</v>
      </c>
      <c r="D1957" s="72">
        <v>159.44999999999999</v>
      </c>
      <c r="M1957" s="117"/>
    </row>
    <row r="1958" spans="1:13">
      <c r="A1958" s="112">
        <v>19560</v>
      </c>
      <c r="B1958" s="113">
        <v>160.52999999999997</v>
      </c>
      <c r="D1958" s="72">
        <v>159.52999999999997</v>
      </c>
      <c r="M1958" s="117"/>
    </row>
    <row r="1959" spans="1:13">
      <c r="A1959" s="112">
        <v>19570</v>
      </c>
      <c r="B1959" s="113">
        <v>160.60999999999999</v>
      </c>
      <c r="D1959" s="72">
        <v>159.60999999999999</v>
      </c>
      <c r="M1959" s="117"/>
    </row>
    <row r="1960" spans="1:13">
      <c r="A1960" s="112">
        <v>19580</v>
      </c>
      <c r="B1960" s="113">
        <v>160.69</v>
      </c>
      <c r="D1960" s="72">
        <v>159.69</v>
      </c>
      <c r="M1960" s="117"/>
    </row>
    <row r="1961" spans="1:13">
      <c r="A1961" s="112">
        <v>19590</v>
      </c>
      <c r="B1961" s="113">
        <v>160.76999999999998</v>
      </c>
      <c r="D1961" s="72">
        <v>159.76999999999998</v>
      </c>
      <c r="M1961" s="117"/>
    </row>
    <row r="1962" spans="1:13">
      <c r="A1962" s="112">
        <v>19600</v>
      </c>
      <c r="B1962" s="113">
        <v>160.85</v>
      </c>
      <c r="D1962" s="72">
        <v>159.85</v>
      </c>
      <c r="M1962" s="117"/>
    </row>
    <row r="1963" spans="1:13">
      <c r="A1963" s="112">
        <v>19610</v>
      </c>
      <c r="B1963" s="113">
        <v>160.92999999999998</v>
      </c>
      <c r="D1963" s="72">
        <v>159.92999999999998</v>
      </c>
      <c r="M1963" s="117"/>
    </row>
    <row r="1964" spans="1:13">
      <c r="A1964" s="112">
        <v>19620</v>
      </c>
      <c r="B1964" s="113">
        <v>161.01</v>
      </c>
      <c r="D1964" s="72">
        <v>160.01</v>
      </c>
      <c r="M1964" s="117"/>
    </row>
    <row r="1965" spans="1:13">
      <c r="A1965" s="112">
        <v>19630</v>
      </c>
      <c r="B1965" s="113">
        <v>161.08999999999997</v>
      </c>
      <c r="D1965" s="72">
        <v>160.08999999999997</v>
      </c>
      <c r="M1965" s="117"/>
    </row>
    <row r="1966" spans="1:13">
      <c r="A1966" s="112">
        <v>19640</v>
      </c>
      <c r="B1966" s="113">
        <v>161.16999999999999</v>
      </c>
      <c r="D1966" s="72">
        <v>160.16999999999999</v>
      </c>
      <c r="M1966" s="117"/>
    </row>
    <row r="1967" spans="1:13">
      <c r="A1967" s="112">
        <v>19650</v>
      </c>
      <c r="B1967" s="113">
        <v>161.25</v>
      </c>
      <c r="D1967" s="72">
        <v>160.25</v>
      </c>
      <c r="M1967" s="117"/>
    </row>
    <row r="1968" spans="1:13">
      <c r="A1968" s="112">
        <v>19660</v>
      </c>
      <c r="B1968" s="113">
        <v>161.32999999999998</v>
      </c>
      <c r="D1968" s="72">
        <v>160.32999999999998</v>
      </c>
      <c r="M1968" s="117"/>
    </row>
    <row r="1969" spans="1:13">
      <c r="A1969" s="112">
        <v>19670</v>
      </c>
      <c r="B1969" s="113">
        <v>161.41</v>
      </c>
      <c r="D1969" s="72">
        <v>160.41</v>
      </c>
      <c r="M1969" s="117"/>
    </row>
    <row r="1970" spans="1:13">
      <c r="A1970" s="112">
        <v>19680</v>
      </c>
      <c r="B1970" s="113">
        <v>161.48999999999998</v>
      </c>
      <c r="D1970" s="72">
        <v>160.48999999999998</v>
      </c>
      <c r="M1970" s="117"/>
    </row>
    <row r="1971" spans="1:13">
      <c r="A1971" s="112">
        <v>19690</v>
      </c>
      <c r="B1971" s="113">
        <v>161.57</v>
      </c>
      <c r="D1971" s="72">
        <v>160.57</v>
      </c>
      <c r="M1971" s="117"/>
    </row>
    <row r="1972" spans="1:13">
      <c r="A1972" s="112">
        <v>19700</v>
      </c>
      <c r="B1972" s="113">
        <v>161.64999999999998</v>
      </c>
      <c r="D1972" s="72">
        <v>160.64999999999998</v>
      </c>
      <c r="M1972" s="117"/>
    </row>
    <row r="1973" spans="1:13">
      <c r="A1973" s="112">
        <v>19710</v>
      </c>
      <c r="B1973" s="113">
        <v>161.72999999999999</v>
      </c>
      <c r="D1973" s="72">
        <v>160.72999999999999</v>
      </c>
      <c r="M1973" s="117"/>
    </row>
    <row r="1974" spans="1:13">
      <c r="A1974" s="112">
        <v>19720</v>
      </c>
      <c r="B1974" s="113">
        <v>161.80999999999997</v>
      </c>
      <c r="D1974" s="72">
        <v>160.80999999999997</v>
      </c>
      <c r="M1974" s="117"/>
    </row>
    <row r="1975" spans="1:13">
      <c r="A1975" s="112">
        <v>19730</v>
      </c>
      <c r="B1975" s="113">
        <v>161.88999999999999</v>
      </c>
      <c r="D1975" s="72">
        <v>160.88999999999999</v>
      </c>
      <c r="M1975" s="117"/>
    </row>
    <row r="1976" spans="1:13">
      <c r="A1976" s="112">
        <v>19740</v>
      </c>
      <c r="B1976" s="113">
        <v>161.97</v>
      </c>
      <c r="D1976" s="72">
        <v>160.97</v>
      </c>
      <c r="M1976" s="117"/>
    </row>
    <row r="1977" spans="1:13">
      <c r="A1977" s="112">
        <v>19750</v>
      </c>
      <c r="B1977" s="113">
        <v>162.04999999999998</v>
      </c>
      <c r="D1977" s="72">
        <v>161.04999999999998</v>
      </c>
      <c r="M1977" s="117"/>
    </row>
    <row r="1978" spans="1:13">
      <c r="A1978" s="112">
        <v>19760</v>
      </c>
      <c r="B1978" s="113">
        <v>162.13</v>
      </c>
      <c r="D1978" s="72">
        <v>161.13</v>
      </c>
      <c r="M1978" s="117"/>
    </row>
    <row r="1979" spans="1:13">
      <c r="A1979" s="112">
        <v>19770</v>
      </c>
      <c r="B1979" s="113">
        <v>162.20999999999998</v>
      </c>
      <c r="D1979" s="72">
        <v>161.20999999999998</v>
      </c>
      <c r="M1979" s="117"/>
    </row>
    <row r="1980" spans="1:13">
      <c r="A1980" s="112">
        <v>19780</v>
      </c>
      <c r="B1980" s="113">
        <v>162.29</v>
      </c>
      <c r="D1980" s="72">
        <v>161.29</v>
      </c>
      <c r="M1980" s="117"/>
    </row>
    <row r="1981" spans="1:13">
      <c r="A1981" s="112">
        <v>19790</v>
      </c>
      <c r="B1981" s="113">
        <v>162.36999999999998</v>
      </c>
      <c r="D1981" s="72">
        <v>161.36999999999998</v>
      </c>
      <c r="M1981" s="117"/>
    </row>
    <row r="1982" spans="1:13">
      <c r="A1982" s="112">
        <v>19800</v>
      </c>
      <c r="B1982" s="113">
        <v>162.44999999999999</v>
      </c>
      <c r="D1982" s="72">
        <v>161.44999999999999</v>
      </c>
      <c r="M1982" s="117"/>
    </row>
    <row r="1983" spans="1:13">
      <c r="A1983" s="112">
        <v>19810</v>
      </c>
      <c r="B1983" s="113">
        <v>162.52999999999997</v>
      </c>
      <c r="D1983" s="72">
        <v>161.52999999999997</v>
      </c>
      <c r="M1983" s="117"/>
    </row>
    <row r="1984" spans="1:13">
      <c r="A1984" s="112">
        <v>19820</v>
      </c>
      <c r="B1984" s="113">
        <v>162.60999999999999</v>
      </c>
      <c r="D1984" s="72">
        <v>161.60999999999999</v>
      </c>
      <c r="M1984" s="117"/>
    </row>
    <row r="1985" spans="1:13">
      <c r="A1985" s="112">
        <v>19830</v>
      </c>
      <c r="B1985" s="113">
        <v>162.69</v>
      </c>
      <c r="D1985" s="72">
        <v>161.69</v>
      </c>
      <c r="M1985" s="117"/>
    </row>
    <row r="1986" spans="1:13">
      <c r="A1986" s="112">
        <v>19840</v>
      </c>
      <c r="B1986" s="113">
        <v>162.76999999999998</v>
      </c>
      <c r="D1986" s="72">
        <v>161.76999999999998</v>
      </c>
      <c r="M1986" s="117"/>
    </row>
    <row r="1987" spans="1:13">
      <c r="A1987" s="112">
        <v>19850</v>
      </c>
      <c r="B1987" s="113">
        <v>162.85</v>
      </c>
      <c r="D1987" s="72">
        <v>161.85</v>
      </c>
      <c r="M1987" s="117"/>
    </row>
    <row r="1988" spans="1:13">
      <c r="A1988" s="112">
        <v>19860</v>
      </c>
      <c r="B1988" s="113">
        <v>162.92999999999998</v>
      </c>
      <c r="D1988" s="72">
        <v>161.92999999999998</v>
      </c>
      <c r="M1988" s="117"/>
    </row>
    <row r="1989" spans="1:13">
      <c r="A1989" s="112">
        <v>19870</v>
      </c>
      <c r="B1989" s="113">
        <v>163.01</v>
      </c>
      <c r="D1989" s="72">
        <v>162.01</v>
      </c>
      <c r="M1989" s="117"/>
    </row>
    <row r="1990" spans="1:13">
      <c r="A1990" s="112">
        <v>19880</v>
      </c>
      <c r="B1990" s="113">
        <v>163.08999999999997</v>
      </c>
      <c r="D1990" s="72">
        <v>162.08999999999997</v>
      </c>
      <c r="M1990" s="117"/>
    </row>
    <row r="1991" spans="1:13">
      <c r="A1991" s="112">
        <v>19890</v>
      </c>
      <c r="B1991" s="113">
        <v>163.16999999999999</v>
      </c>
      <c r="D1991" s="72">
        <v>162.16999999999999</v>
      </c>
      <c r="M1991" s="117"/>
    </row>
    <row r="1992" spans="1:13">
      <c r="A1992" s="112">
        <v>19900</v>
      </c>
      <c r="B1992" s="113">
        <v>163.25</v>
      </c>
      <c r="D1992" s="72">
        <v>162.25</v>
      </c>
      <c r="M1992" s="117"/>
    </row>
    <row r="1993" spans="1:13">
      <c r="A1993" s="112">
        <v>19910</v>
      </c>
      <c r="B1993" s="113">
        <v>163.32999999999998</v>
      </c>
      <c r="D1993" s="72">
        <v>162.32999999999998</v>
      </c>
      <c r="M1993" s="117"/>
    </row>
    <row r="1994" spans="1:13">
      <c r="A1994" s="112">
        <v>19920</v>
      </c>
      <c r="B1994" s="113">
        <v>163.41</v>
      </c>
      <c r="D1994" s="72">
        <v>162.41</v>
      </c>
      <c r="M1994" s="117"/>
    </row>
    <row r="1995" spans="1:13">
      <c r="A1995" s="112">
        <v>19930</v>
      </c>
      <c r="B1995" s="113">
        <v>163.48999999999998</v>
      </c>
      <c r="D1995" s="72">
        <v>162.48999999999998</v>
      </c>
      <c r="M1995" s="117"/>
    </row>
    <row r="1996" spans="1:13">
      <c r="A1996" s="112">
        <v>19940</v>
      </c>
      <c r="B1996" s="113">
        <v>163.57</v>
      </c>
      <c r="D1996" s="72">
        <v>162.57</v>
      </c>
      <c r="M1996" s="117"/>
    </row>
    <row r="1997" spans="1:13">
      <c r="A1997" s="112">
        <v>19950</v>
      </c>
      <c r="B1997" s="113">
        <v>163.64999999999998</v>
      </c>
      <c r="D1997" s="72">
        <v>162.64999999999998</v>
      </c>
      <c r="M1997" s="117"/>
    </row>
    <row r="1998" spans="1:13">
      <c r="A1998" s="112">
        <v>19960</v>
      </c>
      <c r="B1998" s="113">
        <v>163.72999999999999</v>
      </c>
      <c r="D1998" s="72">
        <v>162.72999999999999</v>
      </c>
      <c r="M1998" s="117"/>
    </row>
    <row r="1999" spans="1:13">
      <c r="A1999" s="112">
        <v>19970</v>
      </c>
      <c r="B1999" s="113">
        <v>163.80999999999997</v>
      </c>
      <c r="D1999" s="72">
        <v>162.80999999999997</v>
      </c>
      <c r="M1999" s="117"/>
    </row>
    <row r="2000" spans="1:13">
      <c r="A2000" s="112">
        <v>19980</v>
      </c>
      <c r="B2000" s="113">
        <v>163.89</v>
      </c>
      <c r="D2000" s="72">
        <v>162.88999999999999</v>
      </c>
      <c r="M2000" s="117"/>
    </row>
    <row r="2001" spans="1:13">
      <c r="A2001" s="112">
        <v>19990</v>
      </c>
      <c r="B2001" s="113">
        <v>163.97</v>
      </c>
      <c r="D2001" s="72">
        <v>162.97</v>
      </c>
      <c r="M2001" s="117"/>
    </row>
    <row r="2002" spans="1:13">
      <c r="A2002" s="112">
        <v>20000</v>
      </c>
      <c r="B2002" s="113">
        <v>164.04999999999998</v>
      </c>
      <c r="D2002" s="72">
        <v>163.04999999999998</v>
      </c>
      <c r="M2002" s="117"/>
    </row>
    <row r="2003" spans="1:13">
      <c r="A2003" s="112">
        <v>20010</v>
      </c>
      <c r="B2003" s="113">
        <v>164.13</v>
      </c>
      <c r="D2003" s="72">
        <v>163.13</v>
      </c>
      <c r="M2003" s="117"/>
    </row>
    <row r="2004" spans="1:13">
      <c r="A2004" s="112">
        <v>20020</v>
      </c>
      <c r="B2004" s="113">
        <v>164.20999999999998</v>
      </c>
      <c r="D2004" s="72">
        <v>163.20999999999998</v>
      </c>
      <c r="M2004" s="117"/>
    </row>
    <row r="2005" spans="1:13">
      <c r="A2005" s="112">
        <v>20030</v>
      </c>
      <c r="B2005" s="113">
        <v>164.29</v>
      </c>
      <c r="D2005" s="72">
        <v>163.29</v>
      </c>
      <c r="M2005" s="117"/>
    </row>
    <row r="2006" spans="1:13">
      <c r="A2006" s="112">
        <v>20040</v>
      </c>
      <c r="B2006" s="113">
        <v>164.36999999999998</v>
      </c>
      <c r="D2006" s="72">
        <v>163.36999999999998</v>
      </c>
      <c r="M2006" s="117"/>
    </row>
    <row r="2007" spans="1:13">
      <c r="A2007" s="112">
        <v>20050</v>
      </c>
      <c r="B2007" s="113">
        <v>164.45</v>
      </c>
      <c r="D2007" s="72">
        <v>163.44999999999999</v>
      </c>
      <c r="M2007" s="117"/>
    </row>
    <row r="2008" spans="1:13">
      <c r="A2008" s="112">
        <v>20060</v>
      </c>
      <c r="B2008" s="113">
        <v>164.52999999999997</v>
      </c>
      <c r="D2008" s="72">
        <v>163.52999999999997</v>
      </c>
      <c r="M2008" s="117"/>
    </row>
    <row r="2009" spans="1:13">
      <c r="A2009" s="112">
        <v>20070</v>
      </c>
      <c r="B2009" s="113">
        <v>164.60999999999999</v>
      </c>
      <c r="D2009" s="72">
        <v>163.60999999999999</v>
      </c>
      <c r="M2009" s="117"/>
    </row>
    <row r="2010" spans="1:13">
      <c r="A2010" s="112">
        <v>20080</v>
      </c>
      <c r="B2010" s="113">
        <v>164.69</v>
      </c>
      <c r="D2010" s="72">
        <v>163.69</v>
      </c>
      <c r="M2010" s="117"/>
    </row>
    <row r="2011" spans="1:13">
      <c r="A2011" s="112">
        <v>20090</v>
      </c>
      <c r="B2011" s="113">
        <v>164.76999999999998</v>
      </c>
      <c r="D2011" s="72">
        <v>163.76999999999998</v>
      </c>
      <c r="M2011" s="117"/>
    </row>
    <row r="2012" spans="1:13">
      <c r="A2012" s="112">
        <v>20100</v>
      </c>
      <c r="B2012" s="113">
        <v>164.85</v>
      </c>
      <c r="D2012" s="72">
        <v>163.85</v>
      </c>
      <c r="M2012" s="117"/>
    </row>
    <row r="2013" spans="1:13">
      <c r="A2013" s="112">
        <v>20110</v>
      </c>
      <c r="B2013" s="113">
        <v>164.92999999999998</v>
      </c>
      <c r="D2013" s="72">
        <v>163.92999999999998</v>
      </c>
      <c r="M2013" s="117"/>
    </row>
    <row r="2014" spans="1:13">
      <c r="A2014" s="112">
        <v>20120</v>
      </c>
      <c r="B2014" s="113">
        <v>165.01</v>
      </c>
      <c r="D2014" s="72">
        <v>164.01</v>
      </c>
      <c r="M2014" s="117"/>
    </row>
    <row r="2015" spans="1:13">
      <c r="A2015" s="112">
        <v>20130</v>
      </c>
      <c r="B2015" s="113">
        <v>165.08999999999997</v>
      </c>
      <c r="D2015" s="72">
        <v>164.08999999999997</v>
      </c>
      <c r="M2015" s="117"/>
    </row>
    <row r="2016" spans="1:13">
      <c r="A2016" s="112">
        <v>20140</v>
      </c>
      <c r="B2016" s="113">
        <v>165.17</v>
      </c>
      <c r="D2016" s="72">
        <v>164.17</v>
      </c>
      <c r="M2016" s="117"/>
    </row>
    <row r="2017" spans="1:13">
      <c r="A2017" s="112">
        <v>20150</v>
      </c>
      <c r="B2017" s="113">
        <v>165.25</v>
      </c>
      <c r="D2017" s="72">
        <v>164.25</v>
      </c>
      <c r="M2017" s="117"/>
    </row>
    <row r="2018" spans="1:13">
      <c r="A2018" s="112">
        <v>20160</v>
      </c>
      <c r="B2018" s="113">
        <v>165.32999999999998</v>
      </c>
      <c r="D2018" s="72">
        <v>164.32999999999998</v>
      </c>
      <c r="M2018" s="117"/>
    </row>
    <row r="2019" spans="1:13">
      <c r="A2019" s="112">
        <v>20170</v>
      </c>
      <c r="B2019" s="113">
        <v>165.41</v>
      </c>
      <c r="D2019" s="72">
        <v>164.41</v>
      </c>
      <c r="M2019" s="117"/>
    </row>
    <row r="2020" spans="1:13">
      <c r="A2020" s="112">
        <v>20180</v>
      </c>
      <c r="B2020" s="113">
        <v>165.48999999999998</v>
      </c>
      <c r="D2020" s="72">
        <v>164.48999999999998</v>
      </c>
      <c r="M2020" s="117"/>
    </row>
    <row r="2021" spans="1:13">
      <c r="A2021" s="112">
        <v>20190</v>
      </c>
      <c r="B2021" s="113">
        <v>165.57</v>
      </c>
      <c r="D2021" s="72">
        <v>164.57</v>
      </c>
      <c r="M2021" s="117"/>
    </row>
    <row r="2022" spans="1:13">
      <c r="A2022" s="112">
        <v>20200</v>
      </c>
      <c r="B2022" s="113">
        <v>165.64999999999998</v>
      </c>
      <c r="D2022" s="72">
        <v>164.64999999999998</v>
      </c>
      <c r="M2022" s="117"/>
    </row>
    <row r="2023" spans="1:13">
      <c r="A2023" s="112">
        <v>20210</v>
      </c>
      <c r="B2023" s="113">
        <v>165.73</v>
      </c>
      <c r="D2023" s="72">
        <v>164.73</v>
      </c>
      <c r="M2023" s="117"/>
    </row>
    <row r="2024" spans="1:13">
      <c r="A2024" s="112">
        <v>20220</v>
      </c>
      <c r="B2024" s="113">
        <v>165.80999999999997</v>
      </c>
      <c r="D2024" s="72">
        <v>164.80999999999997</v>
      </c>
      <c r="M2024" s="117"/>
    </row>
    <row r="2025" spans="1:13">
      <c r="A2025" s="112">
        <v>20230</v>
      </c>
      <c r="B2025" s="113">
        <v>165.89</v>
      </c>
      <c r="D2025" s="72">
        <v>164.89</v>
      </c>
      <c r="M2025" s="117"/>
    </row>
    <row r="2026" spans="1:13">
      <c r="A2026" s="112">
        <v>20240</v>
      </c>
      <c r="B2026" s="113">
        <v>165.97</v>
      </c>
      <c r="D2026" s="72">
        <v>164.97</v>
      </c>
      <c r="M2026" s="117"/>
    </row>
    <row r="2027" spans="1:13">
      <c r="A2027" s="112">
        <v>20250</v>
      </c>
      <c r="B2027" s="113">
        <v>166.04999999999998</v>
      </c>
      <c r="D2027" s="72">
        <v>165.04999999999998</v>
      </c>
      <c r="M2027" s="117"/>
    </row>
    <row r="2028" spans="1:13">
      <c r="A2028" s="112">
        <v>20260</v>
      </c>
      <c r="B2028" s="113">
        <v>166.13</v>
      </c>
      <c r="D2028" s="72">
        <v>165.13</v>
      </c>
      <c r="M2028" s="117"/>
    </row>
    <row r="2029" spans="1:13">
      <c r="A2029" s="112">
        <v>20270</v>
      </c>
      <c r="B2029" s="113">
        <v>166.20999999999998</v>
      </c>
      <c r="D2029" s="72">
        <v>165.20999999999998</v>
      </c>
      <c r="M2029" s="117"/>
    </row>
    <row r="2030" spans="1:13">
      <c r="A2030" s="112">
        <v>20280</v>
      </c>
      <c r="B2030" s="113">
        <v>166.29</v>
      </c>
      <c r="D2030" s="72">
        <v>165.29</v>
      </c>
      <c r="M2030" s="117"/>
    </row>
    <row r="2031" spans="1:13">
      <c r="A2031" s="112">
        <v>20290</v>
      </c>
      <c r="B2031" s="113">
        <v>166.36999999999998</v>
      </c>
      <c r="D2031" s="72">
        <v>165.36999999999998</v>
      </c>
      <c r="M2031" s="117"/>
    </row>
    <row r="2032" spans="1:13">
      <c r="A2032" s="112">
        <v>20300</v>
      </c>
      <c r="B2032" s="113">
        <v>166.45</v>
      </c>
      <c r="D2032" s="72">
        <v>165.45</v>
      </c>
      <c r="M2032" s="117"/>
    </row>
    <row r="2033" spans="1:13">
      <c r="A2033" s="112">
        <v>20310</v>
      </c>
      <c r="B2033" s="113">
        <v>166.52999999999997</v>
      </c>
      <c r="D2033" s="72">
        <v>165.52999999999997</v>
      </c>
      <c r="M2033" s="117"/>
    </row>
    <row r="2034" spans="1:13">
      <c r="A2034" s="112">
        <v>20320</v>
      </c>
      <c r="B2034" s="113">
        <v>166.60999999999999</v>
      </c>
      <c r="D2034" s="72">
        <v>165.60999999999999</v>
      </c>
      <c r="M2034" s="117"/>
    </row>
    <row r="2035" spans="1:13">
      <c r="A2035" s="112">
        <v>20330</v>
      </c>
      <c r="B2035" s="113">
        <v>166.69</v>
      </c>
      <c r="D2035" s="72">
        <v>165.69</v>
      </c>
      <c r="M2035" s="117"/>
    </row>
    <row r="2036" spans="1:13">
      <c r="A2036" s="112">
        <v>20340</v>
      </c>
      <c r="B2036" s="113">
        <v>166.76999999999998</v>
      </c>
      <c r="D2036" s="72">
        <v>165.76999999999998</v>
      </c>
      <c r="M2036" s="117"/>
    </row>
    <row r="2037" spans="1:13">
      <c r="A2037" s="112">
        <v>20350</v>
      </c>
      <c r="B2037" s="113">
        <v>166.85</v>
      </c>
      <c r="D2037" s="72">
        <v>165.85</v>
      </c>
      <c r="M2037" s="117"/>
    </row>
    <row r="2038" spans="1:13">
      <c r="A2038" s="112">
        <v>20360</v>
      </c>
      <c r="B2038" s="113">
        <v>166.92999999999998</v>
      </c>
      <c r="D2038" s="72">
        <v>165.92999999999998</v>
      </c>
      <c r="M2038" s="117"/>
    </row>
    <row r="2039" spans="1:13">
      <c r="A2039" s="112">
        <v>20370</v>
      </c>
      <c r="B2039" s="113">
        <v>167.01</v>
      </c>
      <c r="D2039" s="72">
        <v>166.01</v>
      </c>
      <c r="M2039" s="117"/>
    </row>
    <row r="2040" spans="1:13">
      <c r="A2040" s="112">
        <v>20380</v>
      </c>
      <c r="B2040" s="113">
        <v>167.08999999999997</v>
      </c>
      <c r="D2040" s="72">
        <v>166.08999999999997</v>
      </c>
      <c r="M2040" s="117"/>
    </row>
    <row r="2041" spans="1:13">
      <c r="A2041" s="112">
        <v>20390</v>
      </c>
      <c r="B2041" s="113">
        <v>167.17</v>
      </c>
      <c r="D2041" s="72">
        <v>166.17</v>
      </c>
      <c r="M2041" s="117"/>
    </row>
    <row r="2042" spans="1:13">
      <c r="A2042" s="112">
        <v>20400</v>
      </c>
      <c r="B2042" s="113">
        <v>167.25</v>
      </c>
      <c r="D2042" s="72">
        <v>166.25</v>
      </c>
      <c r="M2042" s="117"/>
    </row>
    <row r="2043" spans="1:13">
      <c r="A2043" s="112">
        <v>20410</v>
      </c>
      <c r="B2043" s="113">
        <v>167.32999999999998</v>
      </c>
      <c r="D2043" s="72">
        <v>166.32999999999998</v>
      </c>
      <c r="M2043" s="117"/>
    </row>
    <row r="2044" spans="1:13">
      <c r="A2044" s="112">
        <v>20420</v>
      </c>
      <c r="B2044" s="113">
        <v>167.41</v>
      </c>
      <c r="D2044" s="72">
        <v>166.41</v>
      </c>
      <c r="M2044" s="117"/>
    </row>
    <row r="2045" spans="1:13">
      <c r="A2045" s="112">
        <v>20430</v>
      </c>
      <c r="B2045" s="113">
        <v>167.48999999999998</v>
      </c>
      <c r="D2045" s="72">
        <v>166.48999999999998</v>
      </c>
      <c r="M2045" s="117"/>
    </row>
    <row r="2046" spans="1:13">
      <c r="A2046" s="112">
        <v>20440</v>
      </c>
      <c r="B2046" s="113">
        <v>167.57</v>
      </c>
      <c r="D2046" s="72">
        <v>166.57</v>
      </c>
      <c r="M2046" s="117"/>
    </row>
    <row r="2047" spans="1:13">
      <c r="A2047" s="112">
        <v>20450</v>
      </c>
      <c r="B2047" s="113">
        <v>167.64999999999998</v>
      </c>
      <c r="D2047" s="72">
        <v>166.64999999999998</v>
      </c>
      <c r="M2047" s="117"/>
    </row>
    <row r="2048" spans="1:13">
      <c r="A2048" s="112">
        <v>20460</v>
      </c>
      <c r="B2048" s="113">
        <v>167.73</v>
      </c>
      <c r="D2048" s="72">
        <v>166.73</v>
      </c>
      <c r="M2048" s="117"/>
    </row>
    <row r="2049" spans="1:13">
      <c r="A2049" s="112">
        <v>20470</v>
      </c>
      <c r="B2049" s="113">
        <v>167.80999999999997</v>
      </c>
      <c r="D2049" s="72">
        <v>166.80999999999997</v>
      </c>
      <c r="M2049" s="117"/>
    </row>
    <row r="2050" spans="1:13">
      <c r="A2050" s="112">
        <v>20480</v>
      </c>
      <c r="B2050" s="113">
        <v>167.89</v>
      </c>
      <c r="D2050" s="72">
        <v>166.89</v>
      </c>
      <c r="M2050" s="117"/>
    </row>
    <row r="2051" spans="1:13">
      <c r="A2051" s="112">
        <v>20490</v>
      </c>
      <c r="B2051" s="113">
        <v>167.97</v>
      </c>
      <c r="D2051" s="72">
        <v>166.97</v>
      </c>
      <c r="M2051" s="117"/>
    </row>
    <row r="2052" spans="1:13">
      <c r="A2052" s="112">
        <v>20500</v>
      </c>
      <c r="B2052" s="113">
        <v>168.04999999999998</v>
      </c>
      <c r="D2052" s="72">
        <v>167.04999999999998</v>
      </c>
      <c r="M2052" s="117"/>
    </row>
    <row r="2053" spans="1:13">
      <c r="A2053" s="112">
        <v>20510</v>
      </c>
      <c r="B2053" s="113">
        <v>168.13</v>
      </c>
      <c r="D2053" s="72">
        <v>167.13</v>
      </c>
      <c r="M2053" s="117"/>
    </row>
    <row r="2054" spans="1:13">
      <c r="A2054" s="112">
        <v>20520</v>
      </c>
      <c r="B2054" s="113">
        <v>168.20999999999998</v>
      </c>
      <c r="D2054" s="72">
        <v>167.20999999999998</v>
      </c>
      <c r="M2054" s="117"/>
    </row>
    <row r="2055" spans="1:13">
      <c r="A2055" s="112">
        <v>20530</v>
      </c>
      <c r="B2055" s="113">
        <v>168.29</v>
      </c>
      <c r="D2055" s="72">
        <v>167.29</v>
      </c>
      <c r="M2055" s="117"/>
    </row>
    <row r="2056" spans="1:13">
      <c r="A2056" s="112">
        <v>20540</v>
      </c>
      <c r="B2056" s="113">
        <v>168.36999999999998</v>
      </c>
      <c r="D2056" s="72">
        <v>167.36999999999998</v>
      </c>
      <c r="M2056" s="117"/>
    </row>
    <row r="2057" spans="1:13">
      <c r="A2057" s="112">
        <v>20550</v>
      </c>
      <c r="B2057" s="113">
        <v>168.45</v>
      </c>
      <c r="D2057" s="72">
        <v>167.45</v>
      </c>
      <c r="M2057" s="117"/>
    </row>
    <row r="2058" spans="1:13">
      <c r="A2058" s="112">
        <v>20560</v>
      </c>
      <c r="B2058" s="113">
        <v>168.52999999999997</v>
      </c>
      <c r="D2058" s="72">
        <v>167.52999999999997</v>
      </c>
      <c r="M2058" s="117"/>
    </row>
    <row r="2059" spans="1:13">
      <c r="A2059" s="112">
        <v>20570</v>
      </c>
      <c r="B2059" s="113">
        <v>168.60999999999999</v>
      </c>
      <c r="D2059" s="72">
        <v>167.60999999999999</v>
      </c>
      <c r="M2059" s="117"/>
    </row>
    <row r="2060" spans="1:13">
      <c r="A2060" s="112">
        <v>20580</v>
      </c>
      <c r="B2060" s="113">
        <v>168.69</v>
      </c>
      <c r="D2060" s="72">
        <v>167.69</v>
      </c>
      <c r="M2060" s="117"/>
    </row>
    <row r="2061" spans="1:13">
      <c r="A2061" s="112">
        <v>20590</v>
      </c>
      <c r="B2061" s="113">
        <v>168.76999999999998</v>
      </c>
      <c r="D2061" s="72">
        <v>167.76999999999998</v>
      </c>
      <c r="M2061" s="117"/>
    </row>
    <row r="2062" spans="1:13">
      <c r="A2062" s="112">
        <v>20600</v>
      </c>
      <c r="B2062" s="113">
        <v>168.85</v>
      </c>
      <c r="D2062" s="72">
        <v>167.85</v>
      </c>
      <c r="M2062" s="117"/>
    </row>
    <row r="2063" spans="1:13">
      <c r="A2063" s="112">
        <v>20610</v>
      </c>
      <c r="B2063" s="113">
        <v>168.92999999999998</v>
      </c>
      <c r="D2063" s="72">
        <v>167.92999999999998</v>
      </c>
      <c r="M2063" s="117"/>
    </row>
    <row r="2064" spans="1:13">
      <c r="A2064" s="112">
        <v>20620</v>
      </c>
      <c r="B2064" s="113">
        <v>169.01</v>
      </c>
      <c r="D2064" s="72">
        <v>168.01</v>
      </c>
      <c r="M2064" s="117"/>
    </row>
    <row r="2065" spans="1:13">
      <c r="A2065" s="112">
        <v>20630</v>
      </c>
      <c r="B2065" s="113">
        <v>169.08999999999997</v>
      </c>
      <c r="D2065" s="72">
        <v>168.08999999999997</v>
      </c>
      <c r="M2065" s="117"/>
    </row>
    <row r="2066" spans="1:13">
      <c r="A2066" s="112">
        <v>20640</v>
      </c>
      <c r="B2066" s="113">
        <v>169.17</v>
      </c>
      <c r="D2066" s="72">
        <v>168.17</v>
      </c>
      <c r="M2066" s="117"/>
    </row>
    <row r="2067" spans="1:13">
      <c r="A2067" s="112">
        <v>20650</v>
      </c>
      <c r="B2067" s="113">
        <v>169.25</v>
      </c>
      <c r="D2067" s="72">
        <v>168.25</v>
      </c>
      <c r="M2067" s="117"/>
    </row>
    <row r="2068" spans="1:13">
      <c r="A2068" s="112">
        <v>20660</v>
      </c>
      <c r="B2068" s="113">
        <v>169.32999999999998</v>
      </c>
      <c r="D2068" s="72">
        <v>168.32999999999998</v>
      </c>
      <c r="M2068" s="117"/>
    </row>
    <row r="2069" spans="1:13">
      <c r="A2069" s="112">
        <v>20670</v>
      </c>
      <c r="B2069" s="113">
        <v>169.41</v>
      </c>
      <c r="D2069" s="72">
        <v>168.41</v>
      </c>
      <c r="M2069" s="117"/>
    </row>
    <row r="2070" spans="1:13">
      <c r="A2070" s="112">
        <v>20680</v>
      </c>
      <c r="B2070" s="113">
        <v>169.48999999999998</v>
      </c>
      <c r="D2070" s="72">
        <v>168.48999999999998</v>
      </c>
      <c r="M2070" s="117"/>
    </row>
    <row r="2071" spans="1:13">
      <c r="A2071" s="112">
        <v>20690</v>
      </c>
      <c r="B2071" s="113">
        <v>169.57</v>
      </c>
      <c r="D2071" s="72">
        <v>168.57</v>
      </c>
      <c r="M2071" s="117"/>
    </row>
    <row r="2072" spans="1:13">
      <c r="A2072" s="112">
        <v>20700</v>
      </c>
      <c r="B2072" s="113">
        <v>169.64999999999998</v>
      </c>
      <c r="D2072" s="72">
        <v>168.64999999999998</v>
      </c>
      <c r="M2072" s="117"/>
    </row>
    <row r="2073" spans="1:13">
      <c r="A2073" s="112">
        <v>20710</v>
      </c>
      <c r="B2073" s="113">
        <v>169.73</v>
      </c>
      <c r="D2073" s="72">
        <v>168.73</v>
      </c>
      <c r="M2073" s="117"/>
    </row>
    <row r="2074" spans="1:13">
      <c r="A2074" s="112">
        <v>20720</v>
      </c>
      <c r="B2074" s="113">
        <v>169.80999999999997</v>
      </c>
      <c r="D2074" s="72">
        <v>168.80999999999997</v>
      </c>
      <c r="M2074" s="117"/>
    </row>
    <row r="2075" spans="1:13">
      <c r="A2075" s="112">
        <v>20730</v>
      </c>
      <c r="B2075" s="113">
        <v>169.89</v>
      </c>
      <c r="D2075" s="72">
        <v>168.89</v>
      </c>
      <c r="M2075" s="117"/>
    </row>
    <row r="2076" spans="1:13">
      <c r="A2076" s="112">
        <v>20740</v>
      </c>
      <c r="B2076" s="113">
        <v>169.97</v>
      </c>
      <c r="D2076" s="72">
        <v>168.97</v>
      </c>
      <c r="M2076" s="117"/>
    </row>
    <row r="2077" spans="1:13">
      <c r="A2077" s="112">
        <v>20750</v>
      </c>
      <c r="B2077" s="113">
        <v>170.04999999999998</v>
      </c>
      <c r="D2077" s="72">
        <v>169.04999999999998</v>
      </c>
      <c r="M2077" s="117"/>
    </row>
    <row r="2078" spans="1:13">
      <c r="A2078" s="112">
        <v>20760</v>
      </c>
      <c r="B2078" s="113">
        <v>170.13</v>
      </c>
      <c r="D2078" s="72">
        <v>169.13</v>
      </c>
      <c r="M2078" s="117"/>
    </row>
    <row r="2079" spans="1:13">
      <c r="A2079" s="112">
        <v>20770</v>
      </c>
      <c r="B2079" s="113">
        <v>170.20999999999998</v>
      </c>
      <c r="D2079" s="72">
        <v>169.20999999999998</v>
      </c>
      <c r="M2079" s="117"/>
    </row>
    <row r="2080" spans="1:13">
      <c r="A2080" s="112">
        <v>20780</v>
      </c>
      <c r="B2080" s="113">
        <v>170.29</v>
      </c>
      <c r="D2080" s="72">
        <v>169.29</v>
      </c>
      <c r="M2080" s="117"/>
    </row>
    <row r="2081" spans="1:13">
      <c r="A2081" s="112">
        <v>20790</v>
      </c>
      <c r="B2081" s="113">
        <v>170.36999999999998</v>
      </c>
      <c r="D2081" s="72">
        <v>169.36999999999998</v>
      </c>
      <c r="M2081" s="117"/>
    </row>
    <row r="2082" spans="1:13">
      <c r="A2082" s="112">
        <v>20800</v>
      </c>
      <c r="B2082" s="113">
        <v>170.45</v>
      </c>
      <c r="D2082" s="72">
        <v>169.45</v>
      </c>
      <c r="M2082" s="117"/>
    </row>
    <row r="2083" spans="1:13">
      <c r="A2083" s="112">
        <v>20810</v>
      </c>
      <c r="B2083" s="113">
        <v>170.52999999999997</v>
      </c>
      <c r="D2083" s="72">
        <v>169.52999999999997</v>
      </c>
      <c r="M2083" s="117"/>
    </row>
    <row r="2084" spans="1:13">
      <c r="A2084" s="112">
        <v>20820</v>
      </c>
      <c r="B2084" s="113">
        <v>170.60999999999999</v>
      </c>
      <c r="D2084" s="72">
        <v>169.60999999999999</v>
      </c>
      <c r="M2084" s="117"/>
    </row>
    <row r="2085" spans="1:13">
      <c r="A2085" s="112">
        <v>20830</v>
      </c>
      <c r="B2085" s="113">
        <v>170.69</v>
      </c>
      <c r="D2085" s="72">
        <v>169.69</v>
      </c>
      <c r="M2085" s="117"/>
    </row>
    <row r="2086" spans="1:13">
      <c r="A2086" s="112">
        <v>20840</v>
      </c>
      <c r="B2086" s="113">
        <v>170.76999999999998</v>
      </c>
      <c r="D2086" s="72">
        <v>169.76999999999998</v>
      </c>
      <c r="M2086" s="117"/>
    </row>
    <row r="2087" spans="1:13">
      <c r="A2087" s="112">
        <v>20850</v>
      </c>
      <c r="B2087" s="113">
        <v>170.85</v>
      </c>
      <c r="D2087" s="72">
        <v>169.85</v>
      </c>
      <c r="M2087" s="117"/>
    </row>
    <row r="2088" spans="1:13">
      <c r="A2088" s="112">
        <v>20860</v>
      </c>
      <c r="B2088" s="113">
        <v>170.92999999999998</v>
      </c>
      <c r="D2088" s="72">
        <v>169.92999999999998</v>
      </c>
      <c r="M2088" s="117"/>
    </row>
    <row r="2089" spans="1:13">
      <c r="A2089" s="112">
        <v>20870</v>
      </c>
      <c r="B2089" s="113">
        <v>171.01</v>
      </c>
      <c r="D2089" s="72">
        <v>170.01</v>
      </c>
      <c r="M2089" s="117"/>
    </row>
    <row r="2090" spans="1:13">
      <c r="A2090" s="112">
        <v>20880</v>
      </c>
      <c r="B2090" s="113">
        <v>171.08999999999997</v>
      </c>
      <c r="D2090" s="72">
        <v>170.08999999999997</v>
      </c>
      <c r="M2090" s="117"/>
    </row>
    <row r="2091" spans="1:13">
      <c r="A2091" s="112">
        <v>20890</v>
      </c>
      <c r="B2091" s="113">
        <v>171.17</v>
      </c>
      <c r="D2091" s="72">
        <v>170.17</v>
      </c>
      <c r="M2091" s="117"/>
    </row>
    <row r="2092" spans="1:13">
      <c r="A2092" s="112">
        <v>20900</v>
      </c>
      <c r="B2092" s="113">
        <v>171.25</v>
      </c>
      <c r="D2092" s="72">
        <v>170.25</v>
      </c>
      <c r="M2092" s="117"/>
    </row>
    <row r="2093" spans="1:13">
      <c r="A2093" s="112">
        <v>20910</v>
      </c>
      <c r="B2093" s="113">
        <v>171.32999999999998</v>
      </c>
      <c r="D2093" s="72">
        <v>170.32999999999998</v>
      </c>
      <c r="M2093" s="117"/>
    </row>
    <row r="2094" spans="1:13">
      <c r="A2094" s="112">
        <v>20920</v>
      </c>
      <c r="B2094" s="113">
        <v>171.41</v>
      </c>
      <c r="D2094" s="72">
        <v>170.41</v>
      </c>
      <c r="M2094" s="117"/>
    </row>
    <row r="2095" spans="1:13">
      <c r="A2095" s="112">
        <v>20930</v>
      </c>
      <c r="B2095" s="113">
        <v>171.48999999999998</v>
      </c>
      <c r="D2095" s="72">
        <v>170.48999999999998</v>
      </c>
      <c r="M2095" s="117"/>
    </row>
    <row r="2096" spans="1:13">
      <c r="A2096" s="112">
        <v>20940</v>
      </c>
      <c r="B2096" s="113">
        <v>171.57</v>
      </c>
      <c r="D2096" s="72">
        <v>170.57</v>
      </c>
      <c r="M2096" s="117"/>
    </row>
    <row r="2097" spans="1:13">
      <c r="A2097" s="112">
        <v>20950</v>
      </c>
      <c r="B2097" s="113">
        <v>171.64999999999998</v>
      </c>
      <c r="D2097" s="72">
        <v>170.64999999999998</v>
      </c>
      <c r="M2097" s="117"/>
    </row>
    <row r="2098" spans="1:13">
      <c r="A2098" s="112">
        <v>20960</v>
      </c>
      <c r="B2098" s="113">
        <v>171.73</v>
      </c>
      <c r="D2098" s="72">
        <v>170.73</v>
      </c>
      <c r="M2098" s="117"/>
    </row>
    <row r="2099" spans="1:13">
      <c r="A2099" s="112">
        <v>20970</v>
      </c>
      <c r="B2099" s="113">
        <v>171.80999999999997</v>
      </c>
      <c r="D2099" s="72">
        <v>170.80999999999997</v>
      </c>
      <c r="M2099" s="117"/>
    </row>
    <row r="2100" spans="1:13">
      <c r="A2100" s="112">
        <v>20980</v>
      </c>
      <c r="B2100" s="113">
        <v>171.89</v>
      </c>
      <c r="D2100" s="72">
        <v>170.89</v>
      </c>
      <c r="M2100" s="117"/>
    </row>
    <row r="2101" spans="1:13">
      <c r="A2101" s="112">
        <v>20990</v>
      </c>
      <c r="B2101" s="113">
        <v>171.97</v>
      </c>
      <c r="D2101" s="72">
        <v>170.97</v>
      </c>
      <c r="M2101" s="117"/>
    </row>
    <row r="2102" spans="1:13">
      <c r="A2102" s="112">
        <v>21000</v>
      </c>
      <c r="B2102" s="113">
        <v>172.04999999999998</v>
      </c>
      <c r="D2102" s="72">
        <v>171.04999999999998</v>
      </c>
      <c r="M2102" s="117"/>
    </row>
    <row r="2103" spans="1:13">
      <c r="A2103" s="112">
        <v>21010</v>
      </c>
      <c r="B2103" s="113">
        <v>172.13</v>
      </c>
      <c r="D2103" s="72">
        <v>171.13</v>
      </c>
      <c r="M2103" s="117"/>
    </row>
    <row r="2104" spans="1:13">
      <c r="A2104" s="112">
        <v>21020</v>
      </c>
      <c r="B2104" s="113">
        <v>172.20999999999998</v>
      </c>
      <c r="D2104" s="72">
        <v>171.20999999999998</v>
      </c>
      <c r="M2104" s="117"/>
    </row>
    <row r="2105" spans="1:13">
      <c r="A2105" s="112">
        <v>21030</v>
      </c>
      <c r="B2105" s="113">
        <v>172.29</v>
      </c>
      <c r="D2105" s="72">
        <v>171.29</v>
      </c>
      <c r="M2105" s="117"/>
    </row>
    <row r="2106" spans="1:13">
      <c r="A2106" s="112">
        <v>21040</v>
      </c>
      <c r="B2106" s="113">
        <v>172.36999999999998</v>
      </c>
      <c r="D2106" s="72">
        <v>171.36999999999998</v>
      </c>
      <c r="M2106" s="117"/>
    </row>
    <row r="2107" spans="1:13">
      <c r="A2107" s="112">
        <v>21050</v>
      </c>
      <c r="B2107" s="113">
        <v>172.45</v>
      </c>
      <c r="D2107" s="72">
        <v>171.45</v>
      </c>
      <c r="M2107" s="117"/>
    </row>
    <row r="2108" spans="1:13">
      <c r="A2108" s="112">
        <v>21060</v>
      </c>
      <c r="B2108" s="113">
        <v>172.52999999999997</v>
      </c>
      <c r="D2108" s="72">
        <v>171.52999999999997</v>
      </c>
      <c r="M2108" s="117"/>
    </row>
    <row r="2109" spans="1:13">
      <c r="A2109" s="112">
        <v>21070</v>
      </c>
      <c r="B2109" s="113">
        <v>172.60999999999999</v>
      </c>
      <c r="D2109" s="72">
        <v>171.60999999999999</v>
      </c>
      <c r="M2109" s="117"/>
    </row>
    <row r="2110" spans="1:13">
      <c r="A2110" s="112">
        <v>21080</v>
      </c>
      <c r="B2110" s="113">
        <v>172.69</v>
      </c>
      <c r="D2110" s="72">
        <v>171.69</v>
      </c>
      <c r="M2110" s="117"/>
    </row>
    <row r="2111" spans="1:13">
      <c r="A2111" s="112">
        <v>21090</v>
      </c>
      <c r="B2111" s="113">
        <v>172.76999999999998</v>
      </c>
      <c r="D2111" s="72">
        <v>171.76999999999998</v>
      </c>
      <c r="M2111" s="117"/>
    </row>
    <row r="2112" spans="1:13">
      <c r="A2112" s="112">
        <v>21100</v>
      </c>
      <c r="B2112" s="113">
        <v>172.85</v>
      </c>
      <c r="D2112" s="72">
        <v>171.85</v>
      </c>
      <c r="M2112" s="117"/>
    </row>
    <row r="2113" spans="1:13">
      <c r="A2113" s="112">
        <v>21110</v>
      </c>
      <c r="B2113" s="113">
        <v>172.92999999999998</v>
      </c>
      <c r="D2113" s="72">
        <v>171.92999999999998</v>
      </c>
      <c r="M2113" s="117"/>
    </row>
    <row r="2114" spans="1:13">
      <c r="A2114" s="112">
        <v>21120</v>
      </c>
      <c r="B2114" s="113">
        <v>173.01</v>
      </c>
      <c r="D2114" s="72">
        <v>172.01</v>
      </c>
      <c r="M2114" s="117"/>
    </row>
    <row r="2115" spans="1:13">
      <c r="A2115" s="112">
        <v>21130</v>
      </c>
      <c r="B2115" s="113">
        <v>173.08999999999997</v>
      </c>
      <c r="D2115" s="72">
        <v>172.08999999999997</v>
      </c>
      <c r="M2115" s="117"/>
    </row>
    <row r="2116" spans="1:13">
      <c r="A2116" s="112">
        <v>21140</v>
      </c>
      <c r="B2116" s="113">
        <v>173.17</v>
      </c>
      <c r="D2116" s="72">
        <v>172.17</v>
      </c>
      <c r="M2116" s="117"/>
    </row>
    <row r="2117" spans="1:13">
      <c r="A2117" s="112">
        <v>21150</v>
      </c>
      <c r="B2117" s="113">
        <v>173.25</v>
      </c>
      <c r="D2117" s="72">
        <v>172.25</v>
      </c>
      <c r="M2117" s="117"/>
    </row>
    <row r="2118" spans="1:13">
      <c r="A2118" s="112">
        <v>21160</v>
      </c>
      <c r="B2118" s="113">
        <v>173.32999999999998</v>
      </c>
      <c r="D2118" s="72">
        <v>172.32999999999998</v>
      </c>
      <c r="M2118" s="117"/>
    </row>
    <row r="2119" spans="1:13">
      <c r="A2119" s="112">
        <v>21170</v>
      </c>
      <c r="B2119" s="113">
        <v>173.41</v>
      </c>
      <c r="D2119" s="72">
        <v>172.41</v>
      </c>
      <c r="M2119" s="117"/>
    </row>
    <row r="2120" spans="1:13">
      <c r="A2120" s="112">
        <v>21180</v>
      </c>
      <c r="B2120" s="113">
        <v>173.48999999999998</v>
      </c>
      <c r="D2120" s="72">
        <v>172.48999999999998</v>
      </c>
      <c r="M2120" s="117"/>
    </row>
    <row r="2121" spans="1:13">
      <c r="A2121" s="112">
        <v>21190</v>
      </c>
      <c r="B2121" s="113">
        <v>173.57</v>
      </c>
      <c r="D2121" s="72">
        <v>172.57</v>
      </c>
      <c r="M2121" s="117"/>
    </row>
    <row r="2122" spans="1:13">
      <c r="A2122" s="112">
        <v>21200</v>
      </c>
      <c r="B2122" s="113">
        <v>173.64999999999998</v>
      </c>
      <c r="D2122" s="72">
        <v>172.64999999999998</v>
      </c>
      <c r="M2122" s="117"/>
    </row>
    <row r="2123" spans="1:13">
      <c r="A2123" s="112">
        <v>21210</v>
      </c>
      <c r="B2123" s="113">
        <v>173.73</v>
      </c>
      <c r="D2123" s="72">
        <v>172.73</v>
      </c>
      <c r="M2123" s="117"/>
    </row>
    <row r="2124" spans="1:13">
      <c r="A2124" s="112">
        <v>21220</v>
      </c>
      <c r="B2124" s="113">
        <v>173.80999999999997</v>
      </c>
      <c r="D2124" s="72">
        <v>172.80999999999997</v>
      </c>
      <c r="M2124" s="117"/>
    </row>
    <row r="2125" spans="1:13">
      <c r="A2125" s="112">
        <v>21230</v>
      </c>
      <c r="B2125" s="113">
        <v>173.89</v>
      </c>
      <c r="D2125" s="72">
        <v>172.89</v>
      </c>
      <c r="M2125" s="117"/>
    </row>
    <row r="2126" spans="1:13">
      <c r="A2126" s="112">
        <v>21240</v>
      </c>
      <c r="B2126" s="113">
        <v>173.97</v>
      </c>
      <c r="D2126" s="72">
        <v>172.97</v>
      </c>
      <c r="M2126" s="117"/>
    </row>
    <row r="2127" spans="1:13">
      <c r="A2127" s="112">
        <v>21250</v>
      </c>
      <c r="B2127" s="113">
        <v>174.04999999999998</v>
      </c>
      <c r="D2127" s="72">
        <v>173.04999999999998</v>
      </c>
      <c r="M2127" s="117"/>
    </row>
    <row r="2128" spans="1:13">
      <c r="A2128" s="112">
        <v>21260</v>
      </c>
      <c r="B2128" s="113">
        <v>174.13</v>
      </c>
      <c r="D2128" s="72">
        <v>173.13</v>
      </c>
      <c r="M2128" s="117"/>
    </row>
    <row r="2129" spans="1:13">
      <c r="A2129" s="112">
        <v>21270</v>
      </c>
      <c r="B2129" s="113">
        <v>174.20999999999998</v>
      </c>
      <c r="D2129" s="72">
        <v>173.20999999999998</v>
      </c>
      <c r="M2129" s="117"/>
    </row>
    <row r="2130" spans="1:13">
      <c r="A2130" s="112">
        <v>21280</v>
      </c>
      <c r="B2130" s="113">
        <v>174.29</v>
      </c>
      <c r="D2130" s="72">
        <v>173.29</v>
      </c>
      <c r="M2130" s="117"/>
    </row>
    <row r="2131" spans="1:13">
      <c r="A2131" s="112">
        <v>21290</v>
      </c>
      <c r="B2131" s="113">
        <v>174.36999999999998</v>
      </c>
      <c r="D2131" s="72">
        <v>173.36999999999998</v>
      </c>
      <c r="M2131" s="117"/>
    </row>
    <row r="2132" spans="1:13">
      <c r="A2132" s="112">
        <v>21300</v>
      </c>
      <c r="B2132" s="113">
        <v>174.45</v>
      </c>
      <c r="D2132" s="72">
        <v>173.45</v>
      </c>
      <c r="M2132" s="117"/>
    </row>
    <row r="2133" spans="1:13">
      <c r="A2133" s="112">
        <v>21310</v>
      </c>
      <c r="B2133" s="113">
        <v>174.52999999999997</v>
      </c>
      <c r="D2133" s="72">
        <v>173.52999999999997</v>
      </c>
      <c r="M2133" s="117"/>
    </row>
    <row r="2134" spans="1:13">
      <c r="A2134" s="112">
        <v>21320</v>
      </c>
      <c r="B2134" s="113">
        <v>174.60999999999999</v>
      </c>
      <c r="D2134" s="72">
        <v>173.60999999999999</v>
      </c>
      <c r="M2134" s="117"/>
    </row>
    <row r="2135" spans="1:13">
      <c r="A2135" s="112">
        <v>21330</v>
      </c>
      <c r="B2135" s="113">
        <v>174.69</v>
      </c>
      <c r="D2135" s="72">
        <v>173.69</v>
      </c>
      <c r="M2135" s="117"/>
    </row>
    <row r="2136" spans="1:13">
      <c r="A2136" s="112">
        <v>21340</v>
      </c>
      <c r="B2136" s="113">
        <v>174.76999999999998</v>
      </c>
      <c r="D2136" s="72">
        <v>173.76999999999998</v>
      </c>
      <c r="M2136" s="117"/>
    </row>
    <row r="2137" spans="1:13">
      <c r="A2137" s="112">
        <v>21350</v>
      </c>
      <c r="B2137" s="113">
        <v>174.85</v>
      </c>
      <c r="D2137" s="72">
        <v>173.85</v>
      </c>
      <c r="M2137" s="117"/>
    </row>
    <row r="2138" spans="1:13">
      <c r="A2138" s="112">
        <v>21360</v>
      </c>
      <c r="B2138" s="113">
        <v>174.92999999999998</v>
      </c>
      <c r="D2138" s="72">
        <v>173.92999999999998</v>
      </c>
      <c r="M2138" s="117"/>
    </row>
    <row r="2139" spans="1:13">
      <c r="A2139" s="112">
        <v>21370</v>
      </c>
      <c r="B2139" s="113">
        <v>175.01</v>
      </c>
      <c r="D2139" s="72">
        <v>174.01</v>
      </c>
      <c r="M2139" s="117"/>
    </row>
    <row r="2140" spans="1:13">
      <c r="A2140" s="112">
        <v>21380</v>
      </c>
      <c r="B2140" s="113">
        <v>175.08999999999997</v>
      </c>
      <c r="D2140" s="72">
        <v>174.08999999999997</v>
      </c>
      <c r="M2140" s="117"/>
    </row>
    <row r="2141" spans="1:13">
      <c r="A2141" s="112">
        <v>21390</v>
      </c>
      <c r="B2141" s="113">
        <v>175.17</v>
      </c>
      <c r="D2141" s="72">
        <v>174.17</v>
      </c>
      <c r="M2141" s="117"/>
    </row>
    <row r="2142" spans="1:13">
      <c r="A2142" s="112">
        <v>21400</v>
      </c>
      <c r="B2142" s="113">
        <v>175.25</v>
      </c>
      <c r="D2142" s="72">
        <v>174.25</v>
      </c>
      <c r="M2142" s="117"/>
    </row>
    <row r="2143" spans="1:13">
      <c r="A2143" s="112">
        <v>21410</v>
      </c>
      <c r="B2143" s="113">
        <v>175.32999999999998</v>
      </c>
      <c r="D2143" s="72">
        <v>174.32999999999998</v>
      </c>
      <c r="M2143" s="117"/>
    </row>
    <row r="2144" spans="1:13">
      <c r="A2144" s="112">
        <v>21420</v>
      </c>
      <c r="B2144" s="113">
        <v>175.41</v>
      </c>
      <c r="D2144" s="72">
        <v>174.41</v>
      </c>
      <c r="M2144" s="117"/>
    </row>
    <row r="2145" spans="1:13">
      <c r="A2145" s="112">
        <v>21430</v>
      </c>
      <c r="B2145" s="113">
        <v>175.48999999999998</v>
      </c>
      <c r="D2145" s="72">
        <v>174.48999999999998</v>
      </c>
      <c r="M2145" s="117"/>
    </row>
    <row r="2146" spans="1:13">
      <c r="A2146" s="112">
        <v>21440</v>
      </c>
      <c r="B2146" s="113">
        <v>175.57</v>
      </c>
      <c r="D2146" s="72">
        <v>174.57</v>
      </c>
      <c r="M2146" s="117"/>
    </row>
    <row r="2147" spans="1:13">
      <c r="A2147" s="112">
        <v>21450</v>
      </c>
      <c r="B2147" s="113">
        <v>175.64999999999998</v>
      </c>
      <c r="D2147" s="72">
        <v>174.64999999999998</v>
      </c>
      <c r="M2147" s="117"/>
    </row>
    <row r="2148" spans="1:13">
      <c r="A2148" s="112">
        <v>21460</v>
      </c>
      <c r="B2148" s="113">
        <v>175.73</v>
      </c>
      <c r="D2148" s="72">
        <v>174.73</v>
      </c>
      <c r="M2148" s="117"/>
    </row>
    <row r="2149" spans="1:13">
      <c r="A2149" s="112">
        <v>21470</v>
      </c>
      <c r="B2149" s="113">
        <v>175.80999999999997</v>
      </c>
      <c r="D2149" s="72">
        <v>174.80999999999997</v>
      </c>
      <c r="M2149" s="117"/>
    </row>
    <row r="2150" spans="1:13">
      <c r="A2150" s="112">
        <v>21480</v>
      </c>
      <c r="B2150" s="113">
        <v>175.89</v>
      </c>
      <c r="D2150" s="72">
        <v>174.89</v>
      </c>
      <c r="M2150" s="117"/>
    </row>
    <row r="2151" spans="1:13">
      <c r="A2151" s="112">
        <v>21490</v>
      </c>
      <c r="B2151" s="113">
        <v>175.97</v>
      </c>
      <c r="D2151" s="72">
        <v>174.97</v>
      </c>
      <c r="M2151" s="117"/>
    </row>
    <row r="2152" spans="1:13">
      <c r="A2152" s="112">
        <v>21500</v>
      </c>
      <c r="B2152" s="113">
        <v>176.04999999999998</v>
      </c>
      <c r="D2152" s="72">
        <v>175.04999999999998</v>
      </c>
      <c r="M2152" s="117"/>
    </row>
    <row r="2153" spans="1:13">
      <c r="A2153" s="112">
        <v>21510</v>
      </c>
      <c r="B2153" s="113">
        <v>176.13</v>
      </c>
      <c r="D2153" s="72">
        <v>175.13</v>
      </c>
      <c r="M2153" s="117"/>
    </row>
    <row r="2154" spans="1:13">
      <c r="A2154" s="112">
        <v>21520</v>
      </c>
      <c r="B2154" s="113">
        <v>176.20999999999998</v>
      </c>
      <c r="D2154" s="72">
        <v>175.20999999999998</v>
      </c>
      <c r="M2154" s="117"/>
    </row>
    <row r="2155" spans="1:13">
      <c r="A2155" s="112">
        <v>21530</v>
      </c>
      <c r="B2155" s="113">
        <v>176.29</v>
      </c>
      <c r="D2155" s="72">
        <v>175.29</v>
      </c>
      <c r="M2155" s="117"/>
    </row>
    <row r="2156" spans="1:13">
      <c r="A2156" s="112">
        <v>21540</v>
      </c>
      <c r="B2156" s="113">
        <v>176.36999999999998</v>
      </c>
      <c r="D2156" s="72">
        <v>175.36999999999998</v>
      </c>
      <c r="M2156" s="117"/>
    </row>
    <row r="2157" spans="1:13">
      <c r="A2157" s="112">
        <v>21550</v>
      </c>
      <c r="B2157" s="113">
        <v>176.45</v>
      </c>
      <c r="D2157" s="72">
        <v>175.45</v>
      </c>
      <c r="M2157" s="117"/>
    </row>
    <row r="2158" spans="1:13">
      <c r="A2158" s="112">
        <v>21560</v>
      </c>
      <c r="B2158" s="113">
        <v>176.52999999999997</v>
      </c>
      <c r="D2158" s="72">
        <v>175.52999999999997</v>
      </c>
      <c r="M2158" s="117"/>
    </row>
    <row r="2159" spans="1:13">
      <c r="A2159" s="112">
        <v>21570</v>
      </c>
      <c r="B2159" s="113">
        <v>176.60999999999999</v>
      </c>
      <c r="D2159" s="72">
        <v>175.60999999999999</v>
      </c>
      <c r="M2159" s="117"/>
    </row>
    <row r="2160" spans="1:13">
      <c r="A2160" s="112">
        <v>21580</v>
      </c>
      <c r="B2160" s="113">
        <v>176.69</v>
      </c>
      <c r="D2160" s="72">
        <v>175.69</v>
      </c>
      <c r="M2160" s="117"/>
    </row>
    <row r="2161" spans="1:13">
      <c r="A2161" s="112">
        <v>21590</v>
      </c>
      <c r="B2161" s="113">
        <v>176.76999999999998</v>
      </c>
      <c r="D2161" s="72">
        <v>175.76999999999998</v>
      </c>
      <c r="M2161" s="117"/>
    </row>
    <row r="2162" spans="1:13">
      <c r="A2162" s="112">
        <v>21600</v>
      </c>
      <c r="B2162" s="113">
        <v>176.85</v>
      </c>
      <c r="D2162" s="72">
        <v>175.85</v>
      </c>
      <c r="M2162" s="117"/>
    </row>
    <row r="2163" spans="1:13">
      <c r="A2163" s="112">
        <v>21610</v>
      </c>
      <c r="B2163" s="113">
        <v>176.92999999999998</v>
      </c>
      <c r="D2163" s="72">
        <v>175.92999999999998</v>
      </c>
      <c r="M2163" s="117"/>
    </row>
    <row r="2164" spans="1:13">
      <c r="A2164" s="112">
        <v>21620</v>
      </c>
      <c r="B2164" s="113">
        <v>177.01</v>
      </c>
      <c r="D2164" s="72">
        <v>176.01</v>
      </c>
      <c r="M2164" s="117"/>
    </row>
    <row r="2165" spans="1:13">
      <c r="A2165" s="112">
        <v>21630</v>
      </c>
      <c r="B2165" s="113">
        <v>177.08999999999997</v>
      </c>
      <c r="D2165" s="72">
        <v>176.08999999999997</v>
      </c>
      <c r="M2165" s="117"/>
    </row>
    <row r="2166" spans="1:13">
      <c r="A2166" s="112">
        <v>21640</v>
      </c>
      <c r="B2166" s="113">
        <v>177.17</v>
      </c>
      <c r="D2166" s="72">
        <v>176.17</v>
      </c>
      <c r="M2166" s="117"/>
    </row>
    <row r="2167" spans="1:13">
      <c r="A2167" s="112">
        <v>21650</v>
      </c>
      <c r="B2167" s="113">
        <v>177.25</v>
      </c>
      <c r="D2167" s="72">
        <v>176.25</v>
      </c>
      <c r="M2167" s="117"/>
    </row>
    <row r="2168" spans="1:13">
      <c r="A2168" s="112">
        <v>21660</v>
      </c>
      <c r="B2168" s="113">
        <v>177.32999999999998</v>
      </c>
      <c r="D2168" s="72">
        <v>176.32999999999998</v>
      </c>
      <c r="M2168" s="117"/>
    </row>
    <row r="2169" spans="1:13">
      <c r="A2169" s="112">
        <v>21670</v>
      </c>
      <c r="B2169" s="113">
        <v>177.41</v>
      </c>
      <c r="D2169" s="72">
        <v>176.41</v>
      </c>
      <c r="M2169" s="117"/>
    </row>
    <row r="2170" spans="1:13">
      <c r="A2170" s="112">
        <v>21680</v>
      </c>
      <c r="B2170" s="113">
        <v>177.48999999999998</v>
      </c>
      <c r="D2170" s="72">
        <v>176.48999999999998</v>
      </c>
      <c r="M2170" s="117"/>
    </row>
    <row r="2171" spans="1:13">
      <c r="A2171" s="112">
        <v>21690</v>
      </c>
      <c r="B2171" s="113">
        <v>177.57</v>
      </c>
      <c r="D2171" s="72">
        <v>176.57</v>
      </c>
      <c r="M2171" s="117"/>
    </row>
    <row r="2172" spans="1:13">
      <c r="A2172" s="112">
        <v>21700</v>
      </c>
      <c r="B2172" s="113">
        <v>177.64999999999998</v>
      </c>
      <c r="D2172" s="72">
        <v>176.64999999999998</v>
      </c>
      <c r="M2172" s="117"/>
    </row>
    <row r="2173" spans="1:13">
      <c r="A2173" s="112">
        <v>21710</v>
      </c>
      <c r="B2173" s="113">
        <v>177.73</v>
      </c>
      <c r="D2173" s="72">
        <v>176.73</v>
      </c>
      <c r="M2173" s="117"/>
    </row>
    <row r="2174" spans="1:13">
      <c r="A2174" s="112">
        <v>21720</v>
      </c>
      <c r="B2174" s="113">
        <v>177.80999999999997</v>
      </c>
      <c r="D2174" s="72">
        <v>176.80999999999997</v>
      </c>
      <c r="M2174" s="117"/>
    </row>
    <row r="2175" spans="1:13">
      <c r="A2175" s="112">
        <v>21730</v>
      </c>
      <c r="B2175" s="113">
        <v>177.89</v>
      </c>
      <c r="D2175" s="72">
        <v>176.89</v>
      </c>
      <c r="M2175" s="117"/>
    </row>
    <row r="2176" spans="1:13">
      <c r="A2176" s="112">
        <v>21740</v>
      </c>
      <c r="B2176" s="113">
        <v>177.97</v>
      </c>
      <c r="D2176" s="72">
        <v>176.97</v>
      </c>
      <c r="M2176" s="117"/>
    </row>
    <row r="2177" spans="1:13">
      <c r="A2177" s="112">
        <v>21750</v>
      </c>
      <c r="B2177" s="113">
        <v>178.04999999999998</v>
      </c>
      <c r="D2177" s="72">
        <v>177.04999999999998</v>
      </c>
      <c r="M2177" s="117"/>
    </row>
    <row r="2178" spans="1:13">
      <c r="A2178" s="112">
        <v>21760</v>
      </c>
      <c r="B2178" s="113">
        <v>178.13</v>
      </c>
      <c r="D2178" s="72">
        <v>177.13</v>
      </c>
      <c r="M2178" s="117"/>
    </row>
    <row r="2179" spans="1:13">
      <c r="A2179" s="112">
        <v>21770</v>
      </c>
      <c r="B2179" s="113">
        <v>178.20999999999998</v>
      </c>
      <c r="D2179" s="72">
        <v>177.20999999999998</v>
      </c>
      <c r="M2179" s="117"/>
    </row>
    <row r="2180" spans="1:13">
      <c r="A2180" s="112">
        <v>21780</v>
      </c>
      <c r="B2180" s="113">
        <v>178.29</v>
      </c>
      <c r="D2180" s="72">
        <v>177.29</v>
      </c>
      <c r="M2180" s="117"/>
    </row>
    <row r="2181" spans="1:13">
      <c r="A2181" s="112">
        <v>21790</v>
      </c>
      <c r="B2181" s="113">
        <v>178.36999999999998</v>
      </c>
      <c r="D2181" s="72">
        <v>177.36999999999998</v>
      </c>
      <c r="M2181" s="117"/>
    </row>
    <row r="2182" spans="1:13">
      <c r="A2182" s="112">
        <v>21800</v>
      </c>
      <c r="B2182" s="113">
        <v>178.45</v>
      </c>
      <c r="D2182" s="72">
        <v>177.45</v>
      </c>
      <c r="M2182" s="117"/>
    </row>
    <row r="2183" spans="1:13">
      <c r="A2183" s="112">
        <v>21810</v>
      </c>
      <c r="B2183" s="113">
        <v>178.52999999999997</v>
      </c>
      <c r="D2183" s="72">
        <v>177.52999999999997</v>
      </c>
      <c r="M2183" s="117"/>
    </row>
    <row r="2184" spans="1:13">
      <c r="A2184" s="112">
        <v>21820</v>
      </c>
      <c r="B2184" s="113">
        <v>178.60999999999999</v>
      </c>
      <c r="D2184" s="72">
        <v>177.60999999999999</v>
      </c>
      <c r="M2184" s="117"/>
    </row>
    <row r="2185" spans="1:13">
      <c r="A2185" s="112">
        <v>21830</v>
      </c>
      <c r="B2185" s="113">
        <v>178.69</v>
      </c>
      <c r="D2185" s="72">
        <v>177.69</v>
      </c>
      <c r="M2185" s="117"/>
    </row>
    <row r="2186" spans="1:13">
      <c r="A2186" s="112">
        <v>21840</v>
      </c>
      <c r="B2186" s="113">
        <v>178.76999999999998</v>
      </c>
      <c r="D2186" s="72">
        <v>177.76999999999998</v>
      </c>
      <c r="M2186" s="117"/>
    </row>
    <row r="2187" spans="1:13">
      <c r="A2187" s="112">
        <v>21850</v>
      </c>
      <c r="B2187" s="113">
        <v>178.85</v>
      </c>
      <c r="D2187" s="72">
        <v>177.85</v>
      </c>
      <c r="M2187" s="117"/>
    </row>
    <row r="2188" spans="1:13">
      <c r="A2188" s="112">
        <v>21860</v>
      </c>
      <c r="B2188" s="113">
        <v>178.92999999999998</v>
      </c>
      <c r="D2188" s="72">
        <v>177.92999999999998</v>
      </c>
      <c r="M2188" s="117"/>
    </row>
    <row r="2189" spans="1:13">
      <c r="A2189" s="112">
        <v>21870</v>
      </c>
      <c r="B2189" s="113">
        <v>179.01</v>
      </c>
      <c r="D2189" s="72">
        <v>178.01</v>
      </c>
      <c r="M2189" s="117"/>
    </row>
    <row r="2190" spans="1:13">
      <c r="A2190" s="112">
        <v>21880</v>
      </c>
      <c r="B2190" s="113">
        <v>179.08999999999997</v>
      </c>
      <c r="D2190" s="72">
        <v>178.08999999999997</v>
      </c>
      <c r="M2190" s="117"/>
    </row>
    <row r="2191" spans="1:13">
      <c r="A2191" s="112">
        <v>21890</v>
      </c>
      <c r="B2191" s="113">
        <v>179.17</v>
      </c>
      <c r="D2191" s="72">
        <v>178.17</v>
      </c>
      <c r="M2191" s="117"/>
    </row>
    <row r="2192" spans="1:13">
      <c r="A2192" s="112">
        <v>21900</v>
      </c>
      <c r="B2192" s="113">
        <v>179.25</v>
      </c>
      <c r="D2192" s="72">
        <v>178.25</v>
      </c>
      <c r="M2192" s="117"/>
    </row>
    <row r="2193" spans="1:13">
      <c r="A2193" s="112">
        <v>21910</v>
      </c>
      <c r="B2193" s="113">
        <v>179.32999999999998</v>
      </c>
      <c r="D2193" s="72">
        <v>178.32999999999998</v>
      </c>
      <c r="M2193" s="117"/>
    </row>
    <row r="2194" spans="1:13">
      <c r="A2194" s="112">
        <v>21920</v>
      </c>
      <c r="B2194" s="113">
        <v>179.41</v>
      </c>
      <c r="D2194" s="72">
        <v>178.41</v>
      </c>
      <c r="M2194" s="117"/>
    </row>
    <row r="2195" spans="1:13">
      <c r="A2195" s="112">
        <v>21930</v>
      </c>
      <c r="B2195" s="113">
        <v>179.48999999999998</v>
      </c>
      <c r="D2195" s="72">
        <v>178.48999999999998</v>
      </c>
      <c r="M2195" s="117"/>
    </row>
    <row r="2196" spans="1:13">
      <c r="A2196" s="112">
        <v>21940</v>
      </c>
      <c r="B2196" s="113">
        <v>179.57</v>
      </c>
      <c r="D2196" s="72">
        <v>178.57</v>
      </c>
      <c r="M2196" s="117"/>
    </row>
    <row r="2197" spans="1:13">
      <c r="A2197" s="112">
        <v>21950</v>
      </c>
      <c r="B2197" s="113">
        <v>179.64999999999998</v>
      </c>
      <c r="D2197" s="72">
        <v>178.64999999999998</v>
      </c>
      <c r="M2197" s="117"/>
    </row>
    <row r="2198" spans="1:13">
      <c r="A2198" s="112">
        <v>21960</v>
      </c>
      <c r="B2198" s="113">
        <v>179.73</v>
      </c>
      <c r="D2198" s="72">
        <v>178.73</v>
      </c>
      <c r="M2198" s="117"/>
    </row>
    <row r="2199" spans="1:13">
      <c r="A2199" s="112">
        <v>21970</v>
      </c>
      <c r="B2199" s="113">
        <v>179.80999999999997</v>
      </c>
      <c r="D2199" s="72">
        <v>178.80999999999997</v>
      </c>
      <c r="M2199" s="117"/>
    </row>
    <row r="2200" spans="1:13">
      <c r="A2200" s="112">
        <v>21980</v>
      </c>
      <c r="B2200" s="113">
        <v>179.89</v>
      </c>
      <c r="D2200" s="72">
        <v>178.89</v>
      </c>
      <c r="M2200" s="117"/>
    </row>
    <row r="2201" spans="1:13">
      <c r="A2201" s="112">
        <v>21990</v>
      </c>
      <c r="B2201" s="113">
        <v>179.97</v>
      </c>
      <c r="D2201" s="72">
        <v>178.97</v>
      </c>
      <c r="M2201" s="117"/>
    </row>
    <row r="2202" spans="1:13">
      <c r="A2202" s="112">
        <v>22000</v>
      </c>
      <c r="B2202" s="113">
        <v>180.04999999999998</v>
      </c>
      <c r="D2202" s="72">
        <v>179.04999999999998</v>
      </c>
      <c r="M2202" s="117"/>
    </row>
    <row r="2203" spans="1:13">
      <c r="A2203" s="112">
        <v>22010</v>
      </c>
      <c r="B2203" s="113">
        <v>180.13</v>
      </c>
      <c r="D2203" s="72">
        <v>179.13</v>
      </c>
      <c r="M2203" s="117"/>
    </row>
    <row r="2204" spans="1:13">
      <c r="A2204" s="112">
        <v>22020</v>
      </c>
      <c r="B2204" s="113">
        <v>180.20999999999998</v>
      </c>
      <c r="D2204" s="72">
        <v>179.20999999999998</v>
      </c>
      <c r="M2204" s="117"/>
    </row>
    <row r="2205" spans="1:13">
      <c r="A2205" s="112">
        <v>22030</v>
      </c>
      <c r="B2205" s="113">
        <v>180.29</v>
      </c>
      <c r="D2205" s="72">
        <v>179.29</v>
      </c>
      <c r="M2205" s="117"/>
    </row>
    <row r="2206" spans="1:13">
      <c r="A2206" s="112">
        <v>22040</v>
      </c>
      <c r="B2206" s="113">
        <v>180.36999999999998</v>
      </c>
      <c r="D2206" s="72">
        <v>179.36999999999998</v>
      </c>
      <c r="M2206" s="117"/>
    </row>
    <row r="2207" spans="1:13">
      <c r="A2207" s="112">
        <v>22050</v>
      </c>
      <c r="B2207" s="113">
        <v>180.45</v>
      </c>
      <c r="D2207" s="72">
        <v>179.45</v>
      </c>
      <c r="M2207" s="117"/>
    </row>
    <row r="2208" spans="1:13">
      <c r="A2208" s="112">
        <v>22060</v>
      </c>
      <c r="B2208" s="113">
        <v>180.52999999999997</v>
      </c>
      <c r="D2208" s="72">
        <v>179.52999999999997</v>
      </c>
      <c r="M2208" s="117"/>
    </row>
    <row r="2209" spans="1:13">
      <c r="A2209" s="112">
        <v>22070</v>
      </c>
      <c r="B2209" s="113">
        <v>180.60999999999999</v>
      </c>
      <c r="D2209" s="72">
        <v>179.60999999999999</v>
      </c>
      <c r="M2209" s="117"/>
    </row>
    <row r="2210" spans="1:13">
      <c r="A2210" s="112">
        <v>22080</v>
      </c>
      <c r="B2210" s="113">
        <v>180.69</v>
      </c>
      <c r="D2210" s="72">
        <v>179.69</v>
      </c>
      <c r="M2210" s="117"/>
    </row>
    <row r="2211" spans="1:13">
      <c r="A2211" s="112">
        <v>22090</v>
      </c>
      <c r="B2211" s="113">
        <v>180.76999999999998</v>
      </c>
      <c r="D2211" s="72">
        <v>179.76999999999998</v>
      </c>
      <c r="M2211" s="117"/>
    </row>
    <row r="2212" spans="1:13">
      <c r="A2212" s="112">
        <v>22100</v>
      </c>
      <c r="B2212" s="113">
        <v>180.85</v>
      </c>
      <c r="D2212" s="72">
        <v>179.85</v>
      </c>
      <c r="M2212" s="117"/>
    </row>
    <row r="2213" spans="1:13">
      <c r="A2213" s="112">
        <v>22110</v>
      </c>
      <c r="B2213" s="113">
        <v>180.92999999999998</v>
      </c>
      <c r="D2213" s="72">
        <v>179.92999999999998</v>
      </c>
      <c r="M2213" s="117"/>
    </row>
    <row r="2214" spans="1:13">
      <c r="A2214" s="112">
        <v>22120</v>
      </c>
      <c r="B2214" s="113">
        <v>181.01</v>
      </c>
      <c r="D2214" s="72">
        <v>180.01</v>
      </c>
      <c r="M2214" s="117"/>
    </row>
    <row r="2215" spans="1:13">
      <c r="A2215" s="112">
        <v>22130</v>
      </c>
      <c r="B2215" s="113">
        <v>181.08999999999997</v>
      </c>
      <c r="D2215" s="72">
        <v>180.08999999999997</v>
      </c>
      <c r="M2215" s="117"/>
    </row>
    <row r="2216" spans="1:13">
      <c r="A2216" s="112">
        <v>22140</v>
      </c>
      <c r="B2216" s="113">
        <v>181.17</v>
      </c>
      <c r="D2216" s="72">
        <v>180.17</v>
      </c>
      <c r="M2216" s="117"/>
    </row>
    <row r="2217" spans="1:13">
      <c r="A2217" s="112">
        <v>22150</v>
      </c>
      <c r="B2217" s="113">
        <v>181.25</v>
      </c>
      <c r="D2217" s="72">
        <v>180.25</v>
      </c>
      <c r="M2217" s="117"/>
    </row>
    <row r="2218" spans="1:13">
      <c r="A2218" s="112">
        <v>22160</v>
      </c>
      <c r="B2218" s="113">
        <v>181.32999999999998</v>
      </c>
      <c r="D2218" s="72">
        <v>180.32999999999998</v>
      </c>
      <c r="M2218" s="117"/>
    </row>
    <row r="2219" spans="1:13">
      <c r="A2219" s="112">
        <v>22170</v>
      </c>
      <c r="B2219" s="113">
        <v>181.41</v>
      </c>
      <c r="D2219" s="72">
        <v>180.41</v>
      </c>
      <c r="M2219" s="117"/>
    </row>
    <row r="2220" spans="1:13">
      <c r="A2220" s="112">
        <v>22180</v>
      </c>
      <c r="B2220" s="113">
        <v>181.48999999999998</v>
      </c>
      <c r="D2220" s="72">
        <v>180.48999999999998</v>
      </c>
      <c r="M2220" s="117"/>
    </row>
    <row r="2221" spans="1:13">
      <c r="A2221" s="112">
        <v>22190</v>
      </c>
      <c r="B2221" s="113">
        <v>181.57</v>
      </c>
      <c r="D2221" s="72">
        <v>180.57</v>
      </c>
      <c r="M2221" s="117"/>
    </row>
    <row r="2222" spans="1:13">
      <c r="A2222" s="112">
        <v>22200</v>
      </c>
      <c r="B2222" s="113">
        <v>181.64999999999998</v>
      </c>
      <c r="D2222" s="72">
        <v>180.64999999999998</v>
      </c>
      <c r="M2222" s="117"/>
    </row>
    <row r="2223" spans="1:13">
      <c r="A2223" s="112">
        <v>22210</v>
      </c>
      <c r="B2223" s="113">
        <v>181.73</v>
      </c>
      <c r="D2223" s="72">
        <v>180.73</v>
      </c>
      <c r="M2223" s="117"/>
    </row>
    <row r="2224" spans="1:13">
      <c r="A2224" s="112">
        <v>22220</v>
      </c>
      <c r="B2224" s="113">
        <v>181.80999999999997</v>
      </c>
      <c r="D2224" s="72">
        <v>180.80999999999997</v>
      </c>
      <c r="M2224" s="117"/>
    </row>
    <row r="2225" spans="1:13">
      <c r="A2225" s="112">
        <v>22230</v>
      </c>
      <c r="B2225" s="113">
        <v>181.89</v>
      </c>
      <c r="D2225" s="72">
        <v>180.89</v>
      </c>
      <c r="M2225" s="117"/>
    </row>
    <row r="2226" spans="1:13">
      <c r="A2226" s="112">
        <v>22240</v>
      </c>
      <c r="B2226" s="113">
        <v>181.97</v>
      </c>
      <c r="D2226" s="72">
        <v>180.97</v>
      </c>
      <c r="M2226" s="117"/>
    </row>
    <row r="2227" spans="1:13">
      <c r="A2227" s="112">
        <v>22250</v>
      </c>
      <c r="B2227" s="113">
        <v>182.04999999999998</v>
      </c>
      <c r="D2227" s="72">
        <v>181.04999999999998</v>
      </c>
      <c r="M2227" s="117"/>
    </row>
    <row r="2228" spans="1:13">
      <c r="A2228" s="112">
        <v>22260</v>
      </c>
      <c r="B2228" s="113">
        <v>182.13</v>
      </c>
      <c r="D2228" s="72">
        <v>181.13</v>
      </c>
      <c r="M2228" s="117"/>
    </row>
    <row r="2229" spans="1:13">
      <c r="A2229" s="112">
        <v>22270</v>
      </c>
      <c r="B2229" s="113">
        <v>182.20999999999998</v>
      </c>
      <c r="D2229" s="72">
        <v>181.20999999999998</v>
      </c>
      <c r="M2229" s="117"/>
    </row>
    <row r="2230" spans="1:13">
      <c r="A2230" s="112">
        <v>22280</v>
      </c>
      <c r="B2230" s="113">
        <v>182.29</v>
      </c>
      <c r="D2230" s="72">
        <v>181.29</v>
      </c>
      <c r="M2230" s="117"/>
    </row>
    <row r="2231" spans="1:13">
      <c r="A2231" s="112">
        <v>22290</v>
      </c>
      <c r="B2231" s="113">
        <v>182.36999999999998</v>
      </c>
      <c r="D2231" s="72">
        <v>181.36999999999998</v>
      </c>
      <c r="M2231" s="117"/>
    </row>
    <row r="2232" spans="1:13">
      <c r="A2232" s="112">
        <v>22300</v>
      </c>
      <c r="B2232" s="113">
        <v>182.45</v>
      </c>
      <c r="D2232" s="72">
        <v>181.45</v>
      </c>
      <c r="M2232" s="117"/>
    </row>
    <row r="2233" spans="1:13">
      <c r="A2233" s="112">
        <v>22310</v>
      </c>
      <c r="B2233" s="113">
        <v>182.52999999999997</v>
      </c>
      <c r="D2233" s="72">
        <v>181.52999999999997</v>
      </c>
      <c r="M2233" s="117"/>
    </row>
    <row r="2234" spans="1:13">
      <c r="A2234" s="112">
        <v>22320</v>
      </c>
      <c r="B2234" s="113">
        <v>182.60999999999999</v>
      </c>
      <c r="D2234" s="72">
        <v>181.60999999999999</v>
      </c>
      <c r="M2234" s="117"/>
    </row>
    <row r="2235" spans="1:13">
      <c r="A2235" s="112">
        <v>22330</v>
      </c>
      <c r="B2235" s="113">
        <v>182.69</v>
      </c>
      <c r="D2235" s="72">
        <v>181.69</v>
      </c>
      <c r="M2235" s="117"/>
    </row>
    <row r="2236" spans="1:13">
      <c r="A2236" s="112">
        <v>22340</v>
      </c>
      <c r="B2236" s="113">
        <v>182.76999999999998</v>
      </c>
      <c r="D2236" s="72">
        <v>181.76999999999998</v>
      </c>
      <c r="M2236" s="117"/>
    </row>
    <row r="2237" spans="1:13">
      <c r="A2237" s="112">
        <v>22350</v>
      </c>
      <c r="B2237" s="113">
        <v>182.85</v>
      </c>
      <c r="D2237" s="72">
        <v>181.85</v>
      </c>
      <c r="M2237" s="117"/>
    </row>
    <row r="2238" spans="1:13">
      <c r="A2238" s="112">
        <v>22360</v>
      </c>
      <c r="B2238" s="113">
        <v>182.92999999999998</v>
      </c>
      <c r="D2238" s="72">
        <v>181.92999999999998</v>
      </c>
      <c r="M2238" s="117"/>
    </row>
    <row r="2239" spans="1:13">
      <c r="A2239" s="112">
        <v>22370</v>
      </c>
      <c r="B2239" s="113">
        <v>183.01</v>
      </c>
      <c r="D2239" s="72">
        <v>182.01</v>
      </c>
      <c r="M2239" s="117"/>
    </row>
    <row r="2240" spans="1:13">
      <c r="A2240" s="112">
        <v>22380</v>
      </c>
      <c r="B2240" s="113">
        <v>183.08999999999997</v>
      </c>
      <c r="D2240" s="72">
        <v>182.08999999999997</v>
      </c>
      <c r="M2240" s="117"/>
    </row>
    <row r="2241" spans="1:13">
      <c r="A2241" s="112">
        <v>22390</v>
      </c>
      <c r="B2241" s="113">
        <v>183.17</v>
      </c>
      <c r="D2241" s="72">
        <v>182.17</v>
      </c>
      <c r="M2241" s="117"/>
    </row>
    <row r="2242" spans="1:13">
      <c r="A2242" s="112">
        <v>22400</v>
      </c>
      <c r="B2242" s="113">
        <v>183.25</v>
      </c>
      <c r="D2242" s="72">
        <v>182.25</v>
      </c>
      <c r="M2242" s="117"/>
    </row>
    <row r="2243" spans="1:13">
      <c r="A2243" s="112">
        <v>22410</v>
      </c>
      <c r="B2243" s="113">
        <v>183.32999999999998</v>
      </c>
      <c r="D2243" s="72">
        <v>182.32999999999998</v>
      </c>
      <c r="M2243" s="117"/>
    </row>
    <row r="2244" spans="1:13">
      <c r="A2244" s="112">
        <v>22420</v>
      </c>
      <c r="B2244" s="113">
        <v>183.41</v>
      </c>
      <c r="D2244" s="72">
        <v>182.41</v>
      </c>
      <c r="M2244" s="117"/>
    </row>
    <row r="2245" spans="1:13">
      <c r="A2245" s="112">
        <v>22430</v>
      </c>
      <c r="B2245" s="113">
        <v>183.48999999999998</v>
      </c>
      <c r="D2245" s="72">
        <v>182.48999999999998</v>
      </c>
      <c r="M2245" s="117"/>
    </row>
    <row r="2246" spans="1:13">
      <c r="A2246" s="112">
        <v>22440</v>
      </c>
      <c r="B2246" s="113">
        <v>183.57</v>
      </c>
      <c r="D2246" s="72">
        <v>182.57</v>
      </c>
      <c r="M2246" s="117"/>
    </row>
    <row r="2247" spans="1:13">
      <c r="A2247" s="112">
        <v>22450</v>
      </c>
      <c r="B2247" s="113">
        <v>183.64999999999998</v>
      </c>
      <c r="D2247" s="72">
        <v>182.64999999999998</v>
      </c>
      <c r="M2247" s="117"/>
    </row>
    <row r="2248" spans="1:13">
      <c r="A2248" s="112">
        <v>22460</v>
      </c>
      <c r="B2248" s="113">
        <v>183.73</v>
      </c>
      <c r="D2248" s="72">
        <v>182.73</v>
      </c>
      <c r="M2248" s="117"/>
    </row>
    <row r="2249" spans="1:13">
      <c r="A2249" s="112">
        <v>22470</v>
      </c>
      <c r="B2249" s="113">
        <v>183.80999999999997</v>
      </c>
      <c r="D2249" s="72">
        <v>182.80999999999997</v>
      </c>
      <c r="M2249" s="117"/>
    </row>
    <row r="2250" spans="1:13">
      <c r="A2250" s="112">
        <v>22480</v>
      </c>
      <c r="B2250" s="113">
        <v>183.89</v>
      </c>
      <c r="D2250" s="72">
        <v>182.89</v>
      </c>
      <c r="M2250" s="117"/>
    </row>
    <row r="2251" spans="1:13">
      <c r="A2251" s="112">
        <v>22490</v>
      </c>
      <c r="B2251" s="113">
        <v>183.97</v>
      </c>
      <c r="D2251" s="72">
        <v>182.97</v>
      </c>
      <c r="M2251" s="117"/>
    </row>
    <row r="2252" spans="1:13">
      <c r="A2252" s="112">
        <v>22500</v>
      </c>
      <c r="B2252" s="113">
        <v>184.04999999999998</v>
      </c>
      <c r="D2252" s="72">
        <v>183.04999999999998</v>
      </c>
      <c r="M2252" s="117"/>
    </row>
    <row r="2253" spans="1:13">
      <c r="A2253" s="112">
        <v>22510</v>
      </c>
      <c r="B2253" s="113">
        <v>184.13</v>
      </c>
      <c r="D2253" s="72">
        <v>183.13</v>
      </c>
      <c r="M2253" s="117"/>
    </row>
    <row r="2254" spans="1:13">
      <c r="A2254" s="112">
        <v>22520</v>
      </c>
      <c r="B2254" s="113">
        <v>184.20999999999998</v>
      </c>
      <c r="D2254" s="72">
        <v>183.20999999999998</v>
      </c>
      <c r="M2254" s="117"/>
    </row>
    <row r="2255" spans="1:13">
      <c r="A2255" s="112">
        <v>22530</v>
      </c>
      <c r="B2255" s="113">
        <v>184.29</v>
      </c>
      <c r="D2255" s="72">
        <v>183.29</v>
      </c>
      <c r="M2255" s="117"/>
    </row>
    <row r="2256" spans="1:13">
      <c r="A2256" s="112">
        <v>22540</v>
      </c>
      <c r="B2256" s="113">
        <v>184.36999999999998</v>
      </c>
      <c r="D2256" s="72">
        <v>183.36999999999998</v>
      </c>
      <c r="M2256" s="117"/>
    </row>
    <row r="2257" spans="1:13">
      <c r="A2257" s="112">
        <v>22550</v>
      </c>
      <c r="B2257" s="113">
        <v>184.45</v>
      </c>
      <c r="D2257" s="72">
        <v>183.45</v>
      </c>
      <c r="M2257" s="117"/>
    </row>
    <row r="2258" spans="1:13">
      <c r="A2258" s="112">
        <v>22560</v>
      </c>
      <c r="B2258" s="113">
        <v>184.52999999999997</v>
      </c>
      <c r="D2258" s="72">
        <v>183.52999999999997</v>
      </c>
      <c r="M2258" s="117"/>
    </row>
    <row r="2259" spans="1:13">
      <c r="A2259" s="112">
        <v>22570</v>
      </c>
      <c r="B2259" s="113">
        <v>184.60999999999999</v>
      </c>
      <c r="D2259" s="72">
        <v>183.60999999999999</v>
      </c>
      <c r="M2259" s="117"/>
    </row>
    <row r="2260" spans="1:13">
      <c r="A2260" s="112">
        <v>22580</v>
      </c>
      <c r="B2260" s="113">
        <v>184.69</v>
      </c>
      <c r="D2260" s="72">
        <v>183.69</v>
      </c>
      <c r="M2260" s="117"/>
    </row>
    <row r="2261" spans="1:13">
      <c r="A2261" s="112">
        <v>22590</v>
      </c>
      <c r="B2261" s="113">
        <v>184.76999999999998</v>
      </c>
      <c r="D2261" s="72">
        <v>183.76999999999998</v>
      </c>
      <c r="M2261" s="117"/>
    </row>
    <row r="2262" spans="1:13">
      <c r="A2262" s="112">
        <v>22600</v>
      </c>
      <c r="B2262" s="113">
        <v>184.85</v>
      </c>
      <c r="D2262" s="72">
        <v>183.85</v>
      </c>
      <c r="M2262" s="117"/>
    </row>
    <row r="2263" spans="1:13">
      <c r="A2263" s="112">
        <v>22610</v>
      </c>
      <c r="B2263" s="113">
        <v>184.92999999999998</v>
      </c>
      <c r="D2263" s="72">
        <v>183.92999999999998</v>
      </c>
      <c r="M2263" s="117"/>
    </row>
    <row r="2264" spans="1:13">
      <c r="A2264" s="112">
        <v>22620</v>
      </c>
      <c r="B2264" s="113">
        <v>185.01</v>
      </c>
      <c r="D2264" s="72">
        <v>184.01</v>
      </c>
      <c r="M2264" s="117"/>
    </row>
    <row r="2265" spans="1:13">
      <c r="A2265" s="112">
        <v>22630</v>
      </c>
      <c r="B2265" s="113">
        <v>185.08999999999997</v>
      </c>
      <c r="D2265" s="72">
        <v>184.08999999999997</v>
      </c>
      <c r="M2265" s="117"/>
    </row>
    <row r="2266" spans="1:13">
      <c r="A2266" s="112">
        <v>22640</v>
      </c>
      <c r="B2266" s="113">
        <v>185.17</v>
      </c>
      <c r="D2266" s="72">
        <v>184.17</v>
      </c>
      <c r="M2266" s="117"/>
    </row>
    <row r="2267" spans="1:13">
      <c r="A2267" s="112">
        <v>22650</v>
      </c>
      <c r="B2267" s="113">
        <v>185.25</v>
      </c>
      <c r="D2267" s="72">
        <v>184.25</v>
      </c>
      <c r="M2267" s="117"/>
    </row>
    <row r="2268" spans="1:13">
      <c r="A2268" s="112">
        <v>22660</v>
      </c>
      <c r="B2268" s="113">
        <v>185.32999999999998</v>
      </c>
      <c r="D2268" s="72">
        <v>184.32999999999998</v>
      </c>
      <c r="M2268" s="117"/>
    </row>
    <row r="2269" spans="1:13">
      <c r="A2269" s="112">
        <v>22670</v>
      </c>
      <c r="B2269" s="113">
        <v>185.41</v>
      </c>
      <c r="D2269" s="72">
        <v>184.41</v>
      </c>
      <c r="M2269" s="117"/>
    </row>
    <row r="2270" spans="1:13">
      <c r="A2270" s="112">
        <v>22680</v>
      </c>
      <c r="B2270" s="113">
        <v>185.48999999999998</v>
      </c>
      <c r="D2270" s="72">
        <v>184.48999999999998</v>
      </c>
      <c r="M2270" s="117"/>
    </row>
    <row r="2271" spans="1:13">
      <c r="A2271" s="112">
        <v>22690</v>
      </c>
      <c r="B2271" s="113">
        <v>185.57</v>
      </c>
      <c r="D2271" s="72">
        <v>184.57</v>
      </c>
      <c r="M2271" s="117"/>
    </row>
    <row r="2272" spans="1:13">
      <c r="A2272" s="112">
        <v>22700</v>
      </c>
      <c r="B2272" s="113">
        <v>185.64999999999998</v>
      </c>
      <c r="D2272" s="72">
        <v>184.64999999999998</v>
      </c>
      <c r="M2272" s="117"/>
    </row>
    <row r="2273" spans="1:13">
      <c r="A2273" s="112">
        <v>22710</v>
      </c>
      <c r="B2273" s="113">
        <v>185.73</v>
      </c>
      <c r="D2273" s="72">
        <v>184.73</v>
      </c>
      <c r="M2273" s="117"/>
    </row>
    <row r="2274" spans="1:13">
      <c r="A2274" s="112">
        <v>22720</v>
      </c>
      <c r="B2274" s="113">
        <v>185.80999999999997</v>
      </c>
      <c r="D2274" s="72">
        <v>184.80999999999997</v>
      </c>
      <c r="M2274" s="117"/>
    </row>
    <row r="2275" spans="1:13">
      <c r="A2275" s="112">
        <v>22730</v>
      </c>
      <c r="B2275" s="113">
        <v>185.89</v>
      </c>
      <c r="D2275" s="72">
        <v>184.89</v>
      </c>
      <c r="M2275" s="117"/>
    </row>
    <row r="2276" spans="1:13">
      <c r="A2276" s="112">
        <v>22740</v>
      </c>
      <c r="B2276" s="113">
        <v>185.97</v>
      </c>
      <c r="D2276" s="72">
        <v>184.97</v>
      </c>
      <c r="M2276" s="117"/>
    </row>
    <row r="2277" spans="1:13">
      <c r="A2277" s="112">
        <v>22750</v>
      </c>
      <c r="B2277" s="113">
        <v>186.04999999999998</v>
      </c>
      <c r="D2277" s="72">
        <v>185.04999999999998</v>
      </c>
      <c r="M2277" s="117"/>
    </row>
    <row r="2278" spans="1:13">
      <c r="A2278" s="112">
        <v>22760</v>
      </c>
      <c r="B2278" s="113">
        <v>186.13</v>
      </c>
      <c r="D2278" s="72">
        <v>185.13</v>
      </c>
      <c r="M2278" s="117"/>
    </row>
    <row r="2279" spans="1:13">
      <c r="A2279" s="112">
        <v>22770</v>
      </c>
      <c r="B2279" s="113">
        <v>186.20999999999998</v>
      </c>
      <c r="D2279" s="72">
        <v>185.20999999999998</v>
      </c>
      <c r="M2279" s="117"/>
    </row>
    <row r="2280" spans="1:13">
      <c r="A2280" s="112">
        <v>22780</v>
      </c>
      <c r="B2280" s="113">
        <v>186.29</v>
      </c>
      <c r="D2280" s="72">
        <v>185.29</v>
      </c>
      <c r="M2280" s="117"/>
    </row>
    <row r="2281" spans="1:13">
      <c r="A2281" s="112">
        <v>22790</v>
      </c>
      <c r="B2281" s="113">
        <v>186.36999999999998</v>
      </c>
      <c r="D2281" s="72">
        <v>185.36999999999998</v>
      </c>
      <c r="M2281" s="117"/>
    </row>
    <row r="2282" spans="1:13">
      <c r="A2282" s="112">
        <v>22800</v>
      </c>
      <c r="B2282" s="113">
        <v>186.45</v>
      </c>
      <c r="D2282" s="72">
        <v>185.45</v>
      </c>
      <c r="M2282" s="117"/>
    </row>
    <row r="2283" spans="1:13">
      <c r="A2283" s="112">
        <v>22810</v>
      </c>
      <c r="B2283" s="113">
        <v>186.52999999999997</v>
      </c>
      <c r="D2283" s="72">
        <v>185.52999999999997</v>
      </c>
      <c r="M2283" s="117"/>
    </row>
    <row r="2284" spans="1:13">
      <c r="A2284" s="112">
        <v>22820</v>
      </c>
      <c r="B2284" s="113">
        <v>186.60999999999999</v>
      </c>
      <c r="D2284" s="72">
        <v>185.60999999999999</v>
      </c>
      <c r="M2284" s="117"/>
    </row>
    <row r="2285" spans="1:13">
      <c r="A2285" s="112">
        <v>22830</v>
      </c>
      <c r="B2285" s="113">
        <v>186.69</v>
      </c>
      <c r="D2285" s="72">
        <v>185.69</v>
      </c>
      <c r="M2285" s="117"/>
    </row>
    <row r="2286" spans="1:13">
      <c r="A2286" s="112">
        <v>22840</v>
      </c>
      <c r="B2286" s="113">
        <v>186.76999999999998</v>
      </c>
      <c r="D2286" s="72">
        <v>185.76999999999998</v>
      </c>
      <c r="M2286" s="117"/>
    </row>
    <row r="2287" spans="1:13">
      <c r="A2287" s="112">
        <v>22850</v>
      </c>
      <c r="B2287" s="113">
        <v>186.85</v>
      </c>
      <c r="D2287" s="72">
        <v>185.85</v>
      </c>
      <c r="M2287" s="117"/>
    </row>
    <row r="2288" spans="1:13">
      <c r="A2288" s="112">
        <v>22860</v>
      </c>
      <c r="B2288" s="113">
        <v>186.92999999999998</v>
      </c>
      <c r="D2288" s="72">
        <v>185.92999999999998</v>
      </c>
      <c r="M2288" s="117"/>
    </row>
    <row r="2289" spans="1:13">
      <c r="A2289" s="112">
        <v>22870</v>
      </c>
      <c r="B2289" s="113">
        <v>187.01</v>
      </c>
      <c r="D2289" s="72">
        <v>186.01</v>
      </c>
      <c r="M2289" s="117"/>
    </row>
    <row r="2290" spans="1:13">
      <c r="A2290" s="112">
        <v>22880</v>
      </c>
      <c r="B2290" s="113">
        <v>187.08999999999997</v>
      </c>
      <c r="D2290" s="72">
        <v>186.08999999999997</v>
      </c>
      <c r="M2290" s="117"/>
    </row>
    <row r="2291" spans="1:13">
      <c r="A2291" s="112">
        <v>22890</v>
      </c>
      <c r="B2291" s="113">
        <v>187.17</v>
      </c>
      <c r="D2291" s="72">
        <v>186.17</v>
      </c>
      <c r="M2291" s="117"/>
    </row>
    <row r="2292" spans="1:13">
      <c r="A2292" s="112">
        <v>22900</v>
      </c>
      <c r="B2292" s="113">
        <v>187.25</v>
      </c>
      <c r="D2292" s="72">
        <v>186.25</v>
      </c>
      <c r="M2292" s="117"/>
    </row>
    <row r="2293" spans="1:13">
      <c r="A2293" s="112">
        <v>22910</v>
      </c>
      <c r="B2293" s="113">
        <v>187.32999999999998</v>
      </c>
      <c r="D2293" s="72">
        <v>186.32999999999998</v>
      </c>
      <c r="M2293" s="117"/>
    </row>
    <row r="2294" spans="1:13">
      <c r="A2294" s="112">
        <v>22920</v>
      </c>
      <c r="B2294" s="113">
        <v>187.41</v>
      </c>
      <c r="D2294" s="72">
        <v>186.41</v>
      </c>
      <c r="M2294" s="117"/>
    </row>
    <row r="2295" spans="1:13">
      <c r="A2295" s="112">
        <v>22930</v>
      </c>
      <c r="B2295" s="113">
        <v>187.48999999999998</v>
      </c>
      <c r="D2295" s="72">
        <v>186.48999999999998</v>
      </c>
      <c r="M2295" s="117"/>
    </row>
    <row r="2296" spans="1:13">
      <c r="A2296" s="112">
        <v>22940</v>
      </c>
      <c r="B2296" s="113">
        <v>187.57</v>
      </c>
      <c r="D2296" s="72">
        <v>186.57</v>
      </c>
      <c r="M2296" s="117"/>
    </row>
    <row r="2297" spans="1:13">
      <c r="A2297" s="112">
        <v>22950</v>
      </c>
      <c r="B2297" s="113">
        <v>187.64999999999998</v>
      </c>
      <c r="D2297" s="72">
        <v>186.64999999999998</v>
      </c>
      <c r="M2297" s="117"/>
    </row>
    <row r="2298" spans="1:13">
      <c r="A2298" s="112">
        <v>22960</v>
      </c>
      <c r="B2298" s="113">
        <v>187.73</v>
      </c>
      <c r="D2298" s="72">
        <v>186.73</v>
      </c>
      <c r="M2298" s="117"/>
    </row>
    <row r="2299" spans="1:13">
      <c r="A2299" s="112">
        <v>22970</v>
      </c>
      <c r="B2299" s="113">
        <v>187.80999999999997</v>
      </c>
      <c r="D2299" s="72">
        <v>186.80999999999997</v>
      </c>
      <c r="M2299" s="117"/>
    </row>
    <row r="2300" spans="1:13">
      <c r="A2300" s="112">
        <v>22980</v>
      </c>
      <c r="B2300" s="113">
        <v>187.89</v>
      </c>
      <c r="D2300" s="72">
        <v>186.89</v>
      </c>
      <c r="M2300" s="117"/>
    </row>
    <row r="2301" spans="1:13">
      <c r="A2301" s="112">
        <v>22990</v>
      </c>
      <c r="B2301" s="113">
        <v>187.97</v>
      </c>
      <c r="D2301" s="72">
        <v>186.97</v>
      </c>
      <c r="M2301" s="117"/>
    </row>
    <row r="2302" spans="1:13">
      <c r="A2302" s="112">
        <v>23000</v>
      </c>
      <c r="B2302" s="113">
        <v>188.04999999999998</v>
      </c>
      <c r="D2302" s="72">
        <v>187.04999999999998</v>
      </c>
      <c r="M2302" s="117"/>
    </row>
    <row r="2303" spans="1:13">
      <c r="A2303" s="112">
        <v>23010</v>
      </c>
      <c r="B2303" s="113">
        <v>188.13</v>
      </c>
      <c r="D2303" s="72">
        <v>187.13</v>
      </c>
      <c r="M2303" s="117"/>
    </row>
    <row r="2304" spans="1:13">
      <c r="A2304" s="112">
        <v>23020</v>
      </c>
      <c r="B2304" s="113">
        <v>188.20999999999998</v>
      </c>
      <c r="D2304" s="72">
        <v>187.20999999999998</v>
      </c>
      <c r="M2304" s="117"/>
    </row>
    <row r="2305" spans="1:13">
      <c r="A2305" s="112">
        <v>23030</v>
      </c>
      <c r="B2305" s="113">
        <v>188.29</v>
      </c>
      <c r="D2305" s="72">
        <v>187.29</v>
      </c>
      <c r="M2305" s="117"/>
    </row>
    <row r="2306" spans="1:13">
      <c r="A2306" s="112">
        <v>23040</v>
      </c>
      <c r="B2306" s="113">
        <v>188.36999999999998</v>
      </c>
      <c r="D2306" s="72">
        <v>187.36999999999998</v>
      </c>
      <c r="M2306" s="117"/>
    </row>
    <row r="2307" spans="1:13">
      <c r="A2307" s="112">
        <v>23050</v>
      </c>
      <c r="B2307" s="113">
        <v>188.45</v>
      </c>
      <c r="D2307" s="72">
        <v>187.45</v>
      </c>
      <c r="M2307" s="117"/>
    </row>
    <row r="2308" spans="1:13">
      <c r="A2308" s="112">
        <v>23060</v>
      </c>
      <c r="B2308" s="113">
        <v>188.52999999999997</v>
      </c>
      <c r="D2308" s="72">
        <v>187.52999999999997</v>
      </c>
      <c r="M2308" s="117"/>
    </row>
    <row r="2309" spans="1:13">
      <c r="A2309" s="112">
        <v>23070</v>
      </c>
      <c r="B2309" s="113">
        <v>188.60999999999999</v>
      </c>
      <c r="D2309" s="72">
        <v>187.60999999999999</v>
      </c>
      <c r="M2309" s="117"/>
    </row>
    <row r="2310" spans="1:13">
      <c r="A2310" s="112">
        <v>23080</v>
      </c>
      <c r="B2310" s="113">
        <v>188.69</v>
      </c>
      <c r="D2310" s="72">
        <v>187.69</v>
      </c>
      <c r="M2310" s="117"/>
    </row>
    <row r="2311" spans="1:13">
      <c r="A2311" s="112">
        <v>23090</v>
      </c>
      <c r="B2311" s="113">
        <v>188.76999999999998</v>
      </c>
      <c r="D2311" s="72">
        <v>187.76999999999998</v>
      </c>
      <c r="M2311" s="117"/>
    </row>
    <row r="2312" spans="1:13">
      <c r="A2312" s="112">
        <v>23100</v>
      </c>
      <c r="B2312" s="113">
        <v>188.85</v>
      </c>
      <c r="D2312" s="72">
        <v>187.85</v>
      </c>
      <c r="M2312" s="117"/>
    </row>
    <row r="2313" spans="1:13">
      <c r="A2313" s="112">
        <v>23110</v>
      </c>
      <c r="B2313" s="113">
        <v>188.92999999999998</v>
      </c>
      <c r="D2313" s="72">
        <v>187.92999999999998</v>
      </c>
      <c r="M2313" s="117"/>
    </row>
    <row r="2314" spans="1:13">
      <c r="A2314" s="112">
        <v>23120</v>
      </c>
      <c r="B2314" s="113">
        <v>189.01</v>
      </c>
      <c r="D2314" s="72">
        <v>188.01</v>
      </c>
      <c r="M2314" s="117"/>
    </row>
    <row r="2315" spans="1:13">
      <c r="A2315" s="112">
        <v>23130</v>
      </c>
      <c r="B2315" s="113">
        <v>189.08999999999997</v>
      </c>
      <c r="D2315" s="72">
        <v>188.08999999999997</v>
      </c>
      <c r="M2315" s="117"/>
    </row>
    <row r="2316" spans="1:13">
      <c r="A2316" s="112">
        <v>23140</v>
      </c>
      <c r="B2316" s="113">
        <v>189.17</v>
      </c>
      <c r="D2316" s="72">
        <v>188.17</v>
      </c>
      <c r="M2316" s="117"/>
    </row>
    <row r="2317" spans="1:13">
      <c r="A2317" s="112">
        <v>23150</v>
      </c>
      <c r="B2317" s="113">
        <v>189.25</v>
      </c>
      <c r="D2317" s="72">
        <v>188.25</v>
      </c>
      <c r="M2317" s="117"/>
    </row>
    <row r="2318" spans="1:13">
      <c r="A2318" s="112">
        <v>23160</v>
      </c>
      <c r="B2318" s="113">
        <v>189.32999999999998</v>
      </c>
      <c r="D2318" s="72">
        <v>188.32999999999998</v>
      </c>
      <c r="M2318" s="117"/>
    </row>
    <row r="2319" spans="1:13">
      <c r="A2319" s="112">
        <v>23170</v>
      </c>
      <c r="B2319" s="113">
        <v>189.41</v>
      </c>
      <c r="D2319" s="72">
        <v>188.41</v>
      </c>
      <c r="M2319" s="117"/>
    </row>
    <row r="2320" spans="1:13">
      <c r="A2320" s="112">
        <v>23180</v>
      </c>
      <c r="B2320" s="113">
        <v>189.48999999999998</v>
      </c>
      <c r="D2320" s="72">
        <v>188.48999999999998</v>
      </c>
      <c r="M2320" s="117"/>
    </row>
    <row r="2321" spans="1:13">
      <c r="A2321" s="112">
        <v>23190</v>
      </c>
      <c r="B2321" s="113">
        <v>189.57</v>
      </c>
      <c r="D2321" s="72">
        <v>188.57</v>
      </c>
      <c r="M2321" s="117"/>
    </row>
    <row r="2322" spans="1:13">
      <c r="A2322" s="112">
        <v>23200</v>
      </c>
      <c r="B2322" s="113">
        <v>189.64999999999998</v>
      </c>
      <c r="D2322" s="72">
        <v>188.64999999999998</v>
      </c>
      <c r="M2322" s="117"/>
    </row>
    <row r="2323" spans="1:13">
      <c r="A2323" s="112">
        <v>23210</v>
      </c>
      <c r="B2323" s="113">
        <v>189.73</v>
      </c>
      <c r="D2323" s="72">
        <v>188.73</v>
      </c>
      <c r="M2323" s="117"/>
    </row>
    <row r="2324" spans="1:13">
      <c r="A2324" s="112">
        <v>23220</v>
      </c>
      <c r="B2324" s="113">
        <v>189.80999999999997</v>
      </c>
      <c r="D2324" s="72">
        <v>188.80999999999997</v>
      </c>
      <c r="M2324" s="117"/>
    </row>
    <row r="2325" spans="1:13">
      <c r="A2325" s="112">
        <v>23230</v>
      </c>
      <c r="B2325" s="113">
        <v>189.89</v>
      </c>
      <c r="D2325" s="72">
        <v>188.89</v>
      </c>
      <c r="M2325" s="117"/>
    </row>
    <row r="2326" spans="1:13">
      <c r="A2326" s="112">
        <v>23240</v>
      </c>
      <c r="B2326" s="113">
        <v>189.97</v>
      </c>
      <c r="D2326" s="72">
        <v>188.97</v>
      </c>
      <c r="M2326" s="117"/>
    </row>
    <row r="2327" spans="1:13">
      <c r="A2327" s="112">
        <v>23250</v>
      </c>
      <c r="B2327" s="113">
        <v>190.04999999999998</v>
      </c>
      <c r="D2327" s="72">
        <v>189.04999999999998</v>
      </c>
      <c r="M2327" s="117"/>
    </row>
    <row r="2328" spans="1:13">
      <c r="A2328" s="112">
        <v>23260</v>
      </c>
      <c r="B2328" s="113">
        <v>190.13</v>
      </c>
      <c r="D2328" s="72">
        <v>189.13</v>
      </c>
      <c r="M2328" s="117"/>
    </row>
    <row r="2329" spans="1:13">
      <c r="A2329" s="112">
        <v>23270</v>
      </c>
      <c r="B2329" s="113">
        <v>190.20999999999998</v>
      </c>
      <c r="D2329" s="72">
        <v>189.20999999999998</v>
      </c>
      <c r="M2329" s="117"/>
    </row>
    <row r="2330" spans="1:13">
      <c r="A2330" s="112">
        <v>23280</v>
      </c>
      <c r="B2330" s="113">
        <v>190.29</v>
      </c>
      <c r="D2330" s="72">
        <v>189.29</v>
      </c>
      <c r="M2330" s="117"/>
    </row>
    <row r="2331" spans="1:13">
      <c r="A2331" s="112">
        <v>23290</v>
      </c>
      <c r="B2331" s="113">
        <v>190.36999999999998</v>
      </c>
      <c r="D2331" s="72">
        <v>189.36999999999998</v>
      </c>
      <c r="M2331" s="117"/>
    </row>
    <row r="2332" spans="1:13">
      <c r="A2332" s="112">
        <v>23300</v>
      </c>
      <c r="B2332" s="113">
        <v>190.45</v>
      </c>
      <c r="D2332" s="72">
        <v>189.45</v>
      </c>
      <c r="M2332" s="117"/>
    </row>
    <row r="2333" spans="1:13">
      <c r="A2333" s="112">
        <v>23310</v>
      </c>
      <c r="B2333" s="113">
        <v>190.52999999999997</v>
      </c>
      <c r="D2333" s="72">
        <v>189.52999999999997</v>
      </c>
      <c r="M2333" s="117"/>
    </row>
    <row r="2334" spans="1:13">
      <c r="A2334" s="112">
        <v>23320</v>
      </c>
      <c r="B2334" s="113">
        <v>190.60999999999999</v>
      </c>
      <c r="D2334" s="72">
        <v>189.60999999999999</v>
      </c>
      <c r="M2334" s="117"/>
    </row>
    <row r="2335" spans="1:13">
      <c r="A2335" s="112">
        <v>23330</v>
      </c>
      <c r="B2335" s="113">
        <v>190.69</v>
      </c>
      <c r="D2335" s="72">
        <v>189.69</v>
      </c>
      <c r="M2335" s="117"/>
    </row>
    <row r="2336" spans="1:13">
      <c r="A2336" s="112">
        <v>23340</v>
      </c>
      <c r="B2336" s="113">
        <v>190.76999999999998</v>
      </c>
      <c r="D2336" s="72">
        <v>189.76999999999998</v>
      </c>
      <c r="M2336" s="117"/>
    </row>
    <row r="2337" spans="1:13">
      <c r="A2337" s="112">
        <v>23350</v>
      </c>
      <c r="B2337" s="113">
        <v>190.85</v>
      </c>
      <c r="D2337" s="72">
        <v>189.85</v>
      </c>
      <c r="M2337" s="117"/>
    </row>
    <row r="2338" spans="1:13">
      <c r="A2338" s="112">
        <v>23360</v>
      </c>
      <c r="B2338" s="113">
        <v>190.92999999999998</v>
      </c>
      <c r="D2338" s="72">
        <v>189.92999999999998</v>
      </c>
      <c r="M2338" s="117"/>
    </row>
    <row r="2339" spans="1:13">
      <c r="A2339" s="112">
        <v>23370</v>
      </c>
      <c r="B2339" s="113">
        <v>191.01</v>
      </c>
      <c r="D2339" s="72">
        <v>190.01</v>
      </c>
      <c r="M2339" s="117"/>
    </row>
    <row r="2340" spans="1:13">
      <c r="A2340" s="112">
        <v>23380</v>
      </c>
      <c r="B2340" s="113">
        <v>191.08999999999997</v>
      </c>
      <c r="D2340" s="72">
        <v>190.08999999999997</v>
      </c>
      <c r="M2340" s="117"/>
    </row>
    <row r="2341" spans="1:13">
      <c r="A2341" s="112">
        <v>23390</v>
      </c>
      <c r="B2341" s="113">
        <v>191.17</v>
      </c>
      <c r="D2341" s="72">
        <v>190.17</v>
      </c>
      <c r="M2341" s="117"/>
    </row>
    <row r="2342" spans="1:13">
      <c r="A2342" s="112">
        <v>23400</v>
      </c>
      <c r="B2342" s="113">
        <v>191.25</v>
      </c>
      <c r="D2342" s="72">
        <v>190.25</v>
      </c>
      <c r="M2342" s="117"/>
    </row>
    <row r="2343" spans="1:13">
      <c r="A2343" s="112">
        <v>23410</v>
      </c>
      <c r="B2343" s="113">
        <v>191.32999999999998</v>
      </c>
      <c r="D2343" s="72">
        <v>190.32999999999998</v>
      </c>
      <c r="M2343" s="117"/>
    </row>
    <row r="2344" spans="1:13">
      <c r="A2344" s="112">
        <v>23420</v>
      </c>
      <c r="B2344" s="113">
        <v>191.41</v>
      </c>
      <c r="D2344" s="72">
        <v>190.41</v>
      </c>
      <c r="M2344" s="117"/>
    </row>
    <row r="2345" spans="1:13">
      <c r="A2345" s="112">
        <v>23430</v>
      </c>
      <c r="B2345" s="113">
        <v>191.48999999999998</v>
      </c>
      <c r="D2345" s="72">
        <v>190.48999999999998</v>
      </c>
      <c r="M2345" s="117"/>
    </row>
    <row r="2346" spans="1:13">
      <c r="A2346" s="112">
        <v>23440</v>
      </c>
      <c r="B2346" s="113">
        <v>191.57</v>
      </c>
      <c r="D2346" s="72">
        <v>190.57</v>
      </c>
      <c r="M2346" s="117"/>
    </row>
    <row r="2347" spans="1:13">
      <c r="A2347" s="112">
        <v>23450</v>
      </c>
      <c r="B2347" s="113">
        <v>191.64999999999998</v>
      </c>
      <c r="D2347" s="72">
        <v>190.64999999999998</v>
      </c>
      <c r="M2347" s="117"/>
    </row>
    <row r="2348" spans="1:13">
      <c r="A2348" s="112">
        <v>23460</v>
      </c>
      <c r="B2348" s="113">
        <v>191.73</v>
      </c>
      <c r="D2348" s="72">
        <v>190.73</v>
      </c>
      <c r="M2348" s="117"/>
    </row>
    <row r="2349" spans="1:13">
      <c r="A2349" s="112">
        <v>23470</v>
      </c>
      <c r="B2349" s="113">
        <v>191.80999999999997</v>
      </c>
      <c r="D2349" s="72">
        <v>190.80999999999997</v>
      </c>
      <c r="M2349" s="117"/>
    </row>
    <row r="2350" spans="1:13">
      <c r="A2350" s="112">
        <v>23480</v>
      </c>
      <c r="B2350" s="113">
        <v>191.89</v>
      </c>
      <c r="D2350" s="72">
        <v>190.89</v>
      </c>
      <c r="M2350" s="117"/>
    </row>
    <row r="2351" spans="1:13">
      <c r="A2351" s="112">
        <v>23490</v>
      </c>
      <c r="B2351" s="113">
        <v>191.97</v>
      </c>
      <c r="D2351" s="72">
        <v>190.97</v>
      </c>
      <c r="M2351" s="117"/>
    </row>
    <row r="2352" spans="1:13">
      <c r="A2352" s="112">
        <v>23500</v>
      </c>
      <c r="B2352" s="113">
        <v>192.04999999999998</v>
      </c>
      <c r="D2352" s="72">
        <v>191.04999999999998</v>
      </c>
      <c r="M2352" s="117"/>
    </row>
    <row r="2353" spans="1:13">
      <c r="A2353" s="112">
        <v>23510</v>
      </c>
      <c r="B2353" s="113">
        <v>192.13</v>
      </c>
      <c r="D2353" s="72">
        <v>191.13</v>
      </c>
      <c r="M2353" s="117"/>
    </row>
    <row r="2354" spans="1:13">
      <c r="A2354" s="112">
        <v>23520</v>
      </c>
      <c r="B2354" s="113">
        <v>192.20999999999998</v>
      </c>
      <c r="D2354" s="72">
        <v>191.20999999999998</v>
      </c>
      <c r="M2354" s="117"/>
    </row>
    <row r="2355" spans="1:13">
      <c r="A2355" s="112">
        <v>23530</v>
      </c>
      <c r="B2355" s="113">
        <v>192.29</v>
      </c>
      <c r="D2355" s="72">
        <v>191.29</v>
      </c>
      <c r="M2355" s="117"/>
    </row>
    <row r="2356" spans="1:13">
      <c r="A2356" s="112">
        <v>23540</v>
      </c>
      <c r="B2356" s="113">
        <v>192.36999999999998</v>
      </c>
      <c r="D2356" s="72">
        <v>191.36999999999998</v>
      </c>
      <c r="M2356" s="117"/>
    </row>
    <row r="2357" spans="1:13">
      <c r="A2357" s="112">
        <v>23550</v>
      </c>
      <c r="B2357" s="113">
        <v>192.45</v>
      </c>
      <c r="D2357" s="72">
        <v>191.45</v>
      </c>
      <c r="M2357" s="117"/>
    </row>
    <row r="2358" spans="1:13">
      <c r="A2358" s="112">
        <v>23560</v>
      </c>
      <c r="B2358" s="113">
        <v>192.52999999999997</v>
      </c>
      <c r="D2358" s="72">
        <v>191.52999999999997</v>
      </c>
      <c r="M2358" s="117"/>
    </row>
    <row r="2359" spans="1:13">
      <c r="A2359" s="112">
        <v>23570</v>
      </c>
      <c r="B2359" s="113">
        <v>192.60999999999999</v>
      </c>
      <c r="D2359" s="72">
        <v>191.60999999999999</v>
      </c>
      <c r="M2359" s="117"/>
    </row>
    <row r="2360" spans="1:13">
      <c r="A2360" s="112">
        <v>23580</v>
      </c>
      <c r="B2360" s="113">
        <v>192.69</v>
      </c>
      <c r="D2360" s="72">
        <v>191.69</v>
      </c>
      <c r="M2360" s="117"/>
    </row>
    <row r="2361" spans="1:13">
      <c r="A2361" s="112">
        <v>23590</v>
      </c>
      <c r="B2361" s="113">
        <v>192.76999999999998</v>
      </c>
      <c r="D2361" s="72">
        <v>191.76999999999998</v>
      </c>
      <c r="M2361" s="117"/>
    </row>
    <row r="2362" spans="1:13">
      <c r="A2362" s="112">
        <v>23600</v>
      </c>
      <c r="B2362" s="113">
        <v>192.85</v>
      </c>
      <c r="D2362" s="72">
        <v>191.85</v>
      </c>
      <c r="M2362" s="117"/>
    </row>
    <row r="2363" spans="1:13">
      <c r="A2363" s="112">
        <v>23610</v>
      </c>
      <c r="B2363" s="113">
        <v>192.92999999999998</v>
      </c>
      <c r="D2363" s="72">
        <v>191.92999999999998</v>
      </c>
      <c r="M2363" s="117"/>
    </row>
    <row r="2364" spans="1:13">
      <c r="A2364" s="112">
        <v>23620</v>
      </c>
      <c r="B2364" s="113">
        <v>193.01</v>
      </c>
      <c r="D2364" s="72">
        <v>192.01</v>
      </c>
      <c r="M2364" s="117"/>
    </row>
    <row r="2365" spans="1:13">
      <c r="A2365" s="112">
        <v>23630</v>
      </c>
      <c r="B2365" s="113">
        <v>193.08999999999997</v>
      </c>
      <c r="D2365" s="72">
        <v>192.08999999999997</v>
      </c>
      <c r="M2365" s="117"/>
    </row>
    <row r="2366" spans="1:13">
      <c r="A2366" s="112">
        <v>23640</v>
      </c>
      <c r="B2366" s="113">
        <v>193.17</v>
      </c>
      <c r="D2366" s="72">
        <v>192.17</v>
      </c>
      <c r="M2366" s="117"/>
    </row>
    <row r="2367" spans="1:13">
      <c r="A2367" s="112">
        <v>23650</v>
      </c>
      <c r="B2367" s="113">
        <v>193.25</v>
      </c>
      <c r="D2367" s="72">
        <v>192.25</v>
      </c>
      <c r="M2367" s="117"/>
    </row>
    <row r="2368" spans="1:13">
      <c r="A2368" s="112">
        <v>23660</v>
      </c>
      <c r="B2368" s="113">
        <v>193.32999999999998</v>
      </c>
      <c r="D2368" s="72">
        <v>192.32999999999998</v>
      </c>
      <c r="M2368" s="117"/>
    </row>
    <row r="2369" spans="1:13">
      <c r="A2369" s="112">
        <v>23670</v>
      </c>
      <c r="B2369" s="113">
        <v>193.41</v>
      </c>
      <c r="D2369" s="72">
        <v>192.41</v>
      </c>
      <c r="M2369" s="117"/>
    </row>
    <row r="2370" spans="1:13">
      <c r="A2370" s="112">
        <v>23680</v>
      </c>
      <c r="B2370" s="113">
        <v>193.48999999999998</v>
      </c>
      <c r="D2370" s="72">
        <v>192.48999999999998</v>
      </c>
      <c r="M2370" s="117"/>
    </row>
    <row r="2371" spans="1:13">
      <c r="A2371" s="112">
        <v>23690</v>
      </c>
      <c r="B2371" s="113">
        <v>193.57</v>
      </c>
      <c r="D2371" s="72">
        <v>192.57</v>
      </c>
      <c r="M2371" s="117"/>
    </row>
    <row r="2372" spans="1:13">
      <c r="A2372" s="112">
        <v>23700</v>
      </c>
      <c r="B2372" s="113">
        <v>193.64999999999998</v>
      </c>
      <c r="D2372" s="72">
        <v>192.64999999999998</v>
      </c>
      <c r="M2372" s="117"/>
    </row>
    <row r="2373" spans="1:13">
      <c r="A2373" s="112">
        <v>23710</v>
      </c>
      <c r="B2373" s="113">
        <v>193.73</v>
      </c>
      <c r="D2373" s="72">
        <v>192.73</v>
      </c>
      <c r="M2373" s="117"/>
    </row>
    <row r="2374" spans="1:13">
      <c r="A2374" s="112">
        <v>23720</v>
      </c>
      <c r="B2374" s="113">
        <v>193.80999999999997</v>
      </c>
      <c r="D2374" s="72">
        <v>192.80999999999997</v>
      </c>
      <c r="M2374" s="117"/>
    </row>
    <row r="2375" spans="1:13">
      <c r="A2375" s="112">
        <v>23730</v>
      </c>
      <c r="B2375" s="113">
        <v>193.89</v>
      </c>
      <c r="D2375" s="72">
        <v>192.89</v>
      </c>
      <c r="M2375" s="117"/>
    </row>
    <row r="2376" spans="1:13">
      <c r="A2376" s="112">
        <v>23740</v>
      </c>
      <c r="B2376" s="113">
        <v>193.97</v>
      </c>
      <c r="D2376" s="72">
        <v>192.97</v>
      </c>
      <c r="M2376" s="117"/>
    </row>
    <row r="2377" spans="1:13">
      <c r="A2377" s="112">
        <v>23750</v>
      </c>
      <c r="B2377" s="113">
        <v>194.04999999999998</v>
      </c>
      <c r="D2377" s="72">
        <v>193.04999999999998</v>
      </c>
      <c r="M2377" s="117"/>
    </row>
    <row r="2378" spans="1:13">
      <c r="A2378" s="112">
        <v>23760</v>
      </c>
      <c r="B2378" s="113">
        <v>194.13</v>
      </c>
      <c r="D2378" s="72">
        <v>193.13</v>
      </c>
      <c r="M2378" s="117"/>
    </row>
    <row r="2379" spans="1:13">
      <c r="A2379" s="112">
        <v>23770</v>
      </c>
      <c r="B2379" s="113">
        <v>194.20999999999998</v>
      </c>
      <c r="D2379" s="72">
        <v>193.20999999999998</v>
      </c>
      <c r="M2379" s="117"/>
    </row>
    <row r="2380" spans="1:13">
      <c r="A2380" s="112">
        <v>23780</v>
      </c>
      <c r="B2380" s="113">
        <v>194.29</v>
      </c>
      <c r="D2380" s="72">
        <v>193.29</v>
      </c>
      <c r="M2380" s="117"/>
    </row>
    <row r="2381" spans="1:13">
      <c r="A2381" s="112">
        <v>23790</v>
      </c>
      <c r="B2381" s="113">
        <v>194.36999999999998</v>
      </c>
      <c r="D2381" s="72">
        <v>193.36999999999998</v>
      </c>
      <c r="M2381" s="117"/>
    </row>
    <row r="2382" spans="1:13">
      <c r="A2382" s="112">
        <v>23800</v>
      </c>
      <c r="B2382" s="113">
        <v>194.45</v>
      </c>
      <c r="D2382" s="72">
        <v>193.45</v>
      </c>
      <c r="M2382" s="117"/>
    </row>
    <row r="2383" spans="1:13">
      <c r="A2383" s="112">
        <v>23810</v>
      </c>
      <c r="B2383" s="113">
        <v>194.52999999999997</v>
      </c>
      <c r="D2383" s="72">
        <v>193.52999999999997</v>
      </c>
      <c r="M2383" s="117"/>
    </row>
    <row r="2384" spans="1:13">
      <c r="A2384" s="112">
        <v>23820</v>
      </c>
      <c r="B2384" s="113">
        <v>194.60999999999999</v>
      </c>
      <c r="D2384" s="72">
        <v>193.60999999999999</v>
      </c>
      <c r="M2384" s="117"/>
    </row>
    <row r="2385" spans="1:13">
      <c r="A2385" s="112">
        <v>23830</v>
      </c>
      <c r="B2385" s="113">
        <v>194.69</v>
      </c>
      <c r="D2385" s="72">
        <v>193.69</v>
      </c>
      <c r="M2385" s="117"/>
    </row>
    <row r="2386" spans="1:13">
      <c r="A2386" s="112">
        <v>23840</v>
      </c>
      <c r="B2386" s="113">
        <v>194.76999999999998</v>
      </c>
      <c r="D2386" s="72">
        <v>193.76999999999998</v>
      </c>
      <c r="M2386" s="117"/>
    </row>
    <row r="2387" spans="1:13">
      <c r="A2387" s="112">
        <v>23850</v>
      </c>
      <c r="B2387" s="113">
        <v>194.85</v>
      </c>
      <c r="D2387" s="72">
        <v>193.85</v>
      </c>
      <c r="M2387" s="117"/>
    </row>
    <row r="2388" spans="1:13">
      <c r="A2388" s="112">
        <v>23860</v>
      </c>
      <c r="B2388" s="113">
        <v>194.92999999999998</v>
      </c>
      <c r="D2388" s="72">
        <v>193.92999999999998</v>
      </c>
      <c r="M2388" s="117"/>
    </row>
    <row r="2389" spans="1:13">
      <c r="A2389" s="112">
        <v>23870</v>
      </c>
      <c r="B2389" s="113">
        <v>195.01</v>
      </c>
      <c r="D2389" s="72">
        <v>194.01</v>
      </c>
      <c r="M2389" s="117"/>
    </row>
    <row r="2390" spans="1:13">
      <c r="A2390" s="112">
        <v>23880</v>
      </c>
      <c r="B2390" s="113">
        <v>195.08999999999997</v>
      </c>
      <c r="D2390" s="72">
        <v>194.08999999999997</v>
      </c>
      <c r="M2390" s="117"/>
    </row>
    <row r="2391" spans="1:13">
      <c r="A2391" s="112">
        <v>23890</v>
      </c>
      <c r="B2391" s="113">
        <v>195.17</v>
      </c>
      <c r="D2391" s="72">
        <v>194.17</v>
      </c>
      <c r="M2391" s="117"/>
    </row>
    <row r="2392" spans="1:13">
      <c r="A2392" s="112">
        <v>23900</v>
      </c>
      <c r="B2392" s="113">
        <v>195.25</v>
      </c>
      <c r="D2392" s="72">
        <v>194.25</v>
      </c>
      <c r="M2392" s="117"/>
    </row>
    <row r="2393" spans="1:13">
      <c r="A2393" s="112">
        <v>23910</v>
      </c>
      <c r="B2393" s="113">
        <v>195.32999999999998</v>
      </c>
      <c r="D2393" s="72">
        <v>194.32999999999998</v>
      </c>
      <c r="M2393" s="117"/>
    </row>
    <row r="2394" spans="1:13">
      <c r="A2394" s="112">
        <v>23920</v>
      </c>
      <c r="B2394" s="113">
        <v>195.41</v>
      </c>
      <c r="D2394" s="72">
        <v>194.41</v>
      </c>
      <c r="M2394" s="117"/>
    </row>
    <row r="2395" spans="1:13">
      <c r="A2395" s="112">
        <v>23930</v>
      </c>
      <c r="B2395" s="113">
        <v>195.48999999999998</v>
      </c>
      <c r="D2395" s="72">
        <v>194.48999999999998</v>
      </c>
      <c r="M2395" s="117"/>
    </row>
    <row r="2396" spans="1:13">
      <c r="A2396" s="112">
        <v>23940</v>
      </c>
      <c r="B2396" s="113">
        <v>195.57</v>
      </c>
      <c r="D2396" s="72">
        <v>194.57</v>
      </c>
      <c r="M2396" s="117"/>
    </row>
    <row r="2397" spans="1:13">
      <c r="A2397" s="112">
        <v>23950</v>
      </c>
      <c r="B2397" s="113">
        <v>195.64999999999998</v>
      </c>
      <c r="D2397" s="72">
        <v>194.64999999999998</v>
      </c>
      <c r="M2397" s="117"/>
    </row>
    <row r="2398" spans="1:13">
      <c r="A2398" s="112">
        <v>23960</v>
      </c>
      <c r="B2398" s="113">
        <v>195.73</v>
      </c>
      <c r="D2398" s="72">
        <v>194.73</v>
      </c>
      <c r="M2398" s="117"/>
    </row>
    <row r="2399" spans="1:13">
      <c r="A2399" s="112">
        <v>23970</v>
      </c>
      <c r="B2399" s="113">
        <v>195.80999999999997</v>
      </c>
      <c r="D2399" s="72">
        <v>194.80999999999997</v>
      </c>
      <c r="M2399" s="117"/>
    </row>
    <row r="2400" spans="1:13">
      <c r="A2400" s="112">
        <v>23980</v>
      </c>
      <c r="B2400" s="113">
        <v>195.89</v>
      </c>
      <c r="D2400" s="72">
        <v>194.89</v>
      </c>
      <c r="M2400" s="117"/>
    </row>
    <row r="2401" spans="1:13">
      <c r="A2401" s="112">
        <v>23990</v>
      </c>
      <c r="B2401" s="113">
        <v>195.97</v>
      </c>
      <c r="D2401" s="72">
        <v>194.97</v>
      </c>
      <c r="M2401" s="117"/>
    </row>
    <row r="2402" spans="1:13">
      <c r="A2402" s="112">
        <v>24000</v>
      </c>
      <c r="B2402" s="113">
        <v>196.04999999999998</v>
      </c>
      <c r="D2402" s="72">
        <v>195.04999999999998</v>
      </c>
      <c r="M2402" s="117"/>
    </row>
    <row r="2403" spans="1:13">
      <c r="A2403" s="112">
        <v>24010</v>
      </c>
      <c r="B2403" s="113">
        <v>196.13</v>
      </c>
      <c r="D2403" s="72">
        <v>195.13</v>
      </c>
      <c r="M2403" s="117"/>
    </row>
    <row r="2404" spans="1:13">
      <c r="A2404" s="112">
        <v>24020</v>
      </c>
      <c r="B2404" s="113">
        <v>196.20999999999998</v>
      </c>
      <c r="D2404" s="72">
        <v>195.20999999999998</v>
      </c>
      <c r="M2404" s="117"/>
    </row>
    <row r="2405" spans="1:13">
      <c r="A2405" s="112">
        <v>24030</v>
      </c>
      <c r="B2405" s="113">
        <v>196.29</v>
      </c>
      <c r="D2405" s="72">
        <v>195.29</v>
      </c>
      <c r="M2405" s="117"/>
    </row>
    <row r="2406" spans="1:13">
      <c r="A2406" s="112">
        <v>24040</v>
      </c>
      <c r="B2406" s="113">
        <v>196.36999999999998</v>
      </c>
      <c r="D2406" s="72">
        <v>195.36999999999998</v>
      </c>
      <c r="M2406" s="117"/>
    </row>
    <row r="2407" spans="1:13">
      <c r="A2407" s="112">
        <v>24050</v>
      </c>
      <c r="B2407" s="113">
        <v>196.45</v>
      </c>
      <c r="D2407" s="72">
        <v>195.45</v>
      </c>
      <c r="M2407" s="117"/>
    </row>
    <row r="2408" spans="1:13">
      <c r="A2408" s="112">
        <v>24060</v>
      </c>
      <c r="B2408" s="113">
        <v>196.52999999999997</v>
      </c>
      <c r="D2408" s="72">
        <v>195.52999999999997</v>
      </c>
      <c r="M2408" s="117"/>
    </row>
    <row r="2409" spans="1:13">
      <c r="A2409" s="112">
        <v>24070</v>
      </c>
      <c r="B2409" s="113">
        <v>196.60999999999999</v>
      </c>
      <c r="D2409" s="72">
        <v>195.60999999999999</v>
      </c>
      <c r="M2409" s="117"/>
    </row>
    <row r="2410" spans="1:13">
      <c r="A2410" s="112">
        <v>24080</v>
      </c>
      <c r="B2410" s="113">
        <v>196.69</v>
      </c>
      <c r="D2410" s="72">
        <v>195.69</v>
      </c>
      <c r="M2410" s="117"/>
    </row>
    <row r="2411" spans="1:13">
      <c r="A2411" s="112">
        <v>24090</v>
      </c>
      <c r="B2411" s="113">
        <v>196.76999999999998</v>
      </c>
      <c r="D2411" s="72">
        <v>195.76999999999998</v>
      </c>
      <c r="M2411" s="117"/>
    </row>
    <row r="2412" spans="1:13">
      <c r="A2412" s="112">
        <v>24100</v>
      </c>
      <c r="B2412" s="113">
        <v>196.85</v>
      </c>
      <c r="D2412" s="72">
        <v>195.85</v>
      </c>
      <c r="M2412" s="117"/>
    </row>
    <row r="2413" spans="1:13">
      <c r="A2413" s="112">
        <v>24110</v>
      </c>
      <c r="B2413" s="113">
        <v>196.92999999999998</v>
      </c>
      <c r="D2413" s="72">
        <v>195.92999999999998</v>
      </c>
      <c r="M2413" s="117"/>
    </row>
    <row r="2414" spans="1:13">
      <c r="A2414" s="112">
        <v>24120</v>
      </c>
      <c r="B2414" s="113">
        <v>197.01</v>
      </c>
      <c r="D2414" s="72">
        <v>196.01</v>
      </c>
      <c r="M2414" s="117"/>
    </row>
    <row r="2415" spans="1:13">
      <c r="A2415" s="112">
        <v>24130</v>
      </c>
      <c r="B2415" s="113">
        <v>197.08999999999997</v>
      </c>
      <c r="D2415" s="72">
        <v>196.08999999999997</v>
      </c>
      <c r="M2415" s="117"/>
    </row>
    <row r="2416" spans="1:13">
      <c r="A2416" s="112">
        <v>24140</v>
      </c>
      <c r="B2416" s="113">
        <v>197.17</v>
      </c>
      <c r="D2416" s="72">
        <v>196.17</v>
      </c>
      <c r="M2416" s="117"/>
    </row>
    <row r="2417" spans="1:13">
      <c r="A2417" s="112">
        <v>24150</v>
      </c>
      <c r="B2417" s="113">
        <v>197.25</v>
      </c>
      <c r="D2417" s="72">
        <v>196.25</v>
      </c>
      <c r="M2417" s="117"/>
    </row>
    <row r="2418" spans="1:13">
      <c r="A2418" s="112">
        <v>24160</v>
      </c>
      <c r="B2418" s="113">
        <v>197.32999999999998</v>
      </c>
      <c r="D2418" s="72">
        <v>196.32999999999998</v>
      </c>
      <c r="M2418" s="117"/>
    </row>
    <row r="2419" spans="1:13">
      <c r="A2419" s="112">
        <v>24170</v>
      </c>
      <c r="B2419" s="113">
        <v>197.41</v>
      </c>
      <c r="D2419" s="72">
        <v>196.41</v>
      </c>
      <c r="M2419" s="117"/>
    </row>
    <row r="2420" spans="1:13">
      <c r="A2420" s="112">
        <v>24180</v>
      </c>
      <c r="B2420" s="113">
        <v>197.48999999999998</v>
      </c>
      <c r="D2420" s="72">
        <v>196.48999999999998</v>
      </c>
      <c r="M2420" s="117"/>
    </row>
    <row r="2421" spans="1:13">
      <c r="A2421" s="112">
        <v>24190</v>
      </c>
      <c r="B2421" s="113">
        <v>197.57</v>
      </c>
      <c r="D2421" s="72">
        <v>196.57</v>
      </c>
      <c r="M2421" s="117"/>
    </row>
    <row r="2422" spans="1:13">
      <c r="A2422" s="112">
        <v>24200</v>
      </c>
      <c r="B2422" s="113">
        <v>197.64999999999998</v>
      </c>
      <c r="D2422" s="72">
        <v>196.64999999999998</v>
      </c>
      <c r="M2422" s="117"/>
    </row>
    <row r="2423" spans="1:13">
      <c r="A2423" s="112">
        <v>24210</v>
      </c>
      <c r="B2423" s="113">
        <v>197.73</v>
      </c>
      <c r="D2423" s="72">
        <v>196.73</v>
      </c>
      <c r="M2423" s="117"/>
    </row>
    <row r="2424" spans="1:13">
      <c r="A2424" s="112">
        <v>24220</v>
      </c>
      <c r="B2424" s="113">
        <v>197.80999999999997</v>
      </c>
      <c r="D2424" s="72">
        <v>196.80999999999997</v>
      </c>
      <c r="M2424" s="117"/>
    </row>
    <row r="2425" spans="1:13">
      <c r="A2425" s="112">
        <v>24230</v>
      </c>
      <c r="B2425" s="113">
        <v>197.89</v>
      </c>
      <c r="D2425" s="72">
        <v>196.89</v>
      </c>
      <c r="M2425" s="117"/>
    </row>
    <row r="2426" spans="1:13">
      <c r="A2426" s="112">
        <v>24240</v>
      </c>
      <c r="B2426" s="113">
        <v>197.97</v>
      </c>
      <c r="D2426" s="72">
        <v>196.97</v>
      </c>
      <c r="M2426" s="117"/>
    </row>
    <row r="2427" spans="1:13">
      <c r="A2427" s="112">
        <v>24250</v>
      </c>
      <c r="B2427" s="113">
        <v>198.04999999999998</v>
      </c>
      <c r="D2427" s="72">
        <v>197.04999999999998</v>
      </c>
      <c r="M2427" s="117"/>
    </row>
    <row r="2428" spans="1:13">
      <c r="A2428" s="112">
        <v>24260</v>
      </c>
      <c r="B2428" s="113">
        <v>198.13</v>
      </c>
      <c r="D2428" s="72">
        <v>197.13</v>
      </c>
      <c r="M2428" s="117"/>
    </row>
    <row r="2429" spans="1:13">
      <c r="A2429" s="112">
        <v>24270</v>
      </c>
      <c r="B2429" s="113">
        <v>198.20999999999998</v>
      </c>
      <c r="D2429" s="72">
        <v>197.20999999999998</v>
      </c>
      <c r="M2429" s="117"/>
    </row>
    <row r="2430" spans="1:13">
      <c r="A2430" s="112">
        <v>24280</v>
      </c>
      <c r="B2430" s="113">
        <v>198.29</v>
      </c>
      <c r="D2430" s="72">
        <v>197.29</v>
      </c>
      <c r="M2430" s="117"/>
    </row>
    <row r="2431" spans="1:13">
      <c r="A2431" s="112">
        <v>24290</v>
      </c>
      <c r="B2431" s="113">
        <v>198.36999999999998</v>
      </c>
      <c r="D2431" s="72">
        <v>197.36999999999998</v>
      </c>
      <c r="M2431" s="117"/>
    </row>
    <row r="2432" spans="1:13">
      <c r="A2432" s="112">
        <v>24300</v>
      </c>
      <c r="B2432" s="113">
        <v>198.45</v>
      </c>
      <c r="D2432" s="72">
        <v>197.45</v>
      </c>
      <c r="M2432" s="117"/>
    </row>
    <row r="2433" spans="1:13">
      <c r="A2433" s="112">
        <v>24310</v>
      </c>
      <c r="B2433" s="113">
        <v>198.52999999999997</v>
      </c>
      <c r="D2433" s="72">
        <v>197.52999999999997</v>
      </c>
      <c r="M2433" s="117"/>
    </row>
    <row r="2434" spans="1:13">
      <c r="A2434" s="112">
        <v>24320</v>
      </c>
      <c r="B2434" s="113">
        <v>198.60999999999999</v>
      </c>
      <c r="D2434" s="72">
        <v>197.60999999999999</v>
      </c>
      <c r="M2434" s="117"/>
    </row>
    <row r="2435" spans="1:13">
      <c r="A2435" s="112">
        <v>24330</v>
      </c>
      <c r="B2435" s="113">
        <v>198.69</v>
      </c>
      <c r="D2435" s="72">
        <v>197.69</v>
      </c>
      <c r="M2435" s="117"/>
    </row>
    <row r="2436" spans="1:13">
      <c r="A2436" s="112">
        <v>24340</v>
      </c>
      <c r="B2436" s="113">
        <v>198.76999999999998</v>
      </c>
      <c r="D2436" s="72">
        <v>197.76999999999998</v>
      </c>
      <c r="M2436" s="117"/>
    </row>
    <row r="2437" spans="1:13">
      <c r="A2437" s="112">
        <v>24350</v>
      </c>
      <c r="B2437" s="113">
        <v>198.85</v>
      </c>
      <c r="D2437" s="72">
        <v>197.85</v>
      </c>
      <c r="M2437" s="117"/>
    </row>
    <row r="2438" spans="1:13">
      <c r="A2438" s="112">
        <v>24360</v>
      </c>
      <c r="B2438" s="113">
        <v>198.92999999999998</v>
      </c>
      <c r="D2438" s="72">
        <v>197.92999999999998</v>
      </c>
      <c r="M2438" s="117"/>
    </row>
    <row r="2439" spans="1:13">
      <c r="A2439" s="112">
        <v>24370</v>
      </c>
      <c r="B2439" s="113">
        <v>199.01</v>
      </c>
      <c r="D2439" s="72">
        <v>198.01</v>
      </c>
      <c r="M2439" s="117"/>
    </row>
    <row r="2440" spans="1:13">
      <c r="A2440" s="112">
        <v>24380</v>
      </c>
      <c r="B2440" s="113">
        <v>199.08999999999997</v>
      </c>
      <c r="D2440" s="72">
        <v>198.08999999999997</v>
      </c>
      <c r="M2440" s="117"/>
    </row>
    <row r="2441" spans="1:13">
      <c r="A2441" s="112">
        <v>24390</v>
      </c>
      <c r="B2441" s="113">
        <v>199.17</v>
      </c>
      <c r="D2441" s="72">
        <v>198.17</v>
      </c>
      <c r="M2441" s="117"/>
    </row>
    <row r="2442" spans="1:13">
      <c r="A2442" s="112">
        <v>24400</v>
      </c>
      <c r="B2442" s="113">
        <v>199.25</v>
      </c>
      <c r="D2442" s="72">
        <v>198.25</v>
      </c>
      <c r="M2442" s="117"/>
    </row>
    <row r="2443" spans="1:13">
      <c r="A2443" s="112">
        <v>24410</v>
      </c>
      <c r="B2443" s="113">
        <v>199.32999999999998</v>
      </c>
      <c r="D2443" s="72">
        <v>198.32999999999998</v>
      </c>
      <c r="M2443" s="117"/>
    </row>
    <row r="2444" spans="1:13">
      <c r="A2444" s="112">
        <v>24420</v>
      </c>
      <c r="B2444" s="113">
        <v>199.41</v>
      </c>
      <c r="D2444" s="72">
        <v>198.41</v>
      </c>
      <c r="M2444" s="117"/>
    </row>
    <row r="2445" spans="1:13">
      <c r="A2445" s="112">
        <v>24430</v>
      </c>
      <c r="B2445" s="113">
        <v>199.48999999999998</v>
      </c>
      <c r="D2445" s="72">
        <v>198.48999999999998</v>
      </c>
      <c r="M2445" s="117"/>
    </row>
    <row r="2446" spans="1:13">
      <c r="A2446" s="112">
        <v>24440</v>
      </c>
      <c r="B2446" s="113">
        <v>199.57</v>
      </c>
      <c r="D2446" s="72">
        <v>198.57</v>
      </c>
      <c r="M2446" s="117"/>
    </row>
    <row r="2447" spans="1:13">
      <c r="A2447" s="112">
        <v>24450</v>
      </c>
      <c r="B2447" s="113">
        <v>199.64999999999998</v>
      </c>
      <c r="D2447" s="72">
        <v>198.64999999999998</v>
      </c>
      <c r="M2447" s="117"/>
    </row>
    <row r="2448" spans="1:13">
      <c r="A2448" s="112">
        <v>24460</v>
      </c>
      <c r="B2448" s="113">
        <v>199.73</v>
      </c>
      <c r="D2448" s="72">
        <v>198.73</v>
      </c>
      <c r="M2448" s="117"/>
    </row>
    <row r="2449" spans="1:13">
      <c r="A2449" s="112">
        <v>24470</v>
      </c>
      <c r="B2449" s="113">
        <v>199.80999999999997</v>
      </c>
      <c r="D2449" s="72">
        <v>198.80999999999997</v>
      </c>
      <c r="M2449" s="117"/>
    </row>
    <row r="2450" spans="1:13">
      <c r="A2450" s="112">
        <v>24480</v>
      </c>
      <c r="B2450" s="113">
        <v>199.89</v>
      </c>
      <c r="D2450" s="72">
        <v>198.89</v>
      </c>
      <c r="M2450" s="117"/>
    </row>
    <row r="2451" spans="1:13">
      <c r="A2451" s="112">
        <v>24490</v>
      </c>
      <c r="B2451" s="113">
        <v>199.97</v>
      </c>
      <c r="D2451" s="72">
        <v>198.97</v>
      </c>
      <c r="M2451" s="117"/>
    </row>
    <row r="2452" spans="1:13">
      <c r="A2452" s="112">
        <v>24500</v>
      </c>
      <c r="B2452" s="113">
        <v>200.04999999999998</v>
      </c>
      <c r="D2452" s="72">
        <v>199.04999999999998</v>
      </c>
      <c r="M2452" s="117"/>
    </row>
    <row r="2453" spans="1:13">
      <c r="A2453" s="112">
        <v>24510</v>
      </c>
      <c r="B2453" s="113">
        <v>200.13</v>
      </c>
      <c r="D2453" s="72">
        <v>199.13</v>
      </c>
      <c r="M2453" s="117"/>
    </row>
    <row r="2454" spans="1:13">
      <c r="A2454" s="112">
        <v>24520</v>
      </c>
      <c r="B2454" s="113">
        <v>200.20999999999998</v>
      </c>
      <c r="D2454" s="72">
        <v>199.20999999999998</v>
      </c>
      <c r="M2454" s="117"/>
    </row>
    <row r="2455" spans="1:13">
      <c r="A2455" s="112">
        <v>24530</v>
      </c>
      <c r="B2455" s="113">
        <v>200.29</v>
      </c>
      <c r="D2455" s="72">
        <v>199.29</v>
      </c>
      <c r="M2455" s="117"/>
    </row>
    <row r="2456" spans="1:13">
      <c r="A2456" s="112">
        <v>24540</v>
      </c>
      <c r="B2456" s="113">
        <v>200.36999999999998</v>
      </c>
      <c r="D2456" s="72">
        <v>199.36999999999998</v>
      </c>
      <c r="M2456" s="117"/>
    </row>
    <row r="2457" spans="1:13">
      <c r="A2457" s="112">
        <v>24550</v>
      </c>
      <c r="B2457" s="113">
        <v>200.45</v>
      </c>
      <c r="D2457" s="72">
        <v>199.45</v>
      </c>
      <c r="M2457" s="117"/>
    </row>
    <row r="2458" spans="1:13">
      <c r="A2458" s="112">
        <v>24560</v>
      </c>
      <c r="B2458" s="113">
        <v>200.52999999999997</v>
      </c>
      <c r="D2458" s="72">
        <v>199.52999999999997</v>
      </c>
      <c r="M2458" s="117"/>
    </row>
    <row r="2459" spans="1:13">
      <c r="A2459" s="112">
        <v>24570</v>
      </c>
      <c r="B2459" s="113">
        <v>200.60999999999999</v>
      </c>
      <c r="D2459" s="72">
        <v>199.60999999999999</v>
      </c>
      <c r="M2459" s="117"/>
    </row>
    <row r="2460" spans="1:13">
      <c r="A2460" s="112">
        <v>24580</v>
      </c>
      <c r="B2460" s="113">
        <v>200.69</v>
      </c>
      <c r="D2460" s="72">
        <v>199.69</v>
      </c>
      <c r="M2460" s="117"/>
    </row>
    <row r="2461" spans="1:13">
      <c r="A2461" s="112">
        <v>24590</v>
      </c>
      <c r="B2461" s="113">
        <v>200.76999999999998</v>
      </c>
      <c r="D2461" s="72">
        <v>199.76999999999998</v>
      </c>
      <c r="M2461" s="117"/>
    </row>
    <row r="2462" spans="1:13">
      <c r="A2462" s="112">
        <v>24600</v>
      </c>
      <c r="B2462" s="113">
        <v>200.85</v>
      </c>
      <c r="D2462" s="72">
        <v>199.85</v>
      </c>
      <c r="M2462" s="117"/>
    </row>
    <row r="2463" spans="1:13">
      <c r="A2463" s="112">
        <v>24610</v>
      </c>
      <c r="B2463" s="113">
        <v>200.92999999999998</v>
      </c>
      <c r="D2463" s="72">
        <v>199.92999999999998</v>
      </c>
      <c r="M2463" s="117"/>
    </row>
    <row r="2464" spans="1:13">
      <c r="A2464" s="112">
        <v>24620</v>
      </c>
      <c r="B2464" s="113">
        <v>201.01</v>
      </c>
      <c r="D2464" s="72">
        <v>200.01</v>
      </c>
      <c r="M2464" s="117"/>
    </row>
    <row r="2465" spans="1:13">
      <c r="A2465" s="112">
        <v>24630</v>
      </c>
      <c r="B2465" s="113">
        <v>201.08999999999997</v>
      </c>
      <c r="D2465" s="72">
        <v>200.08999999999997</v>
      </c>
      <c r="M2465" s="117"/>
    </row>
    <row r="2466" spans="1:13">
      <c r="A2466" s="112">
        <v>24640</v>
      </c>
      <c r="B2466" s="113">
        <v>201.17</v>
      </c>
      <c r="D2466" s="72">
        <v>200.17</v>
      </c>
      <c r="M2466" s="117"/>
    </row>
    <row r="2467" spans="1:13">
      <c r="A2467" s="112">
        <v>24650</v>
      </c>
      <c r="B2467" s="113">
        <v>201.25</v>
      </c>
      <c r="D2467" s="72">
        <v>200.25</v>
      </c>
      <c r="M2467" s="117"/>
    </row>
    <row r="2468" spans="1:13">
      <c r="A2468" s="112">
        <v>24660</v>
      </c>
      <c r="B2468" s="113">
        <v>201.32999999999998</v>
      </c>
      <c r="D2468" s="72">
        <v>200.32999999999998</v>
      </c>
      <c r="M2468" s="117"/>
    </row>
    <row r="2469" spans="1:13">
      <c r="A2469" s="112">
        <v>24670</v>
      </c>
      <c r="B2469" s="113">
        <v>201.41</v>
      </c>
      <c r="D2469" s="72">
        <v>200.41</v>
      </c>
      <c r="M2469" s="117"/>
    </row>
    <row r="2470" spans="1:13">
      <c r="A2470" s="112">
        <v>24680</v>
      </c>
      <c r="B2470" s="113">
        <v>201.48999999999998</v>
      </c>
      <c r="D2470" s="72">
        <v>200.48999999999998</v>
      </c>
      <c r="M2470" s="117"/>
    </row>
    <row r="2471" spans="1:13">
      <c r="A2471" s="112">
        <v>24690</v>
      </c>
      <c r="B2471" s="113">
        <v>201.57</v>
      </c>
      <c r="D2471" s="72">
        <v>200.57</v>
      </c>
      <c r="M2471" s="117"/>
    </row>
    <row r="2472" spans="1:13">
      <c r="A2472" s="112">
        <v>24700</v>
      </c>
      <c r="B2472" s="113">
        <v>201.64999999999998</v>
      </c>
      <c r="D2472" s="72">
        <v>200.64999999999998</v>
      </c>
      <c r="M2472" s="117"/>
    </row>
    <row r="2473" spans="1:13">
      <c r="A2473" s="112">
        <v>24710</v>
      </c>
      <c r="B2473" s="113">
        <v>201.73</v>
      </c>
      <c r="D2473" s="72">
        <v>200.73</v>
      </c>
      <c r="M2473" s="117"/>
    </row>
    <row r="2474" spans="1:13">
      <c r="A2474" s="112">
        <v>24720</v>
      </c>
      <c r="B2474" s="113">
        <v>201.80999999999997</v>
      </c>
      <c r="D2474" s="72">
        <v>200.80999999999997</v>
      </c>
      <c r="M2474" s="117"/>
    </row>
    <row r="2475" spans="1:13">
      <c r="A2475" s="112">
        <v>24730</v>
      </c>
      <c r="B2475" s="113">
        <v>201.89</v>
      </c>
      <c r="D2475" s="72">
        <v>200.89</v>
      </c>
      <c r="M2475" s="117"/>
    </row>
    <row r="2476" spans="1:13">
      <c r="A2476" s="112">
        <v>24740</v>
      </c>
      <c r="B2476" s="113">
        <v>201.97</v>
      </c>
      <c r="D2476" s="72">
        <v>200.97</v>
      </c>
      <c r="M2476" s="117"/>
    </row>
    <row r="2477" spans="1:13">
      <c r="A2477" s="112">
        <v>24750</v>
      </c>
      <c r="B2477" s="113">
        <v>202.04999999999998</v>
      </c>
      <c r="D2477" s="72">
        <v>201.04999999999998</v>
      </c>
      <c r="M2477" s="117"/>
    </row>
    <row r="2478" spans="1:13">
      <c r="A2478" s="112">
        <v>24760</v>
      </c>
      <c r="B2478" s="113">
        <v>202.13</v>
      </c>
      <c r="D2478" s="72">
        <v>201.13</v>
      </c>
      <c r="M2478" s="117"/>
    </row>
    <row r="2479" spans="1:13">
      <c r="A2479" s="112">
        <v>24770</v>
      </c>
      <c r="B2479" s="113">
        <v>202.20999999999998</v>
      </c>
      <c r="D2479" s="72">
        <v>201.20999999999998</v>
      </c>
      <c r="M2479" s="117"/>
    </row>
    <row r="2480" spans="1:13">
      <c r="A2480" s="112">
        <v>24780</v>
      </c>
      <c r="B2480" s="113">
        <v>202.29</v>
      </c>
      <c r="D2480" s="72">
        <v>201.29</v>
      </c>
      <c r="M2480" s="117"/>
    </row>
    <row r="2481" spans="1:13">
      <c r="A2481" s="112">
        <v>24790</v>
      </c>
      <c r="B2481" s="113">
        <v>202.36999999999998</v>
      </c>
      <c r="D2481" s="72">
        <v>201.36999999999998</v>
      </c>
      <c r="M2481" s="117"/>
    </row>
    <row r="2482" spans="1:13">
      <c r="A2482" s="112">
        <v>24800</v>
      </c>
      <c r="B2482" s="113">
        <v>202.45</v>
      </c>
      <c r="D2482" s="72">
        <v>201.45</v>
      </c>
      <c r="M2482" s="117"/>
    </row>
    <row r="2483" spans="1:13">
      <c r="A2483" s="112">
        <v>24810</v>
      </c>
      <c r="B2483" s="113">
        <v>202.52999999999997</v>
      </c>
      <c r="D2483" s="72">
        <v>201.52999999999997</v>
      </c>
      <c r="M2483" s="117"/>
    </row>
    <row r="2484" spans="1:13">
      <c r="A2484" s="112">
        <v>24820</v>
      </c>
      <c r="B2484" s="113">
        <v>202.60999999999999</v>
      </c>
      <c r="D2484" s="72">
        <v>201.60999999999999</v>
      </c>
      <c r="M2484" s="117"/>
    </row>
    <row r="2485" spans="1:13">
      <c r="A2485" s="112">
        <v>24830</v>
      </c>
      <c r="B2485" s="113">
        <v>202.69</v>
      </c>
      <c r="D2485" s="72">
        <v>201.69</v>
      </c>
      <c r="M2485" s="117"/>
    </row>
    <row r="2486" spans="1:13">
      <c r="A2486" s="112">
        <v>24840</v>
      </c>
      <c r="B2486" s="113">
        <v>202.76999999999998</v>
      </c>
      <c r="D2486" s="72">
        <v>201.76999999999998</v>
      </c>
      <c r="M2486" s="117"/>
    </row>
    <row r="2487" spans="1:13">
      <c r="A2487" s="112">
        <v>24850</v>
      </c>
      <c r="B2487" s="113">
        <v>202.85</v>
      </c>
      <c r="D2487" s="72">
        <v>201.85</v>
      </c>
      <c r="M2487" s="117"/>
    </row>
    <row r="2488" spans="1:13">
      <c r="A2488" s="112">
        <v>24860</v>
      </c>
      <c r="B2488" s="113">
        <v>202.92999999999998</v>
      </c>
      <c r="D2488" s="72">
        <v>201.92999999999998</v>
      </c>
      <c r="M2488" s="117"/>
    </row>
    <row r="2489" spans="1:13">
      <c r="A2489" s="112">
        <v>24870</v>
      </c>
      <c r="B2489" s="113">
        <v>203.01</v>
      </c>
      <c r="D2489" s="72">
        <v>202.01</v>
      </c>
      <c r="M2489" s="117"/>
    </row>
    <row r="2490" spans="1:13">
      <c r="A2490" s="112">
        <v>24880</v>
      </c>
      <c r="B2490" s="113">
        <v>203.08999999999997</v>
      </c>
      <c r="D2490" s="72">
        <v>202.08999999999997</v>
      </c>
      <c r="M2490" s="117"/>
    </row>
    <row r="2491" spans="1:13">
      <c r="A2491" s="112">
        <v>24890</v>
      </c>
      <c r="B2491" s="113">
        <v>203.17</v>
      </c>
      <c r="D2491" s="72">
        <v>202.17</v>
      </c>
      <c r="M2491" s="117"/>
    </row>
    <row r="2492" spans="1:13">
      <c r="A2492" s="112">
        <v>24900</v>
      </c>
      <c r="B2492" s="113">
        <v>203.25</v>
      </c>
      <c r="D2492" s="72">
        <v>202.25</v>
      </c>
      <c r="M2492" s="117"/>
    </row>
    <row r="2493" spans="1:13">
      <c r="A2493" s="112">
        <v>24910</v>
      </c>
      <c r="B2493" s="113">
        <v>203.32999999999998</v>
      </c>
      <c r="D2493" s="72">
        <v>202.32999999999998</v>
      </c>
      <c r="M2493" s="117"/>
    </row>
    <row r="2494" spans="1:13">
      <c r="A2494" s="112">
        <v>24920</v>
      </c>
      <c r="B2494" s="113">
        <v>203.41</v>
      </c>
      <c r="D2494" s="72">
        <v>202.41</v>
      </c>
      <c r="M2494" s="117"/>
    </row>
    <row r="2495" spans="1:13">
      <c r="A2495" s="112">
        <v>24930</v>
      </c>
      <c r="B2495" s="113">
        <v>203.48999999999998</v>
      </c>
      <c r="D2495" s="72">
        <v>202.48999999999998</v>
      </c>
      <c r="M2495" s="117"/>
    </row>
    <row r="2496" spans="1:13">
      <c r="A2496" s="112">
        <v>24940</v>
      </c>
      <c r="B2496" s="113">
        <v>203.57</v>
      </c>
      <c r="D2496" s="72">
        <v>202.57</v>
      </c>
      <c r="M2496" s="117"/>
    </row>
    <row r="2497" spans="1:13">
      <c r="A2497" s="112">
        <v>24950</v>
      </c>
      <c r="B2497" s="113">
        <v>203.64999999999998</v>
      </c>
      <c r="D2497" s="72">
        <v>202.64999999999998</v>
      </c>
      <c r="M2497" s="117"/>
    </row>
    <row r="2498" spans="1:13">
      <c r="A2498" s="112">
        <v>24960</v>
      </c>
      <c r="B2498" s="113">
        <v>203.73</v>
      </c>
      <c r="D2498" s="72">
        <v>202.73</v>
      </c>
      <c r="M2498" s="117"/>
    </row>
    <row r="2499" spans="1:13">
      <c r="A2499" s="112">
        <v>24970</v>
      </c>
      <c r="B2499" s="113">
        <v>203.80999999999997</v>
      </c>
      <c r="D2499" s="72">
        <v>202.80999999999997</v>
      </c>
      <c r="M2499" s="117"/>
    </row>
    <row r="2500" spans="1:13">
      <c r="A2500" s="112">
        <v>24980</v>
      </c>
      <c r="B2500" s="113">
        <v>203.89</v>
      </c>
      <c r="D2500" s="72">
        <v>202.89</v>
      </c>
      <c r="M2500" s="117"/>
    </row>
    <row r="2501" spans="1:13">
      <c r="A2501" s="112">
        <v>24990</v>
      </c>
      <c r="B2501" s="113">
        <v>203.97</v>
      </c>
      <c r="D2501" s="72">
        <v>202.97</v>
      </c>
      <c r="M2501" s="117"/>
    </row>
    <row r="2502" spans="1:13">
      <c r="A2502" s="112">
        <v>25000</v>
      </c>
      <c r="B2502" s="113">
        <v>204.04999999999998</v>
      </c>
      <c r="D2502" s="72">
        <v>203.04999999999998</v>
      </c>
      <c r="M2502" s="117"/>
    </row>
    <row r="2503" spans="1:13">
      <c r="A2503" s="112">
        <v>25010</v>
      </c>
      <c r="B2503" s="113">
        <v>204.13</v>
      </c>
      <c r="D2503" s="72">
        <v>203.13</v>
      </c>
      <c r="M2503" s="117"/>
    </row>
    <row r="2504" spans="1:13">
      <c r="A2504" s="112">
        <v>25020</v>
      </c>
      <c r="B2504" s="113">
        <v>204.20999999999998</v>
      </c>
      <c r="D2504" s="72">
        <v>203.20999999999998</v>
      </c>
      <c r="M2504" s="117"/>
    </row>
    <row r="2505" spans="1:13">
      <c r="A2505" s="112">
        <v>25030</v>
      </c>
      <c r="B2505" s="113">
        <v>204.29</v>
      </c>
      <c r="D2505" s="72">
        <v>203.29</v>
      </c>
      <c r="M2505" s="117"/>
    </row>
    <row r="2506" spans="1:13">
      <c r="A2506" s="112">
        <v>25040</v>
      </c>
      <c r="B2506" s="113">
        <v>204.36999999999998</v>
      </c>
      <c r="D2506" s="72">
        <v>203.36999999999998</v>
      </c>
      <c r="M2506" s="117"/>
    </row>
    <row r="2507" spans="1:13">
      <c r="A2507" s="112">
        <v>25050</v>
      </c>
      <c r="B2507" s="113">
        <v>204.45</v>
      </c>
      <c r="D2507" s="72">
        <v>203.45</v>
      </c>
      <c r="M2507" s="117"/>
    </row>
    <row r="2508" spans="1:13">
      <c r="A2508" s="112">
        <v>25060</v>
      </c>
      <c r="B2508" s="113">
        <v>204.53</v>
      </c>
      <c r="D2508" s="72">
        <v>203.53</v>
      </c>
      <c r="M2508" s="117"/>
    </row>
    <row r="2509" spans="1:13">
      <c r="A2509" s="112">
        <v>25070</v>
      </c>
      <c r="B2509" s="113">
        <v>204.60999999999999</v>
      </c>
      <c r="D2509" s="72">
        <v>203.60999999999999</v>
      </c>
      <c r="M2509" s="117"/>
    </row>
    <row r="2510" spans="1:13">
      <c r="A2510" s="112">
        <v>25080</v>
      </c>
      <c r="B2510" s="113">
        <v>204.69</v>
      </c>
      <c r="D2510" s="72">
        <v>203.69</v>
      </c>
      <c r="M2510" s="117"/>
    </row>
    <row r="2511" spans="1:13">
      <c r="A2511" s="112">
        <v>25090</v>
      </c>
      <c r="B2511" s="113">
        <v>204.76999999999998</v>
      </c>
      <c r="D2511" s="72">
        <v>203.76999999999998</v>
      </c>
      <c r="M2511" s="117"/>
    </row>
    <row r="2512" spans="1:13">
      <c r="A2512" s="112">
        <v>25100</v>
      </c>
      <c r="B2512" s="113">
        <v>204.85</v>
      </c>
      <c r="D2512" s="72">
        <v>203.85</v>
      </c>
      <c r="M2512" s="117"/>
    </row>
    <row r="2513" spans="1:13">
      <c r="A2513" s="112">
        <v>25110</v>
      </c>
      <c r="B2513" s="113">
        <v>204.92999999999998</v>
      </c>
      <c r="D2513" s="72">
        <v>203.92999999999998</v>
      </c>
      <c r="M2513" s="117"/>
    </row>
    <row r="2514" spans="1:13">
      <c r="A2514" s="112">
        <v>25120</v>
      </c>
      <c r="B2514" s="113">
        <v>205.01</v>
      </c>
      <c r="D2514" s="72">
        <v>204.01</v>
      </c>
      <c r="M2514" s="117"/>
    </row>
    <row r="2515" spans="1:13">
      <c r="A2515" s="112">
        <v>25130</v>
      </c>
      <c r="B2515" s="113">
        <v>205.08999999999997</v>
      </c>
      <c r="D2515" s="72">
        <v>204.08999999999997</v>
      </c>
      <c r="M2515" s="117"/>
    </row>
    <row r="2516" spans="1:13">
      <c r="A2516" s="112">
        <v>25140</v>
      </c>
      <c r="B2516" s="113">
        <v>205.17</v>
      </c>
      <c r="D2516" s="72">
        <v>204.17</v>
      </c>
      <c r="M2516" s="117"/>
    </row>
    <row r="2517" spans="1:13">
      <c r="A2517" s="112">
        <v>25150</v>
      </c>
      <c r="B2517" s="113">
        <v>205.25</v>
      </c>
      <c r="D2517" s="72">
        <v>204.25</v>
      </c>
      <c r="M2517" s="117"/>
    </row>
    <row r="2518" spans="1:13">
      <c r="A2518" s="112">
        <v>25160</v>
      </c>
      <c r="B2518" s="113">
        <v>205.32999999999998</v>
      </c>
      <c r="D2518" s="72">
        <v>204.32999999999998</v>
      </c>
      <c r="M2518" s="117"/>
    </row>
    <row r="2519" spans="1:13">
      <c r="A2519" s="112">
        <v>25170</v>
      </c>
      <c r="B2519" s="113">
        <v>205.41</v>
      </c>
      <c r="D2519" s="72">
        <v>204.41</v>
      </c>
      <c r="M2519" s="117"/>
    </row>
    <row r="2520" spans="1:13">
      <c r="A2520" s="112">
        <v>25180</v>
      </c>
      <c r="B2520" s="113">
        <v>205.48999999999998</v>
      </c>
      <c r="D2520" s="72">
        <v>204.48999999999998</v>
      </c>
      <c r="M2520" s="117"/>
    </row>
    <row r="2521" spans="1:13">
      <c r="A2521" s="112">
        <v>25190</v>
      </c>
      <c r="B2521" s="113">
        <v>205.57</v>
      </c>
      <c r="D2521" s="72">
        <v>204.57</v>
      </c>
      <c r="M2521" s="117"/>
    </row>
    <row r="2522" spans="1:13">
      <c r="A2522" s="112">
        <v>25200</v>
      </c>
      <c r="B2522" s="113">
        <v>205.64999999999998</v>
      </c>
      <c r="D2522" s="72">
        <v>204.64999999999998</v>
      </c>
      <c r="M2522" s="117"/>
    </row>
    <row r="2523" spans="1:13">
      <c r="A2523" s="112">
        <v>25210</v>
      </c>
      <c r="B2523" s="113">
        <v>205.73</v>
      </c>
      <c r="D2523" s="72">
        <v>204.73</v>
      </c>
      <c r="M2523" s="117"/>
    </row>
    <row r="2524" spans="1:13">
      <c r="A2524" s="112">
        <v>25220</v>
      </c>
      <c r="B2524" s="113">
        <v>205.80999999999997</v>
      </c>
      <c r="D2524" s="72">
        <v>204.80999999999997</v>
      </c>
      <c r="M2524" s="117"/>
    </row>
    <row r="2525" spans="1:13">
      <c r="A2525" s="112">
        <v>25230</v>
      </c>
      <c r="B2525" s="113">
        <v>205.89</v>
      </c>
      <c r="D2525" s="72">
        <v>204.89</v>
      </c>
      <c r="M2525" s="117"/>
    </row>
    <row r="2526" spans="1:13">
      <c r="A2526" s="112">
        <v>25240</v>
      </c>
      <c r="B2526" s="113">
        <v>205.97</v>
      </c>
      <c r="D2526" s="72">
        <v>204.97</v>
      </c>
      <c r="M2526" s="117"/>
    </row>
    <row r="2527" spans="1:13">
      <c r="A2527" s="112">
        <v>25250</v>
      </c>
      <c r="B2527" s="113">
        <v>206.04999999999998</v>
      </c>
      <c r="D2527" s="72">
        <v>205.04999999999998</v>
      </c>
      <c r="M2527" s="117"/>
    </row>
    <row r="2528" spans="1:13">
      <c r="A2528" s="112">
        <v>25260</v>
      </c>
      <c r="B2528" s="113">
        <v>206.13</v>
      </c>
      <c r="D2528" s="72">
        <v>205.13</v>
      </c>
      <c r="M2528" s="117"/>
    </row>
    <row r="2529" spans="1:13">
      <c r="A2529" s="112">
        <v>25270</v>
      </c>
      <c r="B2529" s="113">
        <v>206.20999999999998</v>
      </c>
      <c r="D2529" s="72">
        <v>205.20999999999998</v>
      </c>
      <c r="M2529" s="117"/>
    </row>
    <row r="2530" spans="1:13">
      <c r="A2530" s="112">
        <v>25280</v>
      </c>
      <c r="B2530" s="113">
        <v>206.29</v>
      </c>
      <c r="D2530" s="72">
        <v>205.29</v>
      </c>
      <c r="M2530" s="117"/>
    </row>
    <row r="2531" spans="1:13">
      <c r="A2531" s="112">
        <v>25290</v>
      </c>
      <c r="B2531" s="113">
        <v>206.36999999999998</v>
      </c>
      <c r="D2531" s="72">
        <v>205.36999999999998</v>
      </c>
      <c r="M2531" s="117"/>
    </row>
    <row r="2532" spans="1:13">
      <c r="A2532" s="112">
        <v>25300</v>
      </c>
      <c r="B2532" s="113">
        <v>206.45</v>
      </c>
      <c r="D2532" s="72">
        <v>205.45</v>
      </c>
      <c r="M2532" s="117"/>
    </row>
    <row r="2533" spans="1:13">
      <c r="A2533" s="112">
        <v>25310</v>
      </c>
      <c r="B2533" s="113">
        <v>206.53</v>
      </c>
      <c r="D2533" s="72">
        <v>205.53</v>
      </c>
      <c r="M2533" s="117"/>
    </row>
    <row r="2534" spans="1:13">
      <c r="A2534" s="112">
        <v>25320</v>
      </c>
      <c r="B2534" s="113">
        <v>206.60999999999999</v>
      </c>
      <c r="D2534" s="72">
        <v>205.60999999999999</v>
      </c>
      <c r="M2534" s="117"/>
    </row>
    <row r="2535" spans="1:13">
      <c r="A2535" s="112">
        <v>25330</v>
      </c>
      <c r="B2535" s="113">
        <v>206.69</v>
      </c>
      <c r="D2535" s="72">
        <v>205.69</v>
      </c>
      <c r="M2535" s="117"/>
    </row>
    <row r="2536" spans="1:13">
      <c r="A2536" s="112">
        <v>25340</v>
      </c>
      <c r="B2536" s="113">
        <v>206.76999999999998</v>
      </c>
      <c r="D2536" s="72">
        <v>205.76999999999998</v>
      </c>
      <c r="M2536" s="117"/>
    </row>
    <row r="2537" spans="1:13">
      <c r="A2537" s="112">
        <v>25350</v>
      </c>
      <c r="B2537" s="113">
        <v>206.85</v>
      </c>
      <c r="D2537" s="72">
        <v>205.85</v>
      </c>
      <c r="M2537" s="117"/>
    </row>
    <row r="2538" spans="1:13">
      <c r="A2538" s="112">
        <v>25360</v>
      </c>
      <c r="B2538" s="113">
        <v>206.92999999999998</v>
      </c>
      <c r="D2538" s="72">
        <v>205.92999999999998</v>
      </c>
      <c r="M2538" s="117"/>
    </row>
    <row r="2539" spans="1:13">
      <c r="A2539" s="112">
        <v>25370</v>
      </c>
      <c r="B2539" s="113">
        <v>207.01</v>
      </c>
      <c r="D2539" s="72">
        <v>206.01</v>
      </c>
      <c r="M2539" s="117"/>
    </row>
    <row r="2540" spans="1:13">
      <c r="A2540" s="112">
        <v>25380</v>
      </c>
      <c r="B2540" s="113">
        <v>207.08999999999997</v>
      </c>
      <c r="D2540" s="72">
        <v>206.08999999999997</v>
      </c>
      <c r="M2540" s="117"/>
    </row>
    <row r="2541" spans="1:13">
      <c r="A2541" s="112">
        <v>25390</v>
      </c>
      <c r="B2541" s="113">
        <v>207.17</v>
      </c>
      <c r="D2541" s="72">
        <v>206.17</v>
      </c>
      <c r="M2541" s="117"/>
    </row>
    <row r="2542" spans="1:13">
      <c r="A2542" s="112">
        <v>25400</v>
      </c>
      <c r="B2542" s="113">
        <v>207.25</v>
      </c>
      <c r="D2542" s="72">
        <v>206.25</v>
      </c>
      <c r="M2542" s="117"/>
    </row>
    <row r="2543" spans="1:13">
      <c r="A2543" s="112">
        <v>25410</v>
      </c>
      <c r="B2543" s="113">
        <v>207.32999999999998</v>
      </c>
      <c r="D2543" s="72">
        <v>206.32999999999998</v>
      </c>
      <c r="M2543" s="117"/>
    </row>
    <row r="2544" spans="1:13">
      <c r="A2544" s="112">
        <v>25420</v>
      </c>
      <c r="B2544" s="113">
        <v>207.41</v>
      </c>
      <c r="D2544" s="72">
        <v>206.41</v>
      </c>
      <c r="M2544" s="117"/>
    </row>
    <row r="2545" spans="1:13">
      <c r="A2545" s="112">
        <v>25430</v>
      </c>
      <c r="B2545" s="113">
        <v>207.48999999999998</v>
      </c>
      <c r="D2545" s="72">
        <v>206.48999999999998</v>
      </c>
      <c r="M2545" s="117"/>
    </row>
    <row r="2546" spans="1:13">
      <c r="A2546" s="112">
        <v>25440</v>
      </c>
      <c r="B2546" s="113">
        <v>207.57</v>
      </c>
      <c r="D2546" s="72">
        <v>206.57</v>
      </c>
      <c r="M2546" s="117"/>
    </row>
    <row r="2547" spans="1:13">
      <c r="A2547" s="112">
        <v>25450</v>
      </c>
      <c r="B2547" s="113">
        <v>207.64999999999998</v>
      </c>
      <c r="D2547" s="72">
        <v>206.64999999999998</v>
      </c>
      <c r="M2547" s="117"/>
    </row>
    <row r="2548" spans="1:13">
      <c r="A2548" s="112">
        <v>25460</v>
      </c>
      <c r="B2548" s="113">
        <v>207.73</v>
      </c>
      <c r="D2548" s="72">
        <v>206.73</v>
      </c>
      <c r="M2548" s="117"/>
    </row>
    <row r="2549" spans="1:13">
      <c r="A2549" s="112">
        <v>25470</v>
      </c>
      <c r="B2549" s="113">
        <v>207.80999999999997</v>
      </c>
      <c r="D2549" s="72">
        <v>206.80999999999997</v>
      </c>
      <c r="M2549" s="117"/>
    </row>
    <row r="2550" spans="1:13">
      <c r="A2550" s="112">
        <v>25480</v>
      </c>
      <c r="B2550" s="113">
        <v>207.89</v>
      </c>
      <c r="D2550" s="72">
        <v>206.89</v>
      </c>
      <c r="M2550" s="117"/>
    </row>
    <row r="2551" spans="1:13">
      <c r="A2551" s="112">
        <v>25490</v>
      </c>
      <c r="B2551" s="113">
        <v>207.97</v>
      </c>
      <c r="D2551" s="72">
        <v>206.97</v>
      </c>
      <c r="M2551" s="117"/>
    </row>
    <row r="2552" spans="1:13">
      <c r="A2552" s="112">
        <v>25500</v>
      </c>
      <c r="B2552" s="113">
        <v>208.04999999999998</v>
      </c>
      <c r="D2552" s="72">
        <v>207.04999999999998</v>
      </c>
      <c r="M2552" s="117"/>
    </row>
    <row r="2553" spans="1:13">
      <c r="A2553" s="112">
        <v>25510</v>
      </c>
      <c r="B2553" s="113">
        <v>208.13</v>
      </c>
      <c r="D2553" s="72">
        <v>207.13</v>
      </c>
      <c r="M2553" s="117"/>
    </row>
    <row r="2554" spans="1:13">
      <c r="A2554" s="112">
        <v>25520</v>
      </c>
      <c r="B2554" s="113">
        <v>208.20999999999998</v>
      </c>
      <c r="D2554" s="72">
        <v>207.20999999999998</v>
      </c>
      <c r="M2554" s="117"/>
    </row>
    <row r="2555" spans="1:13">
      <c r="A2555" s="112">
        <v>25530</v>
      </c>
      <c r="B2555" s="113">
        <v>208.29</v>
      </c>
      <c r="D2555" s="72">
        <v>207.29</v>
      </c>
      <c r="M2555" s="117"/>
    </row>
    <row r="2556" spans="1:13">
      <c r="A2556" s="112">
        <v>25540</v>
      </c>
      <c r="B2556" s="113">
        <v>208.36999999999998</v>
      </c>
      <c r="D2556" s="72">
        <v>207.36999999999998</v>
      </c>
      <c r="M2556" s="117"/>
    </row>
    <row r="2557" spans="1:13">
      <c r="A2557" s="112">
        <v>25550</v>
      </c>
      <c r="B2557" s="113">
        <v>208.45</v>
      </c>
      <c r="D2557" s="72">
        <v>207.45</v>
      </c>
      <c r="M2557" s="117"/>
    </row>
    <row r="2558" spans="1:13">
      <c r="A2558" s="112">
        <v>25560</v>
      </c>
      <c r="B2558" s="113">
        <v>208.53</v>
      </c>
      <c r="D2558" s="72">
        <v>207.53</v>
      </c>
      <c r="M2558" s="117"/>
    </row>
    <row r="2559" spans="1:13">
      <c r="A2559" s="112">
        <v>25570</v>
      </c>
      <c r="B2559" s="113">
        <v>208.60999999999999</v>
      </c>
      <c r="D2559" s="72">
        <v>207.60999999999999</v>
      </c>
      <c r="M2559" s="117"/>
    </row>
    <row r="2560" spans="1:13">
      <c r="A2560" s="112">
        <v>25580</v>
      </c>
      <c r="B2560" s="113">
        <v>208.69</v>
      </c>
      <c r="D2560" s="72">
        <v>207.69</v>
      </c>
      <c r="M2560" s="117"/>
    </row>
    <row r="2561" spans="1:13">
      <c r="A2561" s="112">
        <v>25590</v>
      </c>
      <c r="B2561" s="113">
        <v>208.76999999999998</v>
      </c>
      <c r="D2561" s="72">
        <v>207.76999999999998</v>
      </c>
      <c r="M2561" s="117"/>
    </row>
    <row r="2562" spans="1:13">
      <c r="A2562" s="112">
        <v>25600</v>
      </c>
      <c r="B2562" s="113">
        <v>208.85</v>
      </c>
      <c r="D2562" s="72">
        <v>207.85</v>
      </c>
      <c r="M2562" s="117"/>
    </row>
    <row r="2563" spans="1:13">
      <c r="A2563" s="112">
        <v>25610</v>
      </c>
      <c r="B2563" s="113">
        <v>208.92999999999998</v>
      </c>
      <c r="D2563" s="72">
        <v>207.92999999999998</v>
      </c>
      <c r="M2563" s="117"/>
    </row>
    <row r="2564" spans="1:13">
      <c r="A2564" s="112">
        <v>25620</v>
      </c>
      <c r="B2564" s="113">
        <v>209.01</v>
      </c>
      <c r="D2564" s="72">
        <v>208.01</v>
      </c>
      <c r="M2564" s="117"/>
    </row>
    <row r="2565" spans="1:13">
      <c r="A2565" s="112">
        <v>25630</v>
      </c>
      <c r="B2565" s="113">
        <v>209.08999999999997</v>
      </c>
      <c r="D2565" s="72">
        <v>208.08999999999997</v>
      </c>
      <c r="M2565" s="117"/>
    </row>
    <row r="2566" spans="1:13">
      <c r="A2566" s="112">
        <v>25640</v>
      </c>
      <c r="B2566" s="113">
        <v>209.17</v>
      </c>
      <c r="D2566" s="72">
        <v>208.17</v>
      </c>
      <c r="M2566" s="117"/>
    </row>
    <row r="2567" spans="1:13">
      <c r="A2567" s="112">
        <v>25650</v>
      </c>
      <c r="B2567" s="113">
        <v>209.25</v>
      </c>
      <c r="D2567" s="72">
        <v>208.25</v>
      </c>
      <c r="M2567" s="117"/>
    </row>
    <row r="2568" spans="1:13">
      <c r="A2568" s="112">
        <v>25660</v>
      </c>
      <c r="B2568" s="113">
        <v>209.32999999999998</v>
      </c>
      <c r="D2568" s="72">
        <v>208.32999999999998</v>
      </c>
      <c r="M2568" s="117"/>
    </row>
    <row r="2569" spans="1:13">
      <c r="A2569" s="112">
        <v>25670</v>
      </c>
      <c r="B2569" s="113">
        <v>209.41</v>
      </c>
      <c r="D2569" s="72">
        <v>208.41</v>
      </c>
      <c r="M2569" s="117"/>
    </row>
    <row r="2570" spans="1:13">
      <c r="A2570" s="112">
        <v>25680</v>
      </c>
      <c r="B2570" s="113">
        <v>209.48999999999998</v>
      </c>
      <c r="D2570" s="72">
        <v>208.48999999999998</v>
      </c>
      <c r="M2570" s="117"/>
    </row>
    <row r="2571" spans="1:13">
      <c r="A2571" s="112">
        <v>25690</v>
      </c>
      <c r="B2571" s="113">
        <v>209.57</v>
      </c>
      <c r="D2571" s="72">
        <v>208.57</v>
      </c>
      <c r="M2571" s="117"/>
    </row>
    <row r="2572" spans="1:13">
      <c r="A2572" s="112">
        <v>25700</v>
      </c>
      <c r="B2572" s="113">
        <v>209.64999999999998</v>
      </c>
      <c r="D2572" s="72">
        <v>208.64999999999998</v>
      </c>
      <c r="M2572" s="117"/>
    </row>
    <row r="2573" spans="1:13">
      <c r="A2573" s="112">
        <v>25710</v>
      </c>
      <c r="B2573" s="113">
        <v>209.73</v>
      </c>
      <c r="D2573" s="72">
        <v>208.73</v>
      </c>
      <c r="M2573" s="117"/>
    </row>
    <row r="2574" spans="1:13">
      <c r="A2574" s="112">
        <v>25720</v>
      </c>
      <c r="B2574" s="113">
        <v>209.80999999999997</v>
      </c>
      <c r="D2574" s="72">
        <v>208.80999999999997</v>
      </c>
      <c r="M2574" s="117"/>
    </row>
    <row r="2575" spans="1:13">
      <c r="A2575" s="112">
        <v>25730</v>
      </c>
      <c r="B2575" s="113">
        <v>209.89</v>
      </c>
      <c r="D2575" s="72">
        <v>208.89</v>
      </c>
      <c r="M2575" s="117"/>
    </row>
    <row r="2576" spans="1:13">
      <c r="A2576" s="112">
        <v>25740</v>
      </c>
      <c r="B2576" s="113">
        <v>209.97</v>
      </c>
      <c r="D2576" s="72">
        <v>208.97</v>
      </c>
      <c r="M2576" s="117"/>
    </row>
    <row r="2577" spans="1:13">
      <c r="A2577" s="112">
        <v>25750</v>
      </c>
      <c r="B2577" s="113">
        <v>210.04999999999998</v>
      </c>
      <c r="D2577" s="72">
        <v>209.04999999999998</v>
      </c>
      <c r="M2577" s="117"/>
    </row>
    <row r="2578" spans="1:13">
      <c r="A2578" s="112">
        <v>25760</v>
      </c>
      <c r="B2578" s="113">
        <v>210.13</v>
      </c>
      <c r="D2578" s="72">
        <v>209.13</v>
      </c>
      <c r="M2578" s="117"/>
    </row>
    <row r="2579" spans="1:13">
      <c r="A2579" s="112">
        <v>25770</v>
      </c>
      <c r="B2579" s="113">
        <v>210.20999999999998</v>
      </c>
      <c r="D2579" s="72">
        <v>209.20999999999998</v>
      </c>
      <c r="M2579" s="117"/>
    </row>
    <row r="2580" spans="1:13">
      <c r="A2580" s="112">
        <v>25780</v>
      </c>
      <c r="B2580" s="113">
        <v>210.29</v>
      </c>
      <c r="D2580" s="72">
        <v>209.29</v>
      </c>
      <c r="M2580" s="117"/>
    </row>
    <row r="2581" spans="1:13">
      <c r="A2581" s="112">
        <v>25790</v>
      </c>
      <c r="B2581" s="113">
        <v>210.36999999999998</v>
      </c>
      <c r="D2581" s="72">
        <v>209.36999999999998</v>
      </c>
      <c r="M2581" s="117"/>
    </row>
    <row r="2582" spans="1:13">
      <c r="A2582" s="112">
        <v>25800</v>
      </c>
      <c r="B2582" s="113">
        <v>210.45</v>
      </c>
      <c r="D2582" s="72">
        <v>209.45</v>
      </c>
      <c r="M2582" s="117"/>
    </row>
    <row r="2583" spans="1:13">
      <c r="A2583" s="112">
        <v>25810</v>
      </c>
      <c r="B2583" s="113">
        <v>210.53</v>
      </c>
      <c r="D2583" s="72">
        <v>209.53</v>
      </c>
      <c r="M2583" s="117"/>
    </row>
    <row r="2584" spans="1:13">
      <c r="A2584" s="112">
        <v>25820</v>
      </c>
      <c r="B2584" s="113">
        <v>210.60999999999999</v>
      </c>
      <c r="D2584" s="72">
        <v>209.60999999999999</v>
      </c>
      <c r="M2584" s="117"/>
    </row>
    <row r="2585" spans="1:13">
      <c r="A2585" s="112">
        <v>25830</v>
      </c>
      <c r="B2585" s="113">
        <v>210.69</v>
      </c>
      <c r="D2585" s="72">
        <v>209.69</v>
      </c>
      <c r="M2585" s="117"/>
    </row>
    <row r="2586" spans="1:13">
      <c r="A2586" s="112">
        <v>25840</v>
      </c>
      <c r="B2586" s="113">
        <v>210.76999999999998</v>
      </c>
      <c r="D2586" s="72">
        <v>209.76999999999998</v>
      </c>
      <c r="M2586" s="117"/>
    </row>
    <row r="2587" spans="1:13">
      <c r="A2587" s="112">
        <v>25850</v>
      </c>
      <c r="B2587" s="113">
        <v>210.85</v>
      </c>
      <c r="D2587" s="72">
        <v>209.85</v>
      </c>
      <c r="M2587" s="117"/>
    </row>
    <row r="2588" spans="1:13">
      <c r="A2588" s="112">
        <v>25860</v>
      </c>
      <c r="B2588" s="113">
        <v>210.92999999999998</v>
      </c>
      <c r="D2588" s="72">
        <v>209.92999999999998</v>
      </c>
      <c r="M2588" s="117"/>
    </row>
    <row r="2589" spans="1:13">
      <c r="A2589" s="112">
        <v>25870</v>
      </c>
      <c r="B2589" s="113">
        <v>211.01</v>
      </c>
      <c r="D2589" s="72">
        <v>210.01</v>
      </c>
      <c r="M2589" s="117"/>
    </row>
    <row r="2590" spans="1:13">
      <c r="A2590" s="112">
        <v>25880</v>
      </c>
      <c r="B2590" s="113">
        <v>211.08999999999997</v>
      </c>
      <c r="D2590" s="72">
        <v>210.08999999999997</v>
      </c>
      <c r="M2590" s="117"/>
    </row>
    <row r="2591" spans="1:13">
      <c r="A2591" s="112">
        <v>25890</v>
      </c>
      <c r="B2591" s="113">
        <v>211.17</v>
      </c>
      <c r="D2591" s="72">
        <v>210.17</v>
      </c>
      <c r="M2591" s="117"/>
    </row>
    <row r="2592" spans="1:13">
      <c r="A2592" s="112">
        <v>25900</v>
      </c>
      <c r="B2592" s="113">
        <v>211.25</v>
      </c>
      <c r="D2592" s="72">
        <v>210.25</v>
      </c>
      <c r="M2592" s="117"/>
    </row>
    <row r="2593" spans="1:13">
      <c r="A2593" s="112">
        <v>25910</v>
      </c>
      <c r="B2593" s="113">
        <v>211.32999999999998</v>
      </c>
      <c r="D2593" s="72">
        <v>210.32999999999998</v>
      </c>
      <c r="M2593" s="117"/>
    </row>
    <row r="2594" spans="1:13">
      <c r="A2594" s="112">
        <v>25920</v>
      </c>
      <c r="B2594" s="113">
        <v>211.41</v>
      </c>
      <c r="D2594" s="72">
        <v>210.41</v>
      </c>
      <c r="M2594" s="117"/>
    </row>
    <row r="2595" spans="1:13">
      <c r="A2595" s="112">
        <v>25930</v>
      </c>
      <c r="B2595" s="113">
        <v>211.48999999999998</v>
      </c>
      <c r="D2595" s="72">
        <v>210.48999999999998</v>
      </c>
      <c r="M2595" s="117"/>
    </row>
    <row r="2596" spans="1:13">
      <c r="A2596" s="112">
        <v>25940</v>
      </c>
      <c r="B2596" s="113">
        <v>211.57</v>
      </c>
      <c r="D2596" s="72">
        <v>210.57</v>
      </c>
      <c r="M2596" s="117"/>
    </row>
    <row r="2597" spans="1:13">
      <c r="A2597" s="112">
        <v>25950</v>
      </c>
      <c r="B2597" s="113">
        <v>211.64999999999998</v>
      </c>
      <c r="D2597" s="72">
        <v>210.64999999999998</v>
      </c>
      <c r="M2597" s="117"/>
    </row>
    <row r="2598" spans="1:13">
      <c r="A2598" s="112">
        <v>25960</v>
      </c>
      <c r="B2598" s="113">
        <v>211.73</v>
      </c>
      <c r="D2598" s="72">
        <v>210.73</v>
      </c>
      <c r="M2598" s="117"/>
    </row>
    <row r="2599" spans="1:13">
      <c r="A2599" s="112">
        <v>25970</v>
      </c>
      <c r="B2599" s="113">
        <v>211.80999999999997</v>
      </c>
      <c r="D2599" s="72">
        <v>210.80999999999997</v>
      </c>
      <c r="M2599" s="117"/>
    </row>
    <row r="2600" spans="1:13">
      <c r="A2600" s="112">
        <v>25980</v>
      </c>
      <c r="B2600" s="113">
        <v>211.89</v>
      </c>
      <c r="D2600" s="72">
        <v>210.89</v>
      </c>
      <c r="M2600" s="117"/>
    </row>
    <row r="2601" spans="1:13">
      <c r="A2601" s="112">
        <v>25990</v>
      </c>
      <c r="B2601" s="113">
        <v>211.97</v>
      </c>
      <c r="D2601" s="72">
        <v>210.97</v>
      </c>
      <c r="M2601" s="117"/>
    </row>
    <row r="2602" spans="1:13">
      <c r="A2602" s="112">
        <v>26000</v>
      </c>
      <c r="B2602" s="113">
        <v>212.04999999999998</v>
      </c>
      <c r="D2602" s="72">
        <v>211.04999999999998</v>
      </c>
      <c r="M2602" s="117"/>
    </row>
    <row r="2603" spans="1:13">
      <c r="A2603" s="112">
        <v>26010</v>
      </c>
      <c r="B2603" s="113">
        <v>212.13</v>
      </c>
      <c r="D2603" s="72">
        <v>211.13</v>
      </c>
      <c r="M2603" s="117"/>
    </row>
    <row r="2604" spans="1:13">
      <c r="A2604" s="112">
        <v>26020</v>
      </c>
      <c r="B2604" s="113">
        <v>212.20999999999998</v>
      </c>
      <c r="D2604" s="72">
        <v>211.20999999999998</v>
      </c>
      <c r="M2604" s="117"/>
    </row>
    <row r="2605" spans="1:13">
      <c r="A2605" s="112">
        <v>26030</v>
      </c>
      <c r="B2605" s="113">
        <v>212.29</v>
      </c>
      <c r="D2605" s="72">
        <v>211.29</v>
      </c>
      <c r="M2605" s="117"/>
    </row>
    <row r="2606" spans="1:13">
      <c r="A2606" s="112">
        <v>26040</v>
      </c>
      <c r="B2606" s="113">
        <v>212.36999999999998</v>
      </c>
      <c r="D2606" s="72">
        <v>211.36999999999998</v>
      </c>
      <c r="M2606" s="117"/>
    </row>
    <row r="2607" spans="1:13">
      <c r="A2607" s="112">
        <v>26050</v>
      </c>
      <c r="B2607" s="113">
        <v>212.45</v>
      </c>
      <c r="D2607" s="72">
        <v>211.45</v>
      </c>
      <c r="M2607" s="117"/>
    </row>
    <row r="2608" spans="1:13">
      <c r="A2608" s="112">
        <v>26060</v>
      </c>
      <c r="B2608" s="113">
        <v>212.53</v>
      </c>
      <c r="D2608" s="72">
        <v>211.53</v>
      </c>
      <c r="M2608" s="117"/>
    </row>
    <row r="2609" spans="1:13">
      <c r="A2609" s="112">
        <v>26070</v>
      </c>
      <c r="B2609" s="113">
        <v>212.60999999999999</v>
      </c>
      <c r="D2609" s="72">
        <v>211.60999999999999</v>
      </c>
      <c r="M2609" s="117"/>
    </row>
    <row r="2610" spans="1:13">
      <c r="A2610" s="112">
        <v>26080</v>
      </c>
      <c r="B2610" s="113">
        <v>212.69</v>
      </c>
      <c r="D2610" s="72">
        <v>211.69</v>
      </c>
      <c r="M2610" s="117"/>
    </row>
    <row r="2611" spans="1:13">
      <c r="A2611" s="112">
        <v>26090</v>
      </c>
      <c r="B2611" s="113">
        <v>212.76999999999998</v>
      </c>
      <c r="D2611" s="72">
        <v>211.76999999999998</v>
      </c>
      <c r="M2611" s="117"/>
    </row>
    <row r="2612" spans="1:13">
      <c r="A2612" s="112">
        <v>26100</v>
      </c>
      <c r="B2612" s="113">
        <v>212.85</v>
      </c>
      <c r="D2612" s="72">
        <v>211.85</v>
      </c>
      <c r="M2612" s="117"/>
    </row>
    <row r="2613" spans="1:13">
      <c r="A2613" s="112">
        <v>26110</v>
      </c>
      <c r="B2613" s="113">
        <v>212.92999999999998</v>
      </c>
      <c r="D2613" s="72">
        <v>211.92999999999998</v>
      </c>
      <c r="M2613" s="117"/>
    </row>
    <row r="2614" spans="1:13">
      <c r="A2614" s="112">
        <v>26120</v>
      </c>
      <c r="B2614" s="113">
        <v>213.01</v>
      </c>
      <c r="D2614" s="72">
        <v>212.01</v>
      </c>
      <c r="M2614" s="117"/>
    </row>
    <row r="2615" spans="1:13">
      <c r="A2615" s="112">
        <v>26130</v>
      </c>
      <c r="B2615" s="113">
        <v>213.08999999999997</v>
      </c>
      <c r="D2615" s="72">
        <v>212.08999999999997</v>
      </c>
      <c r="M2615" s="117"/>
    </row>
    <row r="2616" spans="1:13">
      <c r="A2616" s="112">
        <v>26140</v>
      </c>
      <c r="B2616" s="113">
        <v>213.17</v>
      </c>
      <c r="D2616" s="72">
        <v>212.17</v>
      </c>
      <c r="M2616" s="117"/>
    </row>
    <row r="2617" spans="1:13">
      <c r="A2617" s="112">
        <v>26150</v>
      </c>
      <c r="B2617" s="113">
        <v>213.25</v>
      </c>
      <c r="D2617" s="72">
        <v>212.25</v>
      </c>
      <c r="M2617" s="117"/>
    </row>
    <row r="2618" spans="1:13">
      <c r="A2618" s="112">
        <v>26160</v>
      </c>
      <c r="B2618" s="113">
        <v>213.32999999999998</v>
      </c>
      <c r="D2618" s="72">
        <v>212.32999999999998</v>
      </c>
      <c r="M2618" s="117"/>
    </row>
    <row r="2619" spans="1:13">
      <c r="A2619" s="112">
        <v>26170</v>
      </c>
      <c r="B2619" s="113">
        <v>213.41</v>
      </c>
      <c r="D2619" s="72">
        <v>212.41</v>
      </c>
      <c r="M2619" s="117"/>
    </row>
    <row r="2620" spans="1:13">
      <c r="A2620" s="112">
        <v>26180</v>
      </c>
      <c r="B2620" s="113">
        <v>213.48999999999998</v>
      </c>
      <c r="D2620" s="72">
        <v>212.48999999999998</v>
      </c>
      <c r="M2620" s="117"/>
    </row>
    <row r="2621" spans="1:13">
      <c r="A2621" s="112">
        <v>26190</v>
      </c>
      <c r="B2621" s="113">
        <v>213.57</v>
      </c>
      <c r="D2621" s="72">
        <v>212.57</v>
      </c>
      <c r="M2621" s="117"/>
    </row>
    <row r="2622" spans="1:13">
      <c r="A2622" s="112">
        <v>26200</v>
      </c>
      <c r="B2622" s="113">
        <v>213.64999999999998</v>
      </c>
      <c r="D2622" s="72">
        <v>212.64999999999998</v>
      </c>
      <c r="M2622" s="117"/>
    </row>
    <row r="2623" spans="1:13">
      <c r="A2623" s="112">
        <v>26210</v>
      </c>
      <c r="B2623" s="113">
        <v>213.73</v>
      </c>
      <c r="D2623" s="72">
        <v>212.73</v>
      </c>
      <c r="M2623" s="117"/>
    </row>
    <row r="2624" spans="1:13">
      <c r="A2624" s="112">
        <v>26220</v>
      </c>
      <c r="B2624" s="113">
        <v>213.80999999999997</v>
      </c>
      <c r="D2624" s="72">
        <v>212.80999999999997</v>
      </c>
      <c r="M2624" s="117"/>
    </row>
    <row r="2625" spans="1:13">
      <c r="A2625" s="112">
        <v>26230</v>
      </c>
      <c r="B2625" s="113">
        <v>213.89</v>
      </c>
      <c r="D2625" s="72">
        <v>212.89</v>
      </c>
      <c r="M2625" s="117"/>
    </row>
    <row r="2626" spans="1:13">
      <c r="A2626" s="112">
        <v>26240</v>
      </c>
      <c r="B2626" s="113">
        <v>213.97</v>
      </c>
      <c r="D2626" s="72">
        <v>212.97</v>
      </c>
      <c r="M2626" s="117"/>
    </row>
    <row r="2627" spans="1:13">
      <c r="A2627" s="112">
        <v>26250</v>
      </c>
      <c r="B2627" s="113">
        <v>214.04999999999998</v>
      </c>
      <c r="D2627" s="72">
        <v>213.04999999999998</v>
      </c>
      <c r="M2627" s="117"/>
    </row>
    <row r="2628" spans="1:13">
      <c r="A2628" s="112">
        <v>26260</v>
      </c>
      <c r="B2628" s="113">
        <v>214.13</v>
      </c>
      <c r="D2628" s="72">
        <v>213.13</v>
      </c>
      <c r="M2628" s="117"/>
    </row>
    <row r="2629" spans="1:13">
      <c r="A2629" s="112">
        <v>26270</v>
      </c>
      <c r="B2629" s="113">
        <v>214.20999999999998</v>
      </c>
      <c r="D2629" s="72">
        <v>213.20999999999998</v>
      </c>
      <c r="M2629" s="117"/>
    </row>
    <row r="2630" spans="1:13">
      <c r="A2630" s="112">
        <v>26280</v>
      </c>
      <c r="B2630" s="113">
        <v>214.29</v>
      </c>
      <c r="D2630" s="72">
        <v>213.29</v>
      </c>
      <c r="M2630" s="117"/>
    </row>
    <row r="2631" spans="1:13">
      <c r="A2631" s="112">
        <v>26290</v>
      </c>
      <c r="B2631" s="113">
        <v>214.36999999999998</v>
      </c>
      <c r="D2631" s="72">
        <v>213.36999999999998</v>
      </c>
      <c r="M2631" s="117"/>
    </row>
    <row r="2632" spans="1:13">
      <c r="A2632" s="112">
        <v>26300</v>
      </c>
      <c r="B2632" s="113">
        <v>214.45</v>
      </c>
      <c r="D2632" s="72">
        <v>213.45</v>
      </c>
      <c r="M2632" s="117"/>
    </row>
    <row r="2633" spans="1:13">
      <c r="A2633" s="112">
        <v>26310</v>
      </c>
      <c r="B2633" s="113">
        <v>214.53</v>
      </c>
      <c r="D2633" s="72">
        <v>213.53</v>
      </c>
      <c r="M2633" s="117"/>
    </row>
    <row r="2634" spans="1:13">
      <c r="A2634" s="112">
        <v>26320</v>
      </c>
      <c r="B2634" s="113">
        <v>214.60999999999999</v>
      </c>
      <c r="D2634" s="72">
        <v>213.60999999999999</v>
      </c>
      <c r="M2634" s="117"/>
    </row>
    <row r="2635" spans="1:13">
      <c r="A2635" s="112">
        <v>26330</v>
      </c>
      <c r="B2635" s="113">
        <v>214.69</v>
      </c>
      <c r="D2635" s="72">
        <v>213.69</v>
      </c>
      <c r="M2635" s="117"/>
    </row>
    <row r="2636" spans="1:13">
      <c r="A2636" s="112">
        <v>26340</v>
      </c>
      <c r="B2636" s="113">
        <v>214.76999999999998</v>
      </c>
      <c r="D2636" s="72">
        <v>213.76999999999998</v>
      </c>
      <c r="M2636" s="117"/>
    </row>
    <row r="2637" spans="1:13">
      <c r="A2637" s="112">
        <v>26350</v>
      </c>
      <c r="B2637" s="113">
        <v>214.85</v>
      </c>
      <c r="D2637" s="72">
        <v>213.85</v>
      </c>
      <c r="M2637" s="117"/>
    </row>
    <row r="2638" spans="1:13">
      <c r="A2638" s="112">
        <v>26360</v>
      </c>
      <c r="B2638" s="113">
        <v>214.92999999999998</v>
      </c>
      <c r="D2638" s="72">
        <v>213.92999999999998</v>
      </c>
      <c r="M2638" s="117"/>
    </row>
    <row r="2639" spans="1:13">
      <c r="A2639" s="112">
        <v>26370</v>
      </c>
      <c r="B2639" s="113">
        <v>215.01</v>
      </c>
      <c r="D2639" s="72">
        <v>214.01</v>
      </c>
      <c r="M2639" s="117"/>
    </row>
    <row r="2640" spans="1:13">
      <c r="A2640" s="112">
        <v>26380</v>
      </c>
      <c r="B2640" s="113">
        <v>215.08999999999997</v>
      </c>
      <c r="D2640" s="72">
        <v>214.08999999999997</v>
      </c>
      <c r="M2640" s="117"/>
    </row>
    <row r="2641" spans="1:13">
      <c r="A2641" s="112">
        <v>26390</v>
      </c>
      <c r="B2641" s="113">
        <v>215.17</v>
      </c>
      <c r="D2641" s="72">
        <v>214.17</v>
      </c>
      <c r="M2641" s="117"/>
    </row>
    <row r="2642" spans="1:13">
      <c r="A2642" s="112">
        <v>26400</v>
      </c>
      <c r="B2642" s="113">
        <v>215.25</v>
      </c>
      <c r="D2642" s="72">
        <v>214.25</v>
      </c>
      <c r="M2642" s="117"/>
    </row>
    <row r="2643" spans="1:13">
      <c r="A2643" s="112">
        <v>26410</v>
      </c>
      <c r="B2643" s="113">
        <v>215.32999999999998</v>
      </c>
      <c r="D2643" s="72">
        <v>214.32999999999998</v>
      </c>
      <c r="M2643" s="117"/>
    </row>
    <row r="2644" spans="1:13">
      <c r="A2644" s="112">
        <v>26420</v>
      </c>
      <c r="B2644" s="113">
        <v>215.41</v>
      </c>
      <c r="D2644" s="72">
        <v>214.41</v>
      </c>
      <c r="M2644" s="117"/>
    </row>
    <row r="2645" spans="1:13">
      <c r="A2645" s="112">
        <v>26430</v>
      </c>
      <c r="B2645" s="113">
        <v>215.48999999999998</v>
      </c>
      <c r="D2645" s="72">
        <v>214.48999999999998</v>
      </c>
      <c r="M2645" s="117"/>
    </row>
    <row r="2646" spans="1:13">
      <c r="A2646" s="112">
        <v>26440</v>
      </c>
      <c r="B2646" s="113">
        <v>215.57</v>
      </c>
      <c r="D2646" s="72">
        <v>214.57</v>
      </c>
      <c r="M2646" s="117"/>
    </row>
    <row r="2647" spans="1:13">
      <c r="A2647" s="112">
        <v>26450</v>
      </c>
      <c r="B2647" s="113">
        <v>215.64999999999998</v>
      </c>
      <c r="D2647" s="72">
        <v>214.64999999999998</v>
      </c>
      <c r="M2647" s="117"/>
    </row>
    <row r="2648" spans="1:13">
      <c r="A2648" s="112">
        <v>26460</v>
      </c>
      <c r="B2648" s="113">
        <v>215.73</v>
      </c>
      <c r="D2648" s="72">
        <v>214.73</v>
      </c>
      <c r="M2648" s="117"/>
    </row>
    <row r="2649" spans="1:13">
      <c r="A2649" s="112">
        <v>26470</v>
      </c>
      <c r="B2649" s="113">
        <v>215.80999999999997</v>
      </c>
      <c r="D2649" s="72">
        <v>214.80999999999997</v>
      </c>
      <c r="M2649" s="117"/>
    </row>
    <row r="2650" spans="1:13">
      <c r="A2650" s="112">
        <v>26480</v>
      </c>
      <c r="B2650" s="113">
        <v>215.89</v>
      </c>
      <c r="D2650" s="72">
        <v>214.89</v>
      </c>
      <c r="M2650" s="117"/>
    </row>
    <row r="2651" spans="1:13">
      <c r="A2651" s="112">
        <v>26490</v>
      </c>
      <c r="B2651" s="113">
        <v>215.97</v>
      </c>
      <c r="D2651" s="72">
        <v>214.97</v>
      </c>
      <c r="M2651" s="117"/>
    </row>
    <row r="2652" spans="1:13">
      <c r="A2652" s="112">
        <v>26500</v>
      </c>
      <c r="B2652" s="113">
        <v>216.04999999999998</v>
      </c>
      <c r="D2652" s="72">
        <v>215.04999999999998</v>
      </c>
      <c r="M2652" s="117"/>
    </row>
    <row r="2653" spans="1:13">
      <c r="A2653" s="112">
        <v>26510</v>
      </c>
      <c r="B2653" s="113">
        <v>216.13</v>
      </c>
      <c r="D2653" s="72">
        <v>215.13</v>
      </c>
      <c r="M2653" s="117"/>
    </row>
    <row r="2654" spans="1:13">
      <c r="A2654" s="112">
        <v>26520</v>
      </c>
      <c r="B2654" s="113">
        <v>216.20999999999998</v>
      </c>
      <c r="D2654" s="72">
        <v>215.20999999999998</v>
      </c>
      <c r="M2654" s="117"/>
    </row>
    <row r="2655" spans="1:13">
      <c r="A2655" s="112">
        <v>26530</v>
      </c>
      <c r="B2655" s="113">
        <v>216.29</v>
      </c>
      <c r="D2655" s="72">
        <v>215.29</v>
      </c>
      <c r="M2655" s="117"/>
    </row>
    <row r="2656" spans="1:13">
      <c r="A2656" s="112">
        <v>26540</v>
      </c>
      <c r="B2656" s="113">
        <v>216.36999999999998</v>
      </c>
      <c r="D2656" s="72">
        <v>215.36999999999998</v>
      </c>
      <c r="M2656" s="117"/>
    </row>
    <row r="2657" spans="1:13">
      <c r="A2657" s="112">
        <v>26550</v>
      </c>
      <c r="B2657" s="113">
        <v>216.45</v>
      </c>
      <c r="D2657" s="72">
        <v>215.45</v>
      </c>
      <c r="M2657" s="117"/>
    </row>
    <row r="2658" spans="1:13">
      <c r="A2658" s="112">
        <v>26560</v>
      </c>
      <c r="B2658" s="113">
        <v>216.53</v>
      </c>
      <c r="D2658" s="72">
        <v>215.53</v>
      </c>
      <c r="M2658" s="117"/>
    </row>
    <row r="2659" spans="1:13">
      <c r="A2659" s="112">
        <v>26570</v>
      </c>
      <c r="B2659" s="113">
        <v>216.60999999999999</v>
      </c>
      <c r="D2659" s="72">
        <v>215.60999999999999</v>
      </c>
      <c r="M2659" s="117"/>
    </row>
    <row r="2660" spans="1:13">
      <c r="A2660" s="112">
        <v>26580</v>
      </c>
      <c r="B2660" s="113">
        <v>216.69</v>
      </c>
      <c r="D2660" s="72">
        <v>215.69</v>
      </c>
      <c r="M2660" s="117"/>
    </row>
    <row r="2661" spans="1:13">
      <c r="A2661" s="112">
        <v>26590</v>
      </c>
      <c r="B2661" s="113">
        <v>216.76999999999998</v>
      </c>
      <c r="D2661" s="72">
        <v>215.76999999999998</v>
      </c>
      <c r="M2661" s="117"/>
    </row>
    <row r="2662" spans="1:13">
      <c r="A2662" s="112">
        <v>26600</v>
      </c>
      <c r="B2662" s="113">
        <v>216.85</v>
      </c>
      <c r="D2662" s="72">
        <v>215.85</v>
      </c>
      <c r="M2662" s="117"/>
    </row>
    <row r="2663" spans="1:13">
      <c r="A2663" s="112">
        <v>26610</v>
      </c>
      <c r="B2663" s="113">
        <v>216.92999999999998</v>
      </c>
      <c r="D2663" s="72">
        <v>215.92999999999998</v>
      </c>
      <c r="M2663" s="117"/>
    </row>
    <row r="2664" spans="1:13">
      <c r="A2664" s="112">
        <v>26620</v>
      </c>
      <c r="B2664" s="113">
        <v>217.01</v>
      </c>
      <c r="D2664" s="72">
        <v>216.01</v>
      </c>
      <c r="M2664" s="117"/>
    </row>
    <row r="2665" spans="1:13">
      <c r="A2665" s="112">
        <v>26630</v>
      </c>
      <c r="B2665" s="113">
        <v>217.08999999999997</v>
      </c>
      <c r="D2665" s="72">
        <v>216.08999999999997</v>
      </c>
      <c r="M2665" s="117"/>
    </row>
    <row r="2666" spans="1:13">
      <c r="A2666" s="112">
        <v>26640</v>
      </c>
      <c r="B2666" s="113">
        <v>217.17</v>
      </c>
      <c r="D2666" s="72">
        <v>216.17</v>
      </c>
      <c r="M2666" s="117"/>
    </row>
    <row r="2667" spans="1:13">
      <c r="A2667" s="112">
        <v>26650</v>
      </c>
      <c r="B2667" s="113">
        <v>217.25</v>
      </c>
      <c r="D2667" s="72">
        <v>216.25</v>
      </c>
      <c r="M2667" s="117"/>
    </row>
    <row r="2668" spans="1:13">
      <c r="A2668" s="112">
        <v>26660</v>
      </c>
      <c r="B2668" s="113">
        <v>217.32999999999998</v>
      </c>
      <c r="D2668" s="72">
        <v>216.32999999999998</v>
      </c>
      <c r="M2668" s="117"/>
    </row>
    <row r="2669" spans="1:13">
      <c r="A2669" s="112">
        <v>26670</v>
      </c>
      <c r="B2669" s="113">
        <v>217.41</v>
      </c>
      <c r="D2669" s="72">
        <v>216.41</v>
      </c>
      <c r="M2669" s="117"/>
    </row>
    <row r="2670" spans="1:13">
      <c r="A2670" s="112">
        <v>26680</v>
      </c>
      <c r="B2670" s="113">
        <v>217.48999999999998</v>
      </c>
      <c r="D2670" s="72">
        <v>216.48999999999998</v>
      </c>
      <c r="M2670" s="117"/>
    </row>
    <row r="2671" spans="1:13">
      <c r="A2671" s="112">
        <v>26690</v>
      </c>
      <c r="B2671" s="113">
        <v>217.57</v>
      </c>
      <c r="D2671" s="72">
        <v>216.57</v>
      </c>
      <c r="M2671" s="117"/>
    </row>
    <row r="2672" spans="1:13">
      <c r="A2672" s="112">
        <v>26700</v>
      </c>
      <c r="B2672" s="113">
        <v>217.64999999999998</v>
      </c>
      <c r="D2672" s="72">
        <v>216.64999999999998</v>
      </c>
      <c r="M2672" s="117"/>
    </row>
    <row r="2673" spans="1:13">
      <c r="A2673" s="112">
        <v>26710</v>
      </c>
      <c r="B2673" s="113">
        <v>217.73</v>
      </c>
      <c r="D2673" s="72">
        <v>216.73</v>
      </c>
      <c r="M2673" s="117"/>
    </row>
    <row r="2674" spans="1:13">
      <c r="A2674" s="112">
        <v>26720</v>
      </c>
      <c r="B2674" s="113">
        <v>217.80999999999997</v>
      </c>
      <c r="D2674" s="72">
        <v>216.80999999999997</v>
      </c>
      <c r="M2674" s="117"/>
    </row>
    <row r="2675" spans="1:13">
      <c r="A2675" s="112">
        <v>26730</v>
      </c>
      <c r="B2675" s="113">
        <v>217.89</v>
      </c>
      <c r="D2675" s="72">
        <v>216.89</v>
      </c>
      <c r="M2675" s="117"/>
    </row>
    <row r="2676" spans="1:13">
      <c r="A2676" s="112">
        <v>26740</v>
      </c>
      <c r="B2676" s="113">
        <v>217.97</v>
      </c>
      <c r="D2676" s="72">
        <v>216.97</v>
      </c>
      <c r="M2676" s="117"/>
    </row>
    <row r="2677" spans="1:13">
      <c r="A2677" s="112">
        <v>26750</v>
      </c>
      <c r="B2677" s="113">
        <v>218.04999999999998</v>
      </c>
      <c r="D2677" s="72">
        <v>217.04999999999998</v>
      </c>
      <c r="M2677" s="117"/>
    </row>
    <row r="2678" spans="1:13">
      <c r="A2678" s="112">
        <v>26760</v>
      </c>
      <c r="B2678" s="113">
        <v>218.13</v>
      </c>
      <c r="D2678" s="72">
        <v>217.13</v>
      </c>
      <c r="M2678" s="117"/>
    </row>
    <row r="2679" spans="1:13">
      <c r="A2679" s="112">
        <v>26770</v>
      </c>
      <c r="B2679" s="113">
        <v>218.20999999999998</v>
      </c>
      <c r="D2679" s="72">
        <v>217.20999999999998</v>
      </c>
      <c r="M2679" s="117"/>
    </row>
    <row r="2680" spans="1:13">
      <c r="A2680" s="112">
        <v>26780</v>
      </c>
      <c r="B2680" s="113">
        <v>218.29</v>
      </c>
      <c r="D2680" s="72">
        <v>217.29</v>
      </c>
      <c r="M2680" s="117"/>
    </row>
    <row r="2681" spans="1:13">
      <c r="A2681" s="112">
        <v>26790</v>
      </c>
      <c r="B2681" s="113">
        <v>218.36999999999998</v>
      </c>
      <c r="D2681" s="72">
        <v>217.36999999999998</v>
      </c>
      <c r="M2681" s="117"/>
    </row>
    <row r="2682" spans="1:13">
      <c r="A2682" s="112">
        <v>26800</v>
      </c>
      <c r="B2682" s="113">
        <v>218.45</v>
      </c>
      <c r="D2682" s="72">
        <v>217.45</v>
      </c>
      <c r="M2682" s="117"/>
    </row>
    <row r="2683" spans="1:13">
      <c r="A2683" s="112">
        <v>26810</v>
      </c>
      <c r="B2683" s="113">
        <v>218.53</v>
      </c>
      <c r="D2683" s="72">
        <v>217.53</v>
      </c>
      <c r="M2683" s="117"/>
    </row>
    <row r="2684" spans="1:13">
      <c r="A2684" s="112">
        <v>26820</v>
      </c>
      <c r="B2684" s="113">
        <v>218.60999999999999</v>
      </c>
      <c r="D2684" s="72">
        <v>217.60999999999999</v>
      </c>
      <c r="M2684" s="117"/>
    </row>
    <row r="2685" spans="1:13">
      <c r="A2685" s="112">
        <v>26830</v>
      </c>
      <c r="B2685" s="113">
        <v>218.69</v>
      </c>
      <c r="D2685" s="72">
        <v>217.69</v>
      </c>
      <c r="M2685" s="117"/>
    </row>
    <row r="2686" spans="1:13">
      <c r="A2686" s="112">
        <v>26840</v>
      </c>
      <c r="B2686" s="113">
        <v>218.76999999999998</v>
      </c>
      <c r="D2686" s="72">
        <v>217.76999999999998</v>
      </c>
      <c r="M2686" s="117"/>
    </row>
    <row r="2687" spans="1:13">
      <c r="A2687" s="112">
        <v>26850</v>
      </c>
      <c r="B2687" s="113">
        <v>218.85</v>
      </c>
      <c r="D2687" s="72">
        <v>217.85</v>
      </c>
      <c r="M2687" s="117"/>
    </row>
    <row r="2688" spans="1:13">
      <c r="A2688" s="112">
        <v>26860</v>
      </c>
      <c r="B2688" s="113">
        <v>218.92999999999998</v>
      </c>
      <c r="D2688" s="72">
        <v>217.92999999999998</v>
      </c>
      <c r="M2688" s="117"/>
    </row>
    <row r="2689" spans="1:13">
      <c r="A2689" s="112">
        <v>26870</v>
      </c>
      <c r="B2689" s="113">
        <v>219.01</v>
      </c>
      <c r="D2689" s="72">
        <v>218.01</v>
      </c>
      <c r="M2689" s="117"/>
    </row>
    <row r="2690" spans="1:13">
      <c r="A2690" s="112">
        <v>26880</v>
      </c>
      <c r="B2690" s="113">
        <v>219.08999999999997</v>
      </c>
      <c r="D2690" s="72">
        <v>218.08999999999997</v>
      </c>
      <c r="M2690" s="117"/>
    </row>
    <row r="2691" spans="1:13">
      <c r="A2691" s="112">
        <v>26890</v>
      </c>
      <c r="B2691" s="113">
        <v>219.17</v>
      </c>
      <c r="D2691" s="72">
        <v>218.17</v>
      </c>
      <c r="M2691" s="117"/>
    </row>
    <row r="2692" spans="1:13">
      <c r="A2692" s="112">
        <v>26900</v>
      </c>
      <c r="B2692" s="113">
        <v>219.25</v>
      </c>
      <c r="D2692" s="72">
        <v>218.25</v>
      </c>
      <c r="M2692" s="117"/>
    </row>
    <row r="2693" spans="1:13">
      <c r="A2693" s="112">
        <v>26910</v>
      </c>
      <c r="B2693" s="113">
        <v>219.32999999999998</v>
      </c>
      <c r="D2693" s="72">
        <v>218.32999999999998</v>
      </c>
      <c r="M2693" s="117"/>
    </row>
    <row r="2694" spans="1:13">
      <c r="A2694" s="112">
        <v>26920</v>
      </c>
      <c r="B2694" s="113">
        <v>219.41</v>
      </c>
      <c r="D2694" s="72">
        <v>218.41</v>
      </c>
      <c r="M2694" s="117"/>
    </row>
    <row r="2695" spans="1:13">
      <c r="A2695" s="112">
        <v>26930</v>
      </c>
      <c r="B2695" s="113">
        <v>219.48999999999998</v>
      </c>
      <c r="D2695" s="72">
        <v>218.48999999999998</v>
      </c>
      <c r="M2695" s="117"/>
    </row>
    <row r="2696" spans="1:13">
      <c r="A2696" s="112">
        <v>26940</v>
      </c>
      <c r="B2696" s="113">
        <v>219.57</v>
      </c>
      <c r="D2696" s="72">
        <v>218.57</v>
      </c>
      <c r="M2696" s="117"/>
    </row>
    <row r="2697" spans="1:13">
      <c r="A2697" s="112">
        <v>26950</v>
      </c>
      <c r="B2697" s="113">
        <v>219.64999999999998</v>
      </c>
      <c r="D2697" s="72">
        <v>218.64999999999998</v>
      </c>
      <c r="M2697" s="117"/>
    </row>
    <row r="2698" spans="1:13">
      <c r="A2698" s="112">
        <v>26960</v>
      </c>
      <c r="B2698" s="113">
        <v>219.73</v>
      </c>
      <c r="D2698" s="72">
        <v>218.73</v>
      </c>
      <c r="M2698" s="117"/>
    </row>
    <row r="2699" spans="1:13">
      <c r="A2699" s="112">
        <v>26970</v>
      </c>
      <c r="B2699" s="113">
        <v>219.80999999999997</v>
      </c>
      <c r="D2699" s="72">
        <v>218.80999999999997</v>
      </c>
      <c r="M2699" s="117"/>
    </row>
    <row r="2700" spans="1:13">
      <c r="A2700" s="112">
        <v>26980</v>
      </c>
      <c r="B2700" s="113">
        <v>219.89</v>
      </c>
      <c r="D2700" s="72">
        <v>218.89</v>
      </c>
      <c r="M2700" s="117"/>
    </row>
    <row r="2701" spans="1:13">
      <c r="A2701" s="112">
        <v>26990</v>
      </c>
      <c r="B2701" s="113">
        <v>219.97</v>
      </c>
      <c r="D2701" s="72">
        <v>218.97</v>
      </c>
      <c r="M2701" s="117"/>
    </row>
    <row r="2702" spans="1:13">
      <c r="A2702" s="112">
        <v>27000</v>
      </c>
      <c r="B2702" s="113">
        <v>220.04999999999998</v>
      </c>
      <c r="D2702" s="72">
        <v>219.04999999999998</v>
      </c>
      <c r="M2702" s="117"/>
    </row>
    <row r="2703" spans="1:13">
      <c r="A2703" s="112">
        <v>27010</v>
      </c>
      <c r="B2703" s="113">
        <v>220.13</v>
      </c>
      <c r="D2703" s="72">
        <v>219.13</v>
      </c>
      <c r="M2703" s="117"/>
    </row>
    <row r="2704" spans="1:13">
      <c r="A2704" s="112">
        <v>27020</v>
      </c>
      <c r="B2704" s="113">
        <v>220.20999999999998</v>
      </c>
      <c r="D2704" s="72">
        <v>219.20999999999998</v>
      </c>
      <c r="M2704" s="117"/>
    </row>
    <row r="2705" spans="1:13">
      <c r="A2705" s="112">
        <v>27030</v>
      </c>
      <c r="B2705" s="113">
        <v>220.29</v>
      </c>
      <c r="D2705" s="72">
        <v>219.29</v>
      </c>
      <c r="M2705" s="117"/>
    </row>
    <row r="2706" spans="1:13">
      <c r="A2706" s="112">
        <v>27040</v>
      </c>
      <c r="B2706" s="113">
        <v>220.36999999999998</v>
      </c>
      <c r="D2706" s="72">
        <v>219.36999999999998</v>
      </c>
      <c r="M2706" s="117"/>
    </row>
    <row r="2707" spans="1:13">
      <c r="A2707" s="112">
        <v>27050</v>
      </c>
      <c r="B2707" s="113">
        <v>220.45</v>
      </c>
      <c r="D2707" s="72">
        <v>219.45</v>
      </c>
      <c r="M2707" s="117"/>
    </row>
    <row r="2708" spans="1:13">
      <c r="A2708" s="112">
        <v>27060</v>
      </c>
      <c r="B2708" s="113">
        <v>220.53</v>
      </c>
      <c r="D2708" s="72">
        <v>219.53</v>
      </c>
      <c r="M2708" s="117"/>
    </row>
    <row r="2709" spans="1:13">
      <c r="A2709" s="112">
        <v>27070</v>
      </c>
      <c r="B2709" s="113">
        <v>220.60999999999999</v>
      </c>
      <c r="D2709" s="72">
        <v>219.60999999999999</v>
      </c>
      <c r="M2709" s="117"/>
    </row>
    <row r="2710" spans="1:13">
      <c r="A2710" s="112">
        <v>27080</v>
      </c>
      <c r="B2710" s="113">
        <v>220.69</v>
      </c>
      <c r="D2710" s="72">
        <v>219.69</v>
      </c>
      <c r="M2710" s="117"/>
    </row>
    <row r="2711" spans="1:13">
      <c r="A2711" s="112">
        <v>27090</v>
      </c>
      <c r="B2711" s="113">
        <v>220.76999999999998</v>
      </c>
      <c r="D2711" s="72">
        <v>219.76999999999998</v>
      </c>
      <c r="M2711" s="117"/>
    </row>
    <row r="2712" spans="1:13">
      <c r="A2712" s="112">
        <v>27100</v>
      </c>
      <c r="B2712" s="113">
        <v>220.85</v>
      </c>
      <c r="D2712" s="72">
        <v>219.85</v>
      </c>
      <c r="M2712" s="117"/>
    </row>
    <row r="2713" spans="1:13">
      <c r="A2713" s="112">
        <v>27110</v>
      </c>
      <c r="B2713" s="113">
        <v>220.92999999999998</v>
      </c>
      <c r="D2713" s="72">
        <v>219.92999999999998</v>
      </c>
      <c r="M2713" s="117"/>
    </row>
    <row r="2714" spans="1:13">
      <c r="A2714" s="112">
        <v>27120</v>
      </c>
      <c r="B2714" s="113">
        <v>221.01</v>
      </c>
      <c r="D2714" s="72">
        <v>220.01</v>
      </c>
      <c r="M2714" s="117"/>
    </row>
    <row r="2715" spans="1:13">
      <c r="A2715" s="112">
        <v>27130</v>
      </c>
      <c r="B2715" s="113">
        <v>221.08999999999997</v>
      </c>
      <c r="D2715" s="72">
        <v>220.08999999999997</v>
      </c>
      <c r="M2715" s="117"/>
    </row>
    <row r="2716" spans="1:13">
      <c r="A2716" s="112">
        <v>27140</v>
      </c>
      <c r="B2716" s="113">
        <v>221.17</v>
      </c>
      <c r="D2716" s="72">
        <v>220.17</v>
      </c>
      <c r="M2716" s="117"/>
    </row>
    <row r="2717" spans="1:13">
      <c r="A2717" s="112">
        <v>27150</v>
      </c>
      <c r="B2717" s="113">
        <v>221.25</v>
      </c>
      <c r="D2717" s="72">
        <v>220.25</v>
      </c>
      <c r="M2717" s="117"/>
    </row>
    <row r="2718" spans="1:13">
      <c r="A2718" s="112">
        <v>27160</v>
      </c>
      <c r="B2718" s="113">
        <v>221.32999999999998</v>
      </c>
      <c r="D2718" s="72">
        <v>220.32999999999998</v>
      </c>
      <c r="M2718" s="117"/>
    </row>
    <row r="2719" spans="1:13">
      <c r="A2719" s="112">
        <v>27170</v>
      </c>
      <c r="B2719" s="113">
        <v>221.41</v>
      </c>
      <c r="D2719" s="72">
        <v>220.41</v>
      </c>
      <c r="M2719" s="117"/>
    </row>
    <row r="2720" spans="1:13">
      <c r="A2720" s="112">
        <v>27180</v>
      </c>
      <c r="B2720" s="113">
        <v>221.48999999999998</v>
      </c>
      <c r="D2720" s="72">
        <v>220.48999999999998</v>
      </c>
      <c r="M2720" s="117"/>
    </row>
    <row r="2721" spans="1:13">
      <c r="A2721" s="112">
        <v>27190</v>
      </c>
      <c r="B2721" s="113">
        <v>221.57</v>
      </c>
      <c r="D2721" s="72">
        <v>220.57</v>
      </c>
      <c r="M2721" s="117"/>
    </row>
    <row r="2722" spans="1:13">
      <c r="A2722" s="112">
        <v>27200</v>
      </c>
      <c r="B2722" s="113">
        <v>221.64999999999998</v>
      </c>
      <c r="D2722" s="72">
        <v>220.64999999999998</v>
      </c>
      <c r="M2722" s="117"/>
    </row>
    <row r="2723" spans="1:13">
      <c r="A2723" s="112">
        <v>27210</v>
      </c>
      <c r="B2723" s="113">
        <v>221.73</v>
      </c>
      <c r="D2723" s="72">
        <v>220.73</v>
      </c>
      <c r="M2723" s="117"/>
    </row>
    <row r="2724" spans="1:13">
      <c r="A2724" s="112">
        <v>27220</v>
      </c>
      <c r="B2724" s="113">
        <v>221.80999999999997</v>
      </c>
      <c r="D2724" s="72">
        <v>220.80999999999997</v>
      </c>
      <c r="M2724" s="117"/>
    </row>
    <row r="2725" spans="1:13">
      <c r="A2725" s="112">
        <v>27230</v>
      </c>
      <c r="B2725" s="113">
        <v>221.89</v>
      </c>
      <c r="D2725" s="72">
        <v>220.89</v>
      </c>
      <c r="M2725" s="117"/>
    </row>
    <row r="2726" spans="1:13">
      <c r="A2726" s="112">
        <v>27240</v>
      </c>
      <c r="B2726" s="113">
        <v>221.97</v>
      </c>
      <c r="D2726" s="72">
        <v>220.97</v>
      </c>
      <c r="M2726" s="117"/>
    </row>
    <row r="2727" spans="1:13">
      <c r="A2727" s="112">
        <v>27250</v>
      </c>
      <c r="B2727" s="113">
        <v>222.04999999999998</v>
      </c>
      <c r="D2727" s="72">
        <v>221.04999999999998</v>
      </c>
      <c r="M2727" s="117"/>
    </row>
    <row r="2728" spans="1:13">
      <c r="A2728" s="112">
        <v>27260</v>
      </c>
      <c r="B2728" s="113">
        <v>222.13</v>
      </c>
      <c r="D2728" s="72">
        <v>221.13</v>
      </c>
      <c r="M2728" s="117"/>
    </row>
    <row r="2729" spans="1:13">
      <c r="A2729" s="112">
        <v>27270</v>
      </c>
      <c r="B2729" s="113">
        <v>222.20999999999998</v>
      </c>
      <c r="D2729" s="72">
        <v>221.20999999999998</v>
      </c>
      <c r="M2729" s="117"/>
    </row>
    <row r="2730" spans="1:13">
      <c r="A2730" s="112">
        <v>27280</v>
      </c>
      <c r="B2730" s="113">
        <v>222.29</v>
      </c>
      <c r="D2730" s="72">
        <v>221.29</v>
      </c>
      <c r="M2730" s="117"/>
    </row>
    <row r="2731" spans="1:13">
      <c r="A2731" s="112">
        <v>27290</v>
      </c>
      <c r="B2731" s="113">
        <v>222.36999999999998</v>
      </c>
      <c r="D2731" s="72">
        <v>221.36999999999998</v>
      </c>
      <c r="M2731" s="117"/>
    </row>
    <row r="2732" spans="1:13">
      <c r="A2732" s="112">
        <v>27300</v>
      </c>
      <c r="B2732" s="113">
        <v>222.45</v>
      </c>
      <c r="D2732" s="72">
        <v>221.45</v>
      </c>
      <c r="M2732" s="117"/>
    </row>
    <row r="2733" spans="1:13">
      <c r="A2733" s="112">
        <v>27310</v>
      </c>
      <c r="B2733" s="113">
        <v>222.53</v>
      </c>
      <c r="D2733" s="72">
        <v>221.53</v>
      </c>
      <c r="M2733" s="117"/>
    </row>
    <row r="2734" spans="1:13">
      <c r="A2734" s="112">
        <v>27320</v>
      </c>
      <c r="B2734" s="113">
        <v>222.60999999999999</v>
      </c>
      <c r="D2734" s="72">
        <v>221.60999999999999</v>
      </c>
      <c r="M2734" s="117"/>
    </row>
    <row r="2735" spans="1:13">
      <c r="A2735" s="112">
        <v>27330</v>
      </c>
      <c r="B2735" s="113">
        <v>222.69</v>
      </c>
      <c r="D2735" s="72">
        <v>221.69</v>
      </c>
      <c r="M2735" s="117"/>
    </row>
    <row r="2736" spans="1:13">
      <c r="A2736" s="112">
        <v>27340</v>
      </c>
      <c r="B2736" s="113">
        <v>222.76999999999998</v>
      </c>
      <c r="D2736" s="72">
        <v>221.76999999999998</v>
      </c>
      <c r="M2736" s="117"/>
    </row>
    <row r="2737" spans="1:13">
      <c r="A2737" s="112">
        <v>27350</v>
      </c>
      <c r="B2737" s="113">
        <v>222.85</v>
      </c>
      <c r="D2737" s="72">
        <v>221.85</v>
      </c>
      <c r="M2737" s="117"/>
    </row>
    <row r="2738" spans="1:13">
      <c r="A2738" s="112">
        <v>27360</v>
      </c>
      <c r="B2738" s="113">
        <v>222.92999999999998</v>
      </c>
      <c r="D2738" s="72">
        <v>221.92999999999998</v>
      </c>
      <c r="M2738" s="117"/>
    </row>
    <row r="2739" spans="1:13">
      <c r="A2739" s="112">
        <v>27370</v>
      </c>
      <c r="B2739" s="113">
        <v>223.01</v>
      </c>
      <c r="D2739" s="72">
        <v>222.01</v>
      </c>
      <c r="M2739" s="117"/>
    </row>
    <row r="2740" spans="1:13">
      <c r="A2740" s="112">
        <v>27380</v>
      </c>
      <c r="B2740" s="113">
        <v>223.08999999999997</v>
      </c>
      <c r="D2740" s="72">
        <v>222.08999999999997</v>
      </c>
      <c r="M2740" s="117"/>
    </row>
    <row r="2741" spans="1:13">
      <c r="A2741" s="112">
        <v>27390</v>
      </c>
      <c r="B2741" s="113">
        <v>223.17</v>
      </c>
      <c r="D2741" s="72">
        <v>222.17</v>
      </c>
      <c r="M2741" s="117"/>
    </row>
    <row r="2742" spans="1:13">
      <c r="A2742" s="112">
        <v>27400</v>
      </c>
      <c r="B2742" s="113">
        <v>223.25</v>
      </c>
      <c r="D2742" s="72">
        <v>222.25</v>
      </c>
      <c r="M2742" s="117"/>
    </row>
    <row r="2743" spans="1:13">
      <c r="A2743" s="112">
        <v>27410</v>
      </c>
      <c r="B2743" s="113">
        <v>223.32999999999998</v>
      </c>
      <c r="D2743" s="72">
        <v>222.32999999999998</v>
      </c>
      <c r="M2743" s="117"/>
    </row>
    <row r="2744" spans="1:13">
      <c r="A2744" s="112">
        <v>27420</v>
      </c>
      <c r="B2744" s="113">
        <v>223.41</v>
      </c>
      <c r="D2744" s="72">
        <v>222.41</v>
      </c>
      <c r="M2744" s="117"/>
    </row>
    <row r="2745" spans="1:13">
      <c r="A2745" s="112">
        <v>27430</v>
      </c>
      <c r="B2745" s="113">
        <v>223.48999999999998</v>
      </c>
      <c r="D2745" s="72">
        <v>222.48999999999998</v>
      </c>
      <c r="M2745" s="117"/>
    </row>
    <row r="2746" spans="1:13">
      <c r="A2746" s="112">
        <v>27440</v>
      </c>
      <c r="B2746" s="113">
        <v>223.57</v>
      </c>
      <c r="D2746" s="72">
        <v>222.57</v>
      </c>
      <c r="M2746" s="117"/>
    </row>
    <row r="2747" spans="1:13">
      <c r="A2747" s="112">
        <v>27450</v>
      </c>
      <c r="B2747" s="113">
        <v>223.64999999999998</v>
      </c>
      <c r="D2747" s="72">
        <v>222.64999999999998</v>
      </c>
      <c r="M2747" s="117"/>
    </row>
    <row r="2748" spans="1:13">
      <c r="A2748" s="112">
        <v>27460</v>
      </c>
      <c r="B2748" s="113">
        <v>223.73</v>
      </c>
      <c r="D2748" s="72">
        <v>222.73</v>
      </c>
      <c r="M2748" s="117"/>
    </row>
    <row r="2749" spans="1:13">
      <c r="A2749" s="112">
        <v>27470</v>
      </c>
      <c r="B2749" s="113">
        <v>223.80999999999997</v>
      </c>
      <c r="D2749" s="72">
        <v>222.80999999999997</v>
      </c>
      <c r="M2749" s="117"/>
    </row>
    <row r="2750" spans="1:13">
      <c r="A2750" s="112">
        <v>27480</v>
      </c>
      <c r="B2750" s="113">
        <v>223.89</v>
      </c>
      <c r="D2750" s="72">
        <v>222.89</v>
      </c>
      <c r="M2750" s="117"/>
    </row>
    <row r="2751" spans="1:13">
      <c r="A2751" s="112">
        <v>27490</v>
      </c>
      <c r="B2751" s="113">
        <v>223.97</v>
      </c>
      <c r="D2751" s="72">
        <v>222.97</v>
      </c>
      <c r="M2751" s="117"/>
    </row>
    <row r="2752" spans="1:13">
      <c r="A2752" s="112">
        <v>27500</v>
      </c>
      <c r="B2752" s="113">
        <v>224.04999999999998</v>
      </c>
      <c r="D2752" s="72">
        <v>223.04999999999998</v>
      </c>
      <c r="M2752" s="117"/>
    </row>
    <row r="2753" spans="1:13">
      <c r="A2753" s="112">
        <v>27510</v>
      </c>
      <c r="B2753" s="113">
        <v>224.13</v>
      </c>
      <c r="D2753" s="72">
        <v>223.13</v>
      </c>
      <c r="M2753" s="117"/>
    </row>
    <row r="2754" spans="1:13">
      <c r="A2754" s="112">
        <v>27520</v>
      </c>
      <c r="B2754" s="113">
        <v>224.20999999999998</v>
      </c>
      <c r="D2754" s="72">
        <v>223.20999999999998</v>
      </c>
      <c r="M2754" s="117"/>
    </row>
    <row r="2755" spans="1:13">
      <c r="A2755" s="112">
        <v>27530</v>
      </c>
      <c r="B2755" s="113">
        <v>224.29</v>
      </c>
      <c r="D2755" s="72">
        <v>223.29</v>
      </c>
      <c r="M2755" s="117"/>
    </row>
    <row r="2756" spans="1:13">
      <c r="A2756" s="112">
        <v>27540</v>
      </c>
      <c r="B2756" s="113">
        <v>224.36999999999998</v>
      </c>
      <c r="D2756" s="72">
        <v>223.36999999999998</v>
      </c>
      <c r="M2756" s="117"/>
    </row>
    <row r="2757" spans="1:13">
      <c r="A2757" s="112">
        <v>27550</v>
      </c>
      <c r="B2757" s="113">
        <v>224.45</v>
      </c>
      <c r="D2757" s="72">
        <v>223.45</v>
      </c>
      <c r="M2757" s="117"/>
    </row>
    <row r="2758" spans="1:13">
      <c r="A2758" s="112">
        <v>27560</v>
      </c>
      <c r="B2758" s="113">
        <v>224.53</v>
      </c>
      <c r="D2758" s="72">
        <v>223.53</v>
      </c>
      <c r="M2758" s="117"/>
    </row>
    <row r="2759" spans="1:13">
      <c r="A2759" s="112">
        <v>27570</v>
      </c>
      <c r="B2759" s="113">
        <v>224.60999999999999</v>
      </c>
      <c r="D2759" s="72">
        <v>223.60999999999999</v>
      </c>
      <c r="M2759" s="117"/>
    </row>
    <row r="2760" spans="1:13">
      <c r="A2760" s="112">
        <v>27580</v>
      </c>
      <c r="B2760" s="113">
        <v>224.69</v>
      </c>
      <c r="D2760" s="72">
        <v>223.69</v>
      </c>
      <c r="M2760" s="117"/>
    </row>
    <row r="2761" spans="1:13">
      <c r="A2761" s="112">
        <v>27590</v>
      </c>
      <c r="B2761" s="113">
        <v>224.76999999999998</v>
      </c>
      <c r="D2761" s="72">
        <v>223.76999999999998</v>
      </c>
      <c r="M2761" s="117"/>
    </row>
    <row r="2762" spans="1:13">
      <c r="A2762" s="112">
        <v>27600</v>
      </c>
      <c r="B2762" s="113">
        <v>224.85</v>
      </c>
      <c r="D2762" s="72">
        <v>223.85</v>
      </c>
      <c r="M2762" s="117"/>
    </row>
    <row r="2763" spans="1:13">
      <c r="A2763" s="112">
        <v>27610</v>
      </c>
      <c r="B2763" s="113">
        <v>224.92999999999998</v>
      </c>
      <c r="D2763" s="72">
        <v>223.92999999999998</v>
      </c>
      <c r="M2763" s="117"/>
    </row>
    <row r="2764" spans="1:13">
      <c r="A2764" s="112">
        <v>27620</v>
      </c>
      <c r="B2764" s="113">
        <v>225.01</v>
      </c>
      <c r="D2764" s="72">
        <v>224.01</v>
      </c>
      <c r="M2764" s="117"/>
    </row>
    <row r="2765" spans="1:13">
      <c r="A2765" s="112">
        <v>27630</v>
      </c>
      <c r="B2765" s="113">
        <v>225.08999999999997</v>
      </c>
      <c r="D2765" s="72">
        <v>224.08999999999997</v>
      </c>
      <c r="M2765" s="117"/>
    </row>
    <row r="2766" spans="1:13">
      <c r="A2766" s="112">
        <v>27640</v>
      </c>
      <c r="B2766" s="113">
        <v>225.17</v>
      </c>
      <c r="D2766" s="72">
        <v>224.17</v>
      </c>
      <c r="M2766" s="117"/>
    </row>
    <row r="2767" spans="1:13">
      <c r="A2767" s="112">
        <v>27650</v>
      </c>
      <c r="B2767" s="113">
        <v>225.25</v>
      </c>
      <c r="D2767" s="72">
        <v>224.25</v>
      </c>
      <c r="M2767" s="117"/>
    </row>
    <row r="2768" spans="1:13">
      <c r="A2768" s="112">
        <v>27660</v>
      </c>
      <c r="B2768" s="113">
        <v>225.32999999999998</v>
      </c>
      <c r="D2768" s="72">
        <v>224.32999999999998</v>
      </c>
      <c r="M2768" s="117"/>
    </row>
    <row r="2769" spans="1:13">
      <c r="A2769" s="112">
        <v>27670</v>
      </c>
      <c r="B2769" s="113">
        <v>225.41</v>
      </c>
      <c r="D2769" s="72">
        <v>224.41</v>
      </c>
      <c r="M2769" s="117"/>
    </row>
    <row r="2770" spans="1:13">
      <c r="A2770" s="112">
        <v>27680</v>
      </c>
      <c r="B2770" s="113">
        <v>225.48999999999998</v>
      </c>
      <c r="D2770" s="72">
        <v>224.48999999999998</v>
      </c>
      <c r="M2770" s="117"/>
    </row>
    <row r="2771" spans="1:13">
      <c r="A2771" s="112">
        <v>27690</v>
      </c>
      <c r="B2771" s="113">
        <v>225.57</v>
      </c>
      <c r="D2771" s="72">
        <v>224.57</v>
      </c>
      <c r="M2771" s="117"/>
    </row>
    <row r="2772" spans="1:13">
      <c r="A2772" s="112">
        <v>27700</v>
      </c>
      <c r="B2772" s="113">
        <v>225.64999999999998</v>
      </c>
      <c r="D2772" s="72">
        <v>224.64999999999998</v>
      </c>
      <c r="M2772" s="117"/>
    </row>
    <row r="2773" spans="1:13">
      <c r="A2773" s="112">
        <v>27710</v>
      </c>
      <c r="B2773" s="113">
        <v>225.73</v>
      </c>
      <c r="D2773" s="72">
        <v>224.73</v>
      </c>
      <c r="M2773" s="117"/>
    </row>
    <row r="2774" spans="1:13">
      <c r="A2774" s="112">
        <v>27720</v>
      </c>
      <c r="B2774" s="113">
        <v>225.80999999999997</v>
      </c>
      <c r="D2774" s="72">
        <v>224.80999999999997</v>
      </c>
      <c r="M2774" s="117"/>
    </row>
    <row r="2775" spans="1:13">
      <c r="A2775" s="112">
        <v>27730</v>
      </c>
      <c r="B2775" s="113">
        <v>225.89</v>
      </c>
      <c r="D2775" s="72">
        <v>224.89</v>
      </c>
      <c r="M2775" s="117"/>
    </row>
    <row r="2776" spans="1:13">
      <c r="A2776" s="112">
        <v>27740</v>
      </c>
      <c r="B2776" s="113">
        <v>225.97</v>
      </c>
      <c r="D2776" s="72">
        <v>224.97</v>
      </c>
      <c r="M2776" s="117"/>
    </row>
    <row r="2777" spans="1:13">
      <c r="A2777" s="112">
        <v>27750</v>
      </c>
      <c r="B2777" s="113">
        <v>226.04999999999998</v>
      </c>
      <c r="D2777" s="72">
        <v>225.04999999999998</v>
      </c>
      <c r="M2777" s="117"/>
    </row>
    <row r="2778" spans="1:13">
      <c r="A2778" s="112">
        <v>27760</v>
      </c>
      <c r="B2778" s="113">
        <v>226.13</v>
      </c>
      <c r="D2778" s="72">
        <v>225.13</v>
      </c>
      <c r="M2778" s="117"/>
    </row>
    <row r="2779" spans="1:13">
      <c r="A2779" s="112">
        <v>27770</v>
      </c>
      <c r="B2779" s="113">
        <v>226.20999999999998</v>
      </c>
      <c r="D2779" s="72">
        <v>225.20999999999998</v>
      </c>
      <c r="M2779" s="117"/>
    </row>
    <row r="2780" spans="1:13">
      <c r="A2780" s="112">
        <v>27780</v>
      </c>
      <c r="B2780" s="113">
        <v>226.29</v>
      </c>
      <c r="D2780" s="72">
        <v>225.29</v>
      </c>
      <c r="M2780" s="117"/>
    </row>
    <row r="2781" spans="1:13">
      <c r="A2781" s="112">
        <v>27790</v>
      </c>
      <c r="B2781" s="113">
        <v>226.36999999999998</v>
      </c>
      <c r="D2781" s="72">
        <v>225.36999999999998</v>
      </c>
      <c r="M2781" s="117"/>
    </row>
    <row r="2782" spans="1:13">
      <c r="A2782" s="112">
        <v>27800</v>
      </c>
      <c r="B2782" s="113">
        <v>226.45</v>
      </c>
      <c r="D2782" s="72">
        <v>225.45</v>
      </c>
      <c r="M2782" s="117"/>
    </row>
    <row r="2783" spans="1:13">
      <c r="A2783" s="112">
        <v>27810</v>
      </c>
      <c r="B2783" s="113">
        <v>226.53</v>
      </c>
      <c r="D2783" s="72">
        <v>225.53</v>
      </c>
      <c r="M2783" s="117"/>
    </row>
    <row r="2784" spans="1:13">
      <c r="A2784" s="112">
        <v>27820</v>
      </c>
      <c r="B2784" s="113">
        <v>226.60999999999999</v>
      </c>
      <c r="D2784" s="72">
        <v>225.60999999999999</v>
      </c>
      <c r="M2784" s="117"/>
    </row>
    <row r="2785" spans="1:13">
      <c r="A2785" s="112">
        <v>27830</v>
      </c>
      <c r="B2785" s="113">
        <v>226.69</v>
      </c>
      <c r="D2785" s="72">
        <v>225.69</v>
      </c>
      <c r="M2785" s="117"/>
    </row>
    <row r="2786" spans="1:13">
      <c r="A2786" s="112">
        <v>27840</v>
      </c>
      <c r="B2786" s="113">
        <v>226.76999999999998</v>
      </c>
      <c r="D2786" s="72">
        <v>225.76999999999998</v>
      </c>
      <c r="M2786" s="117"/>
    </row>
    <row r="2787" spans="1:13">
      <c r="A2787" s="112">
        <v>27850</v>
      </c>
      <c r="B2787" s="113">
        <v>226.85</v>
      </c>
      <c r="D2787" s="72">
        <v>225.85</v>
      </c>
      <c r="M2787" s="117"/>
    </row>
    <row r="2788" spans="1:13">
      <c r="A2788" s="112">
        <v>27860</v>
      </c>
      <c r="B2788" s="113">
        <v>226.92999999999998</v>
      </c>
      <c r="D2788" s="72">
        <v>225.92999999999998</v>
      </c>
      <c r="M2788" s="117"/>
    </row>
    <row r="2789" spans="1:13">
      <c r="A2789" s="112">
        <v>27870</v>
      </c>
      <c r="B2789" s="113">
        <v>227.01</v>
      </c>
      <c r="D2789" s="72">
        <v>226.01</v>
      </c>
      <c r="M2789" s="117"/>
    </row>
    <row r="2790" spans="1:13">
      <c r="A2790" s="112">
        <v>27880</v>
      </c>
      <c r="B2790" s="113">
        <v>227.08999999999997</v>
      </c>
      <c r="D2790" s="72">
        <v>226.08999999999997</v>
      </c>
      <c r="M2790" s="117"/>
    </row>
    <row r="2791" spans="1:13">
      <c r="A2791" s="112">
        <v>27890</v>
      </c>
      <c r="B2791" s="113">
        <v>227.17</v>
      </c>
      <c r="D2791" s="72">
        <v>226.17</v>
      </c>
      <c r="M2791" s="117"/>
    </row>
    <row r="2792" spans="1:13">
      <c r="A2792" s="112">
        <v>27900</v>
      </c>
      <c r="B2792" s="113">
        <v>227.25</v>
      </c>
      <c r="D2792" s="72">
        <v>226.25</v>
      </c>
      <c r="M2792" s="117"/>
    </row>
    <row r="2793" spans="1:13">
      <c r="A2793" s="112">
        <v>27910</v>
      </c>
      <c r="B2793" s="113">
        <v>227.32999999999998</v>
      </c>
      <c r="D2793" s="72">
        <v>226.32999999999998</v>
      </c>
      <c r="M2793" s="117"/>
    </row>
    <row r="2794" spans="1:13">
      <c r="A2794" s="112">
        <v>27920</v>
      </c>
      <c r="B2794" s="113">
        <v>227.41</v>
      </c>
      <c r="D2794" s="72">
        <v>226.41</v>
      </c>
      <c r="M2794" s="117"/>
    </row>
    <row r="2795" spans="1:13">
      <c r="A2795" s="112">
        <v>27930</v>
      </c>
      <c r="B2795" s="113">
        <v>227.48999999999998</v>
      </c>
      <c r="D2795" s="72">
        <v>226.48999999999998</v>
      </c>
      <c r="M2795" s="117"/>
    </row>
    <row r="2796" spans="1:13">
      <c r="A2796" s="112">
        <v>27940</v>
      </c>
      <c r="B2796" s="113">
        <v>227.57</v>
      </c>
      <c r="D2796" s="72">
        <v>226.57</v>
      </c>
      <c r="M2796" s="117"/>
    </row>
    <row r="2797" spans="1:13">
      <c r="A2797" s="112">
        <v>27950</v>
      </c>
      <c r="B2797" s="113">
        <v>227.64999999999998</v>
      </c>
      <c r="D2797" s="72">
        <v>226.64999999999998</v>
      </c>
      <c r="M2797" s="117"/>
    </row>
    <row r="2798" spans="1:13">
      <c r="A2798" s="112">
        <v>27960</v>
      </c>
      <c r="B2798" s="113">
        <v>227.73</v>
      </c>
      <c r="D2798" s="72">
        <v>226.73</v>
      </c>
      <c r="M2798" s="117"/>
    </row>
    <row r="2799" spans="1:13">
      <c r="A2799" s="112">
        <v>27970</v>
      </c>
      <c r="B2799" s="113">
        <v>227.80999999999997</v>
      </c>
      <c r="D2799" s="72">
        <v>226.80999999999997</v>
      </c>
      <c r="M2799" s="117"/>
    </row>
    <row r="2800" spans="1:13">
      <c r="A2800" s="112">
        <v>27980</v>
      </c>
      <c r="B2800" s="113">
        <v>227.89</v>
      </c>
      <c r="D2800" s="72">
        <v>226.89</v>
      </c>
      <c r="M2800" s="117"/>
    </row>
    <row r="2801" spans="1:13">
      <c r="A2801" s="112">
        <v>27990</v>
      </c>
      <c r="B2801" s="113">
        <v>227.97</v>
      </c>
      <c r="D2801" s="72">
        <v>226.97</v>
      </c>
      <c r="M2801" s="117"/>
    </row>
    <row r="2802" spans="1:13">
      <c r="A2802" s="112">
        <v>28000</v>
      </c>
      <c r="B2802" s="113">
        <v>228.04999999999998</v>
      </c>
      <c r="D2802" s="72">
        <v>227.04999999999998</v>
      </c>
      <c r="M2802" s="117"/>
    </row>
    <row r="2803" spans="1:13">
      <c r="A2803" s="112">
        <v>28010</v>
      </c>
      <c r="B2803" s="113">
        <v>228.13</v>
      </c>
      <c r="D2803" s="72">
        <v>227.13</v>
      </c>
      <c r="M2803" s="117"/>
    </row>
    <row r="2804" spans="1:13">
      <c r="A2804" s="112">
        <v>28020</v>
      </c>
      <c r="B2804" s="113">
        <v>228.20999999999998</v>
      </c>
      <c r="D2804" s="72">
        <v>227.20999999999998</v>
      </c>
      <c r="M2804" s="117"/>
    </row>
    <row r="2805" spans="1:13">
      <c r="A2805" s="112">
        <v>28030</v>
      </c>
      <c r="B2805" s="113">
        <v>228.29</v>
      </c>
      <c r="D2805" s="72">
        <v>227.29</v>
      </c>
      <c r="M2805" s="117"/>
    </row>
    <row r="2806" spans="1:13">
      <c r="A2806" s="112">
        <v>28040</v>
      </c>
      <c r="B2806" s="113">
        <v>228.36999999999998</v>
      </c>
      <c r="D2806" s="72">
        <v>227.36999999999998</v>
      </c>
      <c r="M2806" s="117"/>
    </row>
    <row r="2807" spans="1:13">
      <c r="A2807" s="112">
        <v>28050</v>
      </c>
      <c r="B2807" s="113">
        <v>228.45</v>
      </c>
      <c r="D2807" s="72">
        <v>227.45</v>
      </c>
      <c r="M2807" s="117"/>
    </row>
    <row r="2808" spans="1:13">
      <c r="A2808" s="112">
        <v>28060</v>
      </c>
      <c r="B2808" s="113">
        <v>228.53</v>
      </c>
      <c r="D2808" s="72">
        <v>227.53</v>
      </c>
      <c r="M2808" s="117"/>
    </row>
    <row r="2809" spans="1:13">
      <c r="A2809" s="112">
        <v>28070</v>
      </c>
      <c r="B2809" s="113">
        <v>228.60999999999999</v>
      </c>
      <c r="D2809" s="72">
        <v>227.60999999999999</v>
      </c>
      <c r="M2809" s="117"/>
    </row>
    <row r="2810" spans="1:13">
      <c r="A2810" s="112">
        <v>28080</v>
      </c>
      <c r="B2810" s="113">
        <v>228.69</v>
      </c>
      <c r="D2810" s="72">
        <v>227.69</v>
      </c>
      <c r="M2810" s="117"/>
    </row>
    <row r="2811" spans="1:13">
      <c r="A2811" s="112">
        <v>28090</v>
      </c>
      <c r="B2811" s="113">
        <v>228.76999999999998</v>
      </c>
      <c r="D2811" s="72">
        <v>227.76999999999998</v>
      </c>
      <c r="M2811" s="117"/>
    </row>
    <row r="2812" spans="1:13">
      <c r="A2812" s="112">
        <v>28100</v>
      </c>
      <c r="B2812" s="113">
        <v>228.85</v>
      </c>
      <c r="D2812" s="72">
        <v>227.85</v>
      </c>
      <c r="M2812" s="117"/>
    </row>
    <row r="2813" spans="1:13">
      <c r="A2813" s="112">
        <v>28110</v>
      </c>
      <c r="B2813" s="113">
        <v>228.92999999999998</v>
      </c>
      <c r="D2813" s="72">
        <v>227.92999999999998</v>
      </c>
      <c r="M2813" s="117"/>
    </row>
    <row r="2814" spans="1:13">
      <c r="A2814" s="112">
        <v>28120</v>
      </c>
      <c r="B2814" s="113">
        <v>229.01</v>
      </c>
      <c r="D2814" s="72">
        <v>228.01</v>
      </c>
      <c r="M2814" s="117"/>
    </row>
    <row r="2815" spans="1:13">
      <c r="A2815" s="112">
        <v>28130</v>
      </c>
      <c r="B2815" s="113">
        <v>229.08999999999997</v>
      </c>
      <c r="D2815" s="72">
        <v>228.08999999999997</v>
      </c>
      <c r="M2815" s="117"/>
    </row>
    <row r="2816" spans="1:13">
      <c r="A2816" s="112">
        <v>28140</v>
      </c>
      <c r="B2816" s="113">
        <v>229.17</v>
      </c>
      <c r="D2816" s="72">
        <v>228.17</v>
      </c>
      <c r="M2816" s="117"/>
    </row>
    <row r="2817" spans="1:13">
      <c r="A2817" s="112">
        <v>28150</v>
      </c>
      <c r="B2817" s="113">
        <v>229.25</v>
      </c>
      <c r="D2817" s="72">
        <v>228.25</v>
      </c>
      <c r="M2817" s="117"/>
    </row>
    <row r="2818" spans="1:13">
      <c r="A2818" s="112">
        <v>28160</v>
      </c>
      <c r="B2818" s="113">
        <v>229.32999999999998</v>
      </c>
      <c r="D2818" s="72">
        <v>228.32999999999998</v>
      </c>
      <c r="M2818" s="117"/>
    </row>
    <row r="2819" spans="1:13">
      <c r="A2819" s="112">
        <v>28170</v>
      </c>
      <c r="B2819" s="113">
        <v>229.41</v>
      </c>
      <c r="D2819" s="72">
        <v>228.41</v>
      </c>
      <c r="M2819" s="117"/>
    </row>
    <row r="2820" spans="1:13">
      <c r="A2820" s="112">
        <v>28180</v>
      </c>
      <c r="B2820" s="113">
        <v>229.48999999999998</v>
      </c>
      <c r="D2820" s="72">
        <v>228.48999999999998</v>
      </c>
      <c r="M2820" s="117"/>
    </row>
    <row r="2821" spans="1:13">
      <c r="A2821" s="112">
        <v>28190</v>
      </c>
      <c r="B2821" s="113">
        <v>229.57</v>
      </c>
      <c r="D2821" s="72">
        <v>228.57</v>
      </c>
      <c r="M2821" s="117"/>
    </row>
    <row r="2822" spans="1:13">
      <c r="A2822" s="112">
        <v>28200</v>
      </c>
      <c r="B2822" s="113">
        <v>229.64999999999998</v>
      </c>
      <c r="D2822" s="72">
        <v>228.64999999999998</v>
      </c>
      <c r="M2822" s="117"/>
    </row>
    <row r="2823" spans="1:13">
      <c r="A2823" s="112">
        <v>28210</v>
      </c>
      <c r="B2823" s="113">
        <v>229.73</v>
      </c>
      <c r="D2823" s="72">
        <v>228.73</v>
      </c>
      <c r="M2823" s="117"/>
    </row>
    <row r="2824" spans="1:13">
      <c r="A2824" s="112">
        <v>28220</v>
      </c>
      <c r="B2824" s="113">
        <v>229.80999999999997</v>
      </c>
      <c r="D2824" s="72">
        <v>228.80999999999997</v>
      </c>
      <c r="M2824" s="117"/>
    </row>
    <row r="2825" spans="1:13">
      <c r="A2825" s="112">
        <v>28230</v>
      </c>
      <c r="B2825" s="113">
        <v>229.89</v>
      </c>
      <c r="D2825" s="72">
        <v>228.89</v>
      </c>
      <c r="M2825" s="117"/>
    </row>
    <row r="2826" spans="1:13">
      <c r="A2826" s="112">
        <v>28240</v>
      </c>
      <c r="B2826" s="113">
        <v>229.97</v>
      </c>
      <c r="D2826" s="72">
        <v>228.97</v>
      </c>
      <c r="M2826" s="117"/>
    </row>
    <row r="2827" spans="1:13">
      <c r="A2827" s="112">
        <v>28250</v>
      </c>
      <c r="B2827" s="113">
        <v>230.04999999999998</v>
      </c>
      <c r="D2827" s="72">
        <v>229.04999999999998</v>
      </c>
      <c r="M2827" s="117"/>
    </row>
    <row r="2828" spans="1:13">
      <c r="A2828" s="112">
        <v>28260</v>
      </c>
      <c r="B2828" s="113">
        <v>230.13</v>
      </c>
      <c r="D2828" s="72">
        <v>229.13</v>
      </c>
      <c r="M2828" s="117"/>
    </row>
    <row r="2829" spans="1:13">
      <c r="A2829" s="112">
        <v>28270</v>
      </c>
      <c r="B2829" s="113">
        <v>230.20999999999998</v>
      </c>
      <c r="D2829" s="72">
        <v>229.20999999999998</v>
      </c>
      <c r="M2829" s="117"/>
    </row>
    <row r="2830" spans="1:13">
      <c r="A2830" s="112">
        <v>28280</v>
      </c>
      <c r="B2830" s="113">
        <v>230.29</v>
      </c>
      <c r="D2830" s="72">
        <v>229.29</v>
      </c>
      <c r="M2830" s="117"/>
    </row>
    <row r="2831" spans="1:13">
      <c r="A2831" s="112">
        <v>28290</v>
      </c>
      <c r="B2831" s="113">
        <v>230.36999999999998</v>
      </c>
      <c r="D2831" s="72">
        <v>229.36999999999998</v>
      </c>
      <c r="M2831" s="117"/>
    </row>
    <row r="2832" spans="1:13">
      <c r="A2832" s="112">
        <v>28300</v>
      </c>
      <c r="B2832" s="113">
        <v>230.45</v>
      </c>
      <c r="D2832" s="72">
        <v>229.45</v>
      </c>
      <c r="M2832" s="117"/>
    </row>
    <row r="2833" spans="1:13">
      <c r="A2833" s="112">
        <v>28310</v>
      </c>
      <c r="B2833" s="113">
        <v>230.53</v>
      </c>
      <c r="D2833" s="72">
        <v>229.53</v>
      </c>
      <c r="M2833" s="117"/>
    </row>
    <row r="2834" spans="1:13">
      <c r="A2834" s="112">
        <v>28320</v>
      </c>
      <c r="B2834" s="113">
        <v>230.60999999999999</v>
      </c>
      <c r="D2834" s="72">
        <v>229.60999999999999</v>
      </c>
      <c r="M2834" s="117"/>
    </row>
    <row r="2835" spans="1:13">
      <c r="A2835" s="112">
        <v>28330</v>
      </c>
      <c r="B2835" s="113">
        <v>230.69</v>
      </c>
      <c r="D2835" s="72">
        <v>229.69</v>
      </c>
      <c r="M2835" s="117"/>
    </row>
    <row r="2836" spans="1:13">
      <c r="A2836" s="112">
        <v>28340</v>
      </c>
      <c r="B2836" s="113">
        <v>230.76999999999998</v>
      </c>
      <c r="D2836" s="72">
        <v>229.76999999999998</v>
      </c>
      <c r="M2836" s="117"/>
    </row>
    <row r="2837" spans="1:13">
      <c r="A2837" s="112">
        <v>28350</v>
      </c>
      <c r="B2837" s="113">
        <v>230.85</v>
      </c>
      <c r="D2837" s="72">
        <v>229.85</v>
      </c>
      <c r="M2837" s="117"/>
    </row>
    <row r="2838" spans="1:13">
      <c r="A2838" s="112">
        <v>28360</v>
      </c>
      <c r="B2838" s="113">
        <v>230.92999999999998</v>
      </c>
      <c r="D2838" s="72">
        <v>229.92999999999998</v>
      </c>
      <c r="M2838" s="117"/>
    </row>
    <row r="2839" spans="1:13">
      <c r="A2839" s="112">
        <v>28370</v>
      </c>
      <c r="B2839" s="113">
        <v>231.01</v>
      </c>
      <c r="D2839" s="72">
        <v>230.01</v>
      </c>
      <c r="M2839" s="117"/>
    </row>
    <row r="2840" spans="1:13">
      <c r="A2840" s="112">
        <v>28380</v>
      </c>
      <c r="B2840" s="113">
        <v>231.08999999999997</v>
      </c>
      <c r="D2840" s="72">
        <v>230.08999999999997</v>
      </c>
      <c r="M2840" s="117"/>
    </row>
    <row r="2841" spans="1:13">
      <c r="A2841" s="112">
        <v>28390</v>
      </c>
      <c r="B2841" s="113">
        <v>231.17</v>
      </c>
      <c r="D2841" s="72">
        <v>230.17</v>
      </c>
      <c r="M2841" s="117"/>
    </row>
    <row r="2842" spans="1:13">
      <c r="A2842" s="112">
        <v>28400</v>
      </c>
      <c r="B2842" s="113">
        <v>231.25</v>
      </c>
      <c r="D2842" s="72">
        <v>230.25</v>
      </c>
      <c r="M2842" s="117"/>
    </row>
    <row r="2843" spans="1:13">
      <c r="A2843" s="112">
        <v>28410</v>
      </c>
      <c r="B2843" s="113">
        <v>231.32999999999998</v>
      </c>
      <c r="D2843" s="72">
        <v>230.32999999999998</v>
      </c>
      <c r="M2843" s="117"/>
    </row>
    <row r="2844" spans="1:13">
      <c r="A2844" s="112">
        <v>28420</v>
      </c>
      <c r="B2844" s="113">
        <v>231.41</v>
      </c>
      <c r="D2844" s="72">
        <v>230.41</v>
      </c>
      <c r="M2844" s="117"/>
    </row>
    <row r="2845" spans="1:13">
      <c r="A2845" s="112">
        <v>28430</v>
      </c>
      <c r="B2845" s="113">
        <v>231.48999999999998</v>
      </c>
      <c r="D2845" s="72">
        <v>230.48999999999998</v>
      </c>
      <c r="M2845" s="117"/>
    </row>
    <row r="2846" spans="1:13">
      <c r="A2846" s="112">
        <v>28440</v>
      </c>
      <c r="B2846" s="113">
        <v>231.57</v>
      </c>
      <c r="D2846" s="72">
        <v>230.57</v>
      </c>
      <c r="M2846" s="117"/>
    </row>
    <row r="2847" spans="1:13">
      <c r="A2847" s="112">
        <v>28450</v>
      </c>
      <c r="B2847" s="113">
        <v>231.64999999999998</v>
      </c>
      <c r="D2847" s="72">
        <v>230.64999999999998</v>
      </c>
      <c r="M2847" s="117"/>
    </row>
    <row r="2848" spans="1:13">
      <c r="A2848" s="112">
        <v>28460</v>
      </c>
      <c r="B2848" s="113">
        <v>231.73</v>
      </c>
      <c r="D2848" s="72">
        <v>230.73</v>
      </c>
      <c r="M2848" s="117"/>
    </row>
    <row r="2849" spans="1:13">
      <c r="A2849" s="112">
        <v>28470</v>
      </c>
      <c r="B2849" s="113">
        <v>231.80999999999997</v>
      </c>
      <c r="D2849" s="72">
        <v>230.80999999999997</v>
      </c>
      <c r="M2849" s="117"/>
    </row>
    <row r="2850" spans="1:13">
      <c r="A2850" s="112">
        <v>28480</v>
      </c>
      <c r="B2850" s="113">
        <v>231.89</v>
      </c>
      <c r="D2850" s="72">
        <v>230.89</v>
      </c>
      <c r="M2850" s="117"/>
    </row>
    <row r="2851" spans="1:13">
      <c r="A2851" s="112">
        <v>28490</v>
      </c>
      <c r="B2851" s="113">
        <v>231.97</v>
      </c>
      <c r="D2851" s="72">
        <v>230.97</v>
      </c>
      <c r="M2851" s="117"/>
    </row>
    <row r="2852" spans="1:13">
      <c r="A2852" s="112">
        <v>28500</v>
      </c>
      <c r="B2852" s="113">
        <v>232.04999999999998</v>
      </c>
      <c r="D2852" s="72">
        <v>231.04999999999998</v>
      </c>
      <c r="M2852" s="117"/>
    </row>
    <row r="2853" spans="1:13">
      <c r="A2853" s="112">
        <v>28510</v>
      </c>
      <c r="B2853" s="113">
        <v>232.13</v>
      </c>
      <c r="D2853" s="72">
        <v>231.13</v>
      </c>
      <c r="M2853" s="117"/>
    </row>
    <row r="2854" spans="1:13">
      <c r="A2854" s="112">
        <v>28520</v>
      </c>
      <c r="B2854" s="113">
        <v>232.20999999999998</v>
      </c>
      <c r="D2854" s="72">
        <v>231.20999999999998</v>
      </c>
      <c r="M2854" s="117"/>
    </row>
    <row r="2855" spans="1:13">
      <c r="A2855" s="112">
        <v>28530</v>
      </c>
      <c r="B2855" s="113">
        <v>232.29</v>
      </c>
      <c r="D2855" s="72">
        <v>231.29</v>
      </c>
      <c r="M2855" s="117"/>
    </row>
    <row r="2856" spans="1:13">
      <c r="A2856" s="112">
        <v>28540</v>
      </c>
      <c r="B2856" s="113">
        <v>232.36999999999998</v>
      </c>
      <c r="D2856" s="72">
        <v>231.36999999999998</v>
      </c>
      <c r="M2856" s="117"/>
    </row>
    <row r="2857" spans="1:13">
      <c r="A2857" s="112">
        <v>28550</v>
      </c>
      <c r="B2857" s="113">
        <v>232.45</v>
      </c>
      <c r="D2857" s="72">
        <v>231.45</v>
      </c>
      <c r="M2857" s="117"/>
    </row>
    <row r="2858" spans="1:13">
      <c r="A2858" s="112">
        <v>28560</v>
      </c>
      <c r="B2858" s="113">
        <v>232.53</v>
      </c>
      <c r="D2858" s="72">
        <v>231.53</v>
      </c>
      <c r="M2858" s="117"/>
    </row>
    <row r="2859" spans="1:13">
      <c r="A2859" s="112">
        <v>28570</v>
      </c>
      <c r="B2859" s="113">
        <v>232.60999999999999</v>
      </c>
      <c r="D2859" s="72">
        <v>231.60999999999999</v>
      </c>
      <c r="M2859" s="117"/>
    </row>
    <row r="2860" spans="1:13">
      <c r="A2860" s="112">
        <v>28580</v>
      </c>
      <c r="B2860" s="113">
        <v>232.69</v>
      </c>
      <c r="D2860" s="72">
        <v>231.69</v>
      </c>
      <c r="M2860" s="117"/>
    </row>
    <row r="2861" spans="1:13">
      <c r="A2861" s="112">
        <v>28590</v>
      </c>
      <c r="B2861" s="113">
        <v>232.76999999999998</v>
      </c>
      <c r="D2861" s="72">
        <v>231.76999999999998</v>
      </c>
      <c r="M2861" s="117"/>
    </row>
    <row r="2862" spans="1:13">
      <c r="A2862" s="112">
        <v>28600</v>
      </c>
      <c r="B2862" s="113">
        <v>232.85</v>
      </c>
      <c r="D2862" s="72">
        <v>231.85</v>
      </c>
      <c r="M2862" s="117"/>
    </row>
    <row r="2863" spans="1:13">
      <c r="A2863" s="112">
        <v>28610</v>
      </c>
      <c r="B2863" s="113">
        <v>232.92999999999998</v>
      </c>
      <c r="D2863" s="72">
        <v>231.92999999999998</v>
      </c>
      <c r="M2863" s="117"/>
    </row>
    <row r="2864" spans="1:13">
      <c r="A2864" s="112">
        <v>28620</v>
      </c>
      <c r="B2864" s="113">
        <v>233.01</v>
      </c>
      <c r="D2864" s="72">
        <v>232.01</v>
      </c>
      <c r="M2864" s="117"/>
    </row>
    <row r="2865" spans="1:13">
      <c r="A2865" s="112">
        <v>28630</v>
      </c>
      <c r="B2865" s="113">
        <v>233.08999999999997</v>
      </c>
      <c r="D2865" s="72">
        <v>232.08999999999997</v>
      </c>
      <c r="M2865" s="117"/>
    </row>
    <row r="2866" spans="1:13">
      <c r="A2866" s="112">
        <v>28640</v>
      </c>
      <c r="B2866" s="113">
        <v>233.17</v>
      </c>
      <c r="D2866" s="72">
        <v>232.17</v>
      </c>
      <c r="M2866" s="117"/>
    </row>
    <row r="2867" spans="1:13">
      <c r="A2867" s="112">
        <v>28650</v>
      </c>
      <c r="B2867" s="113">
        <v>233.25</v>
      </c>
      <c r="D2867" s="72">
        <v>232.25</v>
      </c>
      <c r="M2867" s="117"/>
    </row>
    <row r="2868" spans="1:13">
      <c r="A2868" s="112">
        <v>28660</v>
      </c>
      <c r="B2868" s="113">
        <v>233.32999999999998</v>
      </c>
      <c r="D2868" s="72">
        <v>232.32999999999998</v>
      </c>
      <c r="M2868" s="117"/>
    </row>
    <row r="2869" spans="1:13">
      <c r="A2869" s="112">
        <v>28670</v>
      </c>
      <c r="B2869" s="113">
        <v>233.41</v>
      </c>
      <c r="D2869" s="72">
        <v>232.41</v>
      </c>
      <c r="M2869" s="117"/>
    </row>
    <row r="2870" spans="1:13">
      <c r="A2870" s="112">
        <v>28680</v>
      </c>
      <c r="B2870" s="113">
        <v>233.48999999999998</v>
      </c>
      <c r="D2870" s="72">
        <v>232.48999999999998</v>
      </c>
      <c r="M2870" s="117"/>
    </row>
    <row r="2871" spans="1:13">
      <c r="A2871" s="112">
        <v>28690</v>
      </c>
      <c r="B2871" s="113">
        <v>233.57</v>
      </c>
      <c r="D2871" s="72">
        <v>232.57</v>
      </c>
      <c r="M2871" s="117"/>
    </row>
    <row r="2872" spans="1:13">
      <c r="A2872" s="112">
        <v>28700</v>
      </c>
      <c r="B2872" s="113">
        <v>233.64999999999998</v>
      </c>
      <c r="D2872" s="72">
        <v>232.64999999999998</v>
      </c>
      <c r="M2872" s="117"/>
    </row>
    <row r="2873" spans="1:13">
      <c r="A2873" s="112">
        <v>28710</v>
      </c>
      <c r="B2873" s="113">
        <v>233.73</v>
      </c>
      <c r="D2873" s="72">
        <v>232.73</v>
      </c>
      <c r="M2873" s="117"/>
    </row>
    <row r="2874" spans="1:13">
      <c r="A2874" s="112">
        <v>28720</v>
      </c>
      <c r="B2874" s="113">
        <v>233.80999999999997</v>
      </c>
      <c r="D2874" s="72">
        <v>232.80999999999997</v>
      </c>
      <c r="M2874" s="117"/>
    </row>
    <row r="2875" spans="1:13">
      <c r="A2875" s="112">
        <v>28730</v>
      </c>
      <c r="B2875" s="113">
        <v>233.89</v>
      </c>
      <c r="D2875" s="72">
        <v>232.89</v>
      </c>
      <c r="M2875" s="117"/>
    </row>
    <row r="2876" spans="1:13">
      <c r="A2876" s="112">
        <v>28740</v>
      </c>
      <c r="B2876" s="113">
        <v>233.97</v>
      </c>
      <c r="D2876" s="72">
        <v>232.97</v>
      </c>
      <c r="M2876" s="117"/>
    </row>
    <row r="2877" spans="1:13">
      <c r="A2877" s="112">
        <v>28750</v>
      </c>
      <c r="B2877" s="113">
        <v>234.04999999999998</v>
      </c>
      <c r="D2877" s="72">
        <v>233.04999999999998</v>
      </c>
      <c r="M2877" s="117"/>
    </row>
    <row r="2878" spans="1:13">
      <c r="A2878" s="112">
        <v>28760</v>
      </c>
      <c r="B2878" s="113">
        <v>234.13</v>
      </c>
      <c r="D2878" s="72">
        <v>233.13</v>
      </c>
      <c r="M2878" s="117"/>
    </row>
    <row r="2879" spans="1:13">
      <c r="A2879" s="112">
        <v>28770</v>
      </c>
      <c r="B2879" s="113">
        <v>234.20999999999998</v>
      </c>
      <c r="D2879" s="72">
        <v>233.20999999999998</v>
      </c>
      <c r="M2879" s="117"/>
    </row>
    <row r="2880" spans="1:13">
      <c r="A2880" s="112">
        <v>28780</v>
      </c>
      <c r="B2880" s="113">
        <v>234.29</v>
      </c>
      <c r="D2880" s="72">
        <v>233.29</v>
      </c>
      <c r="M2880" s="117"/>
    </row>
    <row r="2881" spans="1:13">
      <c r="A2881" s="112">
        <v>28790</v>
      </c>
      <c r="B2881" s="113">
        <v>234.36999999999998</v>
      </c>
      <c r="D2881" s="72">
        <v>233.36999999999998</v>
      </c>
      <c r="M2881" s="117"/>
    </row>
    <row r="2882" spans="1:13">
      <c r="A2882" s="112">
        <v>28800</v>
      </c>
      <c r="B2882" s="113">
        <v>234.45</v>
      </c>
      <c r="D2882" s="72">
        <v>233.45</v>
      </c>
      <c r="M2882" s="117"/>
    </row>
    <row r="2883" spans="1:13">
      <c r="A2883" s="112">
        <v>28810</v>
      </c>
      <c r="B2883" s="113">
        <v>234.53</v>
      </c>
      <c r="D2883" s="72">
        <v>233.53</v>
      </c>
      <c r="M2883" s="117"/>
    </row>
    <row r="2884" spans="1:13">
      <c r="A2884" s="112">
        <v>28820</v>
      </c>
      <c r="B2884" s="113">
        <v>234.60999999999999</v>
      </c>
      <c r="D2884" s="72">
        <v>233.60999999999999</v>
      </c>
      <c r="M2884" s="117"/>
    </row>
    <row r="2885" spans="1:13">
      <c r="A2885" s="112">
        <v>28830</v>
      </c>
      <c r="B2885" s="113">
        <v>234.69</v>
      </c>
      <c r="D2885" s="72">
        <v>233.69</v>
      </c>
      <c r="M2885" s="117"/>
    </row>
    <row r="2886" spans="1:13">
      <c r="A2886" s="112">
        <v>28840</v>
      </c>
      <c r="B2886" s="113">
        <v>234.76999999999998</v>
      </c>
      <c r="D2886" s="72">
        <v>233.76999999999998</v>
      </c>
      <c r="M2886" s="117"/>
    </row>
    <row r="2887" spans="1:13">
      <c r="A2887" s="112">
        <v>28850</v>
      </c>
      <c r="B2887" s="113">
        <v>234.85</v>
      </c>
      <c r="D2887" s="72">
        <v>233.85</v>
      </c>
      <c r="M2887" s="117"/>
    </row>
    <row r="2888" spans="1:13">
      <c r="A2888" s="112">
        <v>28860</v>
      </c>
      <c r="B2888" s="113">
        <v>234.92999999999998</v>
      </c>
      <c r="D2888" s="72">
        <v>233.92999999999998</v>
      </c>
      <c r="M2888" s="117"/>
    </row>
    <row r="2889" spans="1:13">
      <c r="A2889" s="112">
        <v>28870</v>
      </c>
      <c r="B2889" s="113">
        <v>235.01</v>
      </c>
      <c r="D2889" s="72">
        <v>234.01</v>
      </c>
      <c r="M2889" s="117"/>
    </row>
    <row r="2890" spans="1:13">
      <c r="A2890" s="112">
        <v>28880</v>
      </c>
      <c r="B2890" s="113">
        <v>235.08999999999997</v>
      </c>
      <c r="D2890" s="72">
        <v>234.08999999999997</v>
      </c>
      <c r="M2890" s="117"/>
    </row>
    <row r="2891" spans="1:13">
      <c r="A2891" s="112">
        <v>28890</v>
      </c>
      <c r="B2891" s="113">
        <v>235.17</v>
      </c>
      <c r="D2891" s="72">
        <v>234.17</v>
      </c>
      <c r="M2891" s="117"/>
    </row>
    <row r="2892" spans="1:13">
      <c r="A2892" s="112">
        <v>28900</v>
      </c>
      <c r="B2892" s="113">
        <v>235.25</v>
      </c>
      <c r="D2892" s="72">
        <v>234.25</v>
      </c>
      <c r="M2892" s="117"/>
    </row>
    <row r="2893" spans="1:13">
      <c r="A2893" s="112">
        <v>28910</v>
      </c>
      <c r="B2893" s="113">
        <v>235.32999999999998</v>
      </c>
      <c r="D2893" s="72">
        <v>234.32999999999998</v>
      </c>
      <c r="M2893" s="117"/>
    </row>
    <row r="2894" spans="1:13">
      <c r="A2894" s="112">
        <v>28920</v>
      </c>
      <c r="B2894" s="113">
        <v>235.41</v>
      </c>
      <c r="D2894" s="72">
        <v>234.41</v>
      </c>
      <c r="M2894" s="117"/>
    </row>
    <row r="2895" spans="1:13">
      <c r="A2895" s="112">
        <v>28930</v>
      </c>
      <c r="B2895" s="113">
        <v>235.48999999999998</v>
      </c>
      <c r="D2895" s="72">
        <v>234.48999999999998</v>
      </c>
      <c r="M2895" s="117"/>
    </row>
    <row r="2896" spans="1:13">
      <c r="A2896" s="112">
        <v>28940</v>
      </c>
      <c r="B2896" s="113">
        <v>235.57</v>
      </c>
      <c r="D2896" s="72">
        <v>234.57</v>
      </c>
      <c r="M2896" s="117"/>
    </row>
    <row r="2897" spans="1:13">
      <c r="A2897" s="112">
        <v>28950</v>
      </c>
      <c r="B2897" s="113">
        <v>235.64999999999998</v>
      </c>
      <c r="D2897" s="72">
        <v>234.64999999999998</v>
      </c>
      <c r="M2897" s="117"/>
    </row>
    <row r="2898" spans="1:13">
      <c r="A2898" s="112">
        <v>28960</v>
      </c>
      <c r="B2898" s="113">
        <v>235.73</v>
      </c>
      <c r="D2898" s="72">
        <v>234.73</v>
      </c>
      <c r="M2898" s="117"/>
    </row>
    <row r="2899" spans="1:13">
      <c r="A2899" s="112">
        <v>28970</v>
      </c>
      <c r="B2899" s="113">
        <v>235.80999999999997</v>
      </c>
      <c r="D2899" s="72">
        <v>234.80999999999997</v>
      </c>
      <c r="M2899" s="117"/>
    </row>
    <row r="2900" spans="1:13">
      <c r="A2900" s="112">
        <v>28980</v>
      </c>
      <c r="B2900" s="113">
        <v>235.89</v>
      </c>
      <c r="D2900" s="72">
        <v>234.89</v>
      </c>
      <c r="M2900" s="117"/>
    </row>
    <row r="2901" spans="1:13">
      <c r="A2901" s="112">
        <v>28990</v>
      </c>
      <c r="B2901" s="113">
        <v>235.97</v>
      </c>
      <c r="D2901" s="72">
        <v>234.97</v>
      </c>
      <c r="M2901" s="117"/>
    </row>
    <row r="2902" spans="1:13">
      <c r="A2902" s="112">
        <v>29000</v>
      </c>
      <c r="B2902" s="113">
        <v>236.04999999999998</v>
      </c>
      <c r="D2902" s="72">
        <v>235.04999999999998</v>
      </c>
      <c r="M2902" s="117"/>
    </row>
    <row r="2903" spans="1:13">
      <c r="A2903" s="112">
        <v>29010</v>
      </c>
      <c r="B2903" s="113">
        <v>236.13</v>
      </c>
      <c r="D2903" s="72">
        <v>235.13</v>
      </c>
      <c r="M2903" s="117"/>
    </row>
    <row r="2904" spans="1:13">
      <c r="A2904" s="112">
        <v>29020</v>
      </c>
      <c r="B2904" s="113">
        <v>236.20999999999998</v>
      </c>
      <c r="D2904" s="72">
        <v>235.20999999999998</v>
      </c>
      <c r="M2904" s="117"/>
    </row>
    <row r="2905" spans="1:13">
      <c r="A2905" s="112">
        <v>29030</v>
      </c>
      <c r="B2905" s="113">
        <v>236.29</v>
      </c>
      <c r="D2905" s="72">
        <v>235.29</v>
      </c>
      <c r="M2905" s="117"/>
    </row>
    <row r="2906" spans="1:13">
      <c r="A2906" s="112">
        <v>29040</v>
      </c>
      <c r="B2906" s="113">
        <v>236.36999999999998</v>
      </c>
      <c r="D2906" s="72">
        <v>235.36999999999998</v>
      </c>
      <c r="M2906" s="117"/>
    </row>
    <row r="2907" spans="1:13">
      <c r="A2907" s="112">
        <v>29050</v>
      </c>
      <c r="B2907" s="113">
        <v>236.45</v>
      </c>
      <c r="D2907" s="72">
        <v>235.45</v>
      </c>
      <c r="M2907" s="117"/>
    </row>
    <row r="2908" spans="1:13">
      <c r="A2908" s="112">
        <v>29060</v>
      </c>
      <c r="B2908" s="113">
        <v>236.53</v>
      </c>
      <c r="D2908" s="72">
        <v>235.53</v>
      </c>
      <c r="M2908" s="117"/>
    </row>
    <row r="2909" spans="1:13">
      <c r="A2909" s="112">
        <v>29070</v>
      </c>
      <c r="B2909" s="113">
        <v>236.60999999999999</v>
      </c>
      <c r="D2909" s="72">
        <v>235.60999999999999</v>
      </c>
      <c r="M2909" s="117"/>
    </row>
    <row r="2910" spans="1:13">
      <c r="A2910" s="112">
        <v>29080</v>
      </c>
      <c r="B2910" s="113">
        <v>236.69</v>
      </c>
      <c r="D2910" s="72">
        <v>235.69</v>
      </c>
      <c r="M2910" s="117"/>
    </row>
    <row r="2911" spans="1:13">
      <c r="A2911" s="112">
        <v>29090</v>
      </c>
      <c r="B2911" s="113">
        <v>236.76999999999998</v>
      </c>
      <c r="D2911" s="72">
        <v>235.76999999999998</v>
      </c>
      <c r="M2911" s="117"/>
    </row>
    <row r="2912" spans="1:13">
      <c r="A2912" s="112">
        <v>29100</v>
      </c>
      <c r="B2912" s="113">
        <v>236.85</v>
      </c>
      <c r="D2912" s="72">
        <v>235.85</v>
      </c>
      <c r="M2912" s="117"/>
    </row>
    <row r="2913" spans="1:13">
      <c r="A2913" s="112">
        <v>29110</v>
      </c>
      <c r="B2913" s="113">
        <v>236.92999999999998</v>
      </c>
      <c r="D2913" s="72">
        <v>235.92999999999998</v>
      </c>
      <c r="M2913" s="117"/>
    </row>
    <row r="2914" spans="1:13">
      <c r="A2914" s="112">
        <v>29120</v>
      </c>
      <c r="B2914" s="113">
        <v>237.01</v>
      </c>
      <c r="D2914" s="72">
        <v>236.01</v>
      </c>
      <c r="M2914" s="117"/>
    </row>
    <row r="2915" spans="1:13">
      <c r="A2915" s="112">
        <v>29130</v>
      </c>
      <c r="B2915" s="113">
        <v>237.08999999999997</v>
      </c>
      <c r="D2915" s="72">
        <v>236.08999999999997</v>
      </c>
      <c r="M2915" s="117"/>
    </row>
    <row r="2916" spans="1:13">
      <c r="A2916" s="112">
        <v>29140</v>
      </c>
      <c r="B2916" s="113">
        <v>237.17</v>
      </c>
      <c r="D2916" s="72">
        <v>236.17</v>
      </c>
      <c r="M2916" s="117"/>
    </row>
    <row r="2917" spans="1:13">
      <c r="A2917" s="112">
        <v>29150</v>
      </c>
      <c r="B2917" s="113">
        <v>237.25</v>
      </c>
      <c r="D2917" s="72">
        <v>236.25</v>
      </c>
      <c r="M2917" s="117"/>
    </row>
    <row r="2918" spans="1:13">
      <c r="A2918" s="112">
        <v>29160</v>
      </c>
      <c r="B2918" s="113">
        <v>237.32999999999998</v>
      </c>
      <c r="D2918" s="72">
        <v>236.32999999999998</v>
      </c>
      <c r="M2918" s="117"/>
    </row>
    <row r="2919" spans="1:13">
      <c r="A2919" s="112">
        <v>29170</v>
      </c>
      <c r="B2919" s="113">
        <v>237.41</v>
      </c>
      <c r="D2919" s="72">
        <v>236.41</v>
      </c>
      <c r="M2919" s="117"/>
    </row>
    <row r="2920" spans="1:13">
      <c r="A2920" s="112">
        <v>29180</v>
      </c>
      <c r="B2920" s="113">
        <v>237.48999999999998</v>
      </c>
      <c r="D2920" s="72">
        <v>236.48999999999998</v>
      </c>
      <c r="M2920" s="117"/>
    </row>
    <row r="2921" spans="1:13">
      <c r="A2921" s="112">
        <v>29190</v>
      </c>
      <c r="B2921" s="113">
        <v>237.57</v>
      </c>
      <c r="D2921" s="72">
        <v>236.57</v>
      </c>
      <c r="M2921" s="117"/>
    </row>
    <row r="2922" spans="1:13">
      <c r="A2922" s="112">
        <v>29200</v>
      </c>
      <c r="B2922" s="113">
        <v>237.64999999999998</v>
      </c>
      <c r="D2922" s="72">
        <v>236.64999999999998</v>
      </c>
      <c r="M2922" s="117"/>
    </row>
    <row r="2923" spans="1:13">
      <c r="A2923" s="112">
        <v>29210</v>
      </c>
      <c r="B2923" s="113">
        <v>237.73</v>
      </c>
      <c r="D2923" s="72">
        <v>236.73</v>
      </c>
      <c r="M2923" s="117"/>
    </row>
    <row r="2924" spans="1:13">
      <c r="A2924" s="112">
        <v>29220</v>
      </c>
      <c r="B2924" s="113">
        <v>237.80999999999997</v>
      </c>
      <c r="D2924" s="72">
        <v>236.80999999999997</v>
      </c>
      <c r="M2924" s="117"/>
    </row>
    <row r="2925" spans="1:13">
      <c r="A2925" s="112">
        <v>29230</v>
      </c>
      <c r="B2925" s="113">
        <v>237.89</v>
      </c>
      <c r="D2925" s="72">
        <v>236.89</v>
      </c>
      <c r="M2925" s="117"/>
    </row>
    <row r="2926" spans="1:13">
      <c r="A2926" s="112">
        <v>29240</v>
      </c>
      <c r="B2926" s="113">
        <v>237.97</v>
      </c>
      <c r="D2926" s="72">
        <v>236.97</v>
      </c>
      <c r="M2926" s="117"/>
    </row>
    <row r="2927" spans="1:13">
      <c r="A2927" s="112">
        <v>29250</v>
      </c>
      <c r="B2927" s="113">
        <v>238.04999999999998</v>
      </c>
      <c r="D2927" s="72">
        <v>237.04999999999998</v>
      </c>
      <c r="M2927" s="117"/>
    </row>
    <row r="2928" spans="1:13">
      <c r="A2928" s="112">
        <v>29260</v>
      </c>
      <c r="B2928" s="113">
        <v>238.13</v>
      </c>
      <c r="D2928" s="72">
        <v>237.13</v>
      </c>
      <c r="M2928" s="117"/>
    </row>
    <row r="2929" spans="1:13">
      <c r="A2929" s="112">
        <v>29270</v>
      </c>
      <c r="B2929" s="113">
        <v>238.20999999999998</v>
      </c>
      <c r="D2929" s="72">
        <v>237.20999999999998</v>
      </c>
      <c r="M2929" s="117"/>
    </row>
    <row r="2930" spans="1:13">
      <c r="A2930" s="112">
        <v>29280</v>
      </c>
      <c r="B2930" s="113">
        <v>238.29</v>
      </c>
      <c r="D2930" s="72">
        <v>237.29</v>
      </c>
      <c r="M2930" s="117"/>
    </row>
    <row r="2931" spans="1:13">
      <c r="A2931" s="112">
        <v>29290</v>
      </c>
      <c r="B2931" s="113">
        <v>238.36999999999998</v>
      </c>
      <c r="D2931" s="72">
        <v>237.36999999999998</v>
      </c>
      <c r="M2931" s="117"/>
    </row>
    <row r="2932" spans="1:13">
      <c r="A2932" s="112">
        <v>29300</v>
      </c>
      <c r="B2932" s="113">
        <v>238.45</v>
      </c>
      <c r="D2932" s="72">
        <v>237.45</v>
      </c>
      <c r="M2932" s="117"/>
    </row>
    <row r="2933" spans="1:13">
      <c r="A2933" s="112">
        <v>29310</v>
      </c>
      <c r="B2933" s="113">
        <v>238.53</v>
      </c>
      <c r="D2933" s="72">
        <v>237.53</v>
      </c>
      <c r="M2933" s="117"/>
    </row>
    <row r="2934" spans="1:13">
      <c r="A2934" s="112">
        <v>29320</v>
      </c>
      <c r="B2934" s="113">
        <v>238.60999999999999</v>
      </c>
      <c r="D2934" s="72">
        <v>237.60999999999999</v>
      </c>
      <c r="M2934" s="117"/>
    </row>
    <row r="2935" spans="1:13">
      <c r="A2935" s="112">
        <v>29330</v>
      </c>
      <c r="B2935" s="113">
        <v>238.69</v>
      </c>
      <c r="D2935" s="72">
        <v>237.69</v>
      </c>
      <c r="M2935" s="117"/>
    </row>
    <row r="2936" spans="1:13">
      <c r="A2936" s="112">
        <v>29340</v>
      </c>
      <c r="B2936" s="113">
        <v>238.76999999999998</v>
      </c>
      <c r="D2936" s="72">
        <v>237.76999999999998</v>
      </c>
      <c r="M2936" s="117"/>
    </row>
    <row r="2937" spans="1:13">
      <c r="A2937" s="112">
        <v>29350</v>
      </c>
      <c r="B2937" s="113">
        <v>238.85</v>
      </c>
      <c r="D2937" s="72">
        <v>237.85</v>
      </c>
      <c r="M2937" s="117"/>
    </row>
    <row r="2938" spans="1:13">
      <c r="A2938" s="112">
        <v>29360</v>
      </c>
      <c r="B2938" s="113">
        <v>238.92999999999998</v>
      </c>
      <c r="D2938" s="72">
        <v>237.92999999999998</v>
      </c>
      <c r="M2938" s="117"/>
    </row>
    <row r="2939" spans="1:13">
      <c r="A2939" s="112">
        <v>29370</v>
      </c>
      <c r="B2939" s="113">
        <v>239.01</v>
      </c>
      <c r="D2939" s="72">
        <v>238.01</v>
      </c>
      <c r="M2939" s="117"/>
    </row>
    <row r="2940" spans="1:13">
      <c r="A2940" s="112">
        <v>29380</v>
      </c>
      <c r="B2940" s="113">
        <v>239.08999999999997</v>
      </c>
      <c r="D2940" s="72">
        <v>238.08999999999997</v>
      </c>
      <c r="M2940" s="117"/>
    </row>
    <row r="2941" spans="1:13">
      <c r="A2941" s="112">
        <v>29390</v>
      </c>
      <c r="B2941" s="113">
        <v>239.17</v>
      </c>
      <c r="D2941" s="72">
        <v>238.17</v>
      </c>
      <c r="M2941" s="117"/>
    </row>
    <row r="2942" spans="1:13">
      <c r="A2942" s="112">
        <v>29400</v>
      </c>
      <c r="B2942" s="113">
        <v>239.25</v>
      </c>
      <c r="D2942" s="72">
        <v>238.25</v>
      </c>
      <c r="M2942" s="117"/>
    </row>
    <row r="2943" spans="1:13">
      <c r="A2943" s="112">
        <v>29410</v>
      </c>
      <c r="B2943" s="113">
        <v>239.32999999999998</v>
      </c>
      <c r="D2943" s="72">
        <v>238.32999999999998</v>
      </c>
      <c r="M2943" s="117"/>
    </row>
    <row r="2944" spans="1:13">
      <c r="A2944" s="112">
        <v>29420</v>
      </c>
      <c r="B2944" s="113">
        <v>239.41</v>
      </c>
      <c r="D2944" s="72">
        <v>238.41</v>
      </c>
      <c r="M2944" s="117"/>
    </row>
    <row r="2945" spans="1:13">
      <c r="A2945" s="112">
        <v>29430</v>
      </c>
      <c r="B2945" s="113">
        <v>239.48999999999998</v>
      </c>
      <c r="D2945" s="72">
        <v>238.48999999999998</v>
      </c>
      <c r="M2945" s="117"/>
    </row>
    <row r="2946" spans="1:13">
      <c r="A2946" s="112">
        <v>29440</v>
      </c>
      <c r="B2946" s="113">
        <v>239.57</v>
      </c>
      <c r="D2946" s="72">
        <v>238.57</v>
      </c>
      <c r="M2946" s="117"/>
    </row>
    <row r="2947" spans="1:13">
      <c r="A2947" s="112">
        <v>29450</v>
      </c>
      <c r="B2947" s="113">
        <v>239.64999999999998</v>
      </c>
      <c r="D2947" s="72">
        <v>238.64999999999998</v>
      </c>
      <c r="M2947" s="117"/>
    </row>
    <row r="2948" spans="1:13">
      <c r="A2948" s="112">
        <v>29460</v>
      </c>
      <c r="B2948" s="113">
        <v>239.73</v>
      </c>
      <c r="D2948" s="72">
        <v>238.73</v>
      </c>
      <c r="M2948" s="117"/>
    </row>
    <row r="2949" spans="1:13">
      <c r="A2949" s="112">
        <v>29470</v>
      </c>
      <c r="B2949" s="113">
        <v>239.80999999999997</v>
      </c>
      <c r="D2949" s="72">
        <v>238.80999999999997</v>
      </c>
      <c r="M2949" s="117"/>
    </row>
    <row r="2950" spans="1:13">
      <c r="A2950" s="112">
        <v>29480</v>
      </c>
      <c r="B2950" s="113">
        <v>239.89</v>
      </c>
      <c r="D2950" s="72">
        <v>238.89</v>
      </c>
      <c r="M2950" s="117"/>
    </row>
    <row r="2951" spans="1:13">
      <c r="A2951" s="112">
        <v>29490</v>
      </c>
      <c r="B2951" s="113">
        <v>239.97</v>
      </c>
      <c r="D2951" s="72">
        <v>238.97</v>
      </c>
      <c r="M2951" s="117"/>
    </row>
    <row r="2952" spans="1:13">
      <c r="A2952" s="112">
        <v>29500</v>
      </c>
      <c r="B2952" s="113">
        <v>240.04999999999998</v>
      </c>
      <c r="D2952" s="72">
        <v>239.04999999999998</v>
      </c>
      <c r="M2952" s="117"/>
    </row>
    <row r="2953" spans="1:13">
      <c r="A2953" s="112">
        <v>29510</v>
      </c>
      <c r="B2953" s="113">
        <v>240.13</v>
      </c>
      <c r="D2953" s="72">
        <v>239.13</v>
      </c>
      <c r="M2953" s="117"/>
    </row>
    <row r="2954" spans="1:13">
      <c r="A2954" s="112">
        <v>29520</v>
      </c>
      <c r="B2954" s="113">
        <v>240.20999999999998</v>
      </c>
      <c r="D2954" s="72">
        <v>239.20999999999998</v>
      </c>
      <c r="M2954" s="117"/>
    </row>
    <row r="2955" spans="1:13">
      <c r="A2955" s="112">
        <v>29530</v>
      </c>
      <c r="B2955" s="113">
        <v>240.29</v>
      </c>
      <c r="D2955" s="72">
        <v>239.29</v>
      </c>
      <c r="M2955" s="117"/>
    </row>
    <row r="2956" spans="1:13">
      <c r="A2956" s="112">
        <v>29540</v>
      </c>
      <c r="B2956" s="113">
        <v>240.36999999999998</v>
      </c>
      <c r="D2956" s="72">
        <v>239.36999999999998</v>
      </c>
      <c r="M2956" s="117"/>
    </row>
    <row r="2957" spans="1:13">
      <c r="A2957" s="112">
        <v>29550</v>
      </c>
      <c r="B2957" s="113">
        <v>240.45</v>
      </c>
      <c r="D2957" s="72">
        <v>239.45</v>
      </c>
      <c r="M2957" s="117"/>
    </row>
    <row r="2958" spans="1:13">
      <c r="A2958" s="112">
        <v>29560</v>
      </c>
      <c r="B2958" s="113">
        <v>240.53</v>
      </c>
      <c r="D2958" s="72">
        <v>239.53</v>
      </c>
      <c r="M2958" s="117"/>
    </row>
    <row r="2959" spans="1:13">
      <c r="A2959" s="112">
        <v>29570</v>
      </c>
      <c r="B2959" s="113">
        <v>240.60999999999999</v>
      </c>
      <c r="D2959" s="72">
        <v>239.60999999999999</v>
      </c>
      <c r="M2959" s="117"/>
    </row>
    <row r="2960" spans="1:13">
      <c r="A2960" s="112">
        <v>29580</v>
      </c>
      <c r="B2960" s="113">
        <v>240.69</v>
      </c>
      <c r="D2960" s="72">
        <v>239.69</v>
      </c>
      <c r="M2960" s="117"/>
    </row>
    <row r="2961" spans="1:13">
      <c r="A2961" s="112">
        <v>29590</v>
      </c>
      <c r="B2961" s="113">
        <v>240.76999999999998</v>
      </c>
      <c r="D2961" s="72">
        <v>239.76999999999998</v>
      </c>
      <c r="M2961" s="117"/>
    </row>
    <row r="2962" spans="1:13">
      <c r="A2962" s="112">
        <v>29600</v>
      </c>
      <c r="B2962" s="113">
        <v>240.85</v>
      </c>
      <c r="D2962" s="72">
        <v>239.85</v>
      </c>
      <c r="M2962" s="117"/>
    </row>
    <row r="2963" spans="1:13">
      <c r="A2963" s="112">
        <v>29610</v>
      </c>
      <c r="B2963" s="113">
        <v>240.92999999999998</v>
      </c>
      <c r="D2963" s="72">
        <v>239.92999999999998</v>
      </c>
      <c r="M2963" s="117"/>
    </row>
    <row r="2964" spans="1:13">
      <c r="A2964" s="112">
        <v>29620</v>
      </c>
      <c r="B2964" s="113">
        <v>241.01</v>
      </c>
      <c r="D2964" s="72">
        <v>240.01</v>
      </c>
      <c r="M2964" s="117"/>
    </row>
    <row r="2965" spans="1:13">
      <c r="A2965" s="112">
        <v>29630</v>
      </c>
      <c r="B2965" s="113">
        <v>241.08999999999997</v>
      </c>
      <c r="D2965" s="72">
        <v>240.08999999999997</v>
      </c>
      <c r="M2965" s="117"/>
    </row>
    <row r="2966" spans="1:13">
      <c r="A2966" s="112">
        <v>29640</v>
      </c>
      <c r="B2966" s="113">
        <v>241.17</v>
      </c>
      <c r="D2966" s="72">
        <v>240.17</v>
      </c>
      <c r="M2966" s="117"/>
    </row>
    <row r="2967" spans="1:13">
      <c r="A2967" s="112">
        <v>29650</v>
      </c>
      <c r="B2967" s="113">
        <v>241.25</v>
      </c>
      <c r="D2967" s="72">
        <v>240.25</v>
      </c>
      <c r="M2967" s="117"/>
    </row>
    <row r="2968" spans="1:13">
      <c r="A2968" s="112">
        <v>29660</v>
      </c>
      <c r="B2968" s="113">
        <v>241.32999999999998</v>
      </c>
      <c r="D2968" s="72">
        <v>240.32999999999998</v>
      </c>
      <c r="M2968" s="117"/>
    </row>
    <row r="2969" spans="1:13">
      <c r="A2969" s="112">
        <v>29670</v>
      </c>
      <c r="B2969" s="113">
        <v>241.41</v>
      </c>
      <c r="D2969" s="72">
        <v>240.41</v>
      </c>
      <c r="M2969" s="117"/>
    </row>
    <row r="2970" spans="1:13">
      <c r="A2970" s="112">
        <v>29680</v>
      </c>
      <c r="B2970" s="113">
        <v>241.48999999999998</v>
      </c>
      <c r="D2970" s="72">
        <v>240.48999999999998</v>
      </c>
      <c r="M2970" s="117"/>
    </row>
    <row r="2971" spans="1:13">
      <c r="A2971" s="112">
        <v>29690</v>
      </c>
      <c r="B2971" s="113">
        <v>241.57</v>
      </c>
      <c r="D2971" s="72">
        <v>240.57</v>
      </c>
      <c r="M2971" s="117"/>
    </row>
    <row r="2972" spans="1:13">
      <c r="A2972" s="112">
        <v>29700</v>
      </c>
      <c r="B2972" s="113">
        <v>241.64999999999998</v>
      </c>
      <c r="D2972" s="72">
        <v>240.64999999999998</v>
      </c>
      <c r="M2972" s="117"/>
    </row>
    <row r="2973" spans="1:13">
      <c r="A2973" s="112">
        <v>29710</v>
      </c>
      <c r="B2973" s="113">
        <v>241.73</v>
      </c>
      <c r="D2973" s="72">
        <v>240.73</v>
      </c>
      <c r="M2973" s="117"/>
    </row>
    <row r="2974" spans="1:13">
      <c r="A2974" s="112">
        <v>29720</v>
      </c>
      <c r="B2974" s="113">
        <v>241.80999999999997</v>
      </c>
      <c r="D2974" s="72">
        <v>240.80999999999997</v>
      </c>
      <c r="M2974" s="117"/>
    </row>
    <row r="2975" spans="1:13">
      <c r="A2975" s="112">
        <v>29730</v>
      </c>
      <c r="B2975" s="113">
        <v>241.89</v>
      </c>
      <c r="D2975" s="72">
        <v>240.89</v>
      </c>
      <c r="M2975" s="117"/>
    </row>
    <row r="2976" spans="1:13">
      <c r="A2976" s="112">
        <v>29740</v>
      </c>
      <c r="B2976" s="113">
        <v>241.97</v>
      </c>
      <c r="D2976" s="72">
        <v>240.97</v>
      </c>
      <c r="M2976" s="117"/>
    </row>
    <row r="2977" spans="1:13">
      <c r="A2977" s="112">
        <v>29750</v>
      </c>
      <c r="B2977" s="113">
        <v>242.04999999999998</v>
      </c>
      <c r="D2977" s="72">
        <v>241.04999999999998</v>
      </c>
      <c r="M2977" s="117"/>
    </row>
    <row r="2978" spans="1:13">
      <c r="A2978" s="112">
        <v>29760</v>
      </c>
      <c r="B2978" s="113">
        <v>242.13</v>
      </c>
      <c r="D2978" s="72">
        <v>241.13</v>
      </c>
      <c r="M2978" s="117"/>
    </row>
    <row r="2979" spans="1:13">
      <c r="A2979" s="112">
        <v>29770</v>
      </c>
      <c r="B2979" s="113">
        <v>242.20999999999998</v>
      </c>
      <c r="D2979" s="72">
        <v>241.20999999999998</v>
      </c>
      <c r="M2979" s="117"/>
    </row>
    <row r="2980" spans="1:13">
      <c r="A2980" s="112">
        <v>29780</v>
      </c>
      <c r="B2980" s="113">
        <v>242.29</v>
      </c>
      <c r="D2980" s="72">
        <v>241.29</v>
      </c>
      <c r="M2980" s="117"/>
    </row>
    <row r="2981" spans="1:13">
      <c r="A2981" s="112">
        <v>29790</v>
      </c>
      <c r="B2981" s="113">
        <v>242.36999999999998</v>
      </c>
      <c r="D2981" s="72">
        <v>241.36999999999998</v>
      </c>
      <c r="M2981" s="117"/>
    </row>
    <row r="2982" spans="1:13">
      <c r="A2982" s="112">
        <v>29800</v>
      </c>
      <c r="B2982" s="113">
        <v>242.45</v>
      </c>
      <c r="D2982" s="72">
        <v>241.45</v>
      </c>
      <c r="M2982" s="117"/>
    </row>
    <row r="2983" spans="1:13">
      <c r="A2983" s="112">
        <v>29810</v>
      </c>
      <c r="B2983" s="113">
        <v>242.53</v>
      </c>
      <c r="D2983" s="72">
        <v>241.53</v>
      </c>
      <c r="M2983" s="117"/>
    </row>
    <row r="2984" spans="1:13">
      <c r="A2984" s="112">
        <v>29820</v>
      </c>
      <c r="B2984" s="113">
        <v>242.60999999999999</v>
      </c>
      <c r="D2984" s="72">
        <v>241.60999999999999</v>
      </c>
      <c r="M2984" s="117"/>
    </row>
    <row r="2985" spans="1:13">
      <c r="A2985" s="112">
        <v>29830</v>
      </c>
      <c r="B2985" s="113">
        <v>242.69</v>
      </c>
      <c r="D2985" s="72">
        <v>241.69</v>
      </c>
      <c r="M2985" s="117"/>
    </row>
    <row r="2986" spans="1:13">
      <c r="A2986" s="112">
        <v>29840</v>
      </c>
      <c r="B2986" s="113">
        <v>242.76999999999998</v>
      </c>
      <c r="D2986" s="72">
        <v>241.76999999999998</v>
      </c>
      <c r="M2986" s="117"/>
    </row>
    <row r="2987" spans="1:13">
      <c r="A2987" s="112">
        <v>29850</v>
      </c>
      <c r="B2987" s="113">
        <v>242.85</v>
      </c>
      <c r="D2987" s="72">
        <v>241.85</v>
      </c>
      <c r="M2987" s="117"/>
    </row>
    <row r="2988" spans="1:13">
      <c r="A2988" s="112">
        <v>29860</v>
      </c>
      <c r="B2988" s="113">
        <v>242.92999999999998</v>
      </c>
      <c r="D2988" s="72">
        <v>241.92999999999998</v>
      </c>
      <c r="M2988" s="117"/>
    </row>
    <row r="2989" spans="1:13">
      <c r="A2989" s="112">
        <v>29870</v>
      </c>
      <c r="B2989" s="113">
        <v>243.01</v>
      </c>
      <c r="D2989" s="72">
        <v>242.01</v>
      </c>
      <c r="M2989" s="117"/>
    </row>
    <row r="2990" spans="1:13">
      <c r="A2990" s="112">
        <v>29880</v>
      </c>
      <c r="B2990" s="113">
        <v>243.08999999999997</v>
      </c>
      <c r="D2990" s="72">
        <v>242.08999999999997</v>
      </c>
      <c r="M2990" s="117"/>
    </row>
    <row r="2991" spans="1:13">
      <c r="A2991" s="112">
        <v>29890</v>
      </c>
      <c r="B2991" s="113">
        <v>243.17</v>
      </c>
      <c r="D2991" s="72">
        <v>242.17</v>
      </c>
      <c r="M2991" s="117"/>
    </row>
    <row r="2992" spans="1:13">
      <c r="A2992" s="112">
        <v>29900</v>
      </c>
      <c r="B2992" s="113">
        <v>243.25</v>
      </c>
      <c r="D2992" s="72">
        <v>242.25</v>
      </c>
      <c r="M2992" s="117"/>
    </row>
    <row r="2993" spans="1:13">
      <c r="A2993" s="112">
        <v>29910</v>
      </c>
      <c r="B2993" s="113">
        <v>243.32999999999998</v>
      </c>
      <c r="D2993" s="72">
        <v>242.32999999999998</v>
      </c>
      <c r="M2993" s="117"/>
    </row>
    <row r="2994" spans="1:13">
      <c r="A2994" s="112">
        <v>29920</v>
      </c>
      <c r="B2994" s="113">
        <v>243.41</v>
      </c>
      <c r="D2994" s="72">
        <v>242.41</v>
      </c>
      <c r="M2994" s="117"/>
    </row>
    <row r="2995" spans="1:13">
      <c r="A2995" s="112">
        <v>29930</v>
      </c>
      <c r="B2995" s="113">
        <v>243.48999999999998</v>
      </c>
      <c r="D2995" s="72">
        <v>242.48999999999998</v>
      </c>
      <c r="M2995" s="117"/>
    </row>
    <row r="2996" spans="1:13">
      <c r="A2996" s="112">
        <v>29940</v>
      </c>
      <c r="B2996" s="113">
        <v>243.57</v>
      </c>
      <c r="D2996" s="72">
        <v>242.57</v>
      </c>
      <c r="M2996" s="117"/>
    </row>
    <row r="2997" spans="1:13">
      <c r="A2997" s="112">
        <v>29950</v>
      </c>
      <c r="B2997" s="113">
        <v>243.64999999999998</v>
      </c>
      <c r="D2997" s="72">
        <v>242.64999999999998</v>
      </c>
      <c r="M2997" s="117"/>
    </row>
    <row r="2998" spans="1:13">
      <c r="A2998" s="112">
        <v>29960</v>
      </c>
      <c r="B2998" s="113">
        <v>243.73</v>
      </c>
      <c r="D2998" s="72">
        <v>242.73</v>
      </c>
      <c r="M2998" s="117"/>
    </row>
    <row r="2999" spans="1:13">
      <c r="A2999" s="112">
        <v>29970</v>
      </c>
      <c r="B2999" s="113">
        <v>243.80999999999997</v>
      </c>
      <c r="D2999" s="72">
        <v>242.80999999999997</v>
      </c>
      <c r="M2999" s="117"/>
    </row>
    <row r="3000" spans="1:13">
      <c r="A3000" s="112">
        <v>29980</v>
      </c>
      <c r="B3000" s="113">
        <v>243.89</v>
      </c>
      <c r="D3000" s="72">
        <v>242.89</v>
      </c>
      <c r="M3000" s="117"/>
    </row>
    <row r="3001" spans="1:13">
      <c r="A3001" s="112">
        <v>29990</v>
      </c>
      <c r="B3001" s="113">
        <v>243.97</v>
      </c>
      <c r="D3001" s="72">
        <v>242.97</v>
      </c>
      <c r="M3001" s="117"/>
    </row>
    <row r="3002" spans="1:13">
      <c r="A3002" s="112">
        <v>30000</v>
      </c>
      <c r="B3002" s="113">
        <v>244.04999999999998</v>
      </c>
      <c r="D3002" s="72">
        <v>243.04999999999998</v>
      </c>
      <c r="M3002" s="117"/>
    </row>
  </sheetData>
  <mergeCells count="3">
    <mergeCell ref="R12:V19"/>
    <mergeCell ref="F12:J19"/>
    <mergeCell ref="F2:J2"/>
  </mergeCells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C568D-1598-4905-A41E-4487A6631386}">
  <dimension ref="A1:X521"/>
  <sheetViews>
    <sheetView workbookViewId="0">
      <selection activeCell="B2" sqref="B2"/>
    </sheetView>
  </sheetViews>
  <sheetFormatPr defaultColWidth="13.25" defaultRowHeight="14"/>
  <cols>
    <col min="1" max="1" width="8.1640625" style="19" customWidth="1"/>
    <col min="2" max="2" width="16" style="1" customWidth="1"/>
    <col min="3" max="3" width="3.75" customWidth="1"/>
    <col min="4" max="4" width="16" style="18" customWidth="1"/>
    <col min="5" max="5" width="7" customWidth="1"/>
    <col min="6" max="6" width="17.5" customWidth="1"/>
    <col min="7" max="7" width="17.75" customWidth="1"/>
    <col min="8" max="8" width="15.4140625" customWidth="1"/>
    <col min="9" max="9" width="11.6640625" customWidth="1"/>
    <col min="10" max="10" width="16.25" customWidth="1"/>
    <col min="14" max="23" width="7" customWidth="1"/>
    <col min="24" max="24" width="20.6640625" customWidth="1"/>
    <col min="25" max="26" width="11.58203125" customWidth="1"/>
  </cols>
  <sheetData>
    <row r="1" spans="1:10" ht="14.25" customHeight="1">
      <c r="A1" s="118"/>
      <c r="B1" s="74"/>
      <c r="C1" s="20"/>
      <c r="D1" s="27"/>
    </row>
    <row r="2" spans="1:10" ht="14.25" customHeight="1">
      <c r="A2" s="114" t="s">
        <v>428</v>
      </c>
      <c r="B2" s="115" t="s">
        <v>427</v>
      </c>
      <c r="C2" s="20"/>
      <c r="D2" s="116" t="s">
        <v>420</v>
      </c>
      <c r="F2" s="199" t="s">
        <v>433</v>
      </c>
      <c r="G2" s="199"/>
      <c r="H2" s="199"/>
      <c r="I2" s="199"/>
      <c r="J2" s="199"/>
    </row>
    <row r="3" spans="1:10" ht="14.25" customHeight="1">
      <c r="A3" s="119">
        <v>10</v>
      </c>
      <c r="B3" s="75">
        <v>0.6</v>
      </c>
      <c r="D3" s="75">
        <v>0.6</v>
      </c>
      <c r="E3" s="24"/>
      <c r="F3" s="199"/>
      <c r="G3" s="199"/>
      <c r="H3" s="199"/>
      <c r="I3" s="199"/>
      <c r="J3" s="199"/>
    </row>
    <row r="4" spans="1:10">
      <c r="A4" s="119">
        <v>20</v>
      </c>
      <c r="B4" s="75">
        <v>0.6</v>
      </c>
      <c r="D4" s="75">
        <v>0.6</v>
      </c>
      <c r="E4" s="24"/>
      <c r="F4" s="199"/>
      <c r="G4" s="199"/>
      <c r="H4" s="199"/>
      <c r="I4" s="199"/>
      <c r="J4" s="199"/>
    </row>
    <row r="5" spans="1:10" ht="14.25" customHeight="1">
      <c r="A5" s="119">
        <v>30</v>
      </c>
      <c r="B5" s="75">
        <v>0.6</v>
      </c>
      <c r="D5" s="75">
        <v>0.6</v>
      </c>
      <c r="E5" s="24"/>
    </row>
    <row r="6" spans="1:10" ht="14.25" customHeight="1">
      <c r="A6" s="119">
        <v>40</v>
      </c>
      <c r="B6" s="75">
        <v>0.6</v>
      </c>
      <c r="D6" s="75">
        <v>0.6</v>
      </c>
      <c r="E6" s="24"/>
    </row>
    <row r="7" spans="1:10">
      <c r="A7" s="119">
        <v>50</v>
      </c>
      <c r="B7" s="75">
        <v>0.6</v>
      </c>
      <c r="D7" s="75">
        <v>0.6</v>
      </c>
      <c r="E7" s="24"/>
    </row>
    <row r="8" spans="1:10" ht="14.25" customHeight="1">
      <c r="A8" s="119">
        <v>60</v>
      </c>
      <c r="B8" s="75">
        <v>0.71</v>
      </c>
      <c r="D8" s="75">
        <v>0.71</v>
      </c>
      <c r="E8" s="24"/>
    </row>
    <row r="9" spans="1:10" ht="14.25" customHeight="1">
      <c r="A9" s="119">
        <v>70</v>
      </c>
      <c r="B9" s="75">
        <v>0.82</v>
      </c>
      <c r="D9" s="75">
        <v>0.82</v>
      </c>
      <c r="E9" s="24"/>
    </row>
    <row r="10" spans="1:10" ht="14.25" customHeight="1">
      <c r="A10" s="119">
        <v>80</v>
      </c>
      <c r="B10" s="75">
        <v>0.92999999999999994</v>
      </c>
      <c r="D10" s="75">
        <v>0.92999999999999994</v>
      </c>
      <c r="E10" s="24"/>
    </row>
    <row r="11" spans="1:10" ht="14.25" customHeight="1">
      <c r="A11" s="119">
        <v>90</v>
      </c>
      <c r="B11" s="75">
        <v>1.04</v>
      </c>
      <c r="D11" s="75">
        <v>1.04</v>
      </c>
      <c r="E11" s="24"/>
    </row>
    <row r="12" spans="1:10" ht="14.25" customHeight="1">
      <c r="A12" s="119">
        <v>100</v>
      </c>
      <c r="B12" s="75">
        <v>1.1499999999999999</v>
      </c>
      <c r="D12" s="75">
        <v>1.1499999999999999</v>
      </c>
      <c r="E12" s="24"/>
    </row>
    <row r="13" spans="1:10" ht="14.25" customHeight="1">
      <c r="A13" s="119">
        <v>110</v>
      </c>
      <c r="B13" s="75">
        <v>1.26</v>
      </c>
      <c r="D13" s="75">
        <v>1.26</v>
      </c>
      <c r="E13" s="24"/>
      <c r="F13" s="28"/>
      <c r="G13" s="28"/>
      <c r="H13" s="28"/>
      <c r="I13" s="28"/>
      <c r="J13" s="28"/>
    </row>
    <row r="14" spans="1:10" ht="14.25" customHeight="1">
      <c r="A14" s="119">
        <v>120</v>
      </c>
      <c r="B14" s="75">
        <v>1.37</v>
      </c>
      <c r="D14" s="75">
        <v>1.37</v>
      </c>
      <c r="E14" s="24"/>
      <c r="F14" s="199" t="s">
        <v>432</v>
      </c>
      <c r="G14" s="199"/>
      <c r="H14" s="199"/>
      <c r="I14" s="199"/>
      <c r="J14" s="199"/>
    </row>
    <row r="15" spans="1:10" ht="14.25" customHeight="1">
      <c r="A15" s="119">
        <v>130</v>
      </c>
      <c r="B15" s="75">
        <v>1.48</v>
      </c>
      <c r="D15" s="75">
        <v>1.48</v>
      </c>
      <c r="E15" s="24"/>
      <c r="F15" s="199"/>
      <c r="G15" s="199"/>
      <c r="H15" s="199"/>
      <c r="I15" s="199"/>
      <c r="J15" s="199"/>
    </row>
    <row r="16" spans="1:10" ht="14.25" customHeight="1">
      <c r="A16" s="119">
        <v>140</v>
      </c>
      <c r="B16" s="75">
        <v>1.5899999999999999</v>
      </c>
      <c r="D16" s="75">
        <v>1.5899999999999999</v>
      </c>
      <c r="E16" s="24"/>
      <c r="F16" s="199"/>
      <c r="G16" s="199"/>
      <c r="H16" s="199"/>
      <c r="I16" s="199"/>
      <c r="J16" s="199"/>
    </row>
    <row r="17" spans="1:24" ht="14.25" customHeight="1">
      <c r="A17" s="119">
        <v>150</v>
      </c>
      <c r="B17" s="75">
        <v>1.7000000000000002</v>
      </c>
      <c r="D17" s="75">
        <v>1.7000000000000002</v>
      </c>
      <c r="E17" s="24"/>
      <c r="F17" s="199"/>
      <c r="G17" s="199"/>
      <c r="H17" s="199"/>
      <c r="I17" s="199"/>
      <c r="J17" s="199"/>
      <c r="P17" s="199"/>
      <c r="Q17" s="217"/>
      <c r="R17" s="217"/>
      <c r="S17" s="217"/>
      <c r="T17" s="217"/>
      <c r="U17" s="217"/>
      <c r="V17" s="217"/>
      <c r="W17" s="217"/>
      <c r="X17" s="217"/>
    </row>
    <row r="18" spans="1:24" ht="14.25" customHeight="1">
      <c r="A18" s="119">
        <v>160</v>
      </c>
      <c r="B18" s="75">
        <v>1.81</v>
      </c>
      <c r="D18" s="75">
        <v>1.81</v>
      </c>
      <c r="E18" s="24"/>
      <c r="F18" s="199"/>
      <c r="G18" s="199"/>
      <c r="H18" s="199"/>
      <c r="I18" s="199"/>
      <c r="J18" s="199"/>
      <c r="P18" s="217"/>
      <c r="Q18" s="217"/>
      <c r="R18" s="217"/>
      <c r="S18" s="217"/>
      <c r="T18" s="217"/>
      <c r="U18" s="217"/>
      <c r="V18" s="217"/>
      <c r="W18" s="217"/>
      <c r="X18" s="217"/>
    </row>
    <row r="19" spans="1:24" ht="14.25" customHeight="1">
      <c r="A19" s="119">
        <v>170</v>
      </c>
      <c r="B19" s="75">
        <v>1.92</v>
      </c>
      <c r="D19" s="75">
        <v>1.92</v>
      </c>
      <c r="E19" s="24"/>
      <c r="F19" s="20" t="s">
        <v>7</v>
      </c>
      <c r="G19" s="20"/>
      <c r="H19" s="20"/>
      <c r="I19" s="20"/>
      <c r="J19" s="20"/>
      <c r="P19" s="217"/>
      <c r="Q19" s="217"/>
      <c r="R19" s="217"/>
      <c r="S19" s="217"/>
      <c r="T19" s="217"/>
      <c r="U19" s="217"/>
      <c r="V19" s="217"/>
      <c r="W19" s="217"/>
      <c r="X19" s="217"/>
    </row>
    <row r="20" spans="1:24" ht="14.25" customHeight="1">
      <c r="A20" s="119">
        <v>180</v>
      </c>
      <c r="B20" s="75">
        <v>2.0299999999999998</v>
      </c>
      <c r="D20" s="75">
        <v>2.0299999999999998</v>
      </c>
      <c r="E20" s="24"/>
      <c r="F20" s="22"/>
      <c r="G20" s="23" t="s">
        <v>8</v>
      </c>
      <c r="H20" s="23" t="s">
        <v>9</v>
      </c>
      <c r="I20" s="23" t="s">
        <v>10</v>
      </c>
      <c r="J20" s="23" t="s">
        <v>11</v>
      </c>
      <c r="P20" s="217"/>
      <c r="Q20" s="217"/>
      <c r="R20" s="217"/>
      <c r="S20" s="217"/>
      <c r="T20" s="217"/>
      <c r="U20" s="217"/>
      <c r="V20" s="217"/>
      <c r="W20" s="217"/>
      <c r="X20" s="217"/>
    </row>
    <row r="21" spans="1:24" ht="14.25" customHeight="1">
      <c r="A21" s="119">
        <v>190</v>
      </c>
      <c r="B21" s="75">
        <v>2.14</v>
      </c>
      <c r="D21" s="75">
        <v>2.14</v>
      </c>
      <c r="E21" s="24"/>
      <c r="F21" s="22" t="s">
        <v>12</v>
      </c>
      <c r="G21" s="21">
        <v>5</v>
      </c>
      <c r="H21" s="22">
        <v>60</v>
      </c>
      <c r="I21" s="21">
        <f>VLOOKUP(H21,A:D,4,0)</f>
        <v>0.71</v>
      </c>
      <c r="J21" s="21">
        <f t="shared" ref="J21:J23" si="0">G21+I21</f>
        <v>5.71</v>
      </c>
      <c r="P21" s="217"/>
      <c r="Q21" s="217"/>
      <c r="R21" s="217"/>
      <c r="S21" s="217"/>
      <c r="T21" s="217"/>
      <c r="U21" s="217"/>
      <c r="V21" s="217"/>
      <c r="W21" s="217"/>
      <c r="X21" s="217"/>
    </row>
    <row r="22" spans="1:24" ht="14.25" customHeight="1">
      <c r="A22" s="119">
        <v>200</v>
      </c>
      <c r="B22" s="75">
        <v>2.25</v>
      </c>
      <c r="D22" s="75">
        <v>2.25</v>
      </c>
      <c r="E22" s="24"/>
      <c r="F22" s="22" t="s">
        <v>13</v>
      </c>
      <c r="G22" s="21">
        <v>20</v>
      </c>
      <c r="H22" s="22">
        <v>200</v>
      </c>
      <c r="I22" s="21">
        <f>VLOOKUP(H22,A:D,4,0)</f>
        <v>2.25</v>
      </c>
      <c r="J22" s="21">
        <f t="shared" si="0"/>
        <v>22.25</v>
      </c>
    </row>
    <row r="23" spans="1:24" ht="14.25" customHeight="1">
      <c r="A23" s="119">
        <v>210</v>
      </c>
      <c r="B23" s="75">
        <v>2.36</v>
      </c>
      <c r="D23" s="75">
        <v>2.36</v>
      </c>
      <c r="E23" s="24"/>
      <c r="F23" s="22" t="s">
        <v>14</v>
      </c>
      <c r="G23" s="21">
        <v>12</v>
      </c>
      <c r="H23" s="22">
        <v>1800</v>
      </c>
      <c r="I23" s="21">
        <f>VLOOKUP(H23,A:D,4,0)</f>
        <v>17.450000000000003</v>
      </c>
      <c r="J23" s="21">
        <f t="shared" si="0"/>
        <v>29.450000000000003</v>
      </c>
    </row>
    <row r="24" spans="1:24" ht="14.25" customHeight="1">
      <c r="A24" s="119">
        <v>220</v>
      </c>
      <c r="B24" s="75">
        <v>2.4700000000000002</v>
      </c>
      <c r="D24" s="75">
        <v>2.4700000000000002</v>
      </c>
      <c r="E24" s="24"/>
    </row>
    <row r="25" spans="1:24" ht="14.25" customHeight="1">
      <c r="A25" s="119">
        <v>230</v>
      </c>
      <c r="B25" s="75">
        <v>2.58</v>
      </c>
      <c r="D25" s="75">
        <v>2.58</v>
      </c>
      <c r="E25" s="24"/>
      <c r="F25" t="s">
        <v>15</v>
      </c>
    </row>
    <row r="26" spans="1:24" ht="14.25" customHeight="1">
      <c r="A26" s="119">
        <v>240</v>
      </c>
      <c r="B26" s="75">
        <v>2.69</v>
      </c>
      <c r="D26" s="75">
        <v>2.69</v>
      </c>
      <c r="E26" s="24"/>
      <c r="F26" t="s">
        <v>376</v>
      </c>
    </row>
    <row r="27" spans="1:24" ht="14.25" customHeight="1">
      <c r="A27" s="119">
        <v>250</v>
      </c>
      <c r="B27" s="75">
        <v>2.8000000000000003</v>
      </c>
      <c r="D27" s="75">
        <v>2.8000000000000003</v>
      </c>
      <c r="E27" s="24"/>
      <c r="F27" t="s">
        <v>17</v>
      </c>
      <c r="G27" s="24">
        <f>J22</f>
        <v>22.25</v>
      </c>
    </row>
    <row r="28" spans="1:24" ht="14.25" customHeight="1" thickBot="1">
      <c r="A28" s="119">
        <v>260</v>
      </c>
      <c r="B28" s="75">
        <v>2.91</v>
      </c>
      <c r="D28" s="75">
        <v>2.91</v>
      </c>
      <c r="E28" s="24"/>
      <c r="F28" s="25" t="s">
        <v>18</v>
      </c>
      <c r="G28" s="120">
        <v>0</v>
      </c>
      <c r="H28" t="s">
        <v>19</v>
      </c>
    </row>
    <row r="29" spans="1:24" ht="14.25" customHeight="1" thickTop="1">
      <c r="A29" s="119">
        <v>270</v>
      </c>
      <c r="B29" s="75">
        <v>3.02</v>
      </c>
      <c r="D29" s="75">
        <v>3.02</v>
      </c>
      <c r="E29" s="24"/>
      <c r="F29" t="s">
        <v>20</v>
      </c>
      <c r="G29" s="24">
        <f>G27+G28</f>
        <v>22.25</v>
      </c>
    </row>
    <row r="30" spans="1:24" ht="14.25" customHeight="1" thickBot="1">
      <c r="A30" s="119">
        <v>280</v>
      </c>
      <c r="B30" s="75">
        <v>3.13</v>
      </c>
      <c r="D30" s="75">
        <v>3.13</v>
      </c>
      <c r="E30" s="24"/>
      <c r="F30" s="25" t="s">
        <v>21</v>
      </c>
      <c r="G30" s="26">
        <f>VLOOKUP(200,A:C,2,0)</f>
        <v>2.25</v>
      </c>
      <c r="H30" t="s">
        <v>22</v>
      </c>
    </row>
    <row r="31" spans="1:24" ht="14.25" customHeight="1" thickTop="1">
      <c r="A31" s="119">
        <v>290</v>
      </c>
      <c r="B31" s="75">
        <v>3.24</v>
      </c>
      <c r="D31" s="75">
        <v>3.24</v>
      </c>
      <c r="E31" s="24"/>
      <c r="F31" t="s">
        <v>23</v>
      </c>
      <c r="G31" s="24">
        <f>G29-G30</f>
        <v>20</v>
      </c>
    </row>
    <row r="32" spans="1:24" ht="14.25" customHeight="1">
      <c r="A32" s="119">
        <v>300</v>
      </c>
      <c r="B32" s="75">
        <v>3.35</v>
      </c>
      <c r="D32" s="75">
        <v>3.35</v>
      </c>
      <c r="E32" s="24"/>
      <c r="G32" t="s">
        <v>24</v>
      </c>
    </row>
    <row r="33" spans="1:8" ht="14.25" customHeight="1">
      <c r="A33" s="119">
        <v>310</v>
      </c>
      <c r="B33" s="75">
        <v>3.46</v>
      </c>
      <c r="D33" s="75">
        <v>3.46</v>
      </c>
      <c r="E33" s="24"/>
      <c r="F33" t="s">
        <v>423</v>
      </c>
    </row>
    <row r="34" spans="1:8" ht="14.25" customHeight="1">
      <c r="A34" s="119">
        <v>320</v>
      </c>
      <c r="B34" s="75">
        <v>3.5700000000000003</v>
      </c>
      <c r="D34" s="75">
        <v>3.5700000000000003</v>
      </c>
      <c r="E34" s="24"/>
      <c r="F34" t="s">
        <v>424</v>
      </c>
    </row>
    <row r="35" spans="1:8" ht="14.25" customHeight="1">
      <c r="A35" s="119">
        <v>330</v>
      </c>
      <c r="B35" s="75">
        <v>3.68</v>
      </c>
      <c r="D35" s="75">
        <v>3.68</v>
      </c>
      <c r="E35" s="24"/>
      <c r="F35" t="s">
        <v>17</v>
      </c>
      <c r="G35" s="24">
        <f>J23</f>
        <v>29.450000000000003</v>
      </c>
    </row>
    <row r="36" spans="1:8" ht="14.25" customHeight="1" thickBot="1">
      <c r="A36" s="119">
        <v>340</v>
      </c>
      <c r="B36" s="75">
        <v>3.79</v>
      </c>
      <c r="D36" s="75">
        <v>3.79</v>
      </c>
      <c r="E36" s="24"/>
      <c r="F36" s="25" t="s">
        <v>18</v>
      </c>
      <c r="G36" s="120">
        <v>0</v>
      </c>
      <c r="H36" t="s">
        <v>19</v>
      </c>
    </row>
    <row r="37" spans="1:8" ht="14.25" customHeight="1" thickTop="1">
      <c r="A37" s="119">
        <v>350</v>
      </c>
      <c r="B37" s="75">
        <v>3.9</v>
      </c>
      <c r="D37" s="75">
        <v>3.9</v>
      </c>
      <c r="E37" s="24"/>
      <c r="F37" t="s">
        <v>20</v>
      </c>
      <c r="G37" s="24">
        <f>G35+G36</f>
        <v>29.450000000000003</v>
      </c>
    </row>
    <row r="38" spans="1:8" ht="14.25" customHeight="1" thickBot="1">
      <c r="A38" s="119">
        <v>360</v>
      </c>
      <c r="B38" s="75">
        <v>4.01</v>
      </c>
      <c r="D38" s="75">
        <v>4.01</v>
      </c>
      <c r="E38" s="24"/>
      <c r="F38" s="25" t="s">
        <v>21</v>
      </c>
      <c r="G38" s="26">
        <f>VLOOKUP(1800,A:C,2,0)</f>
        <v>17.450000000000003</v>
      </c>
      <c r="H38" t="s">
        <v>425</v>
      </c>
    </row>
    <row r="39" spans="1:8" ht="14.25" customHeight="1" thickTop="1">
      <c r="A39" s="119">
        <v>370</v>
      </c>
      <c r="B39" s="75">
        <v>4.12</v>
      </c>
      <c r="D39" s="75">
        <v>4.12</v>
      </c>
      <c r="E39" s="24"/>
      <c r="F39" t="s">
        <v>23</v>
      </c>
      <c r="G39" s="24">
        <f>G37-G38</f>
        <v>12</v>
      </c>
    </row>
    <row r="40" spans="1:8" ht="14.25" customHeight="1">
      <c r="A40" s="119">
        <v>380</v>
      </c>
      <c r="B40" s="75">
        <v>4.2299999999999995</v>
      </c>
      <c r="D40" s="75">
        <v>4.2299999999999995</v>
      </c>
      <c r="E40" s="24"/>
      <c r="G40" t="s">
        <v>426</v>
      </c>
    </row>
    <row r="41" spans="1:8" ht="14.25" customHeight="1">
      <c r="A41" s="119">
        <v>390</v>
      </c>
      <c r="B41" s="75">
        <v>4.34</v>
      </c>
      <c r="D41" s="75">
        <v>4.34</v>
      </c>
      <c r="E41" s="24"/>
    </row>
    <row r="42" spans="1:8" ht="14.25" customHeight="1">
      <c r="A42" s="119">
        <v>400</v>
      </c>
      <c r="B42" s="75">
        <v>4.45</v>
      </c>
      <c r="D42" s="75">
        <v>4.45</v>
      </c>
      <c r="E42" s="24"/>
    </row>
    <row r="43" spans="1:8" ht="14.25" customHeight="1">
      <c r="A43" s="119">
        <v>410</v>
      </c>
      <c r="B43" s="75">
        <v>4.5599999999999996</v>
      </c>
      <c r="D43" s="75">
        <v>4.5599999999999996</v>
      </c>
      <c r="E43" s="24"/>
    </row>
    <row r="44" spans="1:8" ht="14.25" customHeight="1">
      <c r="A44" s="119">
        <v>420</v>
      </c>
      <c r="B44" s="75">
        <v>4.67</v>
      </c>
      <c r="D44" s="75">
        <v>4.67</v>
      </c>
      <c r="E44" s="24"/>
    </row>
    <row r="45" spans="1:8" ht="14.25" customHeight="1">
      <c r="A45" s="119">
        <v>430</v>
      </c>
      <c r="B45" s="75">
        <v>4.7799999999999994</v>
      </c>
      <c r="D45" s="75">
        <v>4.7799999999999994</v>
      </c>
      <c r="E45" s="24"/>
    </row>
    <row r="46" spans="1:8" ht="14.25" customHeight="1">
      <c r="A46" s="119">
        <v>440</v>
      </c>
      <c r="B46" s="75">
        <v>4.8899999999999997</v>
      </c>
      <c r="D46" s="75">
        <v>4.8899999999999997</v>
      </c>
      <c r="E46" s="24"/>
    </row>
    <row r="47" spans="1:8" ht="14.25" customHeight="1">
      <c r="A47" s="119">
        <v>450</v>
      </c>
      <c r="B47" s="75">
        <v>5</v>
      </c>
      <c r="D47" s="75">
        <v>5</v>
      </c>
      <c r="E47" s="24"/>
    </row>
    <row r="48" spans="1:8" ht="14.25" customHeight="1">
      <c r="A48" s="119">
        <v>460</v>
      </c>
      <c r="B48" s="75">
        <v>5.1099999999999994</v>
      </c>
      <c r="D48" s="75">
        <v>5.1099999999999994</v>
      </c>
      <c r="E48" s="24"/>
    </row>
    <row r="49" spans="1:5" ht="14.25" customHeight="1">
      <c r="A49" s="119">
        <v>470</v>
      </c>
      <c r="B49" s="75">
        <v>5.22</v>
      </c>
      <c r="D49" s="75">
        <v>5.22</v>
      </c>
      <c r="E49" s="24"/>
    </row>
    <row r="50" spans="1:5" ht="14.25" customHeight="1">
      <c r="A50" s="119">
        <v>480</v>
      </c>
      <c r="B50" s="75">
        <v>5.33</v>
      </c>
      <c r="D50" s="75">
        <v>5.33</v>
      </c>
      <c r="E50" s="24"/>
    </row>
    <row r="51" spans="1:5" ht="14.25" customHeight="1">
      <c r="A51" s="119">
        <v>490</v>
      </c>
      <c r="B51" s="75">
        <v>5.4399999999999995</v>
      </c>
      <c r="D51" s="75">
        <v>5.4399999999999995</v>
      </c>
      <c r="E51" s="24"/>
    </row>
    <row r="52" spans="1:5" ht="14.25" customHeight="1">
      <c r="A52" s="119">
        <v>500</v>
      </c>
      <c r="B52" s="75">
        <v>5.55</v>
      </c>
      <c r="D52" s="75">
        <v>5.55</v>
      </c>
      <c r="E52" s="24"/>
    </row>
    <row r="53" spans="1:5" ht="14.25" customHeight="1">
      <c r="A53" s="119">
        <v>510</v>
      </c>
      <c r="B53" s="75">
        <v>5.6599999999999993</v>
      </c>
      <c r="D53" s="75">
        <v>5.6599999999999993</v>
      </c>
      <c r="E53" s="24"/>
    </row>
    <row r="54" spans="1:5" ht="14.25" customHeight="1">
      <c r="A54" s="119">
        <v>520</v>
      </c>
      <c r="B54" s="75">
        <v>5.77</v>
      </c>
      <c r="D54" s="75">
        <v>5.77</v>
      </c>
      <c r="E54" s="24"/>
    </row>
    <row r="55" spans="1:5" ht="14.25" customHeight="1">
      <c r="A55" s="119">
        <v>530</v>
      </c>
      <c r="B55" s="75">
        <v>5.88</v>
      </c>
      <c r="D55" s="75">
        <v>5.88</v>
      </c>
      <c r="E55" s="24"/>
    </row>
    <row r="56" spans="1:5" ht="14.25" customHeight="1">
      <c r="A56" s="119">
        <v>540</v>
      </c>
      <c r="B56" s="75">
        <v>5.9899999999999993</v>
      </c>
      <c r="D56" s="75">
        <v>5.9899999999999993</v>
      </c>
      <c r="E56" s="24"/>
    </row>
    <row r="57" spans="1:5" ht="14.25" customHeight="1">
      <c r="A57" s="119">
        <v>550</v>
      </c>
      <c r="B57" s="75">
        <v>6.1</v>
      </c>
      <c r="D57" s="75">
        <v>6.1</v>
      </c>
      <c r="E57" s="24"/>
    </row>
    <row r="58" spans="1:5" ht="14.25" customHeight="1">
      <c r="A58" s="119">
        <v>560</v>
      </c>
      <c r="B58" s="75">
        <v>6.21</v>
      </c>
      <c r="D58" s="75">
        <v>6.21</v>
      </c>
      <c r="E58" s="24"/>
    </row>
    <row r="59" spans="1:5" ht="14.25" customHeight="1">
      <c r="A59" s="119">
        <v>570</v>
      </c>
      <c r="B59" s="75">
        <v>6.3199999999999994</v>
      </c>
      <c r="D59" s="75">
        <v>6.3199999999999994</v>
      </c>
      <c r="E59" s="24"/>
    </row>
    <row r="60" spans="1:5" ht="14.25" customHeight="1">
      <c r="A60" s="119">
        <v>580</v>
      </c>
      <c r="B60" s="75">
        <v>6.43</v>
      </c>
      <c r="D60" s="75">
        <v>6.43</v>
      </c>
      <c r="E60" s="24"/>
    </row>
    <row r="61" spans="1:5" ht="14.25" customHeight="1">
      <c r="A61" s="119">
        <v>590</v>
      </c>
      <c r="B61" s="75">
        <v>6.54</v>
      </c>
      <c r="D61" s="75">
        <v>6.54</v>
      </c>
      <c r="E61" s="24"/>
    </row>
    <row r="62" spans="1:5" ht="14.25" customHeight="1">
      <c r="A62" s="119">
        <v>600</v>
      </c>
      <c r="B62" s="75">
        <v>6.6499999999999995</v>
      </c>
      <c r="D62" s="75">
        <v>6.6499999999999995</v>
      </c>
      <c r="E62" s="24"/>
    </row>
    <row r="63" spans="1:5" ht="14.25" customHeight="1">
      <c r="A63" s="119">
        <v>610</v>
      </c>
      <c r="B63" s="75">
        <v>6.76</v>
      </c>
      <c r="D63" s="75">
        <v>6.76</v>
      </c>
      <c r="E63" s="24"/>
    </row>
    <row r="64" spans="1:5" ht="14.25" customHeight="1">
      <c r="A64" s="119">
        <v>620</v>
      </c>
      <c r="B64" s="75">
        <v>6.87</v>
      </c>
      <c r="D64" s="75">
        <v>6.87</v>
      </c>
      <c r="E64" s="24"/>
    </row>
    <row r="65" spans="1:5" ht="14.25" customHeight="1">
      <c r="A65" s="119">
        <v>630</v>
      </c>
      <c r="B65" s="75">
        <v>6.9799999999999995</v>
      </c>
      <c r="D65" s="75">
        <v>6.9799999999999995</v>
      </c>
      <c r="E65" s="24"/>
    </row>
    <row r="66" spans="1:5" ht="14.25" customHeight="1">
      <c r="A66" s="119">
        <v>640</v>
      </c>
      <c r="B66" s="75">
        <v>7.09</v>
      </c>
      <c r="D66" s="75">
        <v>7.09</v>
      </c>
      <c r="E66" s="24"/>
    </row>
    <row r="67" spans="1:5" ht="14.25" customHeight="1">
      <c r="A67" s="119">
        <v>650</v>
      </c>
      <c r="B67" s="75">
        <v>7.1999999999999993</v>
      </c>
      <c r="D67" s="75">
        <v>7.1999999999999993</v>
      </c>
      <c r="E67" s="24"/>
    </row>
    <row r="68" spans="1:5" ht="14.25" customHeight="1">
      <c r="A68" s="119">
        <v>660</v>
      </c>
      <c r="B68" s="75">
        <v>7.31</v>
      </c>
      <c r="D68" s="75">
        <v>7.31</v>
      </c>
      <c r="E68" s="24"/>
    </row>
    <row r="69" spans="1:5" ht="14.25" customHeight="1">
      <c r="A69" s="119">
        <v>670</v>
      </c>
      <c r="B69" s="75">
        <v>7.42</v>
      </c>
      <c r="D69" s="75">
        <v>7.42</v>
      </c>
      <c r="E69" s="24"/>
    </row>
    <row r="70" spans="1:5" ht="14.25" customHeight="1">
      <c r="A70" s="119">
        <v>680</v>
      </c>
      <c r="B70" s="75">
        <v>7.5299999999999994</v>
      </c>
      <c r="D70" s="75">
        <v>7.5299999999999994</v>
      </c>
      <c r="E70" s="24"/>
    </row>
    <row r="71" spans="1:5" ht="14.25" customHeight="1">
      <c r="A71" s="119">
        <v>690</v>
      </c>
      <c r="B71" s="75">
        <v>7.64</v>
      </c>
      <c r="D71" s="75">
        <v>7.64</v>
      </c>
      <c r="E71" s="24"/>
    </row>
    <row r="72" spans="1:5" ht="14.25" customHeight="1">
      <c r="A72" s="119">
        <v>700</v>
      </c>
      <c r="B72" s="75">
        <v>7.75</v>
      </c>
      <c r="D72" s="75">
        <v>7.75</v>
      </c>
      <c r="E72" s="24"/>
    </row>
    <row r="73" spans="1:5" ht="14.25" customHeight="1">
      <c r="A73" s="119">
        <v>710</v>
      </c>
      <c r="B73" s="75">
        <v>7.8599999999999994</v>
      </c>
      <c r="D73" s="75">
        <v>7.8599999999999994</v>
      </c>
      <c r="E73" s="24"/>
    </row>
    <row r="74" spans="1:5" ht="14.25" customHeight="1">
      <c r="A74" s="119">
        <v>720</v>
      </c>
      <c r="B74" s="75">
        <v>7.97</v>
      </c>
      <c r="D74" s="75">
        <v>7.97</v>
      </c>
      <c r="E74" s="24"/>
    </row>
    <row r="75" spans="1:5" ht="14.25" customHeight="1">
      <c r="A75" s="119">
        <v>730</v>
      </c>
      <c r="B75" s="75">
        <v>8.08</v>
      </c>
      <c r="D75" s="75">
        <v>8.08</v>
      </c>
      <c r="E75" s="24"/>
    </row>
    <row r="76" spans="1:5" ht="14.25" customHeight="1">
      <c r="A76" s="119">
        <v>740</v>
      </c>
      <c r="B76" s="75">
        <v>8.19</v>
      </c>
      <c r="D76" s="75">
        <v>8.19</v>
      </c>
      <c r="E76" s="24"/>
    </row>
    <row r="77" spans="1:5" ht="14.25" customHeight="1">
      <c r="A77" s="119">
        <v>750</v>
      </c>
      <c r="B77" s="75">
        <v>8.3000000000000007</v>
      </c>
      <c r="D77" s="75">
        <v>8.3000000000000007</v>
      </c>
      <c r="E77" s="24"/>
    </row>
    <row r="78" spans="1:5" ht="14.25" customHeight="1">
      <c r="A78" s="119">
        <v>760</v>
      </c>
      <c r="B78" s="75">
        <v>8.41</v>
      </c>
      <c r="D78" s="75">
        <v>8.41</v>
      </c>
      <c r="E78" s="24"/>
    </row>
    <row r="79" spans="1:5" ht="14.25" customHeight="1">
      <c r="A79" s="119">
        <v>770</v>
      </c>
      <c r="B79" s="75">
        <v>8.52</v>
      </c>
      <c r="D79" s="75">
        <v>8.52</v>
      </c>
      <c r="E79" s="24"/>
    </row>
    <row r="80" spans="1:5" ht="14.25" customHeight="1">
      <c r="A80" s="119">
        <v>780</v>
      </c>
      <c r="B80" s="75">
        <v>8.629999999999999</v>
      </c>
      <c r="D80" s="75">
        <v>8.629999999999999</v>
      </c>
      <c r="E80" s="24"/>
    </row>
    <row r="81" spans="1:5" ht="14.25" customHeight="1">
      <c r="A81" s="119">
        <v>790</v>
      </c>
      <c r="B81" s="75">
        <v>8.74</v>
      </c>
      <c r="D81" s="75">
        <v>8.74</v>
      </c>
      <c r="E81" s="24"/>
    </row>
    <row r="82" spans="1:5" ht="14.25" customHeight="1">
      <c r="A82" s="119">
        <v>800</v>
      </c>
      <c r="B82" s="75">
        <v>8.85</v>
      </c>
      <c r="D82" s="75">
        <v>8.85</v>
      </c>
      <c r="E82" s="24"/>
    </row>
    <row r="83" spans="1:5" ht="14.25" customHeight="1">
      <c r="A83" s="119">
        <v>810</v>
      </c>
      <c r="B83" s="75">
        <v>8.9599999999999991</v>
      </c>
      <c r="D83" s="75">
        <v>8.9599999999999991</v>
      </c>
      <c r="E83" s="24"/>
    </row>
    <row r="84" spans="1:5" ht="14.25" customHeight="1">
      <c r="A84" s="119">
        <v>820</v>
      </c>
      <c r="B84" s="75">
        <v>9.07</v>
      </c>
      <c r="D84" s="75">
        <v>9.07</v>
      </c>
      <c r="E84" s="24"/>
    </row>
    <row r="85" spans="1:5" ht="14.25" customHeight="1">
      <c r="A85" s="119">
        <v>830</v>
      </c>
      <c r="B85" s="75">
        <v>9.18</v>
      </c>
      <c r="D85" s="75">
        <v>9.18</v>
      </c>
      <c r="E85" s="24"/>
    </row>
    <row r="86" spans="1:5" ht="14.25" customHeight="1">
      <c r="A86" s="119">
        <v>840</v>
      </c>
      <c r="B86" s="75">
        <v>9.2899999999999991</v>
      </c>
      <c r="D86" s="75">
        <v>9.2899999999999991</v>
      </c>
      <c r="E86" s="24"/>
    </row>
    <row r="87" spans="1:5" ht="14.25" customHeight="1">
      <c r="A87" s="119">
        <v>850</v>
      </c>
      <c r="B87" s="75">
        <v>9.4</v>
      </c>
      <c r="D87" s="75">
        <v>9.4</v>
      </c>
      <c r="E87" s="24"/>
    </row>
    <row r="88" spans="1:5" ht="14.25" customHeight="1">
      <c r="A88" s="119">
        <v>860</v>
      </c>
      <c r="B88" s="75">
        <v>9.51</v>
      </c>
      <c r="D88" s="75">
        <v>9.51</v>
      </c>
      <c r="E88" s="24"/>
    </row>
    <row r="89" spans="1:5" ht="14.25" customHeight="1">
      <c r="A89" s="119">
        <v>870</v>
      </c>
      <c r="B89" s="75">
        <v>9.6199999999999992</v>
      </c>
      <c r="D89" s="75">
        <v>9.6199999999999992</v>
      </c>
      <c r="E89" s="24"/>
    </row>
    <row r="90" spans="1:5" ht="14.25" customHeight="1">
      <c r="A90" s="119">
        <v>880</v>
      </c>
      <c r="B90" s="75">
        <v>9.73</v>
      </c>
      <c r="D90" s="75">
        <v>9.73</v>
      </c>
      <c r="E90" s="24"/>
    </row>
    <row r="91" spans="1:5" ht="14.25" customHeight="1">
      <c r="A91" s="119">
        <v>890</v>
      </c>
      <c r="B91" s="75">
        <v>9.84</v>
      </c>
      <c r="D91" s="75">
        <v>9.84</v>
      </c>
      <c r="E91" s="24"/>
    </row>
    <row r="92" spans="1:5" ht="14.25" customHeight="1">
      <c r="A92" s="119">
        <v>900</v>
      </c>
      <c r="B92" s="75">
        <v>9.9499999999999993</v>
      </c>
      <c r="D92" s="75">
        <v>9.9499999999999993</v>
      </c>
      <c r="E92" s="24"/>
    </row>
    <row r="93" spans="1:5" ht="14.25" customHeight="1">
      <c r="A93" s="119">
        <v>910</v>
      </c>
      <c r="B93" s="75">
        <v>10.06</v>
      </c>
      <c r="D93" s="75">
        <v>10.06</v>
      </c>
      <c r="E93" s="24"/>
    </row>
    <row r="94" spans="1:5" ht="14.25" customHeight="1">
      <c r="A94" s="119">
        <v>920</v>
      </c>
      <c r="B94" s="75">
        <v>10.17</v>
      </c>
      <c r="D94" s="75">
        <v>10.17</v>
      </c>
      <c r="E94" s="24"/>
    </row>
    <row r="95" spans="1:5" ht="14.25" customHeight="1">
      <c r="A95" s="119">
        <v>930</v>
      </c>
      <c r="B95" s="75">
        <v>10.28</v>
      </c>
      <c r="D95" s="75">
        <v>10.28</v>
      </c>
      <c r="E95" s="24"/>
    </row>
    <row r="96" spans="1:5" ht="14.25" customHeight="1">
      <c r="A96" s="119">
        <v>940</v>
      </c>
      <c r="B96" s="75">
        <v>10.39</v>
      </c>
      <c r="D96" s="75">
        <v>10.39</v>
      </c>
      <c r="E96" s="24"/>
    </row>
    <row r="97" spans="1:5" ht="14.25" customHeight="1">
      <c r="A97" s="119">
        <v>950</v>
      </c>
      <c r="B97" s="75">
        <v>10.5</v>
      </c>
      <c r="D97" s="75">
        <v>10.5</v>
      </c>
      <c r="E97" s="24"/>
    </row>
    <row r="98" spans="1:5" ht="14.25" customHeight="1">
      <c r="A98" s="119">
        <v>960</v>
      </c>
      <c r="B98" s="75">
        <v>10.61</v>
      </c>
      <c r="D98" s="75">
        <v>10.61</v>
      </c>
      <c r="E98" s="24"/>
    </row>
    <row r="99" spans="1:5" ht="14.25" customHeight="1">
      <c r="A99" s="119">
        <v>970</v>
      </c>
      <c r="B99" s="75">
        <v>10.719999999999999</v>
      </c>
      <c r="D99" s="75">
        <v>10.719999999999999</v>
      </c>
      <c r="E99" s="24"/>
    </row>
    <row r="100" spans="1:5" ht="14.25" customHeight="1">
      <c r="A100" s="119">
        <v>980</v>
      </c>
      <c r="B100" s="75">
        <v>10.83</v>
      </c>
      <c r="D100" s="75">
        <v>10.83</v>
      </c>
      <c r="E100" s="24"/>
    </row>
    <row r="101" spans="1:5" ht="14.25" customHeight="1">
      <c r="A101" s="119">
        <v>990</v>
      </c>
      <c r="B101" s="75">
        <v>10.94</v>
      </c>
      <c r="D101" s="75">
        <v>10.94</v>
      </c>
      <c r="E101" s="24"/>
    </row>
    <row r="102" spans="1:5" ht="14.25" customHeight="1">
      <c r="A102" s="119">
        <v>1000</v>
      </c>
      <c r="B102" s="75">
        <v>11.049999999999999</v>
      </c>
      <c r="D102" s="75">
        <v>11.049999999999999</v>
      </c>
      <c r="E102" s="24"/>
    </row>
    <row r="103" spans="1:5" ht="14.25" customHeight="1">
      <c r="A103" s="119">
        <v>1010</v>
      </c>
      <c r="B103" s="75">
        <v>11.129999999999999</v>
      </c>
      <c r="D103" s="75">
        <v>11.129999999999999</v>
      </c>
      <c r="E103" s="24"/>
    </row>
    <row r="104" spans="1:5" ht="14.25" customHeight="1">
      <c r="A104" s="119">
        <v>1020</v>
      </c>
      <c r="B104" s="75">
        <v>11.209999999999999</v>
      </c>
      <c r="D104" s="75">
        <v>11.209999999999999</v>
      </c>
      <c r="E104" s="24"/>
    </row>
    <row r="105" spans="1:5" ht="14.25" customHeight="1">
      <c r="A105" s="119">
        <v>1030</v>
      </c>
      <c r="B105" s="75">
        <v>11.29</v>
      </c>
      <c r="D105" s="75">
        <v>11.29</v>
      </c>
      <c r="E105" s="24"/>
    </row>
    <row r="106" spans="1:5" ht="14.25" customHeight="1">
      <c r="A106" s="119">
        <v>1040</v>
      </c>
      <c r="B106" s="75">
        <v>11.37</v>
      </c>
      <c r="D106" s="75">
        <v>11.37</v>
      </c>
      <c r="E106" s="24"/>
    </row>
    <row r="107" spans="1:5" ht="14.25" customHeight="1">
      <c r="A107" s="119">
        <v>1050</v>
      </c>
      <c r="B107" s="75">
        <v>11.45</v>
      </c>
      <c r="D107" s="75">
        <v>11.45</v>
      </c>
      <c r="E107" s="24"/>
    </row>
    <row r="108" spans="1:5" ht="14.25" customHeight="1">
      <c r="A108" s="119">
        <v>1060</v>
      </c>
      <c r="B108" s="75">
        <v>11.53</v>
      </c>
      <c r="D108" s="75">
        <v>11.53</v>
      </c>
      <c r="E108" s="24"/>
    </row>
    <row r="109" spans="1:5" ht="14.25" customHeight="1">
      <c r="A109" s="119">
        <v>1070</v>
      </c>
      <c r="B109" s="75">
        <v>11.61</v>
      </c>
      <c r="D109" s="75">
        <v>11.61</v>
      </c>
      <c r="E109" s="24"/>
    </row>
    <row r="110" spans="1:5" ht="14.25" customHeight="1">
      <c r="A110" s="119">
        <v>1080</v>
      </c>
      <c r="B110" s="75">
        <v>11.69</v>
      </c>
      <c r="D110" s="75">
        <v>11.69</v>
      </c>
      <c r="E110" s="24"/>
    </row>
    <row r="111" spans="1:5" ht="14.25" customHeight="1">
      <c r="A111" s="119">
        <v>1090</v>
      </c>
      <c r="B111" s="75">
        <v>11.77</v>
      </c>
      <c r="D111" s="75">
        <v>11.77</v>
      </c>
      <c r="E111" s="24"/>
    </row>
    <row r="112" spans="1:5" ht="14.25" customHeight="1">
      <c r="A112" s="119">
        <v>1100</v>
      </c>
      <c r="B112" s="75">
        <v>11.85</v>
      </c>
      <c r="D112" s="75">
        <v>11.85</v>
      </c>
      <c r="E112" s="24"/>
    </row>
    <row r="113" spans="1:5" ht="14.25" customHeight="1">
      <c r="A113" s="119">
        <v>1110</v>
      </c>
      <c r="B113" s="75">
        <v>11.93</v>
      </c>
      <c r="D113" s="75">
        <v>11.93</v>
      </c>
      <c r="E113" s="24"/>
    </row>
    <row r="114" spans="1:5" ht="14.25" customHeight="1">
      <c r="A114" s="119">
        <v>1120</v>
      </c>
      <c r="B114" s="75">
        <v>12.01</v>
      </c>
      <c r="D114" s="75">
        <v>12.01</v>
      </c>
      <c r="E114" s="24"/>
    </row>
    <row r="115" spans="1:5" ht="14.25" customHeight="1">
      <c r="A115" s="119">
        <v>1130</v>
      </c>
      <c r="B115" s="75">
        <v>12.089999999999998</v>
      </c>
      <c r="D115" s="75">
        <v>12.089999999999998</v>
      </c>
      <c r="E115" s="24"/>
    </row>
    <row r="116" spans="1:5" ht="14.25" customHeight="1">
      <c r="A116" s="119">
        <v>1140</v>
      </c>
      <c r="B116" s="75">
        <v>12.17</v>
      </c>
      <c r="D116" s="75">
        <v>12.17</v>
      </c>
      <c r="E116" s="24"/>
    </row>
    <row r="117" spans="1:5" ht="14.25" customHeight="1">
      <c r="A117" s="119">
        <v>1150</v>
      </c>
      <c r="B117" s="75">
        <v>12.249999999999998</v>
      </c>
      <c r="D117" s="75">
        <v>12.249999999999998</v>
      </c>
      <c r="E117" s="24"/>
    </row>
    <row r="118" spans="1:5" ht="14.25" customHeight="1">
      <c r="A118" s="119">
        <v>1160</v>
      </c>
      <c r="B118" s="75">
        <v>12.329999999999998</v>
      </c>
      <c r="D118" s="75">
        <v>12.329999999999998</v>
      </c>
      <c r="E118" s="24"/>
    </row>
    <row r="119" spans="1:5" ht="14.25" customHeight="1">
      <c r="A119" s="119">
        <v>1170</v>
      </c>
      <c r="B119" s="75">
        <v>12.409999999999998</v>
      </c>
      <c r="D119" s="75">
        <v>12.409999999999998</v>
      </c>
      <c r="E119" s="24"/>
    </row>
    <row r="120" spans="1:5" ht="14.25" customHeight="1">
      <c r="A120" s="119">
        <v>1180</v>
      </c>
      <c r="B120" s="75">
        <v>12.489999999999998</v>
      </c>
      <c r="D120" s="75">
        <v>12.489999999999998</v>
      </c>
      <c r="E120" s="24"/>
    </row>
    <row r="121" spans="1:5" ht="14.25" customHeight="1">
      <c r="A121" s="119">
        <v>1190</v>
      </c>
      <c r="B121" s="75">
        <v>12.569999999999999</v>
      </c>
      <c r="D121" s="75">
        <v>12.569999999999999</v>
      </c>
      <c r="E121" s="24"/>
    </row>
    <row r="122" spans="1:5" ht="14.25" customHeight="1">
      <c r="A122" s="119">
        <v>1200</v>
      </c>
      <c r="B122" s="75">
        <v>12.649999999999999</v>
      </c>
      <c r="D122" s="75">
        <v>12.649999999999999</v>
      </c>
      <c r="E122" s="24"/>
    </row>
    <row r="123" spans="1:5" ht="14.25" customHeight="1">
      <c r="A123" s="119">
        <v>1210</v>
      </c>
      <c r="B123" s="75">
        <v>12.729999999999999</v>
      </c>
      <c r="D123" s="75">
        <v>12.729999999999999</v>
      </c>
      <c r="E123" s="24"/>
    </row>
    <row r="124" spans="1:5" ht="14.25" customHeight="1">
      <c r="A124" s="119">
        <v>1220</v>
      </c>
      <c r="B124" s="75">
        <v>12.809999999999999</v>
      </c>
      <c r="D124" s="75">
        <v>12.809999999999999</v>
      </c>
      <c r="E124" s="24"/>
    </row>
    <row r="125" spans="1:5" ht="14.25" customHeight="1">
      <c r="A125" s="119">
        <v>1230</v>
      </c>
      <c r="B125" s="75">
        <v>12.889999999999999</v>
      </c>
      <c r="D125" s="75">
        <v>12.889999999999999</v>
      </c>
      <c r="E125" s="24"/>
    </row>
    <row r="126" spans="1:5" ht="14.25" customHeight="1">
      <c r="A126" s="119">
        <v>1240</v>
      </c>
      <c r="B126" s="75">
        <v>12.969999999999999</v>
      </c>
      <c r="D126" s="75">
        <v>12.969999999999999</v>
      </c>
      <c r="E126" s="24"/>
    </row>
    <row r="127" spans="1:5" ht="14.25" customHeight="1">
      <c r="A127" s="119">
        <v>1250</v>
      </c>
      <c r="B127" s="75">
        <v>13.049999999999999</v>
      </c>
      <c r="D127" s="75">
        <v>13.049999999999999</v>
      </c>
      <c r="E127" s="24"/>
    </row>
    <row r="128" spans="1:5" ht="14.25" customHeight="1">
      <c r="A128" s="119">
        <v>1260</v>
      </c>
      <c r="B128" s="75">
        <v>13.129999999999999</v>
      </c>
      <c r="D128" s="75">
        <v>13.129999999999999</v>
      </c>
      <c r="E128" s="24"/>
    </row>
    <row r="129" spans="1:5" ht="14.25" customHeight="1">
      <c r="A129" s="119">
        <v>1270</v>
      </c>
      <c r="B129" s="75">
        <v>13.209999999999999</v>
      </c>
      <c r="D129" s="75">
        <v>13.209999999999999</v>
      </c>
      <c r="E129" s="24"/>
    </row>
    <row r="130" spans="1:5" ht="14.25" customHeight="1">
      <c r="A130" s="119">
        <v>1280</v>
      </c>
      <c r="B130" s="75">
        <v>13.29</v>
      </c>
      <c r="D130" s="75">
        <v>13.29</v>
      </c>
      <c r="E130" s="24"/>
    </row>
    <row r="131" spans="1:5" ht="14.25" customHeight="1">
      <c r="A131" s="119">
        <v>1290</v>
      </c>
      <c r="B131" s="75">
        <v>13.37</v>
      </c>
      <c r="D131" s="75">
        <v>13.37</v>
      </c>
      <c r="E131" s="24"/>
    </row>
    <row r="132" spans="1:5" ht="14.25" customHeight="1">
      <c r="A132" s="119">
        <v>1300</v>
      </c>
      <c r="B132" s="75">
        <v>13.45</v>
      </c>
      <c r="D132" s="75">
        <v>13.45</v>
      </c>
      <c r="E132" s="24"/>
    </row>
    <row r="133" spans="1:5" ht="14.25" customHeight="1">
      <c r="A133" s="119">
        <v>1310</v>
      </c>
      <c r="B133" s="75">
        <v>13.53</v>
      </c>
      <c r="D133" s="75">
        <v>13.53</v>
      </c>
      <c r="E133" s="24"/>
    </row>
    <row r="134" spans="1:5" ht="14.25" customHeight="1">
      <c r="A134" s="119">
        <v>1320</v>
      </c>
      <c r="B134" s="75">
        <v>13.61</v>
      </c>
      <c r="D134" s="75">
        <v>13.61</v>
      </c>
      <c r="E134" s="24"/>
    </row>
    <row r="135" spans="1:5" ht="14.25" customHeight="1">
      <c r="A135" s="119">
        <v>1330</v>
      </c>
      <c r="B135" s="75">
        <v>13.69</v>
      </c>
      <c r="D135" s="75">
        <v>13.69</v>
      </c>
      <c r="E135" s="24"/>
    </row>
    <row r="136" spans="1:5" ht="14.25" customHeight="1">
      <c r="A136" s="119">
        <v>1340</v>
      </c>
      <c r="B136" s="75">
        <v>13.77</v>
      </c>
      <c r="D136" s="75">
        <v>13.77</v>
      </c>
      <c r="E136" s="24"/>
    </row>
    <row r="137" spans="1:5" ht="14.25" customHeight="1">
      <c r="A137" s="119">
        <v>1350</v>
      </c>
      <c r="B137" s="75">
        <v>13.85</v>
      </c>
      <c r="D137" s="75">
        <v>13.85</v>
      </c>
      <c r="E137" s="24"/>
    </row>
    <row r="138" spans="1:5" ht="14.25" customHeight="1">
      <c r="A138" s="119">
        <v>1360</v>
      </c>
      <c r="B138" s="75">
        <v>13.929999999999998</v>
      </c>
      <c r="D138" s="75">
        <v>13.929999999999998</v>
      </c>
      <c r="E138" s="24"/>
    </row>
    <row r="139" spans="1:5" ht="14.25" customHeight="1">
      <c r="A139" s="119">
        <v>1370</v>
      </c>
      <c r="B139" s="75">
        <v>14.01</v>
      </c>
      <c r="D139" s="75">
        <v>14.01</v>
      </c>
      <c r="E139" s="24"/>
    </row>
    <row r="140" spans="1:5" ht="14.25" customHeight="1">
      <c r="A140" s="119">
        <v>1380</v>
      </c>
      <c r="B140" s="75">
        <v>14.089999999999998</v>
      </c>
      <c r="D140" s="75">
        <v>14.089999999999998</v>
      </c>
      <c r="E140" s="24"/>
    </row>
    <row r="141" spans="1:5" ht="14.25" customHeight="1">
      <c r="A141" s="119">
        <v>1390</v>
      </c>
      <c r="B141" s="75">
        <v>14.17</v>
      </c>
      <c r="D141" s="75">
        <v>14.17</v>
      </c>
      <c r="E141" s="24"/>
    </row>
    <row r="142" spans="1:5" ht="14.25" customHeight="1">
      <c r="A142" s="119">
        <v>1400</v>
      </c>
      <c r="B142" s="75">
        <v>14.249999999999998</v>
      </c>
      <c r="D142" s="75">
        <v>14.249999999999998</v>
      </c>
      <c r="E142" s="24"/>
    </row>
    <row r="143" spans="1:5" ht="14.25" customHeight="1">
      <c r="A143" s="119">
        <v>1410</v>
      </c>
      <c r="B143" s="75">
        <v>14.33</v>
      </c>
      <c r="D143" s="75">
        <v>14.33</v>
      </c>
      <c r="E143" s="24"/>
    </row>
    <row r="144" spans="1:5" ht="14.25" customHeight="1">
      <c r="A144" s="119">
        <v>1420</v>
      </c>
      <c r="B144" s="75">
        <v>14.409999999999998</v>
      </c>
      <c r="D144" s="75">
        <v>14.409999999999998</v>
      </c>
      <c r="E144" s="24"/>
    </row>
    <row r="145" spans="1:5" ht="14.25" customHeight="1">
      <c r="A145" s="119">
        <v>1430</v>
      </c>
      <c r="B145" s="75">
        <v>14.489999999999998</v>
      </c>
      <c r="D145" s="75">
        <v>14.489999999999998</v>
      </c>
      <c r="E145" s="24"/>
    </row>
    <row r="146" spans="1:5" ht="14.25" customHeight="1">
      <c r="A146" s="119">
        <v>1440</v>
      </c>
      <c r="B146" s="75">
        <v>14.569999999999999</v>
      </c>
      <c r="D146" s="75">
        <v>14.569999999999999</v>
      </c>
      <c r="E146" s="24"/>
    </row>
    <row r="147" spans="1:5" ht="14.25" customHeight="1">
      <c r="A147" s="119">
        <v>1450</v>
      </c>
      <c r="B147" s="75">
        <v>14.649999999999999</v>
      </c>
      <c r="D147" s="75">
        <v>14.649999999999999</v>
      </c>
      <c r="E147" s="24"/>
    </row>
    <row r="148" spans="1:5" ht="14.25" customHeight="1">
      <c r="A148" s="119">
        <v>1460</v>
      </c>
      <c r="B148" s="75">
        <v>14.729999999999999</v>
      </c>
      <c r="D148" s="75">
        <v>14.729999999999999</v>
      </c>
      <c r="E148" s="24"/>
    </row>
    <row r="149" spans="1:5" ht="14.25" customHeight="1">
      <c r="A149" s="119">
        <v>1470</v>
      </c>
      <c r="B149" s="75">
        <v>14.809999999999999</v>
      </c>
      <c r="D149" s="75">
        <v>14.809999999999999</v>
      </c>
      <c r="E149" s="24"/>
    </row>
    <row r="150" spans="1:5" ht="14.25" customHeight="1">
      <c r="A150" s="119">
        <v>1480</v>
      </c>
      <c r="B150" s="75">
        <v>14.889999999999999</v>
      </c>
      <c r="D150" s="75">
        <v>14.889999999999999</v>
      </c>
      <c r="E150" s="24"/>
    </row>
    <row r="151" spans="1:5" ht="14.25" customHeight="1">
      <c r="A151" s="119">
        <v>1490</v>
      </c>
      <c r="B151" s="75">
        <v>14.969999999999999</v>
      </c>
      <c r="D151" s="75">
        <v>14.969999999999999</v>
      </c>
      <c r="E151" s="24"/>
    </row>
    <row r="152" spans="1:5" ht="14.25" customHeight="1">
      <c r="A152" s="119">
        <v>1500</v>
      </c>
      <c r="B152" s="75">
        <v>15.049999999999999</v>
      </c>
      <c r="D152" s="75">
        <v>15.049999999999999</v>
      </c>
      <c r="E152" s="24"/>
    </row>
    <row r="153" spans="1:5" ht="14.25" customHeight="1">
      <c r="A153" s="119">
        <v>1510</v>
      </c>
      <c r="B153" s="75">
        <v>15.129999999999999</v>
      </c>
      <c r="D153" s="75">
        <v>15.129999999999999</v>
      </c>
      <c r="E153" s="24"/>
    </row>
    <row r="154" spans="1:5" ht="14.25" customHeight="1">
      <c r="A154" s="119">
        <v>1520</v>
      </c>
      <c r="B154" s="75">
        <v>15.209999999999999</v>
      </c>
      <c r="D154" s="75">
        <v>15.209999999999999</v>
      </c>
      <c r="E154" s="24"/>
    </row>
    <row r="155" spans="1:5" ht="14.25" customHeight="1">
      <c r="A155" s="119">
        <v>1530</v>
      </c>
      <c r="B155" s="75">
        <v>15.29</v>
      </c>
      <c r="D155" s="75">
        <v>15.29</v>
      </c>
      <c r="E155" s="24"/>
    </row>
    <row r="156" spans="1:5" ht="14.25" customHeight="1">
      <c r="A156" s="119">
        <v>1540</v>
      </c>
      <c r="B156" s="75">
        <v>15.37</v>
      </c>
      <c r="D156" s="75">
        <v>15.37</v>
      </c>
      <c r="E156" s="24"/>
    </row>
    <row r="157" spans="1:5" ht="14.25" customHeight="1">
      <c r="A157" s="119">
        <v>1550</v>
      </c>
      <c r="B157" s="75">
        <v>15.45</v>
      </c>
      <c r="D157" s="75">
        <v>15.45</v>
      </c>
      <c r="E157" s="24"/>
    </row>
    <row r="158" spans="1:5" ht="14.25" customHeight="1">
      <c r="A158" s="119">
        <v>1560</v>
      </c>
      <c r="B158" s="75">
        <v>15.53</v>
      </c>
      <c r="D158" s="75">
        <v>15.53</v>
      </c>
      <c r="E158" s="24"/>
    </row>
    <row r="159" spans="1:5" ht="14.25" customHeight="1">
      <c r="A159" s="119">
        <v>1570</v>
      </c>
      <c r="B159" s="75">
        <v>15.61</v>
      </c>
      <c r="D159" s="75">
        <v>15.61</v>
      </c>
      <c r="E159" s="24"/>
    </row>
    <row r="160" spans="1:5" ht="14.25" customHeight="1">
      <c r="A160" s="119">
        <v>1580</v>
      </c>
      <c r="B160" s="75">
        <v>15.69</v>
      </c>
      <c r="D160" s="75">
        <v>15.69</v>
      </c>
      <c r="E160" s="24"/>
    </row>
    <row r="161" spans="1:5" ht="14.25" customHeight="1">
      <c r="A161" s="119">
        <v>1590</v>
      </c>
      <c r="B161" s="75">
        <v>15.769999999999998</v>
      </c>
      <c r="D161" s="75">
        <v>15.769999999999998</v>
      </c>
      <c r="E161" s="24"/>
    </row>
    <row r="162" spans="1:5" ht="14.25" customHeight="1">
      <c r="A162" s="119">
        <v>1600</v>
      </c>
      <c r="B162" s="75">
        <v>15.85</v>
      </c>
      <c r="D162" s="75">
        <v>15.85</v>
      </c>
      <c r="E162" s="24"/>
    </row>
    <row r="163" spans="1:5" ht="14.25" customHeight="1">
      <c r="A163" s="119">
        <v>1610</v>
      </c>
      <c r="B163" s="75">
        <v>15.929999999999998</v>
      </c>
      <c r="D163" s="75">
        <v>15.929999999999998</v>
      </c>
      <c r="E163" s="24"/>
    </row>
    <row r="164" spans="1:5" ht="14.25" customHeight="1">
      <c r="A164" s="119">
        <v>1620</v>
      </c>
      <c r="B164" s="75">
        <v>16.010000000000002</v>
      </c>
      <c r="D164" s="75">
        <v>16.010000000000002</v>
      </c>
      <c r="E164" s="24"/>
    </row>
    <row r="165" spans="1:5" ht="14.25" customHeight="1">
      <c r="A165" s="119">
        <v>1630</v>
      </c>
      <c r="B165" s="75">
        <v>16.09</v>
      </c>
      <c r="D165" s="75">
        <v>16.09</v>
      </c>
      <c r="E165" s="24"/>
    </row>
    <row r="166" spans="1:5" ht="14.25" customHeight="1">
      <c r="A166" s="119">
        <v>1640</v>
      </c>
      <c r="B166" s="75">
        <v>16.170000000000002</v>
      </c>
      <c r="D166" s="75">
        <v>16.170000000000002</v>
      </c>
      <c r="E166" s="24"/>
    </row>
    <row r="167" spans="1:5" ht="14.25" customHeight="1">
      <c r="A167" s="119">
        <v>1650</v>
      </c>
      <c r="B167" s="75">
        <v>16.25</v>
      </c>
      <c r="D167" s="75">
        <v>16.25</v>
      </c>
      <c r="E167" s="24"/>
    </row>
    <row r="168" spans="1:5" ht="14.25" customHeight="1">
      <c r="A168" s="119">
        <v>1660</v>
      </c>
      <c r="B168" s="75">
        <v>16.330000000000002</v>
      </c>
      <c r="D168" s="75">
        <v>16.330000000000002</v>
      </c>
      <c r="E168" s="24"/>
    </row>
    <row r="169" spans="1:5" ht="14.25" customHeight="1">
      <c r="A169" s="119">
        <v>1670</v>
      </c>
      <c r="B169" s="75">
        <v>16.41</v>
      </c>
      <c r="D169" s="75">
        <v>16.41</v>
      </c>
      <c r="E169" s="24"/>
    </row>
    <row r="170" spans="1:5" ht="14.25" customHeight="1">
      <c r="A170" s="119">
        <v>1680</v>
      </c>
      <c r="B170" s="75">
        <v>16.490000000000002</v>
      </c>
      <c r="D170" s="75">
        <v>16.490000000000002</v>
      </c>
      <c r="E170" s="24"/>
    </row>
    <row r="171" spans="1:5" ht="14.25" customHeight="1">
      <c r="A171" s="119">
        <v>1690</v>
      </c>
      <c r="B171" s="75">
        <v>16.57</v>
      </c>
      <c r="D171" s="75">
        <v>16.57</v>
      </c>
      <c r="E171" s="24"/>
    </row>
    <row r="172" spans="1:5" ht="14.25" customHeight="1">
      <c r="A172" s="119">
        <v>1700</v>
      </c>
      <c r="B172" s="75">
        <v>16.650000000000002</v>
      </c>
      <c r="D172" s="75">
        <v>16.650000000000002</v>
      </c>
      <c r="E172" s="24"/>
    </row>
    <row r="173" spans="1:5" ht="14.25" customHeight="1">
      <c r="A173" s="119">
        <v>1710</v>
      </c>
      <c r="B173" s="75">
        <v>16.73</v>
      </c>
      <c r="D173" s="75">
        <v>16.73</v>
      </c>
      <c r="E173" s="24"/>
    </row>
    <row r="174" spans="1:5" ht="14.25" customHeight="1">
      <c r="A174" s="119">
        <v>1720</v>
      </c>
      <c r="B174" s="75">
        <v>16.810000000000002</v>
      </c>
      <c r="D174" s="75">
        <v>16.810000000000002</v>
      </c>
      <c r="E174" s="24"/>
    </row>
    <row r="175" spans="1:5" ht="14.25" customHeight="1">
      <c r="A175" s="119">
        <v>1730</v>
      </c>
      <c r="B175" s="75">
        <v>16.89</v>
      </c>
      <c r="D175" s="75">
        <v>16.89</v>
      </c>
      <c r="E175" s="24"/>
    </row>
    <row r="176" spans="1:5" ht="14.25" customHeight="1">
      <c r="A176" s="119">
        <v>1740</v>
      </c>
      <c r="B176" s="75">
        <v>16.97</v>
      </c>
      <c r="D176" s="75">
        <v>16.97</v>
      </c>
      <c r="E176" s="24"/>
    </row>
    <row r="177" spans="1:5" ht="14.25" customHeight="1">
      <c r="A177" s="119">
        <v>1750</v>
      </c>
      <c r="B177" s="75">
        <v>17.05</v>
      </c>
      <c r="D177" s="75">
        <v>17.05</v>
      </c>
      <c r="E177" s="24"/>
    </row>
    <row r="178" spans="1:5" ht="14.25" customHeight="1">
      <c r="A178" s="119">
        <v>1760</v>
      </c>
      <c r="B178" s="75">
        <v>17.130000000000003</v>
      </c>
      <c r="D178" s="75">
        <v>17.130000000000003</v>
      </c>
      <c r="E178" s="24"/>
    </row>
    <row r="179" spans="1:5" ht="14.25" customHeight="1">
      <c r="A179" s="119">
        <v>1770</v>
      </c>
      <c r="B179" s="75">
        <v>17.21</v>
      </c>
      <c r="D179" s="75">
        <v>17.21</v>
      </c>
      <c r="E179" s="24"/>
    </row>
    <row r="180" spans="1:5" ht="14.25" customHeight="1">
      <c r="A180" s="119">
        <v>1780</v>
      </c>
      <c r="B180" s="75">
        <v>17.29</v>
      </c>
      <c r="D180" s="75">
        <v>17.29</v>
      </c>
      <c r="E180" s="24"/>
    </row>
    <row r="181" spans="1:5" ht="14.25" customHeight="1">
      <c r="A181" s="119">
        <v>1790</v>
      </c>
      <c r="B181" s="75">
        <v>17.37</v>
      </c>
      <c r="D181" s="75">
        <v>17.37</v>
      </c>
      <c r="E181" s="24"/>
    </row>
    <row r="182" spans="1:5" ht="14.25" customHeight="1">
      <c r="A182" s="119">
        <v>1800</v>
      </c>
      <c r="B182" s="75">
        <v>17.450000000000003</v>
      </c>
      <c r="D182" s="75">
        <v>17.450000000000003</v>
      </c>
      <c r="E182" s="24"/>
    </row>
    <row r="183" spans="1:5" ht="14.25" customHeight="1">
      <c r="A183" s="119">
        <v>1810</v>
      </c>
      <c r="B183" s="75">
        <v>17.53</v>
      </c>
      <c r="D183" s="75">
        <v>17.53</v>
      </c>
      <c r="E183" s="24"/>
    </row>
    <row r="184" spans="1:5" ht="14.25" customHeight="1">
      <c r="A184" s="119">
        <v>1820</v>
      </c>
      <c r="B184" s="75">
        <v>17.61</v>
      </c>
      <c r="D184" s="75">
        <v>17.61</v>
      </c>
      <c r="E184" s="24"/>
    </row>
    <row r="185" spans="1:5" ht="14.25" customHeight="1">
      <c r="A185" s="119">
        <v>1830</v>
      </c>
      <c r="B185" s="75">
        <v>17.690000000000001</v>
      </c>
      <c r="D185" s="75">
        <v>17.690000000000001</v>
      </c>
      <c r="E185" s="24"/>
    </row>
    <row r="186" spans="1:5" ht="14.25" customHeight="1">
      <c r="A186" s="119">
        <v>1840</v>
      </c>
      <c r="B186" s="75">
        <v>17.77</v>
      </c>
      <c r="D186" s="75">
        <v>17.77</v>
      </c>
      <c r="E186" s="24"/>
    </row>
    <row r="187" spans="1:5" ht="14.25" customHeight="1">
      <c r="A187" s="119">
        <v>1850</v>
      </c>
      <c r="B187" s="75">
        <v>17.850000000000001</v>
      </c>
      <c r="D187" s="75">
        <v>17.850000000000001</v>
      </c>
      <c r="E187" s="24"/>
    </row>
    <row r="188" spans="1:5" ht="14.25" customHeight="1">
      <c r="A188" s="119">
        <v>1860</v>
      </c>
      <c r="B188" s="75">
        <v>17.93</v>
      </c>
      <c r="D188" s="75">
        <v>17.93</v>
      </c>
      <c r="E188" s="24"/>
    </row>
    <row r="189" spans="1:5" ht="14.25" customHeight="1">
      <c r="A189" s="119">
        <v>1870</v>
      </c>
      <c r="B189" s="75">
        <v>18.010000000000002</v>
      </c>
      <c r="D189" s="75">
        <v>18.010000000000002</v>
      </c>
      <c r="E189" s="24"/>
    </row>
    <row r="190" spans="1:5" ht="14.25" customHeight="1">
      <c r="A190" s="119">
        <v>1880</v>
      </c>
      <c r="B190" s="75">
        <v>18.09</v>
      </c>
      <c r="D190" s="75">
        <v>18.09</v>
      </c>
      <c r="E190" s="24"/>
    </row>
    <row r="191" spans="1:5" ht="14.25" customHeight="1">
      <c r="A191" s="119">
        <v>1890</v>
      </c>
      <c r="B191" s="75">
        <v>18.170000000000002</v>
      </c>
      <c r="D191" s="75">
        <v>18.170000000000002</v>
      </c>
      <c r="E191" s="24"/>
    </row>
    <row r="192" spans="1:5" ht="14.25" customHeight="1">
      <c r="A192" s="119">
        <v>1900</v>
      </c>
      <c r="B192" s="75">
        <v>18.25</v>
      </c>
      <c r="D192" s="75">
        <v>18.25</v>
      </c>
      <c r="E192" s="24"/>
    </row>
    <row r="193" spans="1:5" ht="14.25" customHeight="1">
      <c r="A193" s="119">
        <v>1910</v>
      </c>
      <c r="B193" s="75">
        <v>18.330000000000002</v>
      </c>
      <c r="D193" s="75">
        <v>18.330000000000002</v>
      </c>
      <c r="E193" s="24"/>
    </row>
    <row r="194" spans="1:5" ht="14.25" customHeight="1">
      <c r="A194" s="119">
        <v>1920</v>
      </c>
      <c r="B194" s="75">
        <v>18.41</v>
      </c>
      <c r="D194" s="75">
        <v>18.41</v>
      </c>
      <c r="E194" s="24"/>
    </row>
    <row r="195" spans="1:5" ht="14.25" customHeight="1">
      <c r="A195" s="119">
        <v>1930</v>
      </c>
      <c r="B195" s="75">
        <v>18.490000000000002</v>
      </c>
      <c r="D195" s="75">
        <v>18.490000000000002</v>
      </c>
      <c r="E195" s="24"/>
    </row>
    <row r="196" spans="1:5" ht="14.25" customHeight="1">
      <c r="A196" s="119">
        <v>1940</v>
      </c>
      <c r="B196" s="75">
        <v>18.57</v>
      </c>
      <c r="D196" s="75">
        <v>18.57</v>
      </c>
      <c r="E196" s="24"/>
    </row>
    <row r="197" spans="1:5" ht="14.25" customHeight="1">
      <c r="A197" s="119">
        <v>1950</v>
      </c>
      <c r="B197" s="75">
        <v>18.650000000000002</v>
      </c>
      <c r="D197" s="75">
        <v>18.650000000000002</v>
      </c>
      <c r="E197" s="24"/>
    </row>
    <row r="198" spans="1:5" ht="14.25" customHeight="1">
      <c r="A198" s="121">
        <v>1960</v>
      </c>
      <c r="B198" s="122">
        <v>18.73</v>
      </c>
      <c r="D198" s="122">
        <v>18.73</v>
      </c>
      <c r="E198" s="24"/>
    </row>
    <row r="199" spans="1:5" ht="14.25" customHeight="1">
      <c r="A199" s="119">
        <v>1970</v>
      </c>
      <c r="B199" s="123">
        <v>18.810000000000002</v>
      </c>
      <c r="D199" s="123">
        <v>18.810000000000002</v>
      </c>
      <c r="E199" s="24"/>
    </row>
    <row r="200" spans="1:5" ht="14.25" customHeight="1">
      <c r="A200" s="119">
        <v>1980</v>
      </c>
      <c r="B200" s="123">
        <v>18.89</v>
      </c>
      <c r="D200" s="123">
        <v>18.89</v>
      </c>
      <c r="E200" s="24"/>
    </row>
    <row r="201" spans="1:5" ht="14.25" customHeight="1">
      <c r="A201" s="119">
        <v>1990</v>
      </c>
      <c r="B201" s="123">
        <v>18.97</v>
      </c>
      <c r="D201" s="123">
        <v>18.97</v>
      </c>
      <c r="E201" s="24"/>
    </row>
    <row r="202" spans="1:5" ht="14.25" customHeight="1">
      <c r="A202" s="119">
        <v>2000</v>
      </c>
      <c r="B202" s="123">
        <v>19.05</v>
      </c>
      <c r="D202" s="123">
        <v>19.05</v>
      </c>
      <c r="E202" s="24"/>
    </row>
    <row r="203" spans="1:5" ht="14.25" customHeight="1">
      <c r="D203" s="73"/>
    </row>
    <row r="204" spans="1:5" ht="14.25" customHeight="1">
      <c r="D204" s="73"/>
    </row>
    <row r="205" spans="1:5" ht="14.25" customHeight="1">
      <c r="D205" s="73"/>
    </row>
    <row r="206" spans="1:5" ht="14.25" customHeight="1">
      <c r="D206" s="73"/>
    </row>
    <row r="207" spans="1:5" ht="14.25" customHeight="1">
      <c r="D207" s="73"/>
    </row>
    <row r="208" spans="1:5" ht="14.25" customHeight="1">
      <c r="D208" s="73"/>
    </row>
    <row r="209" spans="4:4" ht="14.25" customHeight="1">
      <c r="D209" s="73"/>
    </row>
    <row r="210" spans="4:4" ht="14.25" customHeight="1">
      <c r="D210" s="73"/>
    </row>
    <row r="211" spans="4:4" ht="14.25" customHeight="1">
      <c r="D211" s="73"/>
    </row>
    <row r="212" spans="4:4" ht="14.25" customHeight="1">
      <c r="D212" s="73"/>
    </row>
    <row r="213" spans="4:4" ht="14.25" customHeight="1">
      <c r="D213" s="73"/>
    </row>
    <row r="214" spans="4:4" ht="14.25" customHeight="1">
      <c r="D214" s="73"/>
    </row>
    <row r="215" spans="4:4" ht="14.25" customHeight="1">
      <c r="D215" s="73"/>
    </row>
    <row r="216" spans="4:4" ht="14.25" customHeight="1"/>
    <row r="217" spans="4:4" ht="14.25" customHeight="1"/>
    <row r="218" spans="4:4" ht="14.25" customHeight="1"/>
    <row r="219" spans="4:4" ht="14.25" customHeight="1"/>
    <row r="220" spans="4:4" ht="14.25" customHeight="1"/>
    <row r="221" spans="4:4" ht="14.25" customHeight="1"/>
    <row r="222" spans="4:4" ht="14.25" customHeight="1"/>
    <row r="223" spans="4:4" ht="14.25" customHeight="1"/>
    <row r="224" spans="4: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</sheetData>
  <mergeCells count="3">
    <mergeCell ref="P17:X21"/>
    <mergeCell ref="F2:J4"/>
    <mergeCell ref="F14:J18"/>
  </mergeCells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20B-336F-423C-8BD9-4BC4543C6096}">
  <dimension ref="A1:Y1006"/>
  <sheetViews>
    <sheetView workbookViewId="0">
      <selection activeCell="G8" sqref="G8"/>
    </sheetView>
  </sheetViews>
  <sheetFormatPr defaultColWidth="11.6640625" defaultRowHeight="14.5"/>
  <cols>
    <col min="1" max="1" width="7" style="169" customWidth="1"/>
    <col min="2" max="2" width="9.75" style="170" customWidth="1"/>
    <col min="3" max="3" width="10.25" style="170" bestFit="1" customWidth="1"/>
    <col min="4" max="5" width="8.1640625" style="170" customWidth="1"/>
    <col min="6" max="7" width="9.58203125" style="156" customWidth="1"/>
    <col min="8" max="8" width="14.1640625" customWidth="1"/>
    <col min="9" max="9" width="13.5" customWidth="1"/>
    <col min="10" max="10" width="11.25" customWidth="1"/>
    <col min="11" max="11" width="12.9140625" customWidth="1"/>
    <col min="12" max="12" width="13.5" customWidth="1"/>
    <col min="13" max="25" width="7.08203125" customWidth="1"/>
  </cols>
  <sheetData>
    <row r="1" spans="1:25">
      <c r="B1" s="218" t="s">
        <v>518</v>
      </c>
      <c r="C1" s="219"/>
      <c r="D1" s="219"/>
      <c r="E1" s="220"/>
    </row>
    <row r="2" spans="1:25" ht="28.5">
      <c r="A2" s="31" t="s">
        <v>4</v>
      </c>
      <c r="B2" s="31" t="s">
        <v>514</v>
      </c>
      <c r="C2" s="31" t="s">
        <v>515</v>
      </c>
      <c r="D2" s="31" t="s">
        <v>516</v>
      </c>
      <c r="E2" s="31" t="s">
        <v>517</v>
      </c>
      <c r="F2" s="116" t="s">
        <v>419</v>
      </c>
      <c r="G2" s="172"/>
    </row>
    <row r="3" spans="1:25" s="28" customFormat="1" ht="36" customHeight="1">
      <c r="A3" s="167">
        <v>10</v>
      </c>
      <c r="B3" s="168">
        <v>15900</v>
      </c>
      <c r="C3" s="168">
        <v>22900</v>
      </c>
      <c r="D3" s="168">
        <v>30900</v>
      </c>
      <c r="E3" s="168">
        <v>40900</v>
      </c>
      <c r="F3" s="134">
        <f>900+900*(A3-$A$3)/10</f>
        <v>900</v>
      </c>
      <c r="G3" s="172"/>
      <c r="H3" s="157" t="s">
        <v>505</v>
      </c>
    </row>
    <row r="4" spans="1:25" ht="15" customHeight="1">
      <c r="A4" s="167">
        <v>20</v>
      </c>
      <c r="B4" s="168">
        <v>16800</v>
      </c>
      <c r="C4" s="168">
        <v>23800</v>
      </c>
      <c r="D4" s="168">
        <v>31800</v>
      </c>
      <c r="E4" s="168">
        <v>41800</v>
      </c>
      <c r="F4" s="134">
        <f t="shared" ref="F4:F67" si="0">900+900*(A4-$A$3)/10</f>
        <v>1800</v>
      </c>
      <c r="G4" s="172"/>
      <c r="H4" s="205" t="s">
        <v>506</v>
      </c>
      <c r="I4" s="205"/>
      <c r="J4" s="205"/>
      <c r="K4" s="205"/>
      <c r="L4" s="205"/>
      <c r="M4" s="205"/>
    </row>
    <row r="5" spans="1:25" ht="15" customHeight="1">
      <c r="A5" s="167">
        <v>30</v>
      </c>
      <c r="B5" s="168">
        <v>17700</v>
      </c>
      <c r="C5" s="168">
        <v>24700</v>
      </c>
      <c r="D5" s="168">
        <v>32700</v>
      </c>
      <c r="E5" s="168">
        <v>42700</v>
      </c>
      <c r="F5" s="134">
        <f t="shared" si="0"/>
        <v>2700</v>
      </c>
      <c r="G5" s="172"/>
      <c r="H5" s="205"/>
      <c r="I5" s="205"/>
      <c r="J5" s="205"/>
      <c r="K5" s="205"/>
      <c r="L5" s="205"/>
      <c r="M5" s="205"/>
    </row>
    <row r="6" spans="1:25" ht="15" customHeight="1">
      <c r="A6" s="167">
        <v>40</v>
      </c>
      <c r="B6" s="168">
        <v>18600</v>
      </c>
      <c r="C6" s="168">
        <v>25600</v>
      </c>
      <c r="D6" s="168">
        <v>33600</v>
      </c>
      <c r="E6" s="168">
        <v>43600</v>
      </c>
      <c r="F6" s="134">
        <f t="shared" si="0"/>
        <v>3600</v>
      </c>
      <c r="G6" s="172"/>
      <c r="H6" s="205"/>
      <c r="I6" s="205"/>
      <c r="J6" s="205"/>
      <c r="K6" s="205"/>
      <c r="L6" s="205"/>
      <c r="M6" s="205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</row>
    <row r="7" spans="1:25" ht="15" customHeight="1">
      <c r="A7" s="167">
        <v>50</v>
      </c>
      <c r="B7" s="168">
        <v>19500</v>
      </c>
      <c r="C7" s="168">
        <v>26500</v>
      </c>
      <c r="D7" s="168">
        <v>34500</v>
      </c>
      <c r="E7" s="168">
        <v>44500</v>
      </c>
      <c r="F7" s="134">
        <f t="shared" si="0"/>
        <v>4500</v>
      </c>
      <c r="G7" s="172"/>
      <c r="H7" s="205"/>
      <c r="I7" s="205"/>
      <c r="J7" s="205"/>
      <c r="K7" s="205"/>
      <c r="L7" s="205"/>
      <c r="M7" s="205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</row>
    <row r="8" spans="1:25" ht="15" customHeight="1">
      <c r="A8" s="167">
        <v>60</v>
      </c>
      <c r="B8" s="168">
        <v>20400</v>
      </c>
      <c r="C8" s="168">
        <v>27400</v>
      </c>
      <c r="D8" s="168">
        <v>35400</v>
      </c>
      <c r="E8" s="168">
        <v>45400</v>
      </c>
      <c r="F8" s="134">
        <f t="shared" si="0"/>
        <v>5400</v>
      </c>
      <c r="G8" s="172"/>
      <c r="H8" s="205"/>
      <c r="I8" s="205"/>
      <c r="J8" s="205"/>
      <c r="K8" s="205"/>
      <c r="L8" s="205"/>
      <c r="M8" s="205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</row>
    <row r="9" spans="1:25" ht="15" customHeight="1">
      <c r="A9" s="167">
        <v>70</v>
      </c>
      <c r="B9" s="168">
        <v>21300</v>
      </c>
      <c r="C9" s="168">
        <v>28300</v>
      </c>
      <c r="D9" s="168">
        <v>36300</v>
      </c>
      <c r="E9" s="168">
        <v>46300</v>
      </c>
      <c r="F9" s="134">
        <f t="shared" si="0"/>
        <v>6300</v>
      </c>
      <c r="G9" s="172"/>
      <c r="H9" s="205"/>
      <c r="I9" s="205"/>
      <c r="J9" s="205"/>
      <c r="K9" s="205"/>
      <c r="L9" s="205"/>
      <c r="M9" s="205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</row>
    <row r="10" spans="1:25" ht="15" customHeight="1">
      <c r="A10" s="167">
        <v>80</v>
      </c>
      <c r="B10" s="168">
        <v>22200</v>
      </c>
      <c r="C10" s="168">
        <v>29200</v>
      </c>
      <c r="D10" s="168">
        <v>37200</v>
      </c>
      <c r="E10" s="168">
        <v>47200</v>
      </c>
      <c r="F10" s="134">
        <f t="shared" si="0"/>
        <v>7200</v>
      </c>
      <c r="G10" s="172"/>
      <c r="H10" s="205"/>
      <c r="I10" s="205"/>
      <c r="J10" s="205"/>
      <c r="K10" s="205"/>
      <c r="L10" s="205"/>
      <c r="M10" s="205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</row>
    <row r="11" spans="1:25" ht="14.25" customHeight="1">
      <c r="A11" s="167">
        <v>90</v>
      </c>
      <c r="B11" s="168">
        <v>23100</v>
      </c>
      <c r="C11" s="168">
        <v>30100</v>
      </c>
      <c r="D11" s="168">
        <v>38100</v>
      </c>
      <c r="E11" s="168">
        <v>48100</v>
      </c>
      <c r="F11" s="134">
        <f t="shared" si="0"/>
        <v>8100</v>
      </c>
      <c r="G11" s="172"/>
      <c r="H11" s="205"/>
      <c r="I11" s="205"/>
      <c r="J11" s="205"/>
      <c r="K11" s="205"/>
      <c r="L11" s="205"/>
      <c r="M11" s="205"/>
      <c r="N11" s="50"/>
      <c r="O11" s="50"/>
      <c r="P11" s="51"/>
      <c r="Q11" s="51"/>
    </row>
    <row r="12" spans="1:25" ht="14.25" customHeight="1">
      <c r="A12" s="167">
        <v>100</v>
      </c>
      <c r="B12" s="168">
        <v>24000</v>
      </c>
      <c r="C12" s="168">
        <v>31000</v>
      </c>
      <c r="D12" s="168">
        <v>39000</v>
      </c>
      <c r="E12" s="168">
        <v>49000</v>
      </c>
      <c r="F12" s="134">
        <f t="shared" si="0"/>
        <v>9000</v>
      </c>
      <c r="G12" s="172"/>
      <c r="H12" s="205"/>
      <c r="I12" s="205"/>
      <c r="J12" s="205"/>
      <c r="K12" s="205"/>
      <c r="L12" s="205"/>
      <c r="M12" s="205"/>
      <c r="N12" s="50"/>
      <c r="O12" s="50"/>
      <c r="P12" s="51"/>
      <c r="Q12" s="51"/>
    </row>
    <row r="13" spans="1:25" ht="14.25" customHeight="1">
      <c r="A13" s="167">
        <v>110</v>
      </c>
      <c r="B13" s="168">
        <v>24900</v>
      </c>
      <c r="C13" s="168">
        <v>31900</v>
      </c>
      <c r="D13" s="168">
        <v>39900</v>
      </c>
      <c r="E13" s="168">
        <v>49900</v>
      </c>
      <c r="F13" s="134">
        <f t="shared" si="0"/>
        <v>9900</v>
      </c>
      <c r="G13" s="172"/>
      <c r="H13" s="205"/>
      <c r="I13" s="205"/>
      <c r="J13" s="205"/>
      <c r="K13" s="205"/>
      <c r="L13" s="205"/>
      <c r="M13" s="205"/>
      <c r="N13" s="50"/>
      <c r="O13" s="50"/>
      <c r="P13" s="51"/>
      <c r="Q13" s="51"/>
    </row>
    <row r="14" spans="1:25" ht="14.25" customHeight="1">
      <c r="A14" s="167">
        <v>120</v>
      </c>
      <c r="B14" s="168">
        <v>25800</v>
      </c>
      <c r="C14" s="168">
        <v>32800</v>
      </c>
      <c r="D14" s="168">
        <v>40800</v>
      </c>
      <c r="E14" s="168">
        <v>50800</v>
      </c>
      <c r="F14" s="134">
        <f t="shared" si="0"/>
        <v>10800</v>
      </c>
      <c r="G14" s="172"/>
      <c r="I14" s="20"/>
      <c r="J14" s="20"/>
      <c r="K14" s="20"/>
      <c r="L14" s="20"/>
    </row>
    <row r="15" spans="1:25" ht="14.25" customHeight="1">
      <c r="A15" s="167">
        <v>130</v>
      </c>
      <c r="B15" s="168">
        <v>26700</v>
      </c>
      <c r="C15" s="168">
        <v>33700</v>
      </c>
      <c r="D15" s="168">
        <v>41700</v>
      </c>
      <c r="E15" s="168">
        <v>51700</v>
      </c>
      <c r="F15" s="134">
        <f t="shared" si="0"/>
        <v>11700</v>
      </c>
      <c r="G15" s="172"/>
      <c r="H15" s="20"/>
      <c r="I15" s="20"/>
      <c r="J15" s="20"/>
      <c r="K15" s="20"/>
      <c r="L15" s="20"/>
    </row>
    <row r="16" spans="1:25" ht="14.25" customHeight="1">
      <c r="A16" s="167">
        <v>140</v>
      </c>
      <c r="B16" s="168">
        <v>27600</v>
      </c>
      <c r="C16" s="168">
        <v>34600</v>
      </c>
      <c r="D16" s="168">
        <v>42600</v>
      </c>
      <c r="E16" s="168">
        <v>52600</v>
      </c>
      <c r="F16" s="134">
        <f t="shared" si="0"/>
        <v>12600</v>
      </c>
      <c r="G16" s="172"/>
      <c r="H16" s="20"/>
      <c r="I16" s="20"/>
      <c r="J16" s="20"/>
      <c r="K16" s="20"/>
      <c r="L16" s="20"/>
    </row>
    <row r="17" spans="1:12" ht="14.25" customHeight="1">
      <c r="A17" s="167">
        <v>150</v>
      </c>
      <c r="B17" s="168">
        <v>28500</v>
      </c>
      <c r="C17" s="168">
        <v>35500</v>
      </c>
      <c r="D17" s="168">
        <v>43500</v>
      </c>
      <c r="E17" s="168">
        <v>53500</v>
      </c>
      <c r="F17" s="134">
        <f t="shared" si="0"/>
        <v>13500</v>
      </c>
      <c r="G17" s="172"/>
      <c r="H17" s="20"/>
      <c r="I17" s="20"/>
      <c r="J17" s="20"/>
      <c r="K17" s="20"/>
      <c r="L17" s="20"/>
    </row>
    <row r="18" spans="1:12" ht="14.25" customHeight="1">
      <c r="A18" s="167">
        <v>160</v>
      </c>
      <c r="B18" s="168">
        <v>29400</v>
      </c>
      <c r="C18" s="168">
        <v>36400</v>
      </c>
      <c r="D18" s="168">
        <v>44400</v>
      </c>
      <c r="E18" s="168">
        <v>54400</v>
      </c>
      <c r="F18" s="134">
        <f t="shared" si="0"/>
        <v>14400</v>
      </c>
      <c r="G18" s="172"/>
      <c r="I18" s="18"/>
      <c r="J18" s="18"/>
      <c r="K18" s="18"/>
      <c r="L18" s="18"/>
    </row>
    <row r="19" spans="1:12" ht="14.25" customHeight="1">
      <c r="A19" s="167">
        <v>170</v>
      </c>
      <c r="B19" s="168">
        <v>30300</v>
      </c>
      <c r="C19" s="168">
        <v>37300</v>
      </c>
      <c r="D19" s="168">
        <v>45300</v>
      </c>
      <c r="E19" s="168">
        <v>55300</v>
      </c>
      <c r="F19" s="134">
        <f t="shared" si="0"/>
        <v>15300</v>
      </c>
      <c r="G19" s="172"/>
      <c r="I19" s="57"/>
      <c r="K19" s="57"/>
      <c r="L19" s="57"/>
    </row>
    <row r="20" spans="1:12" ht="14.25" customHeight="1">
      <c r="A20" s="167">
        <v>180</v>
      </c>
      <c r="B20" s="168">
        <v>31200</v>
      </c>
      <c r="C20" s="168">
        <v>38200</v>
      </c>
      <c r="D20" s="168">
        <v>46200</v>
      </c>
      <c r="E20" s="168">
        <v>56200</v>
      </c>
      <c r="F20" s="134">
        <f t="shared" si="0"/>
        <v>16200</v>
      </c>
      <c r="G20" s="172"/>
      <c r="I20" s="57"/>
      <c r="K20" s="57"/>
      <c r="L20" s="57"/>
    </row>
    <row r="21" spans="1:12" ht="14.25" customHeight="1">
      <c r="A21" s="167">
        <v>190</v>
      </c>
      <c r="B21" s="168">
        <v>32100</v>
      </c>
      <c r="C21" s="168">
        <v>39100</v>
      </c>
      <c r="D21" s="168">
        <v>47100</v>
      </c>
      <c r="E21" s="168">
        <v>57100</v>
      </c>
      <c r="F21" s="134">
        <f t="shared" si="0"/>
        <v>17100</v>
      </c>
      <c r="G21" s="172"/>
      <c r="I21" s="57"/>
      <c r="K21" s="57"/>
      <c r="L21" s="57"/>
    </row>
    <row r="22" spans="1:12" ht="14.25" customHeight="1">
      <c r="A22" s="167">
        <v>200</v>
      </c>
      <c r="B22" s="168">
        <v>33000</v>
      </c>
      <c r="C22" s="168">
        <v>40000</v>
      </c>
      <c r="D22" s="168">
        <v>48000</v>
      </c>
      <c r="E22" s="168">
        <v>58000</v>
      </c>
      <c r="F22" s="134">
        <f t="shared" si="0"/>
        <v>18000</v>
      </c>
      <c r="G22" s="172"/>
    </row>
    <row r="23" spans="1:12" ht="14.25" customHeight="1">
      <c r="A23" s="167">
        <v>210</v>
      </c>
      <c r="B23" s="168">
        <v>33900</v>
      </c>
      <c r="C23" s="168">
        <v>40900</v>
      </c>
      <c r="D23" s="168">
        <v>48900</v>
      </c>
      <c r="E23" s="168">
        <v>58900</v>
      </c>
      <c r="F23" s="134">
        <f t="shared" si="0"/>
        <v>18900</v>
      </c>
      <c r="G23" s="172"/>
    </row>
    <row r="24" spans="1:12" ht="14.25" customHeight="1">
      <c r="A24" s="167">
        <v>220</v>
      </c>
      <c r="B24" s="168">
        <v>34800</v>
      </c>
      <c r="C24" s="168">
        <v>41800</v>
      </c>
      <c r="D24" s="168">
        <v>49800</v>
      </c>
      <c r="E24" s="168">
        <v>59800</v>
      </c>
      <c r="F24" s="134">
        <f t="shared" si="0"/>
        <v>19800</v>
      </c>
      <c r="G24" s="172"/>
      <c r="H24" s="29"/>
    </row>
    <row r="25" spans="1:12" ht="14.25" customHeight="1">
      <c r="A25" s="167">
        <v>230</v>
      </c>
      <c r="B25" s="168">
        <v>35700</v>
      </c>
      <c r="C25" s="168">
        <v>42700</v>
      </c>
      <c r="D25" s="168">
        <v>50700</v>
      </c>
      <c r="E25" s="168">
        <v>60700</v>
      </c>
      <c r="F25" s="134">
        <f t="shared" si="0"/>
        <v>20700</v>
      </c>
      <c r="G25" s="172"/>
      <c r="I25" s="24"/>
    </row>
    <row r="26" spans="1:12" ht="14.25" customHeight="1">
      <c r="A26" s="167">
        <v>240</v>
      </c>
      <c r="B26" s="168">
        <v>36600</v>
      </c>
      <c r="C26" s="168">
        <v>43600</v>
      </c>
      <c r="D26" s="168">
        <v>51600</v>
      </c>
      <c r="E26" s="168">
        <v>61600</v>
      </c>
      <c r="F26" s="134">
        <f t="shared" si="0"/>
        <v>21600</v>
      </c>
      <c r="G26" s="172"/>
      <c r="I26" s="24"/>
    </row>
    <row r="27" spans="1:12" ht="14.25" customHeight="1">
      <c r="A27" s="167">
        <v>250</v>
      </c>
      <c r="B27" s="168">
        <v>37500</v>
      </c>
      <c r="C27" s="168">
        <v>44500</v>
      </c>
      <c r="D27" s="168">
        <v>52500</v>
      </c>
      <c r="E27" s="168">
        <v>62500</v>
      </c>
      <c r="F27" s="134">
        <f t="shared" si="0"/>
        <v>22500</v>
      </c>
      <c r="G27" s="172"/>
      <c r="I27" s="24"/>
    </row>
    <row r="28" spans="1:12" ht="14.25" customHeight="1">
      <c r="A28" s="167">
        <v>260</v>
      </c>
      <c r="B28" s="168">
        <v>38400</v>
      </c>
      <c r="C28" s="168">
        <v>45400</v>
      </c>
      <c r="D28" s="168">
        <v>53400</v>
      </c>
      <c r="E28" s="168">
        <v>63400</v>
      </c>
      <c r="F28" s="134">
        <f t="shared" si="0"/>
        <v>23400</v>
      </c>
      <c r="G28" s="172"/>
      <c r="I28" s="24"/>
    </row>
    <row r="29" spans="1:12" ht="14.25" customHeight="1">
      <c r="A29" s="167">
        <v>270</v>
      </c>
      <c r="B29" s="168">
        <v>39300</v>
      </c>
      <c r="C29" s="168">
        <v>46300</v>
      </c>
      <c r="D29" s="168">
        <v>54300</v>
      </c>
      <c r="E29" s="168">
        <v>64300</v>
      </c>
      <c r="F29" s="134">
        <f t="shared" si="0"/>
        <v>24300</v>
      </c>
      <c r="G29" s="172"/>
      <c r="I29" s="24"/>
    </row>
    <row r="30" spans="1:12" ht="14.25" customHeight="1">
      <c r="A30" s="167">
        <v>280</v>
      </c>
      <c r="B30" s="168">
        <v>40200</v>
      </c>
      <c r="C30" s="168">
        <v>47200</v>
      </c>
      <c r="D30" s="168">
        <v>55200</v>
      </c>
      <c r="E30" s="168">
        <v>65200</v>
      </c>
      <c r="F30" s="134">
        <f t="shared" si="0"/>
        <v>25200</v>
      </c>
      <c r="G30" s="172"/>
    </row>
    <row r="31" spans="1:12" ht="14.25" customHeight="1">
      <c r="A31" s="167">
        <v>290</v>
      </c>
      <c r="B31" s="168">
        <v>41100</v>
      </c>
      <c r="C31" s="168">
        <v>48100</v>
      </c>
      <c r="D31" s="168">
        <v>56100</v>
      </c>
      <c r="E31" s="168">
        <v>66100</v>
      </c>
      <c r="F31" s="134">
        <f t="shared" si="0"/>
        <v>26100</v>
      </c>
      <c r="G31" s="172"/>
    </row>
    <row r="32" spans="1:12" ht="14.25" customHeight="1">
      <c r="A32" s="167">
        <v>300</v>
      </c>
      <c r="B32" s="168">
        <v>42000</v>
      </c>
      <c r="C32" s="168">
        <v>49000</v>
      </c>
      <c r="D32" s="168">
        <v>57000</v>
      </c>
      <c r="E32" s="168">
        <v>67000</v>
      </c>
      <c r="F32" s="134">
        <f t="shared" si="0"/>
        <v>27000</v>
      </c>
      <c r="G32" s="172"/>
    </row>
    <row r="33" spans="1:14" ht="14.25" customHeight="1">
      <c r="A33" s="167">
        <v>310</v>
      </c>
      <c r="B33" s="168">
        <v>42900</v>
      </c>
      <c r="C33" s="168">
        <v>49900</v>
      </c>
      <c r="D33" s="168">
        <v>57900</v>
      </c>
      <c r="E33" s="168">
        <v>67900</v>
      </c>
      <c r="F33" s="134">
        <f t="shared" si="0"/>
        <v>27900</v>
      </c>
      <c r="G33" s="172"/>
      <c r="H33" s="29"/>
    </row>
    <row r="34" spans="1:14" ht="14.25" customHeight="1">
      <c r="A34" s="167">
        <v>320</v>
      </c>
      <c r="B34" s="168">
        <v>43800</v>
      </c>
      <c r="C34" s="168">
        <v>50800</v>
      </c>
      <c r="D34" s="168">
        <v>58800</v>
      </c>
      <c r="E34" s="168">
        <v>68800</v>
      </c>
      <c r="F34" s="134">
        <f t="shared" si="0"/>
        <v>28800</v>
      </c>
      <c r="G34" s="172"/>
      <c r="I34" s="24"/>
      <c r="J34" s="29"/>
    </row>
    <row r="35" spans="1:14" ht="14.25" customHeight="1">
      <c r="A35" s="167">
        <v>330</v>
      </c>
      <c r="B35" s="168">
        <v>44700</v>
      </c>
      <c r="C35" s="168">
        <v>51700</v>
      </c>
      <c r="D35" s="168">
        <v>59700</v>
      </c>
      <c r="E35" s="168">
        <v>69700</v>
      </c>
      <c r="F35" s="134">
        <f t="shared" si="0"/>
        <v>29700</v>
      </c>
      <c r="G35" s="172"/>
      <c r="I35" s="24"/>
    </row>
    <row r="36" spans="1:14" ht="14.25" customHeight="1">
      <c r="A36" s="167">
        <v>340</v>
      </c>
      <c r="B36" s="168">
        <v>45600</v>
      </c>
      <c r="C36" s="168">
        <v>52600</v>
      </c>
      <c r="D36" s="168">
        <v>60600</v>
      </c>
      <c r="E36" s="168">
        <v>70600</v>
      </c>
      <c r="F36" s="134">
        <f t="shared" si="0"/>
        <v>30600</v>
      </c>
      <c r="G36" s="172"/>
      <c r="I36" s="24"/>
    </row>
    <row r="37" spans="1:14" ht="14.25" customHeight="1">
      <c r="A37" s="167">
        <v>350</v>
      </c>
      <c r="B37" s="168">
        <v>46500</v>
      </c>
      <c r="C37" s="168">
        <v>53500</v>
      </c>
      <c r="D37" s="168">
        <v>61500</v>
      </c>
      <c r="E37" s="168">
        <v>71500</v>
      </c>
      <c r="F37" s="134">
        <f t="shared" si="0"/>
        <v>31500</v>
      </c>
      <c r="G37" s="172"/>
      <c r="H37" s="158" t="s">
        <v>7</v>
      </c>
      <c r="I37" s="159"/>
      <c r="J37" s="159"/>
      <c r="K37" s="159"/>
      <c r="L37" s="159"/>
      <c r="M37" s="159"/>
      <c r="N37" s="159"/>
    </row>
    <row r="38" spans="1:14" ht="14.25" customHeight="1">
      <c r="A38" s="167">
        <v>360</v>
      </c>
      <c r="B38" s="168">
        <v>47400</v>
      </c>
      <c r="C38" s="168">
        <v>54400</v>
      </c>
      <c r="D38" s="168">
        <v>62400</v>
      </c>
      <c r="E38" s="168">
        <v>72400</v>
      </c>
      <c r="F38" s="134">
        <f t="shared" si="0"/>
        <v>32400</v>
      </c>
      <c r="G38" s="172"/>
      <c r="H38" s="159"/>
      <c r="I38" s="159"/>
      <c r="J38" s="159"/>
      <c r="K38" s="159"/>
      <c r="L38" s="159"/>
      <c r="M38" s="159"/>
      <c r="N38" s="159"/>
    </row>
    <row r="39" spans="1:14" ht="14.25" customHeight="1">
      <c r="A39" s="167">
        <v>370</v>
      </c>
      <c r="B39" s="168">
        <v>48300</v>
      </c>
      <c r="C39" s="168">
        <v>55300</v>
      </c>
      <c r="D39" s="168">
        <v>63300</v>
      </c>
      <c r="E39" s="168">
        <v>73300</v>
      </c>
      <c r="F39" s="134">
        <f t="shared" si="0"/>
        <v>33300</v>
      </c>
      <c r="G39" s="172"/>
      <c r="H39" s="160"/>
      <c r="I39" s="161" t="s">
        <v>8</v>
      </c>
      <c r="J39" s="161" t="s">
        <v>9</v>
      </c>
      <c r="K39" s="161" t="s">
        <v>10</v>
      </c>
      <c r="L39" s="161" t="s">
        <v>11</v>
      </c>
      <c r="M39" s="162"/>
      <c r="N39" s="163"/>
    </row>
    <row r="40" spans="1:14" ht="14.25" customHeight="1">
      <c r="A40" s="167">
        <v>380</v>
      </c>
      <c r="B40" s="168">
        <v>49200</v>
      </c>
      <c r="C40" s="168">
        <v>56200</v>
      </c>
      <c r="D40" s="168">
        <v>64200</v>
      </c>
      <c r="E40" s="168">
        <v>74200</v>
      </c>
      <c r="F40" s="134">
        <f t="shared" si="0"/>
        <v>34200</v>
      </c>
      <c r="G40" s="172"/>
      <c r="H40" s="160" t="s">
        <v>12</v>
      </c>
      <c r="I40" s="164">
        <v>40000</v>
      </c>
      <c r="J40" s="160">
        <v>20</v>
      </c>
      <c r="K40" s="164">
        <v>1800</v>
      </c>
      <c r="L40" s="164">
        <f t="shared" ref="L40:L41" si="1">I40+K40</f>
        <v>41800</v>
      </c>
      <c r="M40" s="162"/>
      <c r="N40" s="163"/>
    </row>
    <row r="41" spans="1:14" ht="14.25" customHeight="1">
      <c r="A41" s="167">
        <v>390</v>
      </c>
      <c r="B41" s="168">
        <v>50100</v>
      </c>
      <c r="C41" s="168">
        <v>57100</v>
      </c>
      <c r="D41" s="168">
        <v>65100</v>
      </c>
      <c r="E41" s="168">
        <v>75100</v>
      </c>
      <c r="F41" s="134">
        <f t="shared" si="0"/>
        <v>35100</v>
      </c>
      <c r="G41" s="172"/>
      <c r="H41" s="160" t="s">
        <v>13</v>
      </c>
      <c r="I41" s="164">
        <v>1000000</v>
      </c>
      <c r="J41" s="160">
        <v>80</v>
      </c>
      <c r="K41" s="164">
        <v>7200</v>
      </c>
      <c r="L41" s="164">
        <f t="shared" si="1"/>
        <v>1007200</v>
      </c>
      <c r="M41" s="162"/>
      <c r="N41" s="163"/>
    </row>
    <row r="42" spans="1:14" ht="14.25" customHeight="1">
      <c r="A42" s="167">
        <v>400</v>
      </c>
      <c r="B42" s="168">
        <v>51000</v>
      </c>
      <c r="C42" s="168">
        <v>58000</v>
      </c>
      <c r="D42" s="168">
        <v>66000</v>
      </c>
      <c r="E42" s="168">
        <v>76000</v>
      </c>
      <c r="F42" s="134">
        <f t="shared" si="0"/>
        <v>36000</v>
      </c>
      <c r="G42" s="172"/>
      <c r="H42" s="160" t="s">
        <v>14</v>
      </c>
      <c r="I42" s="164">
        <v>5000000</v>
      </c>
      <c r="J42" s="160">
        <v>888</v>
      </c>
      <c r="K42" s="164">
        <v>80100</v>
      </c>
      <c r="L42" s="164">
        <f>I42+K42</f>
        <v>5080100</v>
      </c>
      <c r="M42" s="162"/>
      <c r="N42" s="162"/>
    </row>
    <row r="43" spans="1:14" ht="14.25" customHeight="1">
      <c r="A43" s="167">
        <v>410</v>
      </c>
      <c r="B43" s="168">
        <v>51900</v>
      </c>
      <c r="C43" s="168">
        <v>58900</v>
      </c>
      <c r="D43" s="168">
        <v>66900</v>
      </c>
      <c r="E43" s="168">
        <v>76900</v>
      </c>
      <c r="F43" s="134">
        <f t="shared" si="0"/>
        <v>36900</v>
      </c>
      <c r="G43" s="172"/>
      <c r="H43" s="160"/>
      <c r="I43" s="160"/>
      <c r="J43" s="160"/>
      <c r="K43" s="160"/>
      <c r="L43" s="160"/>
      <c r="M43" s="162"/>
      <c r="N43" s="128"/>
    </row>
    <row r="44" spans="1:14" ht="14.25" customHeight="1">
      <c r="A44" s="167">
        <v>420</v>
      </c>
      <c r="B44" s="168">
        <v>52800</v>
      </c>
      <c r="C44" s="168">
        <v>59800</v>
      </c>
      <c r="D44" s="168">
        <v>67800</v>
      </c>
      <c r="E44" s="168">
        <v>77800</v>
      </c>
      <c r="F44" s="134">
        <f t="shared" si="0"/>
        <v>37800</v>
      </c>
      <c r="G44" s="172"/>
      <c r="H44" s="160" t="s">
        <v>15</v>
      </c>
      <c r="I44" s="160"/>
      <c r="J44" s="160"/>
      <c r="K44" s="160"/>
      <c r="L44" s="160"/>
      <c r="M44" s="162"/>
      <c r="N44" s="128"/>
    </row>
    <row r="45" spans="1:14" ht="14.25" customHeight="1">
      <c r="A45" s="167">
        <v>430</v>
      </c>
      <c r="B45" s="168">
        <v>53700</v>
      </c>
      <c r="C45" s="168">
        <v>60700</v>
      </c>
      <c r="D45" s="168">
        <v>68700</v>
      </c>
      <c r="E45" s="168">
        <v>78700</v>
      </c>
      <c r="F45" s="134">
        <f t="shared" si="0"/>
        <v>38700</v>
      </c>
      <c r="G45" s="172"/>
      <c r="H45" s="165" t="s">
        <v>507</v>
      </c>
      <c r="I45" s="160"/>
      <c r="J45" s="160"/>
      <c r="K45" s="160"/>
      <c r="L45" s="160"/>
      <c r="M45" s="162"/>
      <c r="N45" s="128"/>
    </row>
    <row r="46" spans="1:14" ht="14.25" customHeight="1">
      <c r="A46" s="167">
        <v>440</v>
      </c>
      <c r="B46" s="168">
        <v>54600</v>
      </c>
      <c r="C46" s="168">
        <v>61600</v>
      </c>
      <c r="D46" s="168">
        <v>69600</v>
      </c>
      <c r="E46" s="168">
        <v>79600</v>
      </c>
      <c r="F46" s="134">
        <f t="shared" si="0"/>
        <v>39600</v>
      </c>
      <c r="G46" s="172"/>
      <c r="H46" s="160" t="s">
        <v>17</v>
      </c>
      <c r="I46" s="166">
        <f>L41</f>
        <v>1007200</v>
      </c>
      <c r="J46" s="160"/>
      <c r="K46" s="160"/>
      <c r="L46" s="160"/>
      <c r="M46" s="162"/>
      <c r="N46" s="128"/>
    </row>
    <row r="47" spans="1:14" ht="14.25" customHeight="1">
      <c r="A47" s="167">
        <v>450</v>
      </c>
      <c r="B47" s="168">
        <v>55500</v>
      </c>
      <c r="C47" s="168">
        <v>62500</v>
      </c>
      <c r="D47" s="168">
        <v>70500</v>
      </c>
      <c r="E47" s="168">
        <v>80500</v>
      </c>
      <c r="F47" s="134">
        <f t="shared" si="0"/>
        <v>40500</v>
      </c>
      <c r="G47" s="172"/>
      <c r="H47" s="160" t="s">
        <v>18</v>
      </c>
      <c r="I47" s="166">
        <v>15000</v>
      </c>
      <c r="J47" s="160" t="s">
        <v>19</v>
      </c>
      <c r="K47" s="160"/>
      <c r="L47" s="160"/>
      <c r="M47" s="162"/>
      <c r="N47" s="128"/>
    </row>
    <row r="48" spans="1:14" ht="14.25" customHeight="1">
      <c r="A48" s="167">
        <v>460</v>
      </c>
      <c r="B48" s="168">
        <v>56400</v>
      </c>
      <c r="C48" s="168">
        <v>63400</v>
      </c>
      <c r="D48" s="168">
        <v>71400</v>
      </c>
      <c r="E48" s="168">
        <v>81400</v>
      </c>
      <c r="F48" s="134">
        <f t="shared" si="0"/>
        <v>41400</v>
      </c>
      <c r="G48" s="172"/>
      <c r="H48" s="160" t="s">
        <v>20</v>
      </c>
      <c r="I48" s="166">
        <f>I46+I47</f>
        <v>1022200</v>
      </c>
      <c r="J48" s="160"/>
      <c r="K48" s="160"/>
      <c r="L48" s="160"/>
      <c r="M48" s="162"/>
      <c r="N48" s="128"/>
    </row>
    <row r="49" spans="1:14" ht="14.25" customHeight="1">
      <c r="A49" s="167">
        <v>470</v>
      </c>
      <c r="B49" s="168">
        <v>57300</v>
      </c>
      <c r="C49" s="168">
        <v>64300</v>
      </c>
      <c r="D49" s="168">
        <v>72300</v>
      </c>
      <c r="E49" s="168">
        <v>82300</v>
      </c>
      <c r="F49" s="134">
        <f t="shared" si="0"/>
        <v>42300</v>
      </c>
      <c r="G49" s="172"/>
      <c r="H49" s="160" t="s">
        <v>21</v>
      </c>
      <c r="I49" s="166">
        <v>22200</v>
      </c>
      <c r="J49" s="160" t="s">
        <v>43</v>
      </c>
      <c r="K49" s="160"/>
      <c r="L49" s="160"/>
      <c r="M49" s="162"/>
      <c r="N49" s="128"/>
    </row>
    <row r="50" spans="1:14" ht="14.25" customHeight="1">
      <c r="A50" s="167">
        <v>480</v>
      </c>
      <c r="B50" s="168">
        <v>58200</v>
      </c>
      <c r="C50" s="168">
        <v>65200</v>
      </c>
      <c r="D50" s="168">
        <v>73200</v>
      </c>
      <c r="E50" s="168">
        <v>83200</v>
      </c>
      <c r="F50" s="134">
        <f t="shared" si="0"/>
        <v>43200</v>
      </c>
      <c r="G50" s="172"/>
      <c r="H50" s="160" t="s">
        <v>23</v>
      </c>
      <c r="I50" s="166">
        <f>I48-I49</f>
        <v>1000000</v>
      </c>
      <c r="J50" s="160"/>
      <c r="K50" s="160"/>
      <c r="L50" s="160"/>
      <c r="M50" s="162"/>
      <c r="N50" s="128"/>
    </row>
    <row r="51" spans="1:14" ht="14.25" customHeight="1">
      <c r="A51" s="167">
        <v>490</v>
      </c>
      <c r="B51" s="168">
        <v>59100</v>
      </c>
      <c r="C51" s="168">
        <v>66100</v>
      </c>
      <c r="D51" s="168">
        <v>74100</v>
      </c>
      <c r="E51" s="168">
        <v>84100</v>
      </c>
      <c r="F51" s="134">
        <f t="shared" si="0"/>
        <v>44100</v>
      </c>
      <c r="G51" s="172"/>
      <c r="H51" s="160"/>
      <c r="I51" s="160" t="s">
        <v>24</v>
      </c>
      <c r="J51" s="160"/>
      <c r="K51" s="160"/>
      <c r="L51" s="160"/>
      <c r="M51" s="162"/>
      <c r="N51" s="128"/>
    </row>
    <row r="52" spans="1:14" ht="14.25" customHeight="1">
      <c r="A52" s="167">
        <v>500</v>
      </c>
      <c r="B52" s="168">
        <v>60000</v>
      </c>
      <c r="C52" s="168">
        <v>67000</v>
      </c>
      <c r="D52" s="168">
        <v>75000</v>
      </c>
      <c r="E52" s="168">
        <v>85000</v>
      </c>
      <c r="F52" s="134">
        <f t="shared" si="0"/>
        <v>45000</v>
      </c>
      <c r="G52" s="172"/>
      <c r="H52" s="160"/>
      <c r="I52" s="160"/>
      <c r="J52" s="160"/>
      <c r="K52" s="160"/>
      <c r="L52" s="160"/>
      <c r="M52" s="162"/>
      <c r="N52" s="128"/>
    </row>
    <row r="53" spans="1:14" ht="14.25" customHeight="1">
      <c r="A53" s="167">
        <v>510</v>
      </c>
      <c r="B53" s="168">
        <v>60900</v>
      </c>
      <c r="C53" s="168">
        <v>67900</v>
      </c>
      <c r="D53" s="168">
        <v>75900</v>
      </c>
      <c r="E53" s="168">
        <v>85900</v>
      </c>
      <c r="F53" s="134">
        <f t="shared" si="0"/>
        <v>45900</v>
      </c>
      <c r="G53" s="172"/>
      <c r="H53" s="128"/>
      <c r="I53" s="128"/>
      <c r="J53" s="128"/>
      <c r="K53" s="128"/>
      <c r="L53" s="160"/>
      <c r="M53" s="162"/>
      <c r="N53" s="128"/>
    </row>
    <row r="54" spans="1:14" ht="14.25" customHeight="1">
      <c r="A54" s="167">
        <v>520</v>
      </c>
      <c r="B54" s="168">
        <v>61800</v>
      </c>
      <c r="C54" s="168">
        <v>68800</v>
      </c>
      <c r="D54" s="168">
        <v>76800</v>
      </c>
      <c r="E54" s="168">
        <v>86800</v>
      </c>
      <c r="F54" s="134">
        <f t="shared" si="0"/>
        <v>46800</v>
      </c>
      <c r="G54" s="172"/>
      <c r="H54" s="160" t="s">
        <v>360</v>
      </c>
      <c r="I54" s="160"/>
      <c r="J54" s="160"/>
      <c r="K54" s="128"/>
      <c r="L54" s="160"/>
      <c r="M54" s="162"/>
      <c r="N54" s="128"/>
    </row>
    <row r="55" spans="1:14" ht="14.25" customHeight="1">
      <c r="A55" s="167">
        <v>530</v>
      </c>
      <c r="B55" s="168">
        <v>62700</v>
      </c>
      <c r="C55" s="168">
        <v>69700</v>
      </c>
      <c r="D55" s="168">
        <v>77700</v>
      </c>
      <c r="E55" s="168">
        <v>87700</v>
      </c>
      <c r="F55" s="134">
        <f t="shared" si="0"/>
        <v>47700</v>
      </c>
      <c r="G55" s="172"/>
      <c r="H55" s="165" t="s">
        <v>508</v>
      </c>
      <c r="I55" s="160"/>
      <c r="J55" s="160"/>
      <c r="K55" s="128"/>
      <c r="L55" s="160"/>
      <c r="M55" s="162"/>
      <c r="N55" s="128"/>
    </row>
    <row r="56" spans="1:14" ht="14.25" customHeight="1">
      <c r="A56" s="167">
        <v>540</v>
      </c>
      <c r="B56" s="168">
        <v>63600</v>
      </c>
      <c r="C56" s="168">
        <v>70600</v>
      </c>
      <c r="D56" s="168">
        <v>78600</v>
      </c>
      <c r="E56" s="168">
        <v>88600</v>
      </c>
      <c r="F56" s="134">
        <f t="shared" si="0"/>
        <v>48600</v>
      </c>
      <c r="G56" s="172"/>
      <c r="H56" s="160" t="s">
        <v>17</v>
      </c>
      <c r="I56" s="166">
        <f>L41</f>
        <v>1007200</v>
      </c>
      <c r="J56" s="160"/>
      <c r="K56" s="128"/>
      <c r="L56" s="160"/>
      <c r="M56" s="162"/>
      <c r="N56" s="128"/>
    </row>
    <row r="57" spans="1:14" ht="14.25" customHeight="1">
      <c r="A57" s="167">
        <v>550</v>
      </c>
      <c r="B57" s="168">
        <v>64500</v>
      </c>
      <c r="C57" s="168">
        <v>71500</v>
      </c>
      <c r="D57" s="168">
        <v>79500</v>
      </c>
      <c r="E57" s="168">
        <v>89500</v>
      </c>
      <c r="F57" s="134">
        <f t="shared" si="0"/>
        <v>49500</v>
      </c>
      <c r="G57" s="172"/>
      <c r="H57" s="160" t="s">
        <v>18</v>
      </c>
      <c r="I57" s="166">
        <v>22000</v>
      </c>
      <c r="J57" s="160" t="s">
        <v>19</v>
      </c>
      <c r="K57" s="128"/>
      <c r="L57" s="160"/>
      <c r="M57" s="162"/>
      <c r="N57" s="128"/>
    </row>
    <row r="58" spans="1:14" ht="14.25" customHeight="1">
      <c r="A58" s="167">
        <v>560</v>
      </c>
      <c r="B58" s="168">
        <v>65400</v>
      </c>
      <c r="C58" s="168">
        <v>72400</v>
      </c>
      <c r="D58" s="168">
        <v>80400</v>
      </c>
      <c r="E58" s="168">
        <v>90400</v>
      </c>
      <c r="F58" s="134">
        <f t="shared" si="0"/>
        <v>50400</v>
      </c>
      <c r="G58" s="172"/>
      <c r="H58" s="160" t="s">
        <v>20</v>
      </c>
      <c r="I58" s="166">
        <f>I56+I57</f>
        <v>1029200</v>
      </c>
      <c r="J58" s="160"/>
      <c r="K58" s="128"/>
      <c r="L58" s="160"/>
      <c r="M58" s="162"/>
      <c r="N58" s="128"/>
    </row>
    <row r="59" spans="1:14" ht="14.25" customHeight="1">
      <c r="A59" s="167">
        <v>570</v>
      </c>
      <c r="B59" s="168">
        <v>66300</v>
      </c>
      <c r="C59" s="168">
        <v>73300</v>
      </c>
      <c r="D59" s="168">
        <v>81300</v>
      </c>
      <c r="E59" s="168">
        <v>91300</v>
      </c>
      <c r="F59" s="134">
        <f t="shared" si="0"/>
        <v>51300</v>
      </c>
      <c r="G59" s="172"/>
      <c r="H59" s="160" t="s">
        <v>21</v>
      </c>
      <c r="I59" s="166">
        <v>29200</v>
      </c>
      <c r="J59" s="160" t="s">
        <v>43</v>
      </c>
      <c r="K59" s="128"/>
      <c r="L59" s="160"/>
      <c r="M59" s="162"/>
      <c r="N59" s="128"/>
    </row>
    <row r="60" spans="1:14" ht="14.25" customHeight="1">
      <c r="A60" s="167">
        <v>580</v>
      </c>
      <c r="B60" s="168">
        <v>67200</v>
      </c>
      <c r="C60" s="168">
        <v>74200</v>
      </c>
      <c r="D60" s="168">
        <v>82200</v>
      </c>
      <c r="E60" s="168">
        <v>92200</v>
      </c>
      <c r="F60" s="134">
        <f t="shared" si="0"/>
        <v>52200</v>
      </c>
      <c r="G60" s="172"/>
      <c r="H60" s="160" t="s">
        <v>23</v>
      </c>
      <c r="I60" s="166">
        <f>I58-I59</f>
        <v>1000000</v>
      </c>
      <c r="J60" s="160"/>
      <c r="K60" s="128"/>
      <c r="L60" s="130"/>
      <c r="M60" s="128"/>
      <c r="N60" s="128"/>
    </row>
    <row r="61" spans="1:14" ht="14.25" customHeight="1">
      <c r="A61" s="167">
        <v>590</v>
      </c>
      <c r="B61" s="168">
        <v>68100</v>
      </c>
      <c r="C61" s="168">
        <v>75100</v>
      </c>
      <c r="D61" s="168">
        <v>83100</v>
      </c>
      <c r="E61" s="168">
        <v>93100</v>
      </c>
      <c r="F61" s="134">
        <f t="shared" si="0"/>
        <v>53100</v>
      </c>
      <c r="G61" s="172"/>
      <c r="H61" s="160"/>
      <c r="I61" s="160" t="s">
        <v>24</v>
      </c>
      <c r="J61" s="160"/>
      <c r="K61" s="130"/>
      <c r="L61" s="130"/>
      <c r="M61" s="128"/>
      <c r="N61" s="128"/>
    </row>
    <row r="62" spans="1:14" ht="14.25" customHeight="1">
      <c r="A62" s="167">
        <v>600</v>
      </c>
      <c r="B62" s="168">
        <v>69000</v>
      </c>
      <c r="C62" s="168">
        <v>76000</v>
      </c>
      <c r="D62" s="168">
        <v>84000</v>
      </c>
      <c r="E62" s="168">
        <v>94000</v>
      </c>
      <c r="F62" s="134">
        <f t="shared" si="0"/>
        <v>54000</v>
      </c>
      <c r="G62" s="172"/>
      <c r="H62" s="130"/>
      <c r="I62" s="130"/>
      <c r="J62" s="130"/>
      <c r="K62" s="130"/>
      <c r="L62" s="130"/>
      <c r="M62" s="128"/>
      <c r="N62" s="128"/>
    </row>
    <row r="63" spans="1:14" ht="14.25" customHeight="1">
      <c r="A63" s="167">
        <v>610</v>
      </c>
      <c r="B63" s="168">
        <v>69900</v>
      </c>
      <c r="C63" s="168">
        <v>76900</v>
      </c>
      <c r="D63" s="168">
        <v>84900</v>
      </c>
      <c r="E63" s="168">
        <v>94900</v>
      </c>
      <c r="F63" s="134">
        <f t="shared" si="0"/>
        <v>54900</v>
      </c>
      <c r="G63" s="172"/>
      <c r="H63" s="160" t="s">
        <v>509</v>
      </c>
      <c r="I63" s="128"/>
      <c r="J63" s="128"/>
      <c r="K63" s="128"/>
      <c r="L63" s="130"/>
      <c r="M63" s="128"/>
      <c r="N63" s="128"/>
    </row>
    <row r="64" spans="1:14" ht="14.25" customHeight="1">
      <c r="A64" s="167">
        <v>620</v>
      </c>
      <c r="B64" s="168">
        <v>70800</v>
      </c>
      <c r="C64" s="168">
        <v>77800</v>
      </c>
      <c r="D64" s="168">
        <v>85800</v>
      </c>
      <c r="E64" s="168">
        <v>95800</v>
      </c>
      <c r="F64" s="134">
        <f t="shared" si="0"/>
        <v>55800</v>
      </c>
      <c r="G64" s="172"/>
      <c r="H64" s="165" t="s">
        <v>510</v>
      </c>
      <c r="I64" s="160"/>
      <c r="J64" s="160"/>
      <c r="K64" s="160"/>
      <c r="L64" s="130"/>
      <c r="M64" s="128"/>
      <c r="N64" s="128"/>
    </row>
    <row r="65" spans="1:14" ht="14.25" customHeight="1">
      <c r="A65" s="167">
        <v>630</v>
      </c>
      <c r="B65" s="168">
        <v>71700</v>
      </c>
      <c r="C65" s="168">
        <v>78700</v>
      </c>
      <c r="D65" s="168">
        <v>86700</v>
      </c>
      <c r="E65" s="168">
        <v>96700</v>
      </c>
      <c r="F65" s="134">
        <f t="shared" si="0"/>
        <v>56700</v>
      </c>
      <c r="G65" s="172"/>
      <c r="H65" s="160" t="s">
        <v>17</v>
      </c>
      <c r="I65" s="166">
        <f>L40+L42</f>
        <v>5121900</v>
      </c>
      <c r="J65" s="165" t="s">
        <v>511</v>
      </c>
      <c r="K65" s="160"/>
      <c r="L65" s="130"/>
      <c r="M65" s="128"/>
      <c r="N65" s="128"/>
    </row>
    <row r="66" spans="1:14" ht="14.25" customHeight="1">
      <c r="A66" s="167">
        <v>640</v>
      </c>
      <c r="B66" s="168">
        <v>72600</v>
      </c>
      <c r="C66" s="168">
        <v>79600</v>
      </c>
      <c r="D66" s="168">
        <v>87600</v>
      </c>
      <c r="E66" s="168">
        <v>97600</v>
      </c>
      <c r="F66" s="134">
        <f t="shared" si="0"/>
        <v>57600</v>
      </c>
      <c r="G66" s="172"/>
      <c r="H66" s="160" t="s">
        <v>18</v>
      </c>
      <c r="I66" s="166">
        <v>30000</v>
      </c>
      <c r="J66" s="160" t="s">
        <v>19</v>
      </c>
      <c r="K66" s="160"/>
      <c r="L66" s="130"/>
      <c r="M66" s="128"/>
      <c r="N66" s="128"/>
    </row>
    <row r="67" spans="1:14" ht="14.25" customHeight="1">
      <c r="A67" s="167">
        <v>650</v>
      </c>
      <c r="B67" s="168">
        <v>73500</v>
      </c>
      <c r="C67" s="168">
        <v>80500</v>
      </c>
      <c r="D67" s="168">
        <v>88500</v>
      </c>
      <c r="E67" s="168">
        <v>98500</v>
      </c>
      <c r="F67" s="134">
        <f t="shared" si="0"/>
        <v>58500</v>
      </c>
      <c r="G67" s="172"/>
      <c r="H67" s="160" t="s">
        <v>20</v>
      </c>
      <c r="I67" s="166">
        <f>I65+I66</f>
        <v>5151900</v>
      </c>
      <c r="J67" s="160"/>
      <c r="K67" s="160"/>
      <c r="L67" s="130"/>
      <c r="M67" s="128"/>
      <c r="N67" s="128"/>
    </row>
    <row r="68" spans="1:14" ht="14.25" customHeight="1">
      <c r="A68" s="167">
        <v>660</v>
      </c>
      <c r="B68" s="168">
        <v>74400</v>
      </c>
      <c r="C68" s="168">
        <v>81400</v>
      </c>
      <c r="D68" s="168">
        <v>89400</v>
      </c>
      <c r="E68" s="168">
        <v>99400</v>
      </c>
      <c r="F68" s="134">
        <f t="shared" ref="F68:F131" si="2">900+900*(A68-$A$3)/10</f>
        <v>59400</v>
      </c>
      <c r="G68" s="172"/>
      <c r="H68" s="160" t="s">
        <v>21</v>
      </c>
      <c r="I68" s="166">
        <v>111900</v>
      </c>
      <c r="J68" s="165" t="s">
        <v>45</v>
      </c>
      <c r="K68" s="160"/>
      <c r="L68" s="130"/>
      <c r="M68" s="128"/>
      <c r="N68" s="128"/>
    </row>
    <row r="69" spans="1:14" ht="14.25" customHeight="1">
      <c r="A69" s="167">
        <v>670</v>
      </c>
      <c r="B69" s="168">
        <v>75300</v>
      </c>
      <c r="C69" s="168">
        <v>82300</v>
      </c>
      <c r="D69" s="168">
        <v>90300</v>
      </c>
      <c r="E69" s="168">
        <v>100300</v>
      </c>
      <c r="F69" s="134">
        <f t="shared" si="2"/>
        <v>60300</v>
      </c>
      <c r="G69" s="172"/>
      <c r="H69" s="160" t="s">
        <v>23</v>
      </c>
      <c r="I69" s="166">
        <f>I67-I68</f>
        <v>5040000</v>
      </c>
      <c r="J69" s="160"/>
      <c r="K69" s="160"/>
      <c r="L69" s="130"/>
      <c r="M69" s="128"/>
      <c r="N69" s="128"/>
    </row>
    <row r="70" spans="1:14" ht="14.25" customHeight="1">
      <c r="A70" s="167">
        <v>680</v>
      </c>
      <c r="B70" s="168">
        <v>76200</v>
      </c>
      <c r="C70" s="168">
        <v>83200</v>
      </c>
      <c r="D70" s="168">
        <v>91200</v>
      </c>
      <c r="E70" s="168">
        <v>101200</v>
      </c>
      <c r="F70" s="134">
        <f t="shared" si="2"/>
        <v>61200</v>
      </c>
      <c r="G70" s="172"/>
      <c r="H70" s="160"/>
      <c r="I70" s="165" t="s">
        <v>46</v>
      </c>
      <c r="J70" s="160"/>
      <c r="K70" s="160"/>
      <c r="L70" s="130"/>
      <c r="M70" s="128"/>
      <c r="N70" s="128"/>
    </row>
    <row r="71" spans="1:14" ht="14.25" customHeight="1">
      <c r="A71" s="167">
        <v>690</v>
      </c>
      <c r="B71" s="168">
        <v>77100</v>
      </c>
      <c r="C71" s="168">
        <v>84100</v>
      </c>
      <c r="D71" s="168">
        <v>92100</v>
      </c>
      <c r="E71" s="168">
        <v>102100</v>
      </c>
      <c r="F71" s="134">
        <f t="shared" si="2"/>
        <v>62100</v>
      </c>
      <c r="G71" s="172"/>
      <c r="H71" s="128"/>
      <c r="I71" s="128"/>
      <c r="J71" s="128"/>
      <c r="K71" s="128"/>
      <c r="L71" s="130"/>
      <c r="M71" s="128"/>
      <c r="N71" s="128"/>
    </row>
    <row r="72" spans="1:14" ht="14.25" customHeight="1">
      <c r="A72" s="167">
        <v>700</v>
      </c>
      <c r="B72" s="168">
        <v>78000</v>
      </c>
      <c r="C72" s="168">
        <v>85000</v>
      </c>
      <c r="D72" s="168">
        <v>93000</v>
      </c>
      <c r="E72" s="168">
        <v>103000</v>
      </c>
      <c r="F72" s="134">
        <f t="shared" si="2"/>
        <v>63000</v>
      </c>
      <c r="G72" s="172"/>
      <c r="H72" s="128"/>
      <c r="I72" s="128"/>
      <c r="J72" s="128"/>
      <c r="K72" s="128"/>
      <c r="L72" s="130"/>
      <c r="M72" s="128"/>
      <c r="N72" s="128"/>
    </row>
    <row r="73" spans="1:14" ht="14.25" customHeight="1">
      <c r="A73" s="167">
        <v>710</v>
      </c>
      <c r="B73" s="168">
        <v>78900</v>
      </c>
      <c r="C73" s="168">
        <v>85900</v>
      </c>
      <c r="D73" s="168">
        <v>93900</v>
      </c>
      <c r="E73" s="168">
        <v>103900</v>
      </c>
      <c r="F73" s="134">
        <f t="shared" si="2"/>
        <v>63900</v>
      </c>
      <c r="G73" s="172"/>
      <c r="H73" s="160" t="s">
        <v>512</v>
      </c>
      <c r="I73" s="128"/>
      <c r="J73" s="128"/>
      <c r="K73" s="128"/>
      <c r="L73" s="130"/>
      <c r="M73" s="128"/>
      <c r="N73" s="128"/>
    </row>
    <row r="74" spans="1:14" ht="14.25" customHeight="1">
      <c r="A74" s="167">
        <v>720</v>
      </c>
      <c r="B74" s="168">
        <v>79800</v>
      </c>
      <c r="C74" s="168">
        <v>86800</v>
      </c>
      <c r="D74" s="168">
        <v>94800</v>
      </c>
      <c r="E74" s="168">
        <v>104800</v>
      </c>
      <c r="F74" s="134">
        <f t="shared" si="2"/>
        <v>64800</v>
      </c>
      <c r="G74" s="172"/>
      <c r="H74" s="165" t="s">
        <v>513</v>
      </c>
      <c r="I74" s="160"/>
      <c r="J74" s="160"/>
      <c r="K74" s="160"/>
      <c r="L74" s="130"/>
      <c r="M74" s="128"/>
      <c r="N74" s="128"/>
    </row>
    <row r="75" spans="1:14" ht="14.25" customHeight="1">
      <c r="A75" s="167">
        <v>730</v>
      </c>
      <c r="B75" s="168">
        <v>80700</v>
      </c>
      <c r="C75" s="168">
        <v>87700</v>
      </c>
      <c r="D75" s="168">
        <v>95700</v>
      </c>
      <c r="E75" s="168">
        <v>105700</v>
      </c>
      <c r="F75" s="134">
        <f t="shared" si="2"/>
        <v>65700</v>
      </c>
      <c r="G75" s="172"/>
      <c r="H75" s="160" t="s">
        <v>17</v>
      </c>
      <c r="I75" s="166">
        <f>L40+L42</f>
        <v>5121900</v>
      </c>
      <c r="J75" s="165" t="s">
        <v>511</v>
      </c>
      <c r="K75" s="160"/>
      <c r="L75" s="130"/>
      <c r="M75" s="128"/>
      <c r="N75" s="128"/>
    </row>
    <row r="76" spans="1:14" ht="14.25" customHeight="1">
      <c r="A76" s="167">
        <v>740</v>
      </c>
      <c r="B76" s="168">
        <v>81600</v>
      </c>
      <c r="C76" s="168">
        <v>88600</v>
      </c>
      <c r="D76" s="168">
        <v>96600</v>
      </c>
      <c r="E76" s="168">
        <v>106600</v>
      </c>
      <c r="F76" s="134">
        <f t="shared" si="2"/>
        <v>66600</v>
      </c>
      <c r="G76" s="172"/>
      <c r="H76" s="160" t="s">
        <v>18</v>
      </c>
      <c r="I76" s="166">
        <v>40000</v>
      </c>
      <c r="J76" s="160" t="s">
        <v>19</v>
      </c>
      <c r="K76" s="160"/>
      <c r="L76" s="130"/>
      <c r="M76" s="128"/>
      <c r="N76" s="128"/>
    </row>
    <row r="77" spans="1:14" ht="14.25" customHeight="1">
      <c r="A77" s="167">
        <v>750</v>
      </c>
      <c r="B77" s="168">
        <v>82500</v>
      </c>
      <c r="C77" s="168">
        <v>89500</v>
      </c>
      <c r="D77" s="168">
        <v>97500</v>
      </c>
      <c r="E77" s="168">
        <v>107500</v>
      </c>
      <c r="F77" s="134">
        <f t="shared" si="2"/>
        <v>67500</v>
      </c>
      <c r="G77" s="172"/>
      <c r="H77" s="160" t="s">
        <v>20</v>
      </c>
      <c r="I77" s="166">
        <f>I75+I76</f>
        <v>5161900</v>
      </c>
      <c r="J77" s="160"/>
      <c r="K77" s="160"/>
      <c r="L77" s="130"/>
      <c r="M77" s="128"/>
      <c r="N77" s="128"/>
    </row>
    <row r="78" spans="1:14" ht="14.25" customHeight="1">
      <c r="A78" s="167">
        <v>760</v>
      </c>
      <c r="B78" s="168">
        <v>83400</v>
      </c>
      <c r="C78" s="168">
        <v>90400</v>
      </c>
      <c r="D78" s="168">
        <v>98400</v>
      </c>
      <c r="E78" s="168">
        <v>108400</v>
      </c>
      <c r="F78" s="134">
        <f t="shared" si="2"/>
        <v>68400</v>
      </c>
      <c r="G78" s="172"/>
      <c r="H78" s="160" t="s">
        <v>21</v>
      </c>
      <c r="I78" s="166">
        <v>121900</v>
      </c>
      <c r="J78" s="165" t="s">
        <v>45</v>
      </c>
      <c r="K78" s="160"/>
      <c r="L78" s="130"/>
      <c r="M78" s="128"/>
      <c r="N78" s="128"/>
    </row>
    <row r="79" spans="1:14" ht="14.25" customHeight="1">
      <c r="A79" s="167">
        <v>770</v>
      </c>
      <c r="B79" s="168">
        <v>84300</v>
      </c>
      <c r="C79" s="168">
        <v>91300</v>
      </c>
      <c r="D79" s="168">
        <v>99300</v>
      </c>
      <c r="E79" s="168">
        <v>109300</v>
      </c>
      <c r="F79" s="134">
        <f t="shared" si="2"/>
        <v>69300</v>
      </c>
      <c r="G79" s="172"/>
      <c r="H79" s="160" t="s">
        <v>23</v>
      </c>
      <c r="I79" s="166">
        <f>I77-I78</f>
        <v>5040000</v>
      </c>
      <c r="J79" s="160"/>
      <c r="K79" s="160"/>
      <c r="L79" s="130"/>
      <c r="M79" s="128"/>
      <c r="N79" s="128"/>
    </row>
    <row r="80" spans="1:14" ht="14.25" customHeight="1">
      <c r="A80" s="167">
        <v>780</v>
      </c>
      <c r="B80" s="168">
        <v>85200</v>
      </c>
      <c r="C80" s="168">
        <v>92200</v>
      </c>
      <c r="D80" s="168">
        <v>100200</v>
      </c>
      <c r="E80" s="168">
        <v>110200</v>
      </c>
      <c r="F80" s="134">
        <f t="shared" si="2"/>
        <v>70200</v>
      </c>
      <c r="G80" s="172"/>
      <c r="H80" s="160"/>
      <c r="I80" s="165" t="s">
        <v>46</v>
      </c>
      <c r="J80" s="160"/>
      <c r="K80" s="160"/>
      <c r="L80" s="130"/>
      <c r="M80" s="128"/>
      <c r="N80" s="128"/>
    </row>
    <row r="81" spans="1:14" ht="14.25" customHeight="1">
      <c r="A81" s="167">
        <v>790</v>
      </c>
      <c r="B81" s="168">
        <v>86100</v>
      </c>
      <c r="C81" s="168">
        <v>93100</v>
      </c>
      <c r="D81" s="168">
        <v>101100</v>
      </c>
      <c r="E81" s="168">
        <v>111100</v>
      </c>
      <c r="F81" s="134">
        <f t="shared" si="2"/>
        <v>71100</v>
      </c>
      <c r="G81" s="172"/>
      <c r="H81" s="128"/>
      <c r="I81" s="128"/>
      <c r="J81" s="128"/>
      <c r="K81" s="128"/>
      <c r="L81" s="128"/>
      <c r="M81" s="128"/>
      <c r="N81" s="128"/>
    </row>
    <row r="82" spans="1:14" ht="14.25" customHeight="1">
      <c r="A82" s="167">
        <v>800</v>
      </c>
      <c r="B82" s="168">
        <v>87000</v>
      </c>
      <c r="C82" s="168">
        <v>94000</v>
      </c>
      <c r="D82" s="168">
        <v>102000</v>
      </c>
      <c r="E82" s="168">
        <v>112000</v>
      </c>
      <c r="F82" s="134">
        <f t="shared" si="2"/>
        <v>72000</v>
      </c>
      <c r="G82" s="172"/>
      <c r="H82" s="128"/>
      <c r="I82" s="128"/>
      <c r="J82" s="128"/>
      <c r="K82" s="128"/>
      <c r="L82" s="128"/>
      <c r="M82" s="128"/>
      <c r="N82" s="128"/>
    </row>
    <row r="83" spans="1:14" ht="14.25" customHeight="1">
      <c r="A83" s="167">
        <v>810</v>
      </c>
      <c r="B83" s="168">
        <v>87900</v>
      </c>
      <c r="C83" s="168">
        <v>94900</v>
      </c>
      <c r="D83" s="168">
        <v>102900</v>
      </c>
      <c r="E83" s="168">
        <v>112900</v>
      </c>
      <c r="F83" s="134">
        <f t="shared" si="2"/>
        <v>72900</v>
      </c>
      <c r="G83" s="172"/>
      <c r="H83" s="130"/>
      <c r="I83" s="130"/>
      <c r="J83" s="130"/>
      <c r="K83" s="130"/>
      <c r="L83" s="130"/>
      <c r="M83" s="128"/>
      <c r="N83" s="128"/>
    </row>
    <row r="84" spans="1:14" ht="14.25" customHeight="1">
      <c r="A84" s="167">
        <v>820</v>
      </c>
      <c r="B84" s="168">
        <v>88800</v>
      </c>
      <c r="C84" s="168">
        <v>95800</v>
      </c>
      <c r="D84" s="168">
        <v>103800</v>
      </c>
      <c r="E84" s="168">
        <v>113800</v>
      </c>
      <c r="F84" s="134">
        <f t="shared" si="2"/>
        <v>73800</v>
      </c>
      <c r="G84" s="172"/>
      <c r="H84" s="130"/>
      <c r="I84" s="130"/>
      <c r="J84" s="130"/>
      <c r="K84" s="130"/>
      <c r="L84" s="130"/>
      <c r="M84" s="128"/>
      <c r="N84" s="128"/>
    </row>
    <row r="85" spans="1:14" ht="14.25" customHeight="1">
      <c r="A85" s="167">
        <v>830</v>
      </c>
      <c r="B85" s="168">
        <v>89700</v>
      </c>
      <c r="C85" s="168">
        <v>96700</v>
      </c>
      <c r="D85" s="168">
        <v>104700</v>
      </c>
      <c r="E85" s="168">
        <v>114700</v>
      </c>
      <c r="F85" s="134">
        <f t="shared" si="2"/>
        <v>74700</v>
      </c>
      <c r="G85" s="172"/>
      <c r="H85" s="130"/>
      <c r="I85" s="130"/>
      <c r="J85" s="130"/>
      <c r="K85" s="130"/>
      <c r="L85" s="130"/>
      <c r="M85" s="128"/>
      <c r="N85" s="128"/>
    </row>
    <row r="86" spans="1:14" ht="14.25" customHeight="1">
      <c r="A86" s="167">
        <v>840</v>
      </c>
      <c r="B86" s="168">
        <v>90600</v>
      </c>
      <c r="C86" s="168">
        <v>97600</v>
      </c>
      <c r="D86" s="168">
        <v>105600</v>
      </c>
      <c r="E86" s="168">
        <v>115600</v>
      </c>
      <c r="F86" s="134">
        <f t="shared" si="2"/>
        <v>75600</v>
      </c>
      <c r="G86" s="172"/>
      <c r="H86" s="130"/>
      <c r="I86" s="130"/>
      <c r="J86" s="130"/>
      <c r="K86" s="130"/>
      <c r="L86" s="130"/>
      <c r="M86" s="128"/>
      <c r="N86" s="128"/>
    </row>
    <row r="87" spans="1:14" ht="14.25" customHeight="1">
      <c r="A87" s="167">
        <v>850</v>
      </c>
      <c r="B87" s="168">
        <v>91500</v>
      </c>
      <c r="C87" s="168">
        <v>98500</v>
      </c>
      <c r="D87" s="168">
        <v>106500</v>
      </c>
      <c r="E87" s="168">
        <v>116500</v>
      </c>
      <c r="F87" s="134">
        <f t="shared" si="2"/>
        <v>76500</v>
      </c>
      <c r="G87" s="172"/>
      <c r="H87" s="130"/>
      <c r="I87" s="130"/>
      <c r="J87" s="130"/>
      <c r="K87" s="130"/>
      <c r="L87" s="130"/>
      <c r="M87" s="128"/>
      <c r="N87" s="128"/>
    </row>
    <row r="88" spans="1:14" ht="14.25" customHeight="1">
      <c r="A88" s="167">
        <v>860</v>
      </c>
      <c r="B88" s="168">
        <v>92400</v>
      </c>
      <c r="C88" s="168">
        <v>99400</v>
      </c>
      <c r="D88" s="168">
        <v>107400</v>
      </c>
      <c r="E88" s="168">
        <v>117400</v>
      </c>
      <c r="F88" s="134">
        <f t="shared" si="2"/>
        <v>77400</v>
      </c>
      <c r="G88" s="172"/>
      <c r="H88" s="130"/>
      <c r="I88" s="130"/>
      <c r="J88" s="130"/>
      <c r="K88" s="130"/>
      <c r="L88" s="130"/>
      <c r="M88" s="128"/>
      <c r="N88" s="128"/>
    </row>
    <row r="89" spans="1:14" ht="14.25" customHeight="1">
      <c r="A89" s="167">
        <v>870</v>
      </c>
      <c r="B89" s="168">
        <v>93300</v>
      </c>
      <c r="C89" s="168">
        <v>100300</v>
      </c>
      <c r="D89" s="168">
        <v>108300</v>
      </c>
      <c r="E89" s="168">
        <v>118300</v>
      </c>
      <c r="F89" s="134">
        <f t="shared" si="2"/>
        <v>78300</v>
      </c>
      <c r="G89" s="172"/>
      <c r="H89" s="130"/>
      <c r="I89" s="130"/>
      <c r="J89" s="130"/>
      <c r="K89" s="130"/>
      <c r="L89" s="130"/>
      <c r="M89" s="128"/>
      <c r="N89" s="128"/>
    </row>
    <row r="90" spans="1:14" ht="14.25" customHeight="1">
      <c r="A90" s="167">
        <v>880</v>
      </c>
      <c r="B90" s="168">
        <v>94200</v>
      </c>
      <c r="C90" s="168">
        <v>101200</v>
      </c>
      <c r="D90" s="168">
        <v>109200</v>
      </c>
      <c r="E90" s="168">
        <v>119200</v>
      </c>
      <c r="F90" s="134">
        <f t="shared" si="2"/>
        <v>79200</v>
      </c>
      <c r="G90" s="172"/>
      <c r="H90" s="130"/>
      <c r="I90" s="130"/>
      <c r="J90" s="130"/>
      <c r="K90" s="130"/>
      <c r="L90" s="130"/>
      <c r="M90" s="128"/>
      <c r="N90" s="128"/>
    </row>
    <row r="91" spans="1:14" ht="14.25" customHeight="1">
      <c r="A91" s="167">
        <v>890</v>
      </c>
      <c r="B91" s="168">
        <v>95100</v>
      </c>
      <c r="C91" s="168">
        <v>102100</v>
      </c>
      <c r="D91" s="168">
        <v>110100</v>
      </c>
      <c r="E91" s="168">
        <v>120100</v>
      </c>
      <c r="F91" s="134">
        <f t="shared" si="2"/>
        <v>80100</v>
      </c>
      <c r="G91" s="172"/>
      <c r="H91" s="130"/>
      <c r="I91" s="130"/>
      <c r="J91" s="130"/>
      <c r="K91" s="130"/>
      <c r="L91" s="130"/>
      <c r="M91" s="128"/>
      <c r="N91" s="128"/>
    </row>
    <row r="92" spans="1:14" ht="14.25" customHeight="1">
      <c r="A92" s="167">
        <v>900</v>
      </c>
      <c r="B92" s="168">
        <v>96000</v>
      </c>
      <c r="C92" s="168">
        <v>103000</v>
      </c>
      <c r="D92" s="168">
        <v>111000</v>
      </c>
      <c r="E92" s="168">
        <v>121000</v>
      </c>
      <c r="F92" s="134">
        <f t="shared" si="2"/>
        <v>81000</v>
      </c>
      <c r="G92" s="172"/>
      <c r="H92" s="130"/>
      <c r="I92" s="130"/>
      <c r="J92" s="130"/>
      <c r="K92" s="130"/>
      <c r="L92" s="130"/>
      <c r="M92" s="128"/>
      <c r="N92" s="128"/>
    </row>
    <row r="93" spans="1:14" ht="14.25" customHeight="1">
      <c r="A93" s="167">
        <v>910</v>
      </c>
      <c r="B93" s="168">
        <v>96900</v>
      </c>
      <c r="C93" s="168">
        <v>103900</v>
      </c>
      <c r="D93" s="168">
        <v>111900</v>
      </c>
      <c r="E93" s="168">
        <v>121900</v>
      </c>
      <c r="F93" s="134">
        <f t="shared" si="2"/>
        <v>81900</v>
      </c>
      <c r="G93" s="172"/>
      <c r="H93" s="130"/>
      <c r="I93" s="130"/>
      <c r="J93" s="130"/>
      <c r="K93" s="130"/>
      <c r="L93" s="130"/>
      <c r="M93" s="128"/>
      <c r="N93" s="128"/>
    </row>
    <row r="94" spans="1:14" ht="14.25" customHeight="1">
      <c r="A94" s="167">
        <v>920</v>
      </c>
      <c r="B94" s="168">
        <v>97800</v>
      </c>
      <c r="C94" s="168">
        <v>104800</v>
      </c>
      <c r="D94" s="168">
        <v>112800</v>
      </c>
      <c r="E94" s="168">
        <v>122800</v>
      </c>
      <c r="F94" s="134">
        <f t="shared" si="2"/>
        <v>82800</v>
      </c>
      <c r="G94" s="172"/>
      <c r="H94" s="130"/>
      <c r="I94" s="130"/>
      <c r="J94" s="130"/>
      <c r="K94" s="130"/>
      <c r="L94" s="130"/>
      <c r="M94" s="128"/>
      <c r="N94" s="128"/>
    </row>
    <row r="95" spans="1:14" ht="14.25" customHeight="1">
      <c r="A95" s="167">
        <v>930</v>
      </c>
      <c r="B95" s="168">
        <v>98700</v>
      </c>
      <c r="C95" s="168">
        <v>105700</v>
      </c>
      <c r="D95" s="168">
        <v>113700</v>
      </c>
      <c r="E95" s="168">
        <v>123700</v>
      </c>
      <c r="F95" s="134">
        <f t="shared" si="2"/>
        <v>83700</v>
      </c>
      <c r="G95" s="172"/>
      <c r="H95" s="130"/>
      <c r="I95" s="130"/>
      <c r="J95" s="130"/>
      <c r="K95" s="130"/>
      <c r="L95" s="130"/>
      <c r="M95" s="128"/>
      <c r="N95" s="128"/>
    </row>
    <row r="96" spans="1:14" ht="14.25" customHeight="1">
      <c r="A96" s="167">
        <v>940</v>
      </c>
      <c r="B96" s="168">
        <v>99600</v>
      </c>
      <c r="C96" s="168">
        <v>106600</v>
      </c>
      <c r="D96" s="168">
        <v>114600</v>
      </c>
      <c r="E96" s="168">
        <v>124600</v>
      </c>
      <c r="F96" s="134">
        <f t="shared" si="2"/>
        <v>84600</v>
      </c>
      <c r="G96" s="172"/>
      <c r="H96" s="130"/>
      <c r="I96" s="130"/>
      <c r="J96" s="130"/>
      <c r="K96" s="130"/>
      <c r="L96" s="130"/>
      <c r="M96" s="128"/>
      <c r="N96" s="128"/>
    </row>
    <row r="97" spans="1:14" ht="14.25" customHeight="1">
      <c r="A97" s="167">
        <v>950</v>
      </c>
      <c r="B97" s="168">
        <v>100500</v>
      </c>
      <c r="C97" s="168">
        <v>107500</v>
      </c>
      <c r="D97" s="168">
        <v>115500</v>
      </c>
      <c r="E97" s="168">
        <v>125500</v>
      </c>
      <c r="F97" s="134">
        <f t="shared" si="2"/>
        <v>85500</v>
      </c>
      <c r="G97" s="172"/>
      <c r="H97" s="130"/>
      <c r="I97" s="130"/>
      <c r="J97" s="130"/>
      <c r="K97" s="130"/>
      <c r="L97" s="130"/>
      <c r="M97" s="128"/>
      <c r="N97" s="128"/>
    </row>
    <row r="98" spans="1:14" ht="14.25" customHeight="1">
      <c r="A98" s="167">
        <v>960</v>
      </c>
      <c r="B98" s="168">
        <v>101400</v>
      </c>
      <c r="C98" s="168">
        <v>108400</v>
      </c>
      <c r="D98" s="168">
        <v>116400</v>
      </c>
      <c r="E98" s="168">
        <v>126400</v>
      </c>
      <c r="F98" s="134">
        <f t="shared" si="2"/>
        <v>86400</v>
      </c>
      <c r="G98" s="172"/>
      <c r="H98" s="130"/>
      <c r="I98" s="130"/>
      <c r="J98" s="130"/>
      <c r="K98" s="130"/>
      <c r="L98" s="130"/>
      <c r="M98" s="128"/>
      <c r="N98" s="128"/>
    </row>
    <row r="99" spans="1:14" ht="14.25" customHeight="1">
      <c r="A99" s="167">
        <v>970</v>
      </c>
      <c r="B99" s="168">
        <v>102300</v>
      </c>
      <c r="C99" s="168">
        <v>109300</v>
      </c>
      <c r="D99" s="168">
        <v>117300</v>
      </c>
      <c r="E99" s="168">
        <v>127300</v>
      </c>
      <c r="F99" s="134">
        <f t="shared" si="2"/>
        <v>87300</v>
      </c>
      <c r="G99" s="172"/>
      <c r="H99" s="130"/>
      <c r="I99" s="130"/>
      <c r="J99" s="130"/>
      <c r="K99" s="130"/>
      <c r="L99" s="130"/>
      <c r="M99" s="128"/>
      <c r="N99" s="128"/>
    </row>
    <row r="100" spans="1:14" ht="14.25" customHeight="1">
      <c r="A100" s="167">
        <v>980</v>
      </c>
      <c r="B100" s="168">
        <v>103200</v>
      </c>
      <c r="C100" s="168">
        <v>110200</v>
      </c>
      <c r="D100" s="168">
        <v>118200</v>
      </c>
      <c r="E100" s="168">
        <v>128200</v>
      </c>
      <c r="F100" s="134">
        <f t="shared" si="2"/>
        <v>88200</v>
      </c>
      <c r="G100" s="172"/>
      <c r="H100" s="130"/>
      <c r="I100" s="130"/>
      <c r="J100" s="130"/>
      <c r="K100" s="130"/>
      <c r="L100" s="130"/>
      <c r="M100" s="128"/>
      <c r="N100" s="128"/>
    </row>
    <row r="101" spans="1:14" ht="14.25" customHeight="1">
      <c r="A101" s="167">
        <v>990</v>
      </c>
      <c r="B101" s="168">
        <v>104100</v>
      </c>
      <c r="C101" s="168">
        <v>111100</v>
      </c>
      <c r="D101" s="168">
        <v>119100</v>
      </c>
      <c r="E101" s="168">
        <v>129100</v>
      </c>
      <c r="F101" s="134">
        <f t="shared" si="2"/>
        <v>89100</v>
      </c>
      <c r="G101" s="172"/>
      <c r="H101" s="130"/>
      <c r="I101" s="130"/>
      <c r="J101" s="130"/>
      <c r="K101" s="130"/>
      <c r="L101" s="130"/>
      <c r="M101" s="128"/>
      <c r="N101" s="128"/>
    </row>
    <row r="102" spans="1:14" ht="14.25" customHeight="1">
      <c r="A102" s="167">
        <v>1000</v>
      </c>
      <c r="B102" s="168">
        <v>105000</v>
      </c>
      <c r="C102" s="168">
        <v>112000</v>
      </c>
      <c r="D102" s="168">
        <v>120000</v>
      </c>
      <c r="E102" s="168">
        <v>130000</v>
      </c>
      <c r="F102" s="134">
        <f t="shared" si="2"/>
        <v>90000</v>
      </c>
      <c r="G102" s="172"/>
      <c r="H102" s="130"/>
      <c r="I102" s="130"/>
      <c r="J102" s="130"/>
      <c r="K102" s="130"/>
      <c r="L102" s="130"/>
      <c r="M102" s="128"/>
      <c r="N102" s="128"/>
    </row>
    <row r="103" spans="1:14" ht="14.25" customHeight="1">
      <c r="A103" s="167">
        <v>1010</v>
      </c>
      <c r="B103" s="168">
        <v>105900</v>
      </c>
      <c r="C103" s="168">
        <v>112900</v>
      </c>
      <c r="D103" s="168">
        <v>120900</v>
      </c>
      <c r="E103" s="168">
        <v>130900</v>
      </c>
      <c r="F103" s="134">
        <f t="shared" si="2"/>
        <v>90900</v>
      </c>
      <c r="G103" s="172"/>
      <c r="H103" s="130"/>
      <c r="I103" s="130"/>
      <c r="J103" s="130"/>
      <c r="K103" s="130"/>
      <c r="L103" s="130"/>
      <c r="M103" s="128"/>
      <c r="N103" s="128"/>
    </row>
    <row r="104" spans="1:14" ht="14.25" customHeight="1">
      <c r="A104" s="167">
        <v>1020</v>
      </c>
      <c r="B104" s="168">
        <v>106800</v>
      </c>
      <c r="C104" s="168">
        <v>113800</v>
      </c>
      <c r="D104" s="168">
        <v>121800</v>
      </c>
      <c r="E104" s="168">
        <v>131800</v>
      </c>
      <c r="F104" s="134">
        <f t="shared" si="2"/>
        <v>91800</v>
      </c>
      <c r="G104" s="172"/>
      <c r="H104" s="130"/>
      <c r="I104" s="130"/>
      <c r="J104" s="130"/>
      <c r="K104" s="130"/>
      <c r="L104" s="130"/>
      <c r="M104" s="128"/>
      <c r="N104" s="128"/>
    </row>
    <row r="105" spans="1:14" ht="14.25" customHeight="1">
      <c r="A105" s="167">
        <v>1030</v>
      </c>
      <c r="B105" s="168">
        <v>107700</v>
      </c>
      <c r="C105" s="168">
        <v>114700</v>
      </c>
      <c r="D105" s="168">
        <v>122700</v>
      </c>
      <c r="E105" s="168">
        <v>132700</v>
      </c>
      <c r="F105" s="134">
        <f t="shared" si="2"/>
        <v>92700</v>
      </c>
      <c r="G105" s="172"/>
      <c r="H105" s="130"/>
      <c r="I105" s="130"/>
      <c r="J105" s="130"/>
      <c r="K105" s="130"/>
      <c r="L105" s="130"/>
      <c r="M105" s="128"/>
      <c r="N105" s="128"/>
    </row>
    <row r="106" spans="1:14" ht="14.25" customHeight="1">
      <c r="A106" s="167">
        <v>1040</v>
      </c>
      <c r="B106" s="168">
        <v>108600</v>
      </c>
      <c r="C106" s="168">
        <v>115600</v>
      </c>
      <c r="D106" s="168">
        <v>123600</v>
      </c>
      <c r="E106" s="168">
        <v>133600</v>
      </c>
      <c r="F106" s="134">
        <f t="shared" si="2"/>
        <v>93600</v>
      </c>
      <c r="G106" s="172"/>
      <c r="H106" s="130"/>
      <c r="I106" s="130"/>
      <c r="J106" s="130"/>
      <c r="K106" s="130"/>
      <c r="L106" s="130"/>
      <c r="M106" s="128"/>
      <c r="N106" s="128"/>
    </row>
    <row r="107" spans="1:14" ht="14.25" customHeight="1">
      <c r="A107" s="167">
        <v>1050</v>
      </c>
      <c r="B107" s="168">
        <v>109500</v>
      </c>
      <c r="C107" s="168">
        <v>116500</v>
      </c>
      <c r="D107" s="168">
        <v>124500</v>
      </c>
      <c r="E107" s="168">
        <v>134500</v>
      </c>
      <c r="F107" s="134">
        <f t="shared" si="2"/>
        <v>94500</v>
      </c>
      <c r="G107" s="172"/>
      <c r="H107" s="130"/>
      <c r="I107" s="130"/>
      <c r="J107" s="130"/>
      <c r="K107" s="130"/>
      <c r="L107" s="130"/>
      <c r="M107" s="128"/>
      <c r="N107" s="128"/>
    </row>
    <row r="108" spans="1:14" ht="14.25" customHeight="1">
      <c r="A108" s="167">
        <v>1060</v>
      </c>
      <c r="B108" s="168">
        <v>110400</v>
      </c>
      <c r="C108" s="168">
        <v>117400</v>
      </c>
      <c r="D108" s="168">
        <v>125400</v>
      </c>
      <c r="E108" s="168">
        <v>135400</v>
      </c>
      <c r="F108" s="134">
        <f t="shared" si="2"/>
        <v>95400</v>
      </c>
      <c r="G108" s="172"/>
      <c r="H108" s="130"/>
      <c r="I108" s="130"/>
      <c r="J108" s="130"/>
      <c r="K108" s="130"/>
      <c r="L108" s="130"/>
      <c r="M108" s="128"/>
      <c r="N108" s="128"/>
    </row>
    <row r="109" spans="1:14" ht="14.25" customHeight="1">
      <c r="A109" s="167">
        <v>1070</v>
      </c>
      <c r="B109" s="168">
        <v>111300</v>
      </c>
      <c r="C109" s="168">
        <v>118300</v>
      </c>
      <c r="D109" s="168">
        <v>126300</v>
      </c>
      <c r="E109" s="168">
        <v>136300</v>
      </c>
      <c r="F109" s="134">
        <f t="shared" si="2"/>
        <v>96300</v>
      </c>
      <c r="G109" s="172"/>
      <c r="H109" s="130"/>
      <c r="I109" s="130"/>
      <c r="J109" s="130"/>
      <c r="K109" s="130"/>
      <c r="L109" s="130"/>
      <c r="M109" s="128"/>
      <c r="N109" s="128"/>
    </row>
    <row r="110" spans="1:14" ht="14.25" customHeight="1">
      <c r="A110" s="167">
        <v>1080</v>
      </c>
      <c r="B110" s="168">
        <v>112200</v>
      </c>
      <c r="C110" s="168">
        <v>119200</v>
      </c>
      <c r="D110" s="168">
        <v>127200</v>
      </c>
      <c r="E110" s="168">
        <v>137200</v>
      </c>
      <c r="F110" s="134">
        <f t="shared" si="2"/>
        <v>97200</v>
      </c>
      <c r="G110" s="172"/>
      <c r="H110" s="130"/>
      <c r="I110" s="130"/>
      <c r="J110" s="130"/>
      <c r="K110" s="130"/>
      <c r="L110" s="130"/>
      <c r="M110" s="128"/>
      <c r="N110" s="128"/>
    </row>
    <row r="111" spans="1:14" ht="14.25" customHeight="1">
      <c r="A111" s="167">
        <v>1090</v>
      </c>
      <c r="B111" s="168">
        <v>113100</v>
      </c>
      <c r="C111" s="168">
        <v>120100</v>
      </c>
      <c r="D111" s="168">
        <v>128100</v>
      </c>
      <c r="E111" s="168">
        <v>138100</v>
      </c>
      <c r="F111" s="134">
        <f t="shared" si="2"/>
        <v>98100</v>
      </c>
      <c r="G111" s="172"/>
      <c r="H111" s="130"/>
      <c r="I111" s="130"/>
      <c r="J111" s="130"/>
      <c r="K111" s="130"/>
      <c r="L111" s="130"/>
      <c r="M111" s="128"/>
      <c r="N111" s="128"/>
    </row>
    <row r="112" spans="1:14" ht="14.25" customHeight="1">
      <c r="A112" s="167">
        <v>1100</v>
      </c>
      <c r="B112" s="168">
        <v>114000</v>
      </c>
      <c r="C112" s="168">
        <v>121000</v>
      </c>
      <c r="D112" s="168">
        <v>129000</v>
      </c>
      <c r="E112" s="168">
        <v>139000</v>
      </c>
      <c r="F112" s="134">
        <f t="shared" si="2"/>
        <v>99000</v>
      </c>
      <c r="G112" s="172"/>
      <c r="H112" s="130"/>
      <c r="I112" s="130"/>
      <c r="J112" s="130"/>
      <c r="K112" s="130"/>
      <c r="L112" s="130"/>
      <c r="M112" s="128"/>
      <c r="N112" s="128"/>
    </row>
    <row r="113" spans="1:14" ht="14.25" customHeight="1">
      <c r="A113" s="167">
        <v>1110</v>
      </c>
      <c r="B113" s="168">
        <v>114900</v>
      </c>
      <c r="C113" s="168">
        <v>121900</v>
      </c>
      <c r="D113" s="168">
        <v>129900</v>
      </c>
      <c r="E113" s="168">
        <v>139900</v>
      </c>
      <c r="F113" s="134">
        <f t="shared" si="2"/>
        <v>99900</v>
      </c>
      <c r="G113" s="172"/>
      <c r="H113" s="130"/>
      <c r="I113" s="130"/>
      <c r="J113" s="130"/>
      <c r="K113" s="130"/>
      <c r="L113" s="130"/>
      <c r="M113" s="128"/>
      <c r="N113" s="128"/>
    </row>
    <row r="114" spans="1:14" ht="14.25" customHeight="1">
      <c r="A114" s="167">
        <v>1120</v>
      </c>
      <c r="B114" s="168">
        <v>115800</v>
      </c>
      <c r="C114" s="168">
        <v>122800</v>
      </c>
      <c r="D114" s="168">
        <v>130800</v>
      </c>
      <c r="E114" s="168">
        <v>140800</v>
      </c>
      <c r="F114" s="134">
        <f t="shared" si="2"/>
        <v>100800</v>
      </c>
      <c r="G114" s="172"/>
      <c r="H114" s="130"/>
      <c r="I114" s="130"/>
      <c r="J114" s="130"/>
      <c r="K114" s="130"/>
      <c r="L114" s="130"/>
      <c r="M114" s="128"/>
      <c r="N114" s="128"/>
    </row>
    <row r="115" spans="1:14" ht="14.25" customHeight="1">
      <c r="A115" s="167">
        <v>1130</v>
      </c>
      <c r="B115" s="168">
        <v>116700</v>
      </c>
      <c r="C115" s="168">
        <v>123700</v>
      </c>
      <c r="D115" s="168">
        <v>131700</v>
      </c>
      <c r="E115" s="168">
        <v>141700</v>
      </c>
      <c r="F115" s="134">
        <f t="shared" si="2"/>
        <v>101700</v>
      </c>
      <c r="G115" s="172"/>
      <c r="H115" s="130"/>
      <c r="I115" s="130"/>
      <c r="J115" s="130"/>
      <c r="K115" s="130"/>
      <c r="L115" s="130"/>
      <c r="M115" s="128"/>
      <c r="N115" s="128"/>
    </row>
    <row r="116" spans="1:14" ht="14.25" customHeight="1">
      <c r="A116" s="167">
        <v>1140</v>
      </c>
      <c r="B116" s="168">
        <v>117600</v>
      </c>
      <c r="C116" s="168">
        <v>124600</v>
      </c>
      <c r="D116" s="168">
        <v>132600</v>
      </c>
      <c r="E116" s="168">
        <v>142600</v>
      </c>
      <c r="F116" s="134">
        <f t="shared" si="2"/>
        <v>102600</v>
      </c>
      <c r="G116" s="172"/>
      <c r="H116" s="130"/>
      <c r="I116" s="130"/>
      <c r="J116" s="130"/>
      <c r="K116" s="130"/>
      <c r="L116" s="130"/>
      <c r="M116" s="128"/>
      <c r="N116" s="128"/>
    </row>
    <row r="117" spans="1:14" ht="14.25" customHeight="1">
      <c r="A117" s="167">
        <v>1150</v>
      </c>
      <c r="B117" s="168">
        <v>118500</v>
      </c>
      <c r="C117" s="168">
        <v>125500</v>
      </c>
      <c r="D117" s="168">
        <v>133500</v>
      </c>
      <c r="E117" s="168">
        <v>143500</v>
      </c>
      <c r="F117" s="134">
        <f t="shared" si="2"/>
        <v>103500</v>
      </c>
      <c r="G117" s="172"/>
      <c r="H117" s="130"/>
      <c r="I117" s="130"/>
      <c r="J117" s="130"/>
      <c r="K117" s="130"/>
      <c r="L117" s="130"/>
      <c r="M117" s="128"/>
      <c r="N117" s="128"/>
    </row>
    <row r="118" spans="1:14" ht="14.25" customHeight="1">
      <c r="A118" s="167">
        <v>1160</v>
      </c>
      <c r="B118" s="168">
        <v>119400</v>
      </c>
      <c r="C118" s="168">
        <v>126400</v>
      </c>
      <c r="D118" s="168">
        <v>134400</v>
      </c>
      <c r="E118" s="168">
        <v>144400</v>
      </c>
      <c r="F118" s="134">
        <f t="shared" si="2"/>
        <v>104400</v>
      </c>
      <c r="G118" s="172"/>
      <c r="H118" s="130"/>
      <c r="I118" s="130"/>
      <c r="J118" s="130"/>
      <c r="K118" s="130"/>
      <c r="L118" s="130"/>
      <c r="M118" s="128"/>
      <c r="N118" s="128"/>
    </row>
    <row r="119" spans="1:14" ht="14.25" customHeight="1">
      <c r="A119" s="167">
        <v>1170</v>
      </c>
      <c r="B119" s="168">
        <v>120300</v>
      </c>
      <c r="C119" s="168">
        <v>127300</v>
      </c>
      <c r="D119" s="168">
        <v>135300</v>
      </c>
      <c r="E119" s="168">
        <v>145300</v>
      </c>
      <c r="F119" s="134">
        <f t="shared" si="2"/>
        <v>105300</v>
      </c>
      <c r="G119" s="172"/>
      <c r="H119" s="130"/>
      <c r="I119" s="130"/>
      <c r="J119" s="130"/>
      <c r="K119" s="130"/>
      <c r="L119" s="130"/>
      <c r="M119" s="128"/>
      <c r="N119" s="128"/>
    </row>
    <row r="120" spans="1:14" ht="14.25" customHeight="1">
      <c r="A120" s="167">
        <v>1180</v>
      </c>
      <c r="B120" s="168">
        <v>121200</v>
      </c>
      <c r="C120" s="168">
        <v>128200</v>
      </c>
      <c r="D120" s="168">
        <v>136200</v>
      </c>
      <c r="E120" s="168">
        <v>146200</v>
      </c>
      <c r="F120" s="134">
        <f t="shared" si="2"/>
        <v>106200</v>
      </c>
      <c r="G120" s="172"/>
      <c r="H120" s="130"/>
      <c r="I120" s="130"/>
      <c r="J120" s="130"/>
      <c r="K120" s="130"/>
      <c r="L120" s="130"/>
      <c r="M120" s="128"/>
      <c r="N120" s="128"/>
    </row>
    <row r="121" spans="1:14" ht="14.25" customHeight="1">
      <c r="A121" s="167">
        <v>1190</v>
      </c>
      <c r="B121" s="168">
        <v>122100</v>
      </c>
      <c r="C121" s="168">
        <v>129100</v>
      </c>
      <c r="D121" s="168">
        <v>137100</v>
      </c>
      <c r="E121" s="168">
        <v>147100</v>
      </c>
      <c r="F121" s="134">
        <f t="shared" si="2"/>
        <v>107100</v>
      </c>
      <c r="G121" s="172"/>
      <c r="H121" s="130"/>
      <c r="I121" s="130"/>
      <c r="J121" s="130"/>
      <c r="K121" s="130"/>
      <c r="L121" s="130"/>
      <c r="M121" s="128"/>
      <c r="N121" s="128"/>
    </row>
    <row r="122" spans="1:14" ht="14.25" customHeight="1">
      <c r="A122" s="167">
        <v>1200</v>
      </c>
      <c r="B122" s="168">
        <v>123000</v>
      </c>
      <c r="C122" s="168">
        <v>130000</v>
      </c>
      <c r="D122" s="168">
        <v>138000</v>
      </c>
      <c r="E122" s="168">
        <v>148000</v>
      </c>
      <c r="F122" s="134">
        <f t="shared" si="2"/>
        <v>108000</v>
      </c>
      <c r="G122" s="172"/>
      <c r="H122" s="130"/>
      <c r="I122" s="130"/>
      <c r="J122" s="130"/>
      <c r="K122" s="130"/>
      <c r="L122" s="130"/>
      <c r="M122" s="128"/>
      <c r="N122" s="128"/>
    </row>
    <row r="123" spans="1:14" ht="14.25" customHeight="1">
      <c r="A123" s="167">
        <v>1210</v>
      </c>
      <c r="B123" s="168">
        <v>123900</v>
      </c>
      <c r="C123" s="168">
        <v>130900</v>
      </c>
      <c r="D123" s="168">
        <v>138900</v>
      </c>
      <c r="E123" s="168">
        <v>148900</v>
      </c>
      <c r="F123" s="134">
        <f t="shared" si="2"/>
        <v>108900</v>
      </c>
      <c r="G123" s="172"/>
      <c r="H123" s="130"/>
      <c r="I123" s="130"/>
      <c r="J123" s="130"/>
      <c r="K123" s="130"/>
      <c r="L123" s="130"/>
      <c r="M123" s="128"/>
      <c r="N123" s="128"/>
    </row>
    <row r="124" spans="1:14" ht="14.25" customHeight="1">
      <c r="A124" s="167">
        <v>1220</v>
      </c>
      <c r="B124" s="168">
        <v>124800</v>
      </c>
      <c r="C124" s="168">
        <v>131800</v>
      </c>
      <c r="D124" s="168">
        <v>139800</v>
      </c>
      <c r="E124" s="168">
        <v>149800</v>
      </c>
      <c r="F124" s="134">
        <f t="shared" si="2"/>
        <v>109800</v>
      </c>
      <c r="G124" s="172"/>
      <c r="H124" s="130"/>
      <c r="I124" s="130"/>
      <c r="J124" s="130"/>
      <c r="K124" s="130"/>
      <c r="L124" s="130"/>
      <c r="M124" s="128"/>
      <c r="N124" s="128"/>
    </row>
    <row r="125" spans="1:14" ht="14.25" customHeight="1">
      <c r="A125" s="167">
        <v>1230</v>
      </c>
      <c r="B125" s="168">
        <v>125700</v>
      </c>
      <c r="C125" s="168">
        <v>132700</v>
      </c>
      <c r="D125" s="168">
        <v>140700</v>
      </c>
      <c r="E125" s="168">
        <v>150700</v>
      </c>
      <c r="F125" s="134">
        <f t="shared" si="2"/>
        <v>110700</v>
      </c>
      <c r="G125" s="172"/>
      <c r="H125" s="130"/>
      <c r="I125" s="130"/>
      <c r="J125" s="130"/>
      <c r="K125" s="130"/>
      <c r="L125" s="130"/>
      <c r="M125" s="128"/>
      <c r="N125" s="128"/>
    </row>
    <row r="126" spans="1:14" ht="14.25" customHeight="1">
      <c r="A126" s="167">
        <v>1240</v>
      </c>
      <c r="B126" s="168">
        <v>126600</v>
      </c>
      <c r="C126" s="168">
        <v>133600</v>
      </c>
      <c r="D126" s="168">
        <v>141600</v>
      </c>
      <c r="E126" s="168">
        <v>151600</v>
      </c>
      <c r="F126" s="134">
        <f t="shared" si="2"/>
        <v>111600</v>
      </c>
      <c r="G126" s="172"/>
      <c r="H126" s="130"/>
      <c r="I126" s="130"/>
      <c r="J126" s="130"/>
      <c r="K126" s="130"/>
      <c r="L126" s="130"/>
      <c r="M126" s="128"/>
      <c r="N126" s="128"/>
    </row>
    <row r="127" spans="1:14" ht="14.25" customHeight="1">
      <c r="A127" s="167">
        <v>1250</v>
      </c>
      <c r="B127" s="168">
        <v>127500</v>
      </c>
      <c r="C127" s="168">
        <v>134500</v>
      </c>
      <c r="D127" s="168">
        <v>142500</v>
      </c>
      <c r="E127" s="168">
        <v>152500</v>
      </c>
      <c r="F127" s="134">
        <f t="shared" si="2"/>
        <v>112500</v>
      </c>
      <c r="G127" s="172"/>
      <c r="H127" s="130"/>
      <c r="I127" s="130"/>
      <c r="J127" s="130"/>
      <c r="K127" s="130"/>
      <c r="L127" s="130"/>
      <c r="M127" s="128"/>
      <c r="N127" s="128"/>
    </row>
    <row r="128" spans="1:14" ht="14.25" customHeight="1">
      <c r="A128" s="167">
        <v>1260</v>
      </c>
      <c r="B128" s="168">
        <v>128400</v>
      </c>
      <c r="C128" s="168">
        <v>135400</v>
      </c>
      <c r="D128" s="168">
        <v>143400</v>
      </c>
      <c r="E128" s="168">
        <v>153400</v>
      </c>
      <c r="F128" s="134">
        <f t="shared" si="2"/>
        <v>113400</v>
      </c>
      <c r="G128" s="172"/>
      <c r="H128" s="130"/>
      <c r="I128" s="130"/>
      <c r="J128" s="130"/>
      <c r="K128" s="130"/>
      <c r="L128" s="130"/>
      <c r="M128" s="128"/>
      <c r="N128" s="128"/>
    </row>
    <row r="129" spans="1:14" ht="14.25" customHeight="1">
      <c r="A129" s="167">
        <v>1270</v>
      </c>
      <c r="B129" s="168">
        <v>129300</v>
      </c>
      <c r="C129" s="168">
        <v>136300</v>
      </c>
      <c r="D129" s="168">
        <v>144300</v>
      </c>
      <c r="E129" s="168">
        <v>154300</v>
      </c>
      <c r="F129" s="134">
        <f t="shared" si="2"/>
        <v>114300</v>
      </c>
      <c r="G129" s="172"/>
      <c r="H129" s="130"/>
      <c r="I129" s="130"/>
      <c r="J129" s="130"/>
      <c r="K129" s="130"/>
      <c r="L129" s="130"/>
      <c r="M129" s="128"/>
      <c r="N129" s="128"/>
    </row>
    <row r="130" spans="1:14" ht="14.25" customHeight="1">
      <c r="A130" s="167">
        <v>1280</v>
      </c>
      <c r="B130" s="168">
        <v>130200</v>
      </c>
      <c r="C130" s="168">
        <v>137200</v>
      </c>
      <c r="D130" s="168">
        <v>145200</v>
      </c>
      <c r="E130" s="168">
        <v>155200</v>
      </c>
      <c r="F130" s="134">
        <f t="shared" si="2"/>
        <v>115200</v>
      </c>
      <c r="G130" s="172"/>
    </row>
    <row r="131" spans="1:14" ht="14.25" customHeight="1">
      <c r="A131" s="167">
        <v>1290</v>
      </c>
      <c r="B131" s="168">
        <v>131100</v>
      </c>
      <c r="C131" s="168">
        <v>138100</v>
      </c>
      <c r="D131" s="168">
        <v>146100</v>
      </c>
      <c r="E131" s="168">
        <v>156100</v>
      </c>
      <c r="F131" s="134">
        <f t="shared" si="2"/>
        <v>116100</v>
      </c>
      <c r="G131" s="172"/>
    </row>
    <row r="132" spans="1:14" ht="14.25" customHeight="1">
      <c r="A132" s="167">
        <v>1300</v>
      </c>
      <c r="B132" s="168">
        <v>132000</v>
      </c>
      <c r="C132" s="168">
        <v>139000</v>
      </c>
      <c r="D132" s="168">
        <v>147000</v>
      </c>
      <c r="E132" s="168">
        <v>157000</v>
      </c>
      <c r="F132" s="134">
        <f t="shared" ref="F132:F195" si="3">900+900*(A132-$A$3)/10</f>
        <v>117000</v>
      </c>
      <c r="G132" s="172"/>
    </row>
    <row r="133" spans="1:14" ht="14.25" customHeight="1">
      <c r="A133" s="167">
        <v>1310</v>
      </c>
      <c r="B133" s="168">
        <v>132900</v>
      </c>
      <c r="C133" s="168">
        <v>139900</v>
      </c>
      <c r="D133" s="168">
        <v>147900</v>
      </c>
      <c r="E133" s="168">
        <v>157900</v>
      </c>
      <c r="F133" s="134">
        <f t="shared" si="3"/>
        <v>117900</v>
      </c>
      <c r="G133" s="172"/>
    </row>
    <row r="134" spans="1:14" ht="14.25" customHeight="1">
      <c r="A134" s="167">
        <v>1320</v>
      </c>
      <c r="B134" s="168">
        <v>133800</v>
      </c>
      <c r="C134" s="168">
        <v>140800</v>
      </c>
      <c r="D134" s="168">
        <v>148800</v>
      </c>
      <c r="E134" s="168">
        <v>158800</v>
      </c>
      <c r="F134" s="134">
        <f t="shared" si="3"/>
        <v>118800</v>
      </c>
      <c r="G134" s="172"/>
    </row>
    <row r="135" spans="1:14" ht="14.25" customHeight="1">
      <c r="A135" s="167">
        <v>1330</v>
      </c>
      <c r="B135" s="168">
        <v>134700</v>
      </c>
      <c r="C135" s="168">
        <v>141700</v>
      </c>
      <c r="D135" s="168">
        <v>149700</v>
      </c>
      <c r="E135" s="168">
        <v>159700</v>
      </c>
      <c r="F135" s="134">
        <f t="shared" si="3"/>
        <v>119700</v>
      </c>
      <c r="G135" s="172"/>
    </row>
    <row r="136" spans="1:14" ht="14.25" customHeight="1">
      <c r="A136" s="167">
        <v>1340</v>
      </c>
      <c r="B136" s="168">
        <v>135600</v>
      </c>
      <c r="C136" s="168">
        <v>142600</v>
      </c>
      <c r="D136" s="168">
        <v>150600</v>
      </c>
      <c r="E136" s="168">
        <v>160600</v>
      </c>
      <c r="F136" s="134">
        <f t="shared" si="3"/>
        <v>120600</v>
      </c>
      <c r="G136" s="172"/>
    </row>
    <row r="137" spans="1:14" ht="14.25" customHeight="1">
      <c r="A137" s="167">
        <v>1350</v>
      </c>
      <c r="B137" s="168">
        <v>136500</v>
      </c>
      <c r="C137" s="168">
        <v>143500</v>
      </c>
      <c r="D137" s="168">
        <v>151500</v>
      </c>
      <c r="E137" s="168">
        <v>161500</v>
      </c>
      <c r="F137" s="134">
        <f t="shared" si="3"/>
        <v>121500</v>
      </c>
      <c r="G137" s="172"/>
    </row>
    <row r="138" spans="1:14" ht="14.25" customHeight="1">
      <c r="A138" s="167">
        <v>1360</v>
      </c>
      <c r="B138" s="168">
        <v>137400</v>
      </c>
      <c r="C138" s="168">
        <v>144400</v>
      </c>
      <c r="D138" s="168">
        <v>152400</v>
      </c>
      <c r="E138" s="168">
        <v>162400</v>
      </c>
      <c r="F138" s="134">
        <f t="shared" si="3"/>
        <v>122400</v>
      </c>
      <c r="G138" s="172"/>
    </row>
    <row r="139" spans="1:14" ht="14.25" customHeight="1">
      <c r="A139" s="167">
        <v>1370</v>
      </c>
      <c r="B139" s="168">
        <v>138300</v>
      </c>
      <c r="C139" s="168">
        <v>145300</v>
      </c>
      <c r="D139" s="168">
        <v>153300</v>
      </c>
      <c r="E139" s="168">
        <v>163300</v>
      </c>
      <c r="F139" s="134">
        <f t="shared" si="3"/>
        <v>123300</v>
      </c>
      <c r="G139" s="172"/>
    </row>
    <row r="140" spans="1:14" ht="14.25" customHeight="1">
      <c r="A140" s="167">
        <v>1380</v>
      </c>
      <c r="B140" s="168">
        <v>139200</v>
      </c>
      <c r="C140" s="168">
        <v>146200</v>
      </c>
      <c r="D140" s="168">
        <v>154200</v>
      </c>
      <c r="E140" s="168">
        <v>164200</v>
      </c>
      <c r="F140" s="134">
        <f t="shared" si="3"/>
        <v>124200</v>
      </c>
      <c r="G140" s="172"/>
    </row>
    <row r="141" spans="1:14" ht="14.25" customHeight="1">
      <c r="A141" s="167">
        <v>1390</v>
      </c>
      <c r="B141" s="168">
        <v>140100</v>
      </c>
      <c r="C141" s="168">
        <v>147100</v>
      </c>
      <c r="D141" s="168">
        <v>155100</v>
      </c>
      <c r="E141" s="168">
        <v>165100</v>
      </c>
      <c r="F141" s="134">
        <f t="shared" si="3"/>
        <v>125100</v>
      </c>
      <c r="G141" s="172"/>
    </row>
    <row r="142" spans="1:14" ht="14.25" customHeight="1">
      <c r="A142" s="167">
        <v>1400</v>
      </c>
      <c r="B142" s="168">
        <v>141000</v>
      </c>
      <c r="C142" s="168">
        <v>148000</v>
      </c>
      <c r="D142" s="168">
        <v>156000</v>
      </c>
      <c r="E142" s="168">
        <v>166000</v>
      </c>
      <c r="F142" s="134">
        <f t="shared" si="3"/>
        <v>126000</v>
      </c>
      <c r="G142" s="172"/>
    </row>
    <row r="143" spans="1:14" ht="14.25" customHeight="1">
      <c r="A143" s="167">
        <v>1410</v>
      </c>
      <c r="B143" s="168">
        <v>141900</v>
      </c>
      <c r="C143" s="168">
        <v>148900</v>
      </c>
      <c r="D143" s="168">
        <v>156900</v>
      </c>
      <c r="E143" s="168">
        <v>166900</v>
      </c>
      <c r="F143" s="134">
        <f t="shared" si="3"/>
        <v>126900</v>
      </c>
      <c r="G143" s="172"/>
    </row>
    <row r="144" spans="1:14" ht="14.25" customHeight="1">
      <c r="A144" s="167">
        <v>1420</v>
      </c>
      <c r="B144" s="168">
        <v>142800</v>
      </c>
      <c r="C144" s="168">
        <v>149800</v>
      </c>
      <c r="D144" s="168">
        <v>157800</v>
      </c>
      <c r="E144" s="168">
        <v>167800</v>
      </c>
      <c r="F144" s="134">
        <f t="shared" si="3"/>
        <v>127800</v>
      </c>
      <c r="G144" s="172"/>
    </row>
    <row r="145" spans="1:7" ht="14.25" customHeight="1">
      <c r="A145" s="167">
        <v>1430</v>
      </c>
      <c r="B145" s="168">
        <v>143700</v>
      </c>
      <c r="C145" s="168">
        <v>150700</v>
      </c>
      <c r="D145" s="168">
        <v>158700</v>
      </c>
      <c r="E145" s="168">
        <v>168700</v>
      </c>
      <c r="F145" s="134">
        <f t="shared" si="3"/>
        <v>128700</v>
      </c>
      <c r="G145" s="172"/>
    </row>
    <row r="146" spans="1:7" ht="14.25" customHeight="1">
      <c r="A146" s="167">
        <v>1440</v>
      </c>
      <c r="B146" s="168">
        <v>144600</v>
      </c>
      <c r="C146" s="168">
        <v>151600</v>
      </c>
      <c r="D146" s="168">
        <v>159600</v>
      </c>
      <c r="E146" s="168">
        <v>169600</v>
      </c>
      <c r="F146" s="134">
        <f t="shared" si="3"/>
        <v>129600</v>
      </c>
      <c r="G146" s="172"/>
    </row>
    <row r="147" spans="1:7" ht="14.25" customHeight="1">
      <c r="A147" s="167">
        <v>1450</v>
      </c>
      <c r="B147" s="168">
        <v>145500</v>
      </c>
      <c r="C147" s="168">
        <v>152500</v>
      </c>
      <c r="D147" s="168">
        <v>160500</v>
      </c>
      <c r="E147" s="168">
        <v>170500</v>
      </c>
      <c r="F147" s="134">
        <f t="shared" si="3"/>
        <v>130500</v>
      </c>
      <c r="G147" s="172"/>
    </row>
    <row r="148" spans="1:7" ht="14.25" customHeight="1">
      <c r="A148" s="167">
        <v>1460</v>
      </c>
      <c r="B148" s="168">
        <v>146400</v>
      </c>
      <c r="C148" s="168">
        <v>153400</v>
      </c>
      <c r="D148" s="168">
        <v>161400</v>
      </c>
      <c r="E148" s="168">
        <v>171400</v>
      </c>
      <c r="F148" s="134">
        <f t="shared" si="3"/>
        <v>131400</v>
      </c>
      <c r="G148" s="172"/>
    </row>
    <row r="149" spans="1:7" ht="14.25" customHeight="1">
      <c r="A149" s="167">
        <v>1470</v>
      </c>
      <c r="B149" s="168">
        <v>147300</v>
      </c>
      <c r="C149" s="168">
        <v>154300</v>
      </c>
      <c r="D149" s="168">
        <v>162300</v>
      </c>
      <c r="E149" s="168">
        <v>172300</v>
      </c>
      <c r="F149" s="134">
        <f t="shared" si="3"/>
        <v>132300</v>
      </c>
      <c r="G149" s="172"/>
    </row>
    <row r="150" spans="1:7" ht="14.25" customHeight="1">
      <c r="A150" s="167">
        <v>1480</v>
      </c>
      <c r="B150" s="168">
        <v>148200</v>
      </c>
      <c r="C150" s="168">
        <v>155200</v>
      </c>
      <c r="D150" s="168">
        <v>163200</v>
      </c>
      <c r="E150" s="168">
        <v>173200</v>
      </c>
      <c r="F150" s="134">
        <f t="shared" si="3"/>
        <v>133200</v>
      </c>
      <c r="G150" s="172"/>
    </row>
    <row r="151" spans="1:7" ht="14.25" customHeight="1">
      <c r="A151" s="167">
        <v>1490</v>
      </c>
      <c r="B151" s="168">
        <v>149100</v>
      </c>
      <c r="C151" s="168">
        <v>156100</v>
      </c>
      <c r="D151" s="168">
        <v>164100</v>
      </c>
      <c r="E151" s="168">
        <v>174100</v>
      </c>
      <c r="F151" s="134">
        <f t="shared" si="3"/>
        <v>134100</v>
      </c>
      <c r="G151" s="172"/>
    </row>
    <row r="152" spans="1:7" ht="14.25" customHeight="1">
      <c r="A152" s="167">
        <v>1500</v>
      </c>
      <c r="B152" s="168">
        <v>150000</v>
      </c>
      <c r="C152" s="168">
        <v>157000</v>
      </c>
      <c r="D152" s="168">
        <v>165000</v>
      </c>
      <c r="E152" s="168">
        <v>175000</v>
      </c>
      <c r="F152" s="134">
        <f t="shared" si="3"/>
        <v>135000</v>
      </c>
      <c r="G152" s="172"/>
    </row>
    <row r="153" spans="1:7" ht="14.25" customHeight="1">
      <c r="A153" s="167">
        <v>1510</v>
      </c>
      <c r="B153" s="168">
        <v>150900</v>
      </c>
      <c r="C153" s="168">
        <v>157900</v>
      </c>
      <c r="D153" s="168">
        <v>165900</v>
      </c>
      <c r="E153" s="168">
        <v>175900</v>
      </c>
      <c r="F153" s="134">
        <f t="shared" si="3"/>
        <v>135900</v>
      </c>
      <c r="G153" s="172"/>
    </row>
    <row r="154" spans="1:7" ht="14.25" customHeight="1">
      <c r="A154" s="167">
        <v>1520</v>
      </c>
      <c r="B154" s="168">
        <v>151800</v>
      </c>
      <c r="C154" s="168">
        <v>158800</v>
      </c>
      <c r="D154" s="168">
        <v>166800</v>
      </c>
      <c r="E154" s="168">
        <v>176800</v>
      </c>
      <c r="F154" s="134">
        <f t="shared" si="3"/>
        <v>136800</v>
      </c>
      <c r="G154" s="172"/>
    </row>
    <row r="155" spans="1:7" ht="14.25" customHeight="1">
      <c r="A155" s="167">
        <v>1530</v>
      </c>
      <c r="B155" s="168">
        <v>152700</v>
      </c>
      <c r="C155" s="168">
        <v>159700</v>
      </c>
      <c r="D155" s="168">
        <v>167700</v>
      </c>
      <c r="E155" s="168">
        <v>177700</v>
      </c>
      <c r="F155" s="134">
        <f t="shared" si="3"/>
        <v>137700</v>
      </c>
      <c r="G155" s="172"/>
    </row>
    <row r="156" spans="1:7" ht="14.25" customHeight="1">
      <c r="A156" s="167">
        <v>1540</v>
      </c>
      <c r="B156" s="168">
        <v>153600</v>
      </c>
      <c r="C156" s="168">
        <v>160600</v>
      </c>
      <c r="D156" s="168">
        <v>168600</v>
      </c>
      <c r="E156" s="168">
        <v>178600</v>
      </c>
      <c r="F156" s="134">
        <f t="shared" si="3"/>
        <v>138600</v>
      </c>
      <c r="G156" s="172"/>
    </row>
    <row r="157" spans="1:7" ht="14.25" customHeight="1">
      <c r="A157" s="167">
        <v>1550</v>
      </c>
      <c r="B157" s="168">
        <v>154500</v>
      </c>
      <c r="C157" s="168">
        <v>161500</v>
      </c>
      <c r="D157" s="168">
        <v>169500</v>
      </c>
      <c r="E157" s="168">
        <v>179500</v>
      </c>
      <c r="F157" s="134">
        <f t="shared" si="3"/>
        <v>139500</v>
      </c>
      <c r="G157" s="172"/>
    </row>
    <row r="158" spans="1:7" ht="14.25" customHeight="1">
      <c r="A158" s="167">
        <v>1560</v>
      </c>
      <c r="B158" s="168">
        <v>155400</v>
      </c>
      <c r="C158" s="168">
        <v>162400</v>
      </c>
      <c r="D158" s="168">
        <v>170400</v>
      </c>
      <c r="E158" s="168">
        <v>180400</v>
      </c>
      <c r="F158" s="134">
        <f t="shared" si="3"/>
        <v>140400</v>
      </c>
      <c r="G158" s="172"/>
    </row>
    <row r="159" spans="1:7" ht="14.25" customHeight="1">
      <c r="A159" s="167">
        <v>1570</v>
      </c>
      <c r="B159" s="168">
        <v>156300</v>
      </c>
      <c r="C159" s="168">
        <v>163300</v>
      </c>
      <c r="D159" s="168">
        <v>171300</v>
      </c>
      <c r="E159" s="168">
        <v>181300</v>
      </c>
      <c r="F159" s="134">
        <f t="shared" si="3"/>
        <v>141300</v>
      </c>
      <c r="G159" s="172"/>
    </row>
    <row r="160" spans="1:7" ht="14.25" customHeight="1">
      <c r="A160" s="167">
        <v>1580</v>
      </c>
      <c r="B160" s="168">
        <v>157200</v>
      </c>
      <c r="C160" s="168">
        <v>164200</v>
      </c>
      <c r="D160" s="168">
        <v>172200</v>
      </c>
      <c r="E160" s="168">
        <v>182200</v>
      </c>
      <c r="F160" s="134">
        <f t="shared" si="3"/>
        <v>142200</v>
      </c>
      <c r="G160" s="172"/>
    </row>
    <row r="161" spans="1:7" ht="14.25" customHeight="1">
      <c r="A161" s="167">
        <v>1590</v>
      </c>
      <c r="B161" s="168">
        <v>158100</v>
      </c>
      <c r="C161" s="168">
        <v>165100</v>
      </c>
      <c r="D161" s="168">
        <v>173100</v>
      </c>
      <c r="E161" s="168">
        <v>183100</v>
      </c>
      <c r="F161" s="134">
        <f t="shared" si="3"/>
        <v>143100</v>
      </c>
      <c r="G161" s="172"/>
    </row>
    <row r="162" spans="1:7" ht="14.25" customHeight="1">
      <c r="A162" s="167">
        <v>1600</v>
      </c>
      <c r="B162" s="168">
        <v>159000</v>
      </c>
      <c r="C162" s="168">
        <v>166000</v>
      </c>
      <c r="D162" s="168">
        <v>174000</v>
      </c>
      <c r="E162" s="168">
        <v>184000</v>
      </c>
      <c r="F162" s="134">
        <f t="shared" si="3"/>
        <v>144000</v>
      </c>
      <c r="G162" s="172"/>
    </row>
    <row r="163" spans="1:7" ht="14.25" customHeight="1">
      <c r="A163" s="167">
        <v>1610</v>
      </c>
      <c r="B163" s="168">
        <v>159900</v>
      </c>
      <c r="C163" s="168">
        <v>166900</v>
      </c>
      <c r="D163" s="168">
        <v>174900</v>
      </c>
      <c r="E163" s="168">
        <v>184900</v>
      </c>
      <c r="F163" s="134">
        <f t="shared" si="3"/>
        <v>144900</v>
      </c>
      <c r="G163" s="172"/>
    </row>
    <row r="164" spans="1:7" ht="14.25" customHeight="1">
      <c r="A164" s="167">
        <v>1620</v>
      </c>
      <c r="B164" s="168">
        <v>160800</v>
      </c>
      <c r="C164" s="168">
        <v>167800</v>
      </c>
      <c r="D164" s="168">
        <v>175800</v>
      </c>
      <c r="E164" s="168">
        <v>185800</v>
      </c>
      <c r="F164" s="134">
        <f t="shared" si="3"/>
        <v>145800</v>
      </c>
      <c r="G164" s="172"/>
    </row>
    <row r="165" spans="1:7" ht="14.25" customHeight="1">
      <c r="A165" s="167">
        <v>1630</v>
      </c>
      <c r="B165" s="168">
        <v>161700</v>
      </c>
      <c r="C165" s="168">
        <v>168700</v>
      </c>
      <c r="D165" s="168">
        <v>176700</v>
      </c>
      <c r="E165" s="168">
        <v>186700</v>
      </c>
      <c r="F165" s="134">
        <f t="shared" si="3"/>
        <v>146700</v>
      </c>
      <c r="G165" s="172"/>
    </row>
    <row r="166" spans="1:7" ht="14.25" customHeight="1">
      <c r="A166" s="167">
        <v>1640</v>
      </c>
      <c r="B166" s="168">
        <v>162600</v>
      </c>
      <c r="C166" s="168">
        <v>169600</v>
      </c>
      <c r="D166" s="168">
        <v>177600</v>
      </c>
      <c r="E166" s="168">
        <v>187600</v>
      </c>
      <c r="F166" s="134">
        <f t="shared" si="3"/>
        <v>147600</v>
      </c>
      <c r="G166" s="172"/>
    </row>
    <row r="167" spans="1:7" ht="14.25" customHeight="1">
      <c r="A167" s="167">
        <v>1650</v>
      </c>
      <c r="B167" s="168">
        <v>163500</v>
      </c>
      <c r="C167" s="168">
        <v>170500</v>
      </c>
      <c r="D167" s="168">
        <v>178500</v>
      </c>
      <c r="E167" s="168">
        <v>188500</v>
      </c>
      <c r="F167" s="134">
        <f t="shared" si="3"/>
        <v>148500</v>
      </c>
      <c r="G167" s="172"/>
    </row>
    <row r="168" spans="1:7" ht="14.25" customHeight="1">
      <c r="A168" s="167">
        <v>1660</v>
      </c>
      <c r="B168" s="168">
        <v>164400</v>
      </c>
      <c r="C168" s="168">
        <v>171400</v>
      </c>
      <c r="D168" s="168">
        <v>179400</v>
      </c>
      <c r="E168" s="168">
        <v>189400</v>
      </c>
      <c r="F168" s="134">
        <f t="shared" si="3"/>
        <v>149400</v>
      </c>
      <c r="G168" s="172"/>
    </row>
    <row r="169" spans="1:7" ht="14.25" customHeight="1">
      <c r="A169" s="167">
        <v>1670</v>
      </c>
      <c r="B169" s="168">
        <v>165300</v>
      </c>
      <c r="C169" s="168">
        <v>172300</v>
      </c>
      <c r="D169" s="168">
        <v>180300</v>
      </c>
      <c r="E169" s="168">
        <v>190300</v>
      </c>
      <c r="F169" s="134">
        <f t="shared" si="3"/>
        <v>150300</v>
      </c>
      <c r="G169" s="172"/>
    </row>
    <row r="170" spans="1:7" ht="14.25" customHeight="1">
      <c r="A170" s="167">
        <v>1680</v>
      </c>
      <c r="B170" s="168">
        <v>166200</v>
      </c>
      <c r="C170" s="168">
        <v>173200</v>
      </c>
      <c r="D170" s="168">
        <v>181200</v>
      </c>
      <c r="E170" s="168">
        <v>191200</v>
      </c>
      <c r="F170" s="134">
        <f t="shared" si="3"/>
        <v>151200</v>
      </c>
      <c r="G170" s="172"/>
    </row>
    <row r="171" spans="1:7" ht="14.25" customHeight="1">
      <c r="A171" s="167">
        <v>1690</v>
      </c>
      <c r="B171" s="168">
        <v>167100</v>
      </c>
      <c r="C171" s="168">
        <v>174100</v>
      </c>
      <c r="D171" s="168">
        <v>182100</v>
      </c>
      <c r="E171" s="168">
        <v>192100</v>
      </c>
      <c r="F171" s="134">
        <f t="shared" si="3"/>
        <v>152100</v>
      </c>
      <c r="G171" s="172"/>
    </row>
    <row r="172" spans="1:7" ht="14.25" customHeight="1">
      <c r="A172" s="167">
        <v>1700</v>
      </c>
      <c r="B172" s="168">
        <v>168000</v>
      </c>
      <c r="C172" s="168">
        <v>175000</v>
      </c>
      <c r="D172" s="168">
        <v>183000</v>
      </c>
      <c r="E172" s="168">
        <v>193000</v>
      </c>
      <c r="F172" s="134">
        <f t="shared" si="3"/>
        <v>153000</v>
      </c>
      <c r="G172" s="172"/>
    </row>
    <row r="173" spans="1:7" ht="14.25" customHeight="1">
      <c r="A173" s="167">
        <v>1710</v>
      </c>
      <c r="B173" s="168">
        <v>168900</v>
      </c>
      <c r="C173" s="168">
        <v>175900</v>
      </c>
      <c r="D173" s="168">
        <v>183900</v>
      </c>
      <c r="E173" s="168">
        <v>193900</v>
      </c>
      <c r="F173" s="134">
        <f t="shared" si="3"/>
        <v>153900</v>
      </c>
      <c r="G173" s="172"/>
    </row>
    <row r="174" spans="1:7" ht="14.25" customHeight="1">
      <c r="A174" s="167">
        <v>1720</v>
      </c>
      <c r="B174" s="168">
        <v>169800</v>
      </c>
      <c r="C174" s="168">
        <v>176800</v>
      </c>
      <c r="D174" s="168">
        <v>184800</v>
      </c>
      <c r="E174" s="168">
        <v>194800</v>
      </c>
      <c r="F174" s="134">
        <f t="shared" si="3"/>
        <v>154800</v>
      </c>
      <c r="G174" s="172"/>
    </row>
    <row r="175" spans="1:7" ht="14.25" customHeight="1">
      <c r="A175" s="167">
        <v>1730</v>
      </c>
      <c r="B175" s="168">
        <v>170700</v>
      </c>
      <c r="C175" s="168">
        <v>177700</v>
      </c>
      <c r="D175" s="168">
        <v>185700</v>
      </c>
      <c r="E175" s="168">
        <v>195700</v>
      </c>
      <c r="F175" s="134">
        <f t="shared" si="3"/>
        <v>155700</v>
      </c>
      <c r="G175" s="172"/>
    </row>
    <row r="176" spans="1:7" ht="14.25" customHeight="1">
      <c r="A176" s="167">
        <v>1740</v>
      </c>
      <c r="B176" s="168">
        <v>171600</v>
      </c>
      <c r="C176" s="168">
        <v>178600</v>
      </c>
      <c r="D176" s="168">
        <v>186600</v>
      </c>
      <c r="E176" s="168">
        <v>196600</v>
      </c>
      <c r="F176" s="134">
        <f t="shared" si="3"/>
        <v>156600</v>
      </c>
      <c r="G176" s="172"/>
    </row>
    <row r="177" spans="1:7" ht="14.25" customHeight="1">
      <c r="A177" s="167">
        <v>1750</v>
      </c>
      <c r="B177" s="168">
        <v>172500</v>
      </c>
      <c r="C177" s="168">
        <v>179500</v>
      </c>
      <c r="D177" s="168">
        <v>187500</v>
      </c>
      <c r="E177" s="168">
        <v>197500</v>
      </c>
      <c r="F177" s="134">
        <f t="shared" si="3"/>
        <v>157500</v>
      </c>
      <c r="G177" s="172"/>
    </row>
    <row r="178" spans="1:7" ht="14.25" customHeight="1">
      <c r="A178" s="167">
        <v>1760</v>
      </c>
      <c r="B178" s="168">
        <v>173400</v>
      </c>
      <c r="C178" s="168">
        <v>180400</v>
      </c>
      <c r="D178" s="168">
        <v>188400</v>
      </c>
      <c r="E178" s="168">
        <v>198400</v>
      </c>
      <c r="F178" s="134">
        <f t="shared" si="3"/>
        <v>158400</v>
      </c>
      <c r="G178" s="172"/>
    </row>
    <row r="179" spans="1:7" ht="14.25" customHeight="1">
      <c r="A179" s="167">
        <v>1770</v>
      </c>
      <c r="B179" s="168">
        <v>174300</v>
      </c>
      <c r="C179" s="168">
        <v>181300</v>
      </c>
      <c r="D179" s="168">
        <v>189300</v>
      </c>
      <c r="E179" s="168">
        <v>199300</v>
      </c>
      <c r="F179" s="134">
        <f t="shared" si="3"/>
        <v>159300</v>
      </c>
      <c r="G179" s="172"/>
    </row>
    <row r="180" spans="1:7" ht="14.25" customHeight="1">
      <c r="A180" s="167">
        <v>1780</v>
      </c>
      <c r="B180" s="168">
        <v>175200</v>
      </c>
      <c r="C180" s="168">
        <v>182200</v>
      </c>
      <c r="D180" s="168">
        <v>190200</v>
      </c>
      <c r="E180" s="168">
        <v>200200</v>
      </c>
      <c r="F180" s="134">
        <f t="shared" si="3"/>
        <v>160200</v>
      </c>
      <c r="G180" s="172"/>
    </row>
    <row r="181" spans="1:7" ht="14.25" customHeight="1">
      <c r="A181" s="167">
        <v>1790</v>
      </c>
      <c r="B181" s="168">
        <v>176100</v>
      </c>
      <c r="C181" s="168">
        <v>183100</v>
      </c>
      <c r="D181" s="168">
        <v>191100</v>
      </c>
      <c r="E181" s="168">
        <v>201100</v>
      </c>
      <c r="F181" s="134">
        <f t="shared" si="3"/>
        <v>161100</v>
      </c>
      <c r="G181" s="172"/>
    </row>
    <row r="182" spans="1:7" ht="14.25" customHeight="1">
      <c r="A182" s="167">
        <v>1800</v>
      </c>
      <c r="B182" s="168">
        <v>177000</v>
      </c>
      <c r="C182" s="168">
        <v>184000</v>
      </c>
      <c r="D182" s="168">
        <v>192000</v>
      </c>
      <c r="E182" s="168">
        <v>202000</v>
      </c>
      <c r="F182" s="134">
        <f t="shared" si="3"/>
        <v>162000</v>
      </c>
      <c r="G182" s="172"/>
    </row>
    <row r="183" spans="1:7" ht="14.25" customHeight="1">
      <c r="A183" s="167">
        <v>1810</v>
      </c>
      <c r="B183" s="168">
        <v>177900</v>
      </c>
      <c r="C183" s="168">
        <v>184900</v>
      </c>
      <c r="D183" s="168">
        <v>192900</v>
      </c>
      <c r="E183" s="168">
        <v>202900</v>
      </c>
      <c r="F183" s="134">
        <f t="shared" si="3"/>
        <v>162900</v>
      </c>
      <c r="G183" s="172"/>
    </row>
    <row r="184" spans="1:7" ht="14.25" customHeight="1">
      <c r="A184" s="167">
        <v>1820</v>
      </c>
      <c r="B184" s="168">
        <v>178800</v>
      </c>
      <c r="C184" s="168">
        <v>185800</v>
      </c>
      <c r="D184" s="168">
        <v>193800</v>
      </c>
      <c r="E184" s="168">
        <v>203800</v>
      </c>
      <c r="F184" s="134">
        <f t="shared" si="3"/>
        <v>163800</v>
      </c>
      <c r="G184" s="172"/>
    </row>
    <row r="185" spans="1:7" ht="14.25" customHeight="1">
      <c r="A185" s="167">
        <v>1830</v>
      </c>
      <c r="B185" s="168">
        <v>179700</v>
      </c>
      <c r="C185" s="168">
        <v>186700</v>
      </c>
      <c r="D185" s="168">
        <v>194700</v>
      </c>
      <c r="E185" s="168">
        <v>204700</v>
      </c>
      <c r="F185" s="134">
        <f t="shared" si="3"/>
        <v>164700</v>
      </c>
      <c r="G185" s="172"/>
    </row>
    <row r="186" spans="1:7" ht="14.25" customHeight="1">
      <c r="A186" s="167">
        <v>1840</v>
      </c>
      <c r="B186" s="168">
        <v>180600</v>
      </c>
      <c r="C186" s="168">
        <v>187600</v>
      </c>
      <c r="D186" s="168">
        <v>195600</v>
      </c>
      <c r="E186" s="168">
        <v>205600</v>
      </c>
      <c r="F186" s="134">
        <f t="shared" si="3"/>
        <v>165600</v>
      </c>
      <c r="G186" s="172"/>
    </row>
    <row r="187" spans="1:7" ht="14.25" customHeight="1">
      <c r="A187" s="167">
        <v>1850</v>
      </c>
      <c r="B187" s="168">
        <v>181500</v>
      </c>
      <c r="C187" s="168">
        <v>188500</v>
      </c>
      <c r="D187" s="168">
        <v>196500</v>
      </c>
      <c r="E187" s="168">
        <v>206500</v>
      </c>
      <c r="F187" s="134">
        <f t="shared" si="3"/>
        <v>166500</v>
      </c>
      <c r="G187" s="172"/>
    </row>
    <row r="188" spans="1:7" ht="14.25" customHeight="1">
      <c r="A188" s="167">
        <v>1860</v>
      </c>
      <c r="B188" s="168">
        <v>182400</v>
      </c>
      <c r="C188" s="168">
        <v>189400</v>
      </c>
      <c r="D188" s="168">
        <v>197400</v>
      </c>
      <c r="E188" s="168">
        <v>207400</v>
      </c>
      <c r="F188" s="134">
        <f t="shared" si="3"/>
        <v>167400</v>
      </c>
      <c r="G188" s="172"/>
    </row>
    <row r="189" spans="1:7" ht="14.25" customHeight="1">
      <c r="A189" s="167">
        <v>1870</v>
      </c>
      <c r="B189" s="168">
        <v>183300</v>
      </c>
      <c r="C189" s="168">
        <v>190300</v>
      </c>
      <c r="D189" s="168">
        <v>198300</v>
      </c>
      <c r="E189" s="168">
        <v>208300</v>
      </c>
      <c r="F189" s="134">
        <f t="shared" si="3"/>
        <v>168300</v>
      </c>
      <c r="G189" s="172"/>
    </row>
    <row r="190" spans="1:7" ht="14.25" customHeight="1">
      <c r="A190" s="167">
        <v>1880</v>
      </c>
      <c r="B190" s="168">
        <v>184200</v>
      </c>
      <c r="C190" s="168">
        <v>191200</v>
      </c>
      <c r="D190" s="168">
        <v>199200</v>
      </c>
      <c r="E190" s="168">
        <v>209200</v>
      </c>
      <c r="F190" s="134">
        <f t="shared" si="3"/>
        <v>169200</v>
      </c>
      <c r="G190" s="172"/>
    </row>
    <row r="191" spans="1:7" ht="14.25" customHeight="1">
      <c r="A191" s="167">
        <v>1890</v>
      </c>
      <c r="B191" s="168">
        <v>185100</v>
      </c>
      <c r="C191" s="168">
        <v>192100</v>
      </c>
      <c r="D191" s="168">
        <v>200100</v>
      </c>
      <c r="E191" s="168">
        <v>210100</v>
      </c>
      <c r="F191" s="134">
        <f t="shared" si="3"/>
        <v>170100</v>
      </c>
      <c r="G191" s="172"/>
    </row>
    <row r="192" spans="1:7" ht="14.25" customHeight="1">
      <c r="A192" s="167">
        <v>1900</v>
      </c>
      <c r="B192" s="168">
        <v>186000</v>
      </c>
      <c r="C192" s="168">
        <v>193000</v>
      </c>
      <c r="D192" s="168">
        <v>201000</v>
      </c>
      <c r="E192" s="168">
        <v>211000</v>
      </c>
      <c r="F192" s="134">
        <f t="shared" si="3"/>
        <v>171000</v>
      </c>
      <c r="G192" s="172"/>
    </row>
    <row r="193" spans="1:7" ht="14.25" customHeight="1">
      <c r="A193" s="167">
        <v>1910</v>
      </c>
      <c r="B193" s="168">
        <v>186900</v>
      </c>
      <c r="C193" s="168">
        <v>193900</v>
      </c>
      <c r="D193" s="168">
        <v>201900</v>
      </c>
      <c r="E193" s="168">
        <v>211900</v>
      </c>
      <c r="F193" s="134">
        <f t="shared" si="3"/>
        <v>171900</v>
      </c>
      <c r="G193" s="172"/>
    </row>
    <row r="194" spans="1:7" ht="14.25" customHeight="1">
      <c r="A194" s="167">
        <v>1920</v>
      </c>
      <c r="B194" s="168">
        <v>187800</v>
      </c>
      <c r="C194" s="168">
        <v>194800</v>
      </c>
      <c r="D194" s="168">
        <v>202800</v>
      </c>
      <c r="E194" s="168">
        <v>212800</v>
      </c>
      <c r="F194" s="134">
        <f t="shared" si="3"/>
        <v>172800</v>
      </c>
      <c r="G194" s="172"/>
    </row>
    <row r="195" spans="1:7" ht="14.25" customHeight="1">
      <c r="A195" s="167">
        <v>1930</v>
      </c>
      <c r="B195" s="168">
        <v>188700</v>
      </c>
      <c r="C195" s="168">
        <v>195700</v>
      </c>
      <c r="D195" s="168">
        <v>203700</v>
      </c>
      <c r="E195" s="168">
        <v>213700</v>
      </c>
      <c r="F195" s="134">
        <f t="shared" si="3"/>
        <v>173700</v>
      </c>
      <c r="G195" s="172"/>
    </row>
    <row r="196" spans="1:7" ht="14.25" customHeight="1">
      <c r="A196" s="167">
        <v>1940</v>
      </c>
      <c r="B196" s="168">
        <v>189600</v>
      </c>
      <c r="C196" s="168">
        <v>196600</v>
      </c>
      <c r="D196" s="168">
        <v>204600</v>
      </c>
      <c r="E196" s="168">
        <v>214600</v>
      </c>
      <c r="F196" s="134">
        <f t="shared" ref="F196:F259" si="4">900+900*(A196-$A$3)/10</f>
        <v>174600</v>
      </c>
      <c r="G196" s="172"/>
    </row>
    <row r="197" spans="1:7" ht="14.25" customHeight="1">
      <c r="A197" s="167">
        <v>1950</v>
      </c>
      <c r="B197" s="168">
        <v>190500</v>
      </c>
      <c r="C197" s="168">
        <v>197500</v>
      </c>
      <c r="D197" s="168">
        <v>205500</v>
      </c>
      <c r="E197" s="168">
        <v>215500</v>
      </c>
      <c r="F197" s="134">
        <f t="shared" si="4"/>
        <v>175500</v>
      </c>
      <c r="G197" s="172"/>
    </row>
    <row r="198" spans="1:7" ht="14.25" customHeight="1">
      <c r="A198" s="167">
        <v>1960</v>
      </c>
      <c r="B198" s="168">
        <v>191400</v>
      </c>
      <c r="C198" s="168">
        <v>198400</v>
      </c>
      <c r="D198" s="168">
        <v>206400</v>
      </c>
      <c r="E198" s="168">
        <v>216400</v>
      </c>
      <c r="F198" s="134">
        <f t="shared" si="4"/>
        <v>176400</v>
      </c>
      <c r="G198" s="172"/>
    </row>
    <row r="199" spans="1:7" ht="14.25" customHeight="1">
      <c r="A199" s="167">
        <v>1970</v>
      </c>
      <c r="B199" s="168">
        <v>192300</v>
      </c>
      <c r="C199" s="168">
        <v>199300</v>
      </c>
      <c r="D199" s="168">
        <v>207300</v>
      </c>
      <c r="E199" s="168">
        <v>217300</v>
      </c>
      <c r="F199" s="134">
        <f t="shared" si="4"/>
        <v>177300</v>
      </c>
      <c r="G199" s="172"/>
    </row>
    <row r="200" spans="1:7" ht="14.25" customHeight="1">
      <c r="A200" s="167">
        <v>1980</v>
      </c>
      <c r="B200" s="168">
        <v>193200</v>
      </c>
      <c r="C200" s="168">
        <v>200200</v>
      </c>
      <c r="D200" s="168">
        <v>208200</v>
      </c>
      <c r="E200" s="168">
        <v>218200</v>
      </c>
      <c r="F200" s="134">
        <f t="shared" si="4"/>
        <v>178200</v>
      </c>
      <c r="G200" s="172"/>
    </row>
    <row r="201" spans="1:7" ht="14.25" customHeight="1">
      <c r="A201" s="167">
        <v>1990</v>
      </c>
      <c r="B201" s="168">
        <v>194100</v>
      </c>
      <c r="C201" s="168">
        <v>201100</v>
      </c>
      <c r="D201" s="168">
        <v>209100</v>
      </c>
      <c r="E201" s="168">
        <v>219100</v>
      </c>
      <c r="F201" s="134">
        <f t="shared" si="4"/>
        <v>179100</v>
      </c>
      <c r="G201" s="172"/>
    </row>
    <row r="202" spans="1:7" ht="14.25" customHeight="1">
      <c r="A202" s="167">
        <v>2000</v>
      </c>
      <c r="B202" s="168">
        <v>195000</v>
      </c>
      <c r="C202" s="168">
        <v>202000</v>
      </c>
      <c r="D202" s="168">
        <v>210000</v>
      </c>
      <c r="E202" s="168">
        <v>220000</v>
      </c>
      <c r="F202" s="134">
        <f t="shared" si="4"/>
        <v>180000</v>
      </c>
      <c r="G202" s="172"/>
    </row>
    <row r="203" spans="1:7" ht="14.25" customHeight="1">
      <c r="A203" s="167">
        <v>2010</v>
      </c>
      <c r="B203" s="168">
        <v>195900</v>
      </c>
      <c r="C203" s="168">
        <v>202900</v>
      </c>
      <c r="D203" s="168">
        <v>210900</v>
      </c>
      <c r="E203" s="168">
        <v>220900</v>
      </c>
      <c r="F203" s="134">
        <f t="shared" si="4"/>
        <v>180900</v>
      </c>
      <c r="G203" s="172"/>
    </row>
    <row r="204" spans="1:7" ht="14.25" customHeight="1">
      <c r="A204" s="167">
        <v>2020</v>
      </c>
      <c r="B204" s="168">
        <v>196800</v>
      </c>
      <c r="C204" s="168">
        <v>203800</v>
      </c>
      <c r="D204" s="168">
        <v>211800</v>
      </c>
      <c r="E204" s="168">
        <v>221800</v>
      </c>
      <c r="F204" s="134">
        <f t="shared" si="4"/>
        <v>181800</v>
      </c>
      <c r="G204" s="172"/>
    </row>
    <row r="205" spans="1:7" ht="14.25" customHeight="1">
      <c r="A205" s="167">
        <v>2030</v>
      </c>
      <c r="B205" s="168">
        <v>197700</v>
      </c>
      <c r="C205" s="168">
        <v>204700</v>
      </c>
      <c r="D205" s="168">
        <v>212700</v>
      </c>
      <c r="E205" s="168">
        <v>222700</v>
      </c>
      <c r="F205" s="134">
        <f t="shared" si="4"/>
        <v>182700</v>
      </c>
      <c r="G205" s="172"/>
    </row>
    <row r="206" spans="1:7" ht="14.25" customHeight="1">
      <c r="A206" s="167">
        <v>2040</v>
      </c>
      <c r="B206" s="168">
        <v>198600</v>
      </c>
      <c r="C206" s="168">
        <v>205600</v>
      </c>
      <c r="D206" s="168">
        <v>213600</v>
      </c>
      <c r="E206" s="168">
        <v>223600</v>
      </c>
      <c r="F206" s="134">
        <f t="shared" si="4"/>
        <v>183600</v>
      </c>
      <c r="G206" s="172"/>
    </row>
    <row r="207" spans="1:7" ht="14.25" customHeight="1">
      <c r="A207" s="167">
        <v>2050</v>
      </c>
      <c r="B207" s="168">
        <v>199500</v>
      </c>
      <c r="C207" s="168">
        <v>206500</v>
      </c>
      <c r="D207" s="168">
        <v>214500</v>
      </c>
      <c r="E207" s="168">
        <v>224500</v>
      </c>
      <c r="F207" s="134">
        <f t="shared" si="4"/>
        <v>184500</v>
      </c>
      <c r="G207" s="172"/>
    </row>
    <row r="208" spans="1:7" ht="14.25" customHeight="1">
      <c r="A208" s="167">
        <v>2060</v>
      </c>
      <c r="B208" s="168">
        <v>200400</v>
      </c>
      <c r="C208" s="168">
        <v>207400</v>
      </c>
      <c r="D208" s="168">
        <v>215400</v>
      </c>
      <c r="E208" s="168">
        <v>225400</v>
      </c>
      <c r="F208" s="134">
        <f t="shared" si="4"/>
        <v>185400</v>
      </c>
      <c r="G208" s="172"/>
    </row>
    <row r="209" spans="1:7" ht="14.25" customHeight="1">
      <c r="A209" s="167">
        <v>2070</v>
      </c>
      <c r="B209" s="168">
        <v>201300</v>
      </c>
      <c r="C209" s="168">
        <v>208300</v>
      </c>
      <c r="D209" s="168">
        <v>216300</v>
      </c>
      <c r="E209" s="168">
        <v>226300</v>
      </c>
      <c r="F209" s="134">
        <f t="shared" si="4"/>
        <v>186300</v>
      </c>
      <c r="G209" s="172"/>
    </row>
    <row r="210" spans="1:7" ht="14.25" customHeight="1">
      <c r="A210" s="167">
        <v>2080</v>
      </c>
      <c r="B210" s="168">
        <v>202200</v>
      </c>
      <c r="C210" s="168">
        <v>209200</v>
      </c>
      <c r="D210" s="168">
        <v>217200</v>
      </c>
      <c r="E210" s="168">
        <v>227200</v>
      </c>
      <c r="F210" s="134">
        <f t="shared" si="4"/>
        <v>187200</v>
      </c>
      <c r="G210" s="172"/>
    </row>
    <row r="211" spans="1:7" ht="14.25" customHeight="1">
      <c r="A211" s="167">
        <v>2090</v>
      </c>
      <c r="B211" s="168">
        <v>203100</v>
      </c>
      <c r="C211" s="168">
        <v>210100</v>
      </c>
      <c r="D211" s="168">
        <v>218100</v>
      </c>
      <c r="E211" s="168">
        <v>228100</v>
      </c>
      <c r="F211" s="134">
        <f t="shared" si="4"/>
        <v>188100</v>
      </c>
      <c r="G211" s="172"/>
    </row>
    <row r="212" spans="1:7" ht="14.25" customHeight="1">
      <c r="A212" s="167">
        <v>2100</v>
      </c>
      <c r="B212" s="168">
        <v>204000</v>
      </c>
      <c r="C212" s="168">
        <v>211000</v>
      </c>
      <c r="D212" s="168">
        <v>219000</v>
      </c>
      <c r="E212" s="168">
        <v>229000</v>
      </c>
      <c r="F212" s="134">
        <f t="shared" si="4"/>
        <v>189000</v>
      </c>
      <c r="G212" s="172"/>
    </row>
    <row r="213" spans="1:7" ht="14.25" customHeight="1">
      <c r="A213" s="167">
        <v>2110</v>
      </c>
      <c r="B213" s="168">
        <v>204900</v>
      </c>
      <c r="C213" s="168">
        <v>211900</v>
      </c>
      <c r="D213" s="168">
        <v>219900</v>
      </c>
      <c r="E213" s="168">
        <v>229900</v>
      </c>
      <c r="F213" s="134">
        <f t="shared" si="4"/>
        <v>189900</v>
      </c>
      <c r="G213" s="172"/>
    </row>
    <row r="214" spans="1:7" ht="14.25" customHeight="1">
      <c r="A214" s="167">
        <v>2120</v>
      </c>
      <c r="B214" s="168">
        <v>205800</v>
      </c>
      <c r="C214" s="168">
        <v>212800</v>
      </c>
      <c r="D214" s="168">
        <v>220800</v>
      </c>
      <c r="E214" s="168">
        <v>230800</v>
      </c>
      <c r="F214" s="134">
        <f t="shared" si="4"/>
        <v>190800</v>
      </c>
      <c r="G214" s="172"/>
    </row>
    <row r="215" spans="1:7" ht="14.25" customHeight="1">
      <c r="A215" s="167">
        <v>2130</v>
      </c>
      <c r="B215" s="168">
        <v>206700</v>
      </c>
      <c r="C215" s="168">
        <v>213700</v>
      </c>
      <c r="D215" s="168">
        <v>221700</v>
      </c>
      <c r="E215" s="168">
        <v>231700</v>
      </c>
      <c r="F215" s="134">
        <f t="shared" si="4"/>
        <v>191700</v>
      </c>
      <c r="G215" s="172"/>
    </row>
    <row r="216" spans="1:7" ht="14.25" customHeight="1">
      <c r="A216" s="167">
        <v>2140</v>
      </c>
      <c r="B216" s="168">
        <v>207600</v>
      </c>
      <c r="C216" s="168">
        <v>214600</v>
      </c>
      <c r="D216" s="168">
        <v>222600</v>
      </c>
      <c r="E216" s="168">
        <v>232600</v>
      </c>
      <c r="F216" s="134">
        <f t="shared" si="4"/>
        <v>192600</v>
      </c>
      <c r="G216" s="172"/>
    </row>
    <row r="217" spans="1:7" ht="14.25" customHeight="1">
      <c r="A217" s="167">
        <v>2150</v>
      </c>
      <c r="B217" s="168">
        <v>208500</v>
      </c>
      <c r="C217" s="168">
        <v>215500</v>
      </c>
      <c r="D217" s="168">
        <v>223500</v>
      </c>
      <c r="E217" s="168">
        <v>233500</v>
      </c>
      <c r="F217" s="134">
        <f t="shared" si="4"/>
        <v>193500</v>
      </c>
      <c r="G217" s="172"/>
    </row>
    <row r="218" spans="1:7" ht="14.25" customHeight="1">
      <c r="A218" s="167">
        <v>2160</v>
      </c>
      <c r="B218" s="168">
        <v>209400</v>
      </c>
      <c r="C218" s="168">
        <v>216400</v>
      </c>
      <c r="D218" s="168">
        <v>224400</v>
      </c>
      <c r="E218" s="168">
        <v>234400</v>
      </c>
      <c r="F218" s="134">
        <f t="shared" si="4"/>
        <v>194400</v>
      </c>
      <c r="G218" s="172"/>
    </row>
    <row r="219" spans="1:7" ht="14.25" customHeight="1">
      <c r="A219" s="167">
        <v>2170</v>
      </c>
      <c r="B219" s="168">
        <v>210300</v>
      </c>
      <c r="C219" s="168">
        <v>217300</v>
      </c>
      <c r="D219" s="168">
        <v>225300</v>
      </c>
      <c r="E219" s="168">
        <v>235300</v>
      </c>
      <c r="F219" s="134">
        <f t="shared" si="4"/>
        <v>195300</v>
      </c>
      <c r="G219" s="172"/>
    </row>
    <row r="220" spans="1:7" ht="14.25" customHeight="1">
      <c r="A220" s="167">
        <v>2180</v>
      </c>
      <c r="B220" s="168">
        <v>211200</v>
      </c>
      <c r="C220" s="168">
        <v>218200</v>
      </c>
      <c r="D220" s="168">
        <v>226200</v>
      </c>
      <c r="E220" s="168">
        <v>236200</v>
      </c>
      <c r="F220" s="134">
        <f t="shared" si="4"/>
        <v>196200</v>
      </c>
      <c r="G220" s="172"/>
    </row>
    <row r="221" spans="1:7" ht="14.25" customHeight="1">
      <c r="A221" s="167">
        <v>2190</v>
      </c>
      <c r="B221" s="168">
        <v>212100</v>
      </c>
      <c r="C221" s="168">
        <v>219100</v>
      </c>
      <c r="D221" s="168">
        <v>227100</v>
      </c>
      <c r="E221" s="168">
        <v>237100</v>
      </c>
      <c r="F221" s="134">
        <f t="shared" si="4"/>
        <v>197100</v>
      </c>
      <c r="G221" s="172"/>
    </row>
    <row r="222" spans="1:7" ht="14.25" customHeight="1">
      <c r="A222" s="167">
        <v>2200</v>
      </c>
      <c r="B222" s="168">
        <v>213000</v>
      </c>
      <c r="C222" s="168">
        <v>220000</v>
      </c>
      <c r="D222" s="168">
        <v>228000</v>
      </c>
      <c r="E222" s="168">
        <v>238000</v>
      </c>
      <c r="F222" s="134">
        <f t="shared" si="4"/>
        <v>198000</v>
      </c>
      <c r="G222" s="172"/>
    </row>
    <row r="223" spans="1:7" ht="14.25" customHeight="1">
      <c r="A223" s="167">
        <v>2210</v>
      </c>
      <c r="B223" s="168">
        <v>213900</v>
      </c>
      <c r="C223" s="168">
        <v>220900</v>
      </c>
      <c r="D223" s="168">
        <v>228900</v>
      </c>
      <c r="E223" s="168">
        <v>238900</v>
      </c>
      <c r="F223" s="134">
        <f t="shared" si="4"/>
        <v>198900</v>
      </c>
      <c r="G223" s="172"/>
    </row>
    <row r="224" spans="1:7" ht="14.25" customHeight="1">
      <c r="A224" s="167">
        <v>2220</v>
      </c>
      <c r="B224" s="168">
        <v>214800</v>
      </c>
      <c r="C224" s="168">
        <v>221800</v>
      </c>
      <c r="D224" s="168">
        <v>229800</v>
      </c>
      <c r="E224" s="168">
        <v>239800</v>
      </c>
      <c r="F224" s="134">
        <f t="shared" si="4"/>
        <v>199800</v>
      </c>
      <c r="G224" s="172"/>
    </row>
    <row r="225" spans="1:7" ht="14.25" customHeight="1">
      <c r="A225" s="167">
        <v>2230</v>
      </c>
      <c r="B225" s="168">
        <v>215700</v>
      </c>
      <c r="C225" s="168">
        <v>222700</v>
      </c>
      <c r="D225" s="168">
        <v>230700</v>
      </c>
      <c r="E225" s="168">
        <v>240700</v>
      </c>
      <c r="F225" s="134">
        <f t="shared" si="4"/>
        <v>200700</v>
      </c>
      <c r="G225" s="172"/>
    </row>
    <row r="226" spans="1:7" ht="14.25" customHeight="1">
      <c r="A226" s="167">
        <v>2240</v>
      </c>
      <c r="B226" s="168">
        <v>216600</v>
      </c>
      <c r="C226" s="168">
        <v>223600</v>
      </c>
      <c r="D226" s="168">
        <v>231600</v>
      </c>
      <c r="E226" s="168">
        <v>241600</v>
      </c>
      <c r="F226" s="134">
        <f t="shared" si="4"/>
        <v>201600</v>
      </c>
      <c r="G226" s="172"/>
    </row>
    <row r="227" spans="1:7" ht="14.25" customHeight="1">
      <c r="A227" s="167">
        <v>2250</v>
      </c>
      <c r="B227" s="168">
        <v>217500</v>
      </c>
      <c r="C227" s="168">
        <v>224500</v>
      </c>
      <c r="D227" s="168">
        <v>232500</v>
      </c>
      <c r="E227" s="168">
        <v>242500</v>
      </c>
      <c r="F227" s="134">
        <f t="shared" si="4"/>
        <v>202500</v>
      </c>
      <c r="G227" s="172"/>
    </row>
    <row r="228" spans="1:7" ht="14.25" customHeight="1">
      <c r="A228" s="167">
        <v>2260</v>
      </c>
      <c r="B228" s="168">
        <v>218400</v>
      </c>
      <c r="C228" s="168">
        <v>225400</v>
      </c>
      <c r="D228" s="168">
        <v>233400</v>
      </c>
      <c r="E228" s="168">
        <v>243400</v>
      </c>
      <c r="F228" s="134">
        <f t="shared" si="4"/>
        <v>203400</v>
      </c>
      <c r="G228" s="172"/>
    </row>
    <row r="229" spans="1:7" ht="14.25" customHeight="1">
      <c r="A229" s="167">
        <v>2270</v>
      </c>
      <c r="B229" s="168">
        <v>219300</v>
      </c>
      <c r="C229" s="168">
        <v>226300</v>
      </c>
      <c r="D229" s="168">
        <v>234300</v>
      </c>
      <c r="E229" s="168">
        <v>244300</v>
      </c>
      <c r="F229" s="134">
        <f t="shared" si="4"/>
        <v>204300</v>
      </c>
      <c r="G229" s="172"/>
    </row>
    <row r="230" spans="1:7" ht="14.25" customHeight="1">
      <c r="A230" s="167">
        <v>2280</v>
      </c>
      <c r="B230" s="168">
        <v>220200</v>
      </c>
      <c r="C230" s="168">
        <v>227200</v>
      </c>
      <c r="D230" s="168">
        <v>235200</v>
      </c>
      <c r="E230" s="168">
        <v>245200</v>
      </c>
      <c r="F230" s="134">
        <f t="shared" si="4"/>
        <v>205200</v>
      </c>
      <c r="G230" s="172"/>
    </row>
    <row r="231" spans="1:7" ht="14.25" customHeight="1">
      <c r="A231" s="167">
        <v>2290</v>
      </c>
      <c r="B231" s="168">
        <v>221100</v>
      </c>
      <c r="C231" s="168">
        <v>228100</v>
      </c>
      <c r="D231" s="168">
        <v>236100</v>
      </c>
      <c r="E231" s="168">
        <v>246100</v>
      </c>
      <c r="F231" s="134">
        <f t="shared" si="4"/>
        <v>206100</v>
      </c>
      <c r="G231" s="172"/>
    </row>
    <row r="232" spans="1:7" ht="14.25" customHeight="1">
      <c r="A232" s="167">
        <v>2300</v>
      </c>
      <c r="B232" s="168">
        <v>222000</v>
      </c>
      <c r="C232" s="168">
        <v>229000</v>
      </c>
      <c r="D232" s="168">
        <v>237000</v>
      </c>
      <c r="E232" s="168">
        <v>247000</v>
      </c>
      <c r="F232" s="134">
        <f t="shared" si="4"/>
        <v>207000</v>
      </c>
      <c r="G232" s="172"/>
    </row>
    <row r="233" spans="1:7" ht="14.25" customHeight="1">
      <c r="A233" s="167">
        <v>2310</v>
      </c>
      <c r="B233" s="168">
        <v>222900</v>
      </c>
      <c r="C233" s="168">
        <v>229900</v>
      </c>
      <c r="D233" s="168">
        <v>237900</v>
      </c>
      <c r="E233" s="168">
        <v>247900</v>
      </c>
      <c r="F233" s="134">
        <f t="shared" si="4"/>
        <v>207900</v>
      </c>
      <c r="G233" s="172"/>
    </row>
    <row r="234" spans="1:7" ht="14.25" customHeight="1">
      <c r="A234" s="167">
        <v>2320</v>
      </c>
      <c r="B234" s="168">
        <v>223800</v>
      </c>
      <c r="C234" s="168">
        <v>230800</v>
      </c>
      <c r="D234" s="168">
        <v>238800</v>
      </c>
      <c r="E234" s="168">
        <v>248800</v>
      </c>
      <c r="F234" s="134">
        <f t="shared" si="4"/>
        <v>208800</v>
      </c>
      <c r="G234" s="172"/>
    </row>
    <row r="235" spans="1:7" ht="14.25" customHeight="1">
      <c r="A235" s="167">
        <v>2330</v>
      </c>
      <c r="B235" s="168">
        <v>224700</v>
      </c>
      <c r="C235" s="168">
        <v>231700</v>
      </c>
      <c r="D235" s="168">
        <v>239700</v>
      </c>
      <c r="E235" s="168">
        <v>249700</v>
      </c>
      <c r="F235" s="134">
        <f t="shared" si="4"/>
        <v>209700</v>
      </c>
      <c r="G235" s="172"/>
    </row>
    <row r="236" spans="1:7" ht="14.25" customHeight="1">
      <c r="A236" s="167">
        <v>2340</v>
      </c>
      <c r="B236" s="168">
        <v>225600</v>
      </c>
      <c r="C236" s="168">
        <v>232600</v>
      </c>
      <c r="D236" s="168">
        <v>240600</v>
      </c>
      <c r="E236" s="168">
        <v>250600</v>
      </c>
      <c r="F236" s="134">
        <f t="shared" si="4"/>
        <v>210600</v>
      </c>
      <c r="G236" s="172"/>
    </row>
    <row r="237" spans="1:7" ht="14.25" customHeight="1">
      <c r="A237" s="167">
        <v>2350</v>
      </c>
      <c r="B237" s="168">
        <v>226500</v>
      </c>
      <c r="C237" s="168">
        <v>233500</v>
      </c>
      <c r="D237" s="168">
        <v>241500</v>
      </c>
      <c r="E237" s="168">
        <v>251500</v>
      </c>
      <c r="F237" s="134">
        <f t="shared" si="4"/>
        <v>211500</v>
      </c>
      <c r="G237" s="172"/>
    </row>
    <row r="238" spans="1:7" ht="14.25" customHeight="1">
      <c r="A238" s="167">
        <v>2360</v>
      </c>
      <c r="B238" s="168">
        <v>227400</v>
      </c>
      <c r="C238" s="168">
        <v>234400</v>
      </c>
      <c r="D238" s="168">
        <v>242400</v>
      </c>
      <c r="E238" s="168">
        <v>252400</v>
      </c>
      <c r="F238" s="134">
        <f t="shared" si="4"/>
        <v>212400</v>
      </c>
      <c r="G238" s="172"/>
    </row>
    <row r="239" spans="1:7" ht="14.25" customHeight="1">
      <c r="A239" s="167">
        <v>2370</v>
      </c>
      <c r="B239" s="168">
        <v>228300</v>
      </c>
      <c r="C239" s="168">
        <v>235300</v>
      </c>
      <c r="D239" s="168">
        <v>243300</v>
      </c>
      <c r="E239" s="168">
        <v>253300</v>
      </c>
      <c r="F239" s="134">
        <f t="shared" si="4"/>
        <v>213300</v>
      </c>
      <c r="G239" s="172"/>
    </row>
    <row r="240" spans="1:7" ht="14.25" customHeight="1">
      <c r="A240" s="167">
        <v>2380</v>
      </c>
      <c r="B240" s="168">
        <v>229200</v>
      </c>
      <c r="C240" s="168">
        <v>236200</v>
      </c>
      <c r="D240" s="168">
        <v>244200</v>
      </c>
      <c r="E240" s="168">
        <v>254200</v>
      </c>
      <c r="F240" s="134">
        <f t="shared" si="4"/>
        <v>214200</v>
      </c>
      <c r="G240" s="172"/>
    </row>
    <row r="241" spans="1:7" ht="14.25" customHeight="1">
      <c r="A241" s="167">
        <v>2390</v>
      </c>
      <c r="B241" s="168">
        <v>230100</v>
      </c>
      <c r="C241" s="168">
        <v>237100</v>
      </c>
      <c r="D241" s="168">
        <v>245100</v>
      </c>
      <c r="E241" s="168">
        <v>255100</v>
      </c>
      <c r="F241" s="134">
        <f t="shared" si="4"/>
        <v>215100</v>
      </c>
      <c r="G241" s="172"/>
    </row>
    <row r="242" spans="1:7" ht="14.25" customHeight="1">
      <c r="A242" s="167">
        <v>2400</v>
      </c>
      <c r="B242" s="168">
        <v>231000</v>
      </c>
      <c r="C242" s="168">
        <v>238000</v>
      </c>
      <c r="D242" s="168">
        <v>246000</v>
      </c>
      <c r="E242" s="168">
        <v>256000</v>
      </c>
      <c r="F242" s="134">
        <f t="shared" si="4"/>
        <v>216000</v>
      </c>
      <c r="G242" s="172"/>
    </row>
    <row r="243" spans="1:7" ht="14.25" customHeight="1">
      <c r="A243" s="167">
        <v>2410</v>
      </c>
      <c r="B243" s="168">
        <v>231900</v>
      </c>
      <c r="C243" s="168">
        <v>238900</v>
      </c>
      <c r="D243" s="168">
        <v>246900</v>
      </c>
      <c r="E243" s="168">
        <v>256900</v>
      </c>
      <c r="F243" s="134">
        <f t="shared" si="4"/>
        <v>216900</v>
      </c>
      <c r="G243" s="172"/>
    </row>
    <row r="244" spans="1:7" ht="14.25" customHeight="1">
      <c r="A244" s="167">
        <v>2420</v>
      </c>
      <c r="B244" s="168">
        <v>232800</v>
      </c>
      <c r="C244" s="168">
        <v>239800</v>
      </c>
      <c r="D244" s="168">
        <v>247800</v>
      </c>
      <c r="E244" s="168">
        <v>257800</v>
      </c>
      <c r="F244" s="134">
        <f t="shared" si="4"/>
        <v>217800</v>
      </c>
      <c r="G244" s="172"/>
    </row>
    <row r="245" spans="1:7" ht="14.25" customHeight="1">
      <c r="A245" s="167">
        <v>2430</v>
      </c>
      <c r="B245" s="168">
        <v>233700</v>
      </c>
      <c r="C245" s="168">
        <v>240700</v>
      </c>
      <c r="D245" s="168">
        <v>248700</v>
      </c>
      <c r="E245" s="168">
        <v>258700</v>
      </c>
      <c r="F245" s="134">
        <f t="shared" si="4"/>
        <v>218700</v>
      </c>
      <c r="G245" s="172"/>
    </row>
    <row r="246" spans="1:7" ht="14.25" customHeight="1">
      <c r="A246" s="167">
        <v>2440</v>
      </c>
      <c r="B246" s="168">
        <v>234600</v>
      </c>
      <c r="C246" s="168">
        <v>241600</v>
      </c>
      <c r="D246" s="168">
        <v>249600</v>
      </c>
      <c r="E246" s="168">
        <v>259600</v>
      </c>
      <c r="F246" s="134">
        <f t="shared" si="4"/>
        <v>219600</v>
      </c>
      <c r="G246" s="172"/>
    </row>
    <row r="247" spans="1:7" ht="14.25" customHeight="1">
      <c r="A247" s="167">
        <v>2450</v>
      </c>
      <c r="B247" s="168">
        <v>235500</v>
      </c>
      <c r="C247" s="168">
        <v>242500</v>
      </c>
      <c r="D247" s="168">
        <v>250500</v>
      </c>
      <c r="E247" s="168">
        <v>260500</v>
      </c>
      <c r="F247" s="134">
        <f t="shared" si="4"/>
        <v>220500</v>
      </c>
      <c r="G247" s="172"/>
    </row>
    <row r="248" spans="1:7" ht="14.25" customHeight="1">
      <c r="A248" s="167">
        <v>2460</v>
      </c>
      <c r="B248" s="168">
        <v>236400</v>
      </c>
      <c r="C248" s="168">
        <v>243400</v>
      </c>
      <c r="D248" s="168">
        <v>251400</v>
      </c>
      <c r="E248" s="168">
        <v>261400</v>
      </c>
      <c r="F248" s="134">
        <f t="shared" si="4"/>
        <v>221400</v>
      </c>
      <c r="G248" s="172"/>
    </row>
    <row r="249" spans="1:7" ht="14.25" customHeight="1">
      <c r="A249" s="167">
        <v>2470</v>
      </c>
      <c r="B249" s="168">
        <v>237300</v>
      </c>
      <c r="C249" s="168">
        <v>244300</v>
      </c>
      <c r="D249" s="168">
        <v>252300</v>
      </c>
      <c r="E249" s="168">
        <v>262300</v>
      </c>
      <c r="F249" s="134">
        <f t="shared" si="4"/>
        <v>222300</v>
      </c>
      <c r="G249" s="172"/>
    </row>
    <row r="250" spans="1:7" ht="14.25" customHeight="1">
      <c r="A250" s="167">
        <v>2480</v>
      </c>
      <c r="B250" s="168">
        <v>238200</v>
      </c>
      <c r="C250" s="168">
        <v>245200</v>
      </c>
      <c r="D250" s="168">
        <v>253200</v>
      </c>
      <c r="E250" s="168">
        <v>263200</v>
      </c>
      <c r="F250" s="134">
        <f t="shared" si="4"/>
        <v>223200</v>
      </c>
      <c r="G250" s="172"/>
    </row>
    <row r="251" spans="1:7" ht="14.25" customHeight="1">
      <c r="A251" s="167">
        <v>2490</v>
      </c>
      <c r="B251" s="168">
        <v>239100</v>
      </c>
      <c r="C251" s="168">
        <v>246100</v>
      </c>
      <c r="D251" s="168">
        <v>254100</v>
      </c>
      <c r="E251" s="168">
        <v>264100</v>
      </c>
      <c r="F251" s="134">
        <f t="shared" si="4"/>
        <v>224100</v>
      </c>
      <c r="G251" s="172"/>
    </row>
    <row r="252" spans="1:7" ht="14.25" customHeight="1">
      <c r="A252" s="167">
        <v>2500</v>
      </c>
      <c r="B252" s="168">
        <v>240000</v>
      </c>
      <c r="C252" s="168">
        <v>247000</v>
      </c>
      <c r="D252" s="168">
        <v>255000</v>
      </c>
      <c r="E252" s="168">
        <v>265000</v>
      </c>
      <c r="F252" s="134">
        <f t="shared" si="4"/>
        <v>225000</v>
      </c>
      <c r="G252" s="172"/>
    </row>
    <row r="253" spans="1:7" ht="14.25" customHeight="1">
      <c r="A253" s="167">
        <v>2510</v>
      </c>
      <c r="B253" s="168">
        <v>240900</v>
      </c>
      <c r="C253" s="168">
        <v>247900</v>
      </c>
      <c r="D253" s="168">
        <v>255900</v>
      </c>
      <c r="E253" s="168">
        <v>265900</v>
      </c>
      <c r="F253" s="134">
        <f t="shared" si="4"/>
        <v>225900</v>
      </c>
      <c r="G253" s="172"/>
    </row>
    <row r="254" spans="1:7" ht="14.25" customHeight="1">
      <c r="A254" s="167">
        <v>2520</v>
      </c>
      <c r="B254" s="168">
        <v>241800</v>
      </c>
      <c r="C254" s="168">
        <v>248800</v>
      </c>
      <c r="D254" s="168">
        <v>256800</v>
      </c>
      <c r="E254" s="168">
        <v>266800</v>
      </c>
      <c r="F254" s="134">
        <f t="shared" si="4"/>
        <v>226800</v>
      </c>
      <c r="G254" s="172"/>
    </row>
    <row r="255" spans="1:7" ht="14.25" customHeight="1">
      <c r="A255" s="167">
        <v>2530</v>
      </c>
      <c r="B255" s="168">
        <v>242700</v>
      </c>
      <c r="C255" s="168">
        <v>249700</v>
      </c>
      <c r="D255" s="168">
        <v>257700</v>
      </c>
      <c r="E255" s="168">
        <v>267700</v>
      </c>
      <c r="F255" s="134">
        <f t="shared" si="4"/>
        <v>227700</v>
      </c>
      <c r="G255" s="172"/>
    </row>
    <row r="256" spans="1:7" ht="14.25" customHeight="1">
      <c r="A256" s="167">
        <v>2540</v>
      </c>
      <c r="B256" s="168">
        <v>243600</v>
      </c>
      <c r="C256" s="168">
        <v>250600</v>
      </c>
      <c r="D256" s="168">
        <v>258600</v>
      </c>
      <c r="E256" s="168">
        <v>268600</v>
      </c>
      <c r="F256" s="134">
        <f t="shared" si="4"/>
        <v>228600</v>
      </c>
      <c r="G256" s="172"/>
    </row>
    <row r="257" spans="1:7" ht="14.25" customHeight="1">
      <c r="A257" s="167">
        <v>2550</v>
      </c>
      <c r="B257" s="168">
        <v>244500</v>
      </c>
      <c r="C257" s="168">
        <v>251500</v>
      </c>
      <c r="D257" s="168">
        <v>259500</v>
      </c>
      <c r="E257" s="168">
        <v>269500</v>
      </c>
      <c r="F257" s="134">
        <f t="shared" si="4"/>
        <v>229500</v>
      </c>
      <c r="G257" s="172"/>
    </row>
    <row r="258" spans="1:7" ht="14.25" customHeight="1">
      <c r="A258" s="167">
        <v>2560</v>
      </c>
      <c r="B258" s="168">
        <v>245400</v>
      </c>
      <c r="C258" s="168">
        <v>252400</v>
      </c>
      <c r="D258" s="168">
        <v>260400</v>
      </c>
      <c r="E258" s="168">
        <v>270400</v>
      </c>
      <c r="F258" s="134">
        <f t="shared" si="4"/>
        <v>230400</v>
      </c>
      <c r="G258" s="172"/>
    </row>
    <row r="259" spans="1:7" ht="14.25" customHeight="1">
      <c r="A259" s="167">
        <v>2570</v>
      </c>
      <c r="B259" s="168">
        <v>246300</v>
      </c>
      <c r="C259" s="168">
        <v>253300</v>
      </c>
      <c r="D259" s="168">
        <v>261300</v>
      </c>
      <c r="E259" s="168">
        <v>271300</v>
      </c>
      <c r="F259" s="134">
        <f t="shared" si="4"/>
        <v>231300</v>
      </c>
      <c r="G259" s="172"/>
    </row>
    <row r="260" spans="1:7" ht="14.25" customHeight="1">
      <c r="A260" s="167">
        <v>2580</v>
      </c>
      <c r="B260" s="168">
        <v>247200</v>
      </c>
      <c r="C260" s="168">
        <v>254200</v>
      </c>
      <c r="D260" s="168">
        <v>262200</v>
      </c>
      <c r="E260" s="168">
        <v>272200</v>
      </c>
      <c r="F260" s="134">
        <f t="shared" ref="F260:F323" si="5">900+900*(A260-$A$3)/10</f>
        <v>232200</v>
      </c>
      <c r="G260" s="172"/>
    </row>
    <row r="261" spans="1:7" ht="14.25" customHeight="1">
      <c r="A261" s="167">
        <v>2590</v>
      </c>
      <c r="B261" s="168">
        <v>248100</v>
      </c>
      <c r="C261" s="168">
        <v>255100</v>
      </c>
      <c r="D261" s="168">
        <v>263100</v>
      </c>
      <c r="E261" s="168">
        <v>273100</v>
      </c>
      <c r="F261" s="134">
        <f t="shared" si="5"/>
        <v>233100</v>
      </c>
      <c r="G261" s="172"/>
    </row>
    <row r="262" spans="1:7" ht="14.25" customHeight="1">
      <c r="A262" s="167">
        <v>2600</v>
      </c>
      <c r="B262" s="168">
        <v>249000</v>
      </c>
      <c r="C262" s="168">
        <v>256000</v>
      </c>
      <c r="D262" s="168">
        <v>264000</v>
      </c>
      <c r="E262" s="168">
        <v>274000</v>
      </c>
      <c r="F262" s="134">
        <f t="shared" si="5"/>
        <v>234000</v>
      </c>
      <c r="G262" s="172"/>
    </row>
    <row r="263" spans="1:7" ht="14.25" customHeight="1">
      <c r="A263" s="167">
        <v>2610</v>
      </c>
      <c r="B263" s="168">
        <v>249900</v>
      </c>
      <c r="C263" s="168">
        <v>256900</v>
      </c>
      <c r="D263" s="168">
        <v>264900</v>
      </c>
      <c r="E263" s="168">
        <v>274900</v>
      </c>
      <c r="F263" s="134">
        <f t="shared" si="5"/>
        <v>234900</v>
      </c>
      <c r="G263" s="172"/>
    </row>
    <row r="264" spans="1:7" ht="14.25" customHeight="1">
      <c r="A264" s="167">
        <v>2620</v>
      </c>
      <c r="B264" s="168">
        <v>250800</v>
      </c>
      <c r="C264" s="168">
        <v>257800</v>
      </c>
      <c r="D264" s="168">
        <v>265800</v>
      </c>
      <c r="E264" s="168">
        <v>275800</v>
      </c>
      <c r="F264" s="134">
        <f t="shared" si="5"/>
        <v>235800</v>
      </c>
      <c r="G264" s="172"/>
    </row>
    <row r="265" spans="1:7" ht="14.25" customHeight="1">
      <c r="A265" s="167">
        <v>2630</v>
      </c>
      <c r="B265" s="168">
        <v>251700</v>
      </c>
      <c r="C265" s="168">
        <v>258700</v>
      </c>
      <c r="D265" s="168">
        <v>266700</v>
      </c>
      <c r="E265" s="168">
        <v>276700</v>
      </c>
      <c r="F265" s="134">
        <f t="shared" si="5"/>
        <v>236700</v>
      </c>
      <c r="G265" s="172"/>
    </row>
    <row r="266" spans="1:7" ht="14.25" customHeight="1">
      <c r="A266" s="167">
        <v>2640</v>
      </c>
      <c r="B266" s="168">
        <v>252600</v>
      </c>
      <c r="C266" s="168">
        <v>259600</v>
      </c>
      <c r="D266" s="168">
        <v>267600</v>
      </c>
      <c r="E266" s="168">
        <v>277600</v>
      </c>
      <c r="F266" s="134">
        <f t="shared" si="5"/>
        <v>237600</v>
      </c>
      <c r="G266" s="172"/>
    </row>
    <row r="267" spans="1:7" ht="14.25" customHeight="1">
      <c r="A267" s="167">
        <v>2650</v>
      </c>
      <c r="B267" s="168">
        <v>253500</v>
      </c>
      <c r="C267" s="168">
        <v>260500</v>
      </c>
      <c r="D267" s="168">
        <v>268500</v>
      </c>
      <c r="E267" s="168">
        <v>278500</v>
      </c>
      <c r="F267" s="134">
        <f t="shared" si="5"/>
        <v>238500</v>
      </c>
      <c r="G267" s="172"/>
    </row>
    <row r="268" spans="1:7" ht="14.25" customHeight="1">
      <c r="A268" s="167">
        <v>2660</v>
      </c>
      <c r="B268" s="168">
        <v>254400</v>
      </c>
      <c r="C268" s="168">
        <v>261400</v>
      </c>
      <c r="D268" s="168">
        <v>269400</v>
      </c>
      <c r="E268" s="168">
        <v>279400</v>
      </c>
      <c r="F268" s="134">
        <f t="shared" si="5"/>
        <v>239400</v>
      </c>
      <c r="G268" s="172"/>
    </row>
    <row r="269" spans="1:7" ht="14.25" customHeight="1">
      <c r="A269" s="167">
        <v>2670</v>
      </c>
      <c r="B269" s="168">
        <v>255300</v>
      </c>
      <c r="C269" s="168">
        <v>262300</v>
      </c>
      <c r="D269" s="168">
        <v>270300</v>
      </c>
      <c r="E269" s="168">
        <v>280300</v>
      </c>
      <c r="F269" s="134">
        <f t="shared" si="5"/>
        <v>240300</v>
      </c>
      <c r="G269" s="172"/>
    </row>
    <row r="270" spans="1:7" ht="14.25" customHeight="1">
      <c r="A270" s="167">
        <v>2680</v>
      </c>
      <c r="B270" s="168">
        <v>256200</v>
      </c>
      <c r="C270" s="168">
        <v>263200</v>
      </c>
      <c r="D270" s="168">
        <v>271200</v>
      </c>
      <c r="E270" s="168">
        <v>281200</v>
      </c>
      <c r="F270" s="134">
        <f t="shared" si="5"/>
        <v>241200</v>
      </c>
      <c r="G270" s="172"/>
    </row>
    <row r="271" spans="1:7" ht="14.25" customHeight="1">
      <c r="A271" s="167">
        <v>2690</v>
      </c>
      <c r="B271" s="168">
        <v>257100</v>
      </c>
      <c r="C271" s="168">
        <v>264100</v>
      </c>
      <c r="D271" s="168">
        <v>272100</v>
      </c>
      <c r="E271" s="168">
        <v>282100</v>
      </c>
      <c r="F271" s="134">
        <f t="shared" si="5"/>
        <v>242100</v>
      </c>
      <c r="G271" s="172"/>
    </row>
    <row r="272" spans="1:7" ht="14.25" customHeight="1">
      <c r="A272" s="167">
        <v>2700</v>
      </c>
      <c r="B272" s="168">
        <v>258000</v>
      </c>
      <c r="C272" s="168">
        <v>265000</v>
      </c>
      <c r="D272" s="168">
        <v>273000</v>
      </c>
      <c r="E272" s="168">
        <v>283000</v>
      </c>
      <c r="F272" s="134">
        <f t="shared" si="5"/>
        <v>243000</v>
      </c>
      <c r="G272" s="172"/>
    </row>
    <row r="273" spans="1:7" ht="14.25" customHeight="1">
      <c r="A273" s="167">
        <v>2710</v>
      </c>
      <c r="B273" s="168">
        <v>258900</v>
      </c>
      <c r="C273" s="168">
        <v>265900</v>
      </c>
      <c r="D273" s="168">
        <v>273900</v>
      </c>
      <c r="E273" s="168">
        <v>283900</v>
      </c>
      <c r="F273" s="134">
        <f t="shared" si="5"/>
        <v>243900</v>
      </c>
      <c r="G273" s="172"/>
    </row>
    <row r="274" spans="1:7" ht="14.25" customHeight="1">
      <c r="A274" s="167">
        <v>2720</v>
      </c>
      <c r="B274" s="168">
        <v>259800</v>
      </c>
      <c r="C274" s="168">
        <v>266800</v>
      </c>
      <c r="D274" s="168">
        <v>274800</v>
      </c>
      <c r="E274" s="168">
        <v>284800</v>
      </c>
      <c r="F274" s="134">
        <f t="shared" si="5"/>
        <v>244800</v>
      </c>
      <c r="G274" s="172"/>
    </row>
    <row r="275" spans="1:7" ht="14.25" customHeight="1">
      <c r="A275" s="167">
        <v>2730</v>
      </c>
      <c r="B275" s="168">
        <v>260700</v>
      </c>
      <c r="C275" s="168">
        <v>267700</v>
      </c>
      <c r="D275" s="168">
        <v>275700</v>
      </c>
      <c r="E275" s="168">
        <v>285700</v>
      </c>
      <c r="F275" s="134">
        <f t="shared" si="5"/>
        <v>245700</v>
      </c>
      <c r="G275" s="172"/>
    </row>
    <row r="276" spans="1:7" ht="14.25" customHeight="1">
      <c r="A276" s="167">
        <v>2740</v>
      </c>
      <c r="B276" s="168">
        <v>261600</v>
      </c>
      <c r="C276" s="168">
        <v>268600</v>
      </c>
      <c r="D276" s="168">
        <v>276600</v>
      </c>
      <c r="E276" s="168">
        <v>286600</v>
      </c>
      <c r="F276" s="134">
        <f t="shared" si="5"/>
        <v>246600</v>
      </c>
      <c r="G276" s="172"/>
    </row>
    <row r="277" spans="1:7" ht="14.25" customHeight="1">
      <c r="A277" s="167">
        <v>2750</v>
      </c>
      <c r="B277" s="168">
        <v>262500</v>
      </c>
      <c r="C277" s="168">
        <v>269500</v>
      </c>
      <c r="D277" s="168">
        <v>277500</v>
      </c>
      <c r="E277" s="168">
        <v>287500</v>
      </c>
      <c r="F277" s="134">
        <f t="shared" si="5"/>
        <v>247500</v>
      </c>
      <c r="G277" s="172"/>
    </row>
    <row r="278" spans="1:7" ht="14.25" customHeight="1">
      <c r="A278" s="167">
        <v>2760</v>
      </c>
      <c r="B278" s="168">
        <v>263400</v>
      </c>
      <c r="C278" s="168">
        <v>270400</v>
      </c>
      <c r="D278" s="168">
        <v>278400</v>
      </c>
      <c r="E278" s="168">
        <v>288400</v>
      </c>
      <c r="F278" s="134">
        <f t="shared" si="5"/>
        <v>248400</v>
      </c>
      <c r="G278" s="172"/>
    </row>
    <row r="279" spans="1:7" ht="14.25" customHeight="1">
      <c r="A279" s="167">
        <v>2770</v>
      </c>
      <c r="B279" s="168">
        <v>264300</v>
      </c>
      <c r="C279" s="168">
        <v>271300</v>
      </c>
      <c r="D279" s="168">
        <v>279300</v>
      </c>
      <c r="E279" s="168">
        <v>289300</v>
      </c>
      <c r="F279" s="134">
        <f t="shared" si="5"/>
        <v>249300</v>
      </c>
      <c r="G279" s="172"/>
    </row>
    <row r="280" spans="1:7" ht="14.25" customHeight="1">
      <c r="A280" s="167">
        <v>2780</v>
      </c>
      <c r="B280" s="168">
        <v>265200</v>
      </c>
      <c r="C280" s="168">
        <v>272200</v>
      </c>
      <c r="D280" s="168">
        <v>280200</v>
      </c>
      <c r="E280" s="168">
        <v>290200</v>
      </c>
      <c r="F280" s="134">
        <f t="shared" si="5"/>
        <v>250200</v>
      </c>
      <c r="G280" s="172"/>
    </row>
    <row r="281" spans="1:7" ht="14.25" customHeight="1">
      <c r="A281" s="167">
        <v>2790</v>
      </c>
      <c r="B281" s="168">
        <v>266100</v>
      </c>
      <c r="C281" s="168">
        <v>273100</v>
      </c>
      <c r="D281" s="168">
        <v>281100</v>
      </c>
      <c r="E281" s="168">
        <v>291100</v>
      </c>
      <c r="F281" s="134">
        <f t="shared" si="5"/>
        <v>251100</v>
      </c>
      <c r="G281" s="172"/>
    </row>
    <row r="282" spans="1:7" ht="14.25" customHeight="1">
      <c r="A282" s="167">
        <v>2800</v>
      </c>
      <c r="B282" s="168">
        <v>267000</v>
      </c>
      <c r="C282" s="168">
        <v>274000</v>
      </c>
      <c r="D282" s="168">
        <v>282000</v>
      </c>
      <c r="E282" s="168">
        <v>292000</v>
      </c>
      <c r="F282" s="134">
        <f t="shared" si="5"/>
        <v>252000</v>
      </c>
      <c r="G282" s="172"/>
    </row>
    <row r="283" spans="1:7" ht="14.25" customHeight="1">
      <c r="A283" s="167">
        <v>2810</v>
      </c>
      <c r="B283" s="168">
        <v>267900</v>
      </c>
      <c r="C283" s="168">
        <v>274900</v>
      </c>
      <c r="D283" s="168">
        <v>282900</v>
      </c>
      <c r="E283" s="168">
        <v>292900</v>
      </c>
      <c r="F283" s="134">
        <f t="shared" si="5"/>
        <v>252900</v>
      </c>
      <c r="G283" s="172"/>
    </row>
    <row r="284" spans="1:7" ht="14.25" customHeight="1">
      <c r="A284" s="167">
        <v>2820</v>
      </c>
      <c r="B284" s="168">
        <v>268800</v>
      </c>
      <c r="C284" s="168">
        <v>275800</v>
      </c>
      <c r="D284" s="168">
        <v>283800</v>
      </c>
      <c r="E284" s="168">
        <v>293800</v>
      </c>
      <c r="F284" s="134">
        <f t="shared" si="5"/>
        <v>253800</v>
      </c>
      <c r="G284" s="172"/>
    </row>
    <row r="285" spans="1:7" ht="14.25" customHeight="1">
      <c r="A285" s="167">
        <v>2830</v>
      </c>
      <c r="B285" s="168">
        <v>269700</v>
      </c>
      <c r="C285" s="168">
        <v>276700</v>
      </c>
      <c r="D285" s="168">
        <v>284700</v>
      </c>
      <c r="E285" s="168">
        <v>294700</v>
      </c>
      <c r="F285" s="134">
        <f t="shared" si="5"/>
        <v>254700</v>
      </c>
      <c r="G285" s="172"/>
    </row>
    <row r="286" spans="1:7" ht="14.25" customHeight="1">
      <c r="A286" s="167">
        <v>2840</v>
      </c>
      <c r="B286" s="168">
        <v>270600</v>
      </c>
      <c r="C286" s="168">
        <v>277600</v>
      </c>
      <c r="D286" s="168">
        <v>285600</v>
      </c>
      <c r="E286" s="168">
        <v>295600</v>
      </c>
      <c r="F286" s="134">
        <f t="shared" si="5"/>
        <v>255600</v>
      </c>
      <c r="G286" s="172"/>
    </row>
    <row r="287" spans="1:7" ht="14.25" customHeight="1">
      <c r="A287" s="167">
        <v>2850</v>
      </c>
      <c r="B287" s="168">
        <v>271500</v>
      </c>
      <c r="C287" s="168">
        <v>278500</v>
      </c>
      <c r="D287" s="168">
        <v>286500</v>
      </c>
      <c r="E287" s="168">
        <v>296500</v>
      </c>
      <c r="F287" s="134">
        <f t="shared" si="5"/>
        <v>256500</v>
      </c>
      <c r="G287" s="172"/>
    </row>
    <row r="288" spans="1:7" ht="14.25" customHeight="1">
      <c r="A288" s="167">
        <v>2860</v>
      </c>
      <c r="B288" s="168">
        <v>272400</v>
      </c>
      <c r="C288" s="168">
        <v>279400</v>
      </c>
      <c r="D288" s="168">
        <v>287400</v>
      </c>
      <c r="E288" s="168">
        <v>297400</v>
      </c>
      <c r="F288" s="134">
        <f t="shared" si="5"/>
        <v>257400</v>
      </c>
      <c r="G288" s="172"/>
    </row>
    <row r="289" spans="1:7" ht="14.25" customHeight="1">
      <c r="A289" s="167">
        <v>2870</v>
      </c>
      <c r="B289" s="168">
        <v>273300</v>
      </c>
      <c r="C289" s="168">
        <v>280300</v>
      </c>
      <c r="D289" s="168">
        <v>288300</v>
      </c>
      <c r="E289" s="168">
        <v>298300</v>
      </c>
      <c r="F289" s="134">
        <f t="shared" si="5"/>
        <v>258300</v>
      </c>
      <c r="G289" s="172"/>
    </row>
    <row r="290" spans="1:7" ht="14.25" customHeight="1">
      <c r="A290" s="167">
        <v>2880</v>
      </c>
      <c r="B290" s="168">
        <v>274200</v>
      </c>
      <c r="C290" s="168">
        <v>281200</v>
      </c>
      <c r="D290" s="168">
        <v>289200</v>
      </c>
      <c r="E290" s="168">
        <v>299200</v>
      </c>
      <c r="F290" s="134">
        <f t="shared" si="5"/>
        <v>259200</v>
      </c>
      <c r="G290" s="172"/>
    </row>
    <row r="291" spans="1:7" ht="14.25" customHeight="1">
      <c r="A291" s="167">
        <v>2890</v>
      </c>
      <c r="B291" s="168">
        <v>275100</v>
      </c>
      <c r="C291" s="168">
        <v>282100</v>
      </c>
      <c r="D291" s="168">
        <v>290100</v>
      </c>
      <c r="E291" s="168">
        <v>300100</v>
      </c>
      <c r="F291" s="134">
        <f t="shared" si="5"/>
        <v>260100</v>
      </c>
      <c r="G291" s="172"/>
    </row>
    <row r="292" spans="1:7" ht="14.25" customHeight="1">
      <c r="A292" s="167">
        <v>2900</v>
      </c>
      <c r="B292" s="168">
        <v>276000</v>
      </c>
      <c r="C292" s="168">
        <v>283000</v>
      </c>
      <c r="D292" s="168">
        <v>291000</v>
      </c>
      <c r="E292" s="168">
        <v>301000</v>
      </c>
      <c r="F292" s="134">
        <f t="shared" si="5"/>
        <v>261000</v>
      </c>
      <c r="G292" s="172"/>
    </row>
    <row r="293" spans="1:7" ht="14.25" customHeight="1">
      <c r="A293" s="167">
        <v>2910</v>
      </c>
      <c r="B293" s="168">
        <v>276900</v>
      </c>
      <c r="C293" s="168">
        <v>283900</v>
      </c>
      <c r="D293" s="168">
        <v>291900</v>
      </c>
      <c r="E293" s="168">
        <v>301900</v>
      </c>
      <c r="F293" s="134">
        <f t="shared" si="5"/>
        <v>261900</v>
      </c>
      <c r="G293" s="172"/>
    </row>
    <row r="294" spans="1:7" ht="14.25" customHeight="1">
      <c r="A294" s="167">
        <v>2920</v>
      </c>
      <c r="B294" s="168">
        <v>277800</v>
      </c>
      <c r="C294" s="168">
        <v>284800</v>
      </c>
      <c r="D294" s="168">
        <v>292800</v>
      </c>
      <c r="E294" s="168">
        <v>302800</v>
      </c>
      <c r="F294" s="134">
        <f t="shared" si="5"/>
        <v>262800</v>
      </c>
      <c r="G294" s="172"/>
    </row>
    <row r="295" spans="1:7" ht="14.25" customHeight="1">
      <c r="A295" s="167">
        <v>2930</v>
      </c>
      <c r="B295" s="168">
        <v>278700</v>
      </c>
      <c r="C295" s="168">
        <v>285700</v>
      </c>
      <c r="D295" s="168">
        <v>293700</v>
      </c>
      <c r="E295" s="168">
        <v>303700</v>
      </c>
      <c r="F295" s="134">
        <f t="shared" si="5"/>
        <v>263700</v>
      </c>
      <c r="G295" s="172"/>
    </row>
    <row r="296" spans="1:7" ht="14.25" customHeight="1">
      <c r="A296" s="167">
        <v>2940</v>
      </c>
      <c r="B296" s="168">
        <v>279600</v>
      </c>
      <c r="C296" s="168">
        <v>286600</v>
      </c>
      <c r="D296" s="168">
        <v>294600</v>
      </c>
      <c r="E296" s="168">
        <v>304600</v>
      </c>
      <c r="F296" s="134">
        <f t="shared" si="5"/>
        <v>264600</v>
      </c>
      <c r="G296" s="172"/>
    </row>
    <row r="297" spans="1:7" ht="14.25" customHeight="1">
      <c r="A297" s="167">
        <v>2950</v>
      </c>
      <c r="B297" s="168">
        <v>280500</v>
      </c>
      <c r="C297" s="168">
        <v>287500</v>
      </c>
      <c r="D297" s="168">
        <v>295500</v>
      </c>
      <c r="E297" s="168">
        <v>305500</v>
      </c>
      <c r="F297" s="134">
        <f t="shared" si="5"/>
        <v>265500</v>
      </c>
      <c r="G297" s="172"/>
    </row>
    <row r="298" spans="1:7" ht="14.25" customHeight="1">
      <c r="A298" s="167">
        <v>2960</v>
      </c>
      <c r="B298" s="168">
        <v>281400</v>
      </c>
      <c r="C298" s="168">
        <v>288400</v>
      </c>
      <c r="D298" s="168">
        <v>296400</v>
      </c>
      <c r="E298" s="168">
        <v>306400</v>
      </c>
      <c r="F298" s="134">
        <f t="shared" si="5"/>
        <v>266400</v>
      </c>
      <c r="G298" s="172"/>
    </row>
    <row r="299" spans="1:7" ht="14.25" customHeight="1">
      <c r="A299" s="167">
        <v>2970</v>
      </c>
      <c r="B299" s="168">
        <v>282300</v>
      </c>
      <c r="C299" s="168">
        <v>289300</v>
      </c>
      <c r="D299" s="168">
        <v>297300</v>
      </c>
      <c r="E299" s="168">
        <v>307300</v>
      </c>
      <c r="F299" s="134">
        <f t="shared" si="5"/>
        <v>267300</v>
      </c>
      <c r="G299" s="172"/>
    </row>
    <row r="300" spans="1:7" ht="14.25" customHeight="1">
      <c r="A300" s="167">
        <v>2980</v>
      </c>
      <c r="B300" s="168">
        <v>283200</v>
      </c>
      <c r="C300" s="168">
        <v>290200</v>
      </c>
      <c r="D300" s="168">
        <v>298200</v>
      </c>
      <c r="E300" s="168">
        <v>308200</v>
      </c>
      <c r="F300" s="134">
        <f t="shared" si="5"/>
        <v>268200</v>
      </c>
      <c r="G300" s="172"/>
    </row>
    <row r="301" spans="1:7" ht="14.25" customHeight="1">
      <c r="A301" s="167">
        <v>2990</v>
      </c>
      <c r="B301" s="168">
        <v>284100</v>
      </c>
      <c r="C301" s="168">
        <v>291100</v>
      </c>
      <c r="D301" s="168">
        <v>299100</v>
      </c>
      <c r="E301" s="168">
        <v>309100</v>
      </c>
      <c r="F301" s="134">
        <f t="shared" si="5"/>
        <v>269100</v>
      </c>
      <c r="G301" s="172"/>
    </row>
    <row r="302" spans="1:7" ht="14.25" customHeight="1">
      <c r="A302" s="167">
        <v>3000</v>
      </c>
      <c r="B302" s="168">
        <v>285000</v>
      </c>
      <c r="C302" s="168">
        <v>292000</v>
      </c>
      <c r="D302" s="168">
        <v>300000</v>
      </c>
      <c r="E302" s="168">
        <v>310000</v>
      </c>
      <c r="F302" s="134">
        <f t="shared" si="5"/>
        <v>270000</v>
      </c>
      <c r="G302" s="172"/>
    </row>
    <row r="303" spans="1:7" ht="14.25" customHeight="1">
      <c r="A303" s="167">
        <v>3010</v>
      </c>
      <c r="B303" s="168">
        <v>285900</v>
      </c>
      <c r="C303" s="168">
        <v>292900</v>
      </c>
      <c r="D303" s="168">
        <v>300900</v>
      </c>
      <c r="E303" s="168">
        <v>310900</v>
      </c>
      <c r="F303" s="134">
        <f t="shared" si="5"/>
        <v>270900</v>
      </c>
      <c r="G303" s="172"/>
    </row>
    <row r="304" spans="1:7" ht="14.25" customHeight="1">
      <c r="A304" s="167">
        <v>3020</v>
      </c>
      <c r="B304" s="168">
        <v>286800</v>
      </c>
      <c r="C304" s="168">
        <v>293800</v>
      </c>
      <c r="D304" s="168">
        <v>301800</v>
      </c>
      <c r="E304" s="168">
        <v>311800</v>
      </c>
      <c r="F304" s="134">
        <f t="shared" si="5"/>
        <v>271800</v>
      </c>
      <c r="G304" s="172"/>
    </row>
    <row r="305" spans="1:7" ht="14.25" customHeight="1">
      <c r="A305" s="167">
        <v>3030</v>
      </c>
      <c r="B305" s="168">
        <v>287700</v>
      </c>
      <c r="C305" s="168">
        <v>294700</v>
      </c>
      <c r="D305" s="168">
        <v>302700</v>
      </c>
      <c r="E305" s="168">
        <v>312700</v>
      </c>
      <c r="F305" s="134">
        <f t="shared" si="5"/>
        <v>272700</v>
      </c>
      <c r="G305" s="172"/>
    </row>
    <row r="306" spans="1:7" ht="14.25" customHeight="1">
      <c r="A306" s="167">
        <v>3040</v>
      </c>
      <c r="B306" s="168">
        <v>288600</v>
      </c>
      <c r="C306" s="168">
        <v>295600</v>
      </c>
      <c r="D306" s="168">
        <v>303600</v>
      </c>
      <c r="E306" s="168">
        <v>313600</v>
      </c>
      <c r="F306" s="134">
        <f t="shared" si="5"/>
        <v>273600</v>
      </c>
      <c r="G306" s="172"/>
    </row>
    <row r="307" spans="1:7" ht="14.25" customHeight="1">
      <c r="A307" s="167">
        <v>3050</v>
      </c>
      <c r="B307" s="168">
        <v>289500</v>
      </c>
      <c r="C307" s="168">
        <v>296500</v>
      </c>
      <c r="D307" s="168">
        <v>304500</v>
      </c>
      <c r="E307" s="168">
        <v>314500</v>
      </c>
      <c r="F307" s="134">
        <f t="shared" si="5"/>
        <v>274500</v>
      </c>
      <c r="G307" s="172"/>
    </row>
    <row r="308" spans="1:7" ht="14.25" customHeight="1">
      <c r="A308" s="167">
        <v>3060</v>
      </c>
      <c r="B308" s="168">
        <v>290400</v>
      </c>
      <c r="C308" s="168">
        <v>297400</v>
      </c>
      <c r="D308" s="168">
        <v>305400</v>
      </c>
      <c r="E308" s="168">
        <v>315400</v>
      </c>
      <c r="F308" s="134">
        <f t="shared" si="5"/>
        <v>275400</v>
      </c>
      <c r="G308" s="172"/>
    </row>
    <row r="309" spans="1:7" ht="14.25" customHeight="1">
      <c r="A309" s="167">
        <v>3070</v>
      </c>
      <c r="B309" s="168">
        <v>291300</v>
      </c>
      <c r="C309" s="168">
        <v>298300</v>
      </c>
      <c r="D309" s="168">
        <v>306300</v>
      </c>
      <c r="E309" s="168">
        <v>316300</v>
      </c>
      <c r="F309" s="134">
        <f t="shared" si="5"/>
        <v>276300</v>
      </c>
      <c r="G309" s="172"/>
    </row>
    <row r="310" spans="1:7" ht="14.25" customHeight="1">
      <c r="A310" s="167">
        <v>3080</v>
      </c>
      <c r="B310" s="168">
        <v>292200</v>
      </c>
      <c r="C310" s="168">
        <v>299200</v>
      </c>
      <c r="D310" s="168">
        <v>307200</v>
      </c>
      <c r="E310" s="168">
        <v>317200</v>
      </c>
      <c r="F310" s="134">
        <f t="shared" si="5"/>
        <v>277200</v>
      </c>
      <c r="G310" s="172"/>
    </row>
    <row r="311" spans="1:7" ht="14.25" customHeight="1">
      <c r="A311" s="167">
        <v>3090</v>
      </c>
      <c r="B311" s="168">
        <v>293100</v>
      </c>
      <c r="C311" s="168">
        <v>300100</v>
      </c>
      <c r="D311" s="168">
        <v>308100</v>
      </c>
      <c r="E311" s="168">
        <v>318100</v>
      </c>
      <c r="F311" s="134">
        <f t="shared" si="5"/>
        <v>278100</v>
      </c>
      <c r="G311" s="172"/>
    </row>
    <row r="312" spans="1:7" ht="14.25" customHeight="1">
      <c r="A312" s="167">
        <v>3100</v>
      </c>
      <c r="B312" s="168">
        <v>294000</v>
      </c>
      <c r="C312" s="168">
        <v>301000</v>
      </c>
      <c r="D312" s="168">
        <v>309000</v>
      </c>
      <c r="E312" s="168">
        <v>319000</v>
      </c>
      <c r="F312" s="134">
        <f t="shared" si="5"/>
        <v>279000</v>
      </c>
      <c r="G312" s="172"/>
    </row>
    <row r="313" spans="1:7" ht="14.25" customHeight="1">
      <c r="A313" s="167">
        <v>3110</v>
      </c>
      <c r="B313" s="168">
        <v>294900</v>
      </c>
      <c r="C313" s="168">
        <v>301900</v>
      </c>
      <c r="D313" s="168">
        <v>309900</v>
      </c>
      <c r="E313" s="168">
        <v>319900</v>
      </c>
      <c r="F313" s="134">
        <f t="shared" si="5"/>
        <v>279900</v>
      </c>
      <c r="G313" s="172"/>
    </row>
    <row r="314" spans="1:7" ht="14.25" customHeight="1">
      <c r="A314" s="167">
        <v>3120</v>
      </c>
      <c r="B314" s="168">
        <v>295800</v>
      </c>
      <c r="C314" s="168">
        <v>302800</v>
      </c>
      <c r="D314" s="168">
        <v>310800</v>
      </c>
      <c r="E314" s="168">
        <v>320800</v>
      </c>
      <c r="F314" s="134">
        <f t="shared" si="5"/>
        <v>280800</v>
      </c>
      <c r="G314" s="172"/>
    </row>
    <row r="315" spans="1:7" ht="14.25" customHeight="1">
      <c r="A315" s="167">
        <v>3130</v>
      </c>
      <c r="B315" s="168">
        <v>296700</v>
      </c>
      <c r="C315" s="168">
        <v>303700</v>
      </c>
      <c r="D315" s="168">
        <v>311700</v>
      </c>
      <c r="E315" s="168">
        <v>321700</v>
      </c>
      <c r="F315" s="134">
        <f t="shared" si="5"/>
        <v>281700</v>
      </c>
      <c r="G315" s="172"/>
    </row>
    <row r="316" spans="1:7" ht="14.25" customHeight="1">
      <c r="A316" s="167">
        <v>3140</v>
      </c>
      <c r="B316" s="168">
        <v>297600</v>
      </c>
      <c r="C316" s="168">
        <v>304600</v>
      </c>
      <c r="D316" s="168">
        <v>312600</v>
      </c>
      <c r="E316" s="168">
        <v>322600</v>
      </c>
      <c r="F316" s="134">
        <f t="shared" si="5"/>
        <v>282600</v>
      </c>
      <c r="G316" s="172"/>
    </row>
    <row r="317" spans="1:7" ht="14.25" customHeight="1">
      <c r="A317" s="167">
        <v>3150</v>
      </c>
      <c r="B317" s="168">
        <v>298500</v>
      </c>
      <c r="C317" s="168">
        <v>305500</v>
      </c>
      <c r="D317" s="168">
        <v>313500</v>
      </c>
      <c r="E317" s="168">
        <v>323500</v>
      </c>
      <c r="F317" s="134">
        <f t="shared" si="5"/>
        <v>283500</v>
      </c>
      <c r="G317" s="172"/>
    </row>
    <row r="318" spans="1:7" ht="14.25" customHeight="1">
      <c r="A318" s="167">
        <v>3160</v>
      </c>
      <c r="B318" s="168">
        <v>299400</v>
      </c>
      <c r="C318" s="168">
        <v>306400</v>
      </c>
      <c r="D318" s="168">
        <v>314400</v>
      </c>
      <c r="E318" s="168">
        <v>324400</v>
      </c>
      <c r="F318" s="134">
        <f t="shared" si="5"/>
        <v>284400</v>
      </c>
      <c r="G318" s="172"/>
    </row>
    <row r="319" spans="1:7" ht="14.25" customHeight="1">
      <c r="A319" s="167">
        <v>3170</v>
      </c>
      <c r="B319" s="168">
        <v>300300</v>
      </c>
      <c r="C319" s="168">
        <v>307300</v>
      </c>
      <c r="D319" s="168">
        <v>315300</v>
      </c>
      <c r="E319" s="168">
        <v>325300</v>
      </c>
      <c r="F319" s="134">
        <f t="shared" si="5"/>
        <v>285300</v>
      </c>
      <c r="G319" s="172"/>
    </row>
    <row r="320" spans="1:7" ht="14.25" customHeight="1">
      <c r="A320" s="167">
        <v>3180</v>
      </c>
      <c r="B320" s="168">
        <v>301200</v>
      </c>
      <c r="C320" s="168">
        <v>308200</v>
      </c>
      <c r="D320" s="168">
        <v>316200</v>
      </c>
      <c r="E320" s="168">
        <v>326200</v>
      </c>
      <c r="F320" s="134">
        <f t="shared" si="5"/>
        <v>286200</v>
      </c>
      <c r="G320" s="172"/>
    </row>
    <row r="321" spans="1:7" ht="14.25" customHeight="1">
      <c r="A321" s="167">
        <v>3190</v>
      </c>
      <c r="B321" s="168">
        <v>302100</v>
      </c>
      <c r="C321" s="168">
        <v>309100</v>
      </c>
      <c r="D321" s="168">
        <v>317100</v>
      </c>
      <c r="E321" s="168">
        <v>327100</v>
      </c>
      <c r="F321" s="134">
        <f t="shared" si="5"/>
        <v>287100</v>
      </c>
      <c r="G321" s="172"/>
    </row>
    <row r="322" spans="1:7" ht="14.25" customHeight="1">
      <c r="A322" s="167">
        <v>3200</v>
      </c>
      <c r="B322" s="168">
        <v>303000</v>
      </c>
      <c r="C322" s="168">
        <v>310000</v>
      </c>
      <c r="D322" s="168">
        <v>318000</v>
      </c>
      <c r="E322" s="168">
        <v>328000</v>
      </c>
      <c r="F322" s="134">
        <f t="shared" si="5"/>
        <v>288000</v>
      </c>
      <c r="G322" s="172"/>
    </row>
    <row r="323" spans="1:7" ht="14.25" customHeight="1">
      <c r="A323" s="167">
        <v>3210</v>
      </c>
      <c r="B323" s="168">
        <v>303900</v>
      </c>
      <c r="C323" s="168">
        <v>310900</v>
      </c>
      <c r="D323" s="168">
        <v>318900</v>
      </c>
      <c r="E323" s="168">
        <v>328900</v>
      </c>
      <c r="F323" s="134">
        <f t="shared" si="5"/>
        <v>288900</v>
      </c>
      <c r="G323" s="172"/>
    </row>
    <row r="324" spans="1:7" ht="14.25" customHeight="1">
      <c r="A324" s="167">
        <v>3220</v>
      </c>
      <c r="B324" s="168">
        <v>304800</v>
      </c>
      <c r="C324" s="168">
        <v>311800</v>
      </c>
      <c r="D324" s="168">
        <v>319800</v>
      </c>
      <c r="E324" s="168">
        <v>329800</v>
      </c>
      <c r="F324" s="134">
        <f t="shared" ref="F324:F387" si="6">900+900*(A324-$A$3)/10</f>
        <v>289800</v>
      </c>
      <c r="G324" s="172"/>
    </row>
    <row r="325" spans="1:7" ht="14.25" customHeight="1">
      <c r="A325" s="167">
        <v>3230</v>
      </c>
      <c r="B325" s="168">
        <v>305700</v>
      </c>
      <c r="C325" s="168">
        <v>312700</v>
      </c>
      <c r="D325" s="168">
        <v>320700</v>
      </c>
      <c r="E325" s="168">
        <v>330700</v>
      </c>
      <c r="F325" s="134">
        <f t="shared" si="6"/>
        <v>290700</v>
      </c>
      <c r="G325" s="172"/>
    </row>
    <row r="326" spans="1:7" ht="14.25" customHeight="1">
      <c r="A326" s="167">
        <v>3240</v>
      </c>
      <c r="B326" s="168">
        <v>306600</v>
      </c>
      <c r="C326" s="168">
        <v>313600</v>
      </c>
      <c r="D326" s="168">
        <v>321600</v>
      </c>
      <c r="E326" s="168">
        <v>331600</v>
      </c>
      <c r="F326" s="134">
        <f t="shared" si="6"/>
        <v>291600</v>
      </c>
      <c r="G326" s="172"/>
    </row>
    <row r="327" spans="1:7" ht="14.25" customHeight="1">
      <c r="A327" s="167">
        <v>3250</v>
      </c>
      <c r="B327" s="168">
        <v>307500</v>
      </c>
      <c r="C327" s="168">
        <v>314500</v>
      </c>
      <c r="D327" s="168">
        <v>322500</v>
      </c>
      <c r="E327" s="168">
        <v>332500</v>
      </c>
      <c r="F327" s="134">
        <f t="shared" si="6"/>
        <v>292500</v>
      </c>
      <c r="G327" s="172"/>
    </row>
    <row r="328" spans="1:7" ht="14.25" customHeight="1">
      <c r="A328" s="167">
        <v>3260</v>
      </c>
      <c r="B328" s="168">
        <v>308400</v>
      </c>
      <c r="C328" s="168">
        <v>315400</v>
      </c>
      <c r="D328" s="168">
        <v>323400</v>
      </c>
      <c r="E328" s="168">
        <v>333400</v>
      </c>
      <c r="F328" s="134">
        <f t="shared" si="6"/>
        <v>293400</v>
      </c>
      <c r="G328" s="172"/>
    </row>
    <row r="329" spans="1:7" ht="14.25" customHeight="1">
      <c r="A329" s="167">
        <v>3270</v>
      </c>
      <c r="B329" s="168">
        <v>309300</v>
      </c>
      <c r="C329" s="168">
        <v>316300</v>
      </c>
      <c r="D329" s="168">
        <v>324300</v>
      </c>
      <c r="E329" s="168">
        <v>334300</v>
      </c>
      <c r="F329" s="134">
        <f t="shared" si="6"/>
        <v>294300</v>
      </c>
      <c r="G329" s="172"/>
    </row>
    <row r="330" spans="1:7" ht="14.25" customHeight="1">
      <c r="A330" s="167">
        <v>3280</v>
      </c>
      <c r="B330" s="168">
        <v>310200</v>
      </c>
      <c r="C330" s="168">
        <v>317200</v>
      </c>
      <c r="D330" s="168">
        <v>325200</v>
      </c>
      <c r="E330" s="168">
        <v>335200</v>
      </c>
      <c r="F330" s="134">
        <f t="shared" si="6"/>
        <v>295200</v>
      </c>
      <c r="G330" s="172"/>
    </row>
    <row r="331" spans="1:7" ht="14.25" customHeight="1">
      <c r="A331" s="167">
        <v>3290</v>
      </c>
      <c r="B331" s="168">
        <v>311100</v>
      </c>
      <c r="C331" s="168">
        <v>318100</v>
      </c>
      <c r="D331" s="168">
        <v>326100</v>
      </c>
      <c r="E331" s="168">
        <v>336100</v>
      </c>
      <c r="F331" s="134">
        <f t="shared" si="6"/>
        <v>296100</v>
      </c>
      <c r="G331" s="172"/>
    </row>
    <row r="332" spans="1:7" ht="14.25" customHeight="1">
      <c r="A332" s="167">
        <v>3300</v>
      </c>
      <c r="B332" s="168">
        <v>312000</v>
      </c>
      <c r="C332" s="168">
        <v>319000</v>
      </c>
      <c r="D332" s="168">
        <v>327000</v>
      </c>
      <c r="E332" s="168">
        <v>337000</v>
      </c>
      <c r="F332" s="134">
        <f t="shared" si="6"/>
        <v>297000</v>
      </c>
      <c r="G332" s="172"/>
    </row>
    <row r="333" spans="1:7" ht="14.25" customHeight="1">
      <c r="A333" s="167">
        <v>3310</v>
      </c>
      <c r="B333" s="168">
        <v>312900</v>
      </c>
      <c r="C333" s="168">
        <v>319900</v>
      </c>
      <c r="D333" s="168">
        <v>327900</v>
      </c>
      <c r="E333" s="168">
        <v>337900</v>
      </c>
      <c r="F333" s="134">
        <f t="shared" si="6"/>
        <v>297900</v>
      </c>
      <c r="G333" s="172"/>
    </row>
    <row r="334" spans="1:7" ht="14.25" customHeight="1">
      <c r="A334" s="167">
        <v>3320</v>
      </c>
      <c r="B334" s="168">
        <v>313800</v>
      </c>
      <c r="C334" s="168">
        <v>320800</v>
      </c>
      <c r="D334" s="168">
        <v>328800</v>
      </c>
      <c r="E334" s="168">
        <v>338800</v>
      </c>
      <c r="F334" s="134">
        <f t="shared" si="6"/>
        <v>298800</v>
      </c>
      <c r="G334" s="172"/>
    </row>
    <row r="335" spans="1:7" ht="14.25" customHeight="1">
      <c r="A335" s="167">
        <v>3330</v>
      </c>
      <c r="B335" s="168">
        <v>314700</v>
      </c>
      <c r="C335" s="168">
        <v>321700</v>
      </c>
      <c r="D335" s="168">
        <v>329700</v>
      </c>
      <c r="E335" s="168">
        <v>339700</v>
      </c>
      <c r="F335" s="134">
        <f t="shared" si="6"/>
        <v>299700</v>
      </c>
      <c r="G335" s="172"/>
    </row>
    <row r="336" spans="1:7" ht="14.25" customHeight="1">
      <c r="A336" s="167">
        <v>3340</v>
      </c>
      <c r="B336" s="168">
        <v>315600</v>
      </c>
      <c r="C336" s="168">
        <v>322600</v>
      </c>
      <c r="D336" s="168">
        <v>330600</v>
      </c>
      <c r="E336" s="168">
        <v>340600</v>
      </c>
      <c r="F336" s="134">
        <f t="shared" si="6"/>
        <v>300600</v>
      </c>
      <c r="G336" s="172"/>
    </row>
    <row r="337" spans="1:7" ht="14.25" customHeight="1">
      <c r="A337" s="167">
        <v>3350</v>
      </c>
      <c r="B337" s="168">
        <v>316500</v>
      </c>
      <c r="C337" s="168">
        <v>323500</v>
      </c>
      <c r="D337" s="168">
        <v>331500</v>
      </c>
      <c r="E337" s="168">
        <v>341500</v>
      </c>
      <c r="F337" s="134">
        <f t="shared" si="6"/>
        <v>301500</v>
      </c>
      <c r="G337" s="172"/>
    </row>
    <row r="338" spans="1:7" ht="14.25" customHeight="1">
      <c r="A338" s="167">
        <v>3360</v>
      </c>
      <c r="B338" s="168">
        <v>317400</v>
      </c>
      <c r="C338" s="168">
        <v>324400</v>
      </c>
      <c r="D338" s="168">
        <v>332400</v>
      </c>
      <c r="E338" s="168">
        <v>342400</v>
      </c>
      <c r="F338" s="134">
        <f t="shared" si="6"/>
        <v>302400</v>
      </c>
      <c r="G338" s="172"/>
    </row>
    <row r="339" spans="1:7" ht="14.25" customHeight="1">
      <c r="A339" s="167">
        <v>3370</v>
      </c>
      <c r="B339" s="168">
        <v>318300</v>
      </c>
      <c r="C339" s="168">
        <v>325300</v>
      </c>
      <c r="D339" s="168">
        <v>333300</v>
      </c>
      <c r="E339" s="168">
        <v>343300</v>
      </c>
      <c r="F339" s="134">
        <f t="shared" si="6"/>
        <v>303300</v>
      </c>
      <c r="G339" s="172"/>
    </row>
    <row r="340" spans="1:7" ht="14.25" customHeight="1">
      <c r="A340" s="167">
        <v>3380</v>
      </c>
      <c r="B340" s="168">
        <v>319200</v>
      </c>
      <c r="C340" s="168">
        <v>326200</v>
      </c>
      <c r="D340" s="168">
        <v>334200</v>
      </c>
      <c r="E340" s="168">
        <v>344200</v>
      </c>
      <c r="F340" s="134">
        <f t="shared" si="6"/>
        <v>304200</v>
      </c>
      <c r="G340" s="172"/>
    </row>
    <row r="341" spans="1:7" ht="14.25" customHeight="1">
      <c r="A341" s="167">
        <v>3390</v>
      </c>
      <c r="B341" s="168">
        <v>320100</v>
      </c>
      <c r="C341" s="168">
        <v>327100</v>
      </c>
      <c r="D341" s="168">
        <v>335100</v>
      </c>
      <c r="E341" s="168">
        <v>345100</v>
      </c>
      <c r="F341" s="134">
        <f t="shared" si="6"/>
        <v>305100</v>
      </c>
      <c r="G341" s="172"/>
    </row>
    <row r="342" spans="1:7" ht="14.25" customHeight="1">
      <c r="A342" s="167">
        <v>3400</v>
      </c>
      <c r="B342" s="168">
        <v>321000</v>
      </c>
      <c r="C342" s="168">
        <v>328000</v>
      </c>
      <c r="D342" s="168">
        <v>336000</v>
      </c>
      <c r="E342" s="168">
        <v>346000</v>
      </c>
      <c r="F342" s="134">
        <f t="shared" si="6"/>
        <v>306000</v>
      </c>
      <c r="G342" s="172"/>
    </row>
    <row r="343" spans="1:7" ht="14.25" customHeight="1">
      <c r="A343" s="167">
        <v>3410</v>
      </c>
      <c r="B343" s="168">
        <v>321900</v>
      </c>
      <c r="C343" s="168">
        <v>328900</v>
      </c>
      <c r="D343" s="168">
        <v>336900</v>
      </c>
      <c r="E343" s="168">
        <v>346900</v>
      </c>
      <c r="F343" s="134">
        <f t="shared" si="6"/>
        <v>306900</v>
      </c>
      <c r="G343" s="172"/>
    </row>
    <row r="344" spans="1:7" ht="14.25" customHeight="1">
      <c r="A344" s="167">
        <v>3420</v>
      </c>
      <c r="B344" s="168">
        <v>322800</v>
      </c>
      <c r="C344" s="168">
        <v>329800</v>
      </c>
      <c r="D344" s="168">
        <v>337800</v>
      </c>
      <c r="E344" s="168">
        <v>347800</v>
      </c>
      <c r="F344" s="134">
        <f t="shared" si="6"/>
        <v>307800</v>
      </c>
      <c r="G344" s="172"/>
    </row>
    <row r="345" spans="1:7" ht="14.25" customHeight="1">
      <c r="A345" s="167">
        <v>3430</v>
      </c>
      <c r="B345" s="168">
        <v>323700</v>
      </c>
      <c r="C345" s="168">
        <v>330700</v>
      </c>
      <c r="D345" s="168">
        <v>338700</v>
      </c>
      <c r="E345" s="168">
        <v>348700</v>
      </c>
      <c r="F345" s="134">
        <f t="shared" si="6"/>
        <v>308700</v>
      </c>
      <c r="G345" s="172"/>
    </row>
    <row r="346" spans="1:7" ht="14.25" customHeight="1">
      <c r="A346" s="167">
        <v>3440</v>
      </c>
      <c r="B346" s="168">
        <v>324600</v>
      </c>
      <c r="C346" s="168">
        <v>331600</v>
      </c>
      <c r="D346" s="168">
        <v>339600</v>
      </c>
      <c r="E346" s="168">
        <v>349600</v>
      </c>
      <c r="F346" s="134">
        <f t="shared" si="6"/>
        <v>309600</v>
      </c>
      <c r="G346" s="172"/>
    </row>
    <row r="347" spans="1:7" ht="14.25" customHeight="1">
      <c r="A347" s="167">
        <v>3450</v>
      </c>
      <c r="B347" s="168">
        <v>325500</v>
      </c>
      <c r="C347" s="168">
        <v>332500</v>
      </c>
      <c r="D347" s="168">
        <v>340500</v>
      </c>
      <c r="E347" s="168">
        <v>350500</v>
      </c>
      <c r="F347" s="134">
        <f t="shared" si="6"/>
        <v>310500</v>
      </c>
      <c r="G347" s="172"/>
    </row>
    <row r="348" spans="1:7" ht="14.25" customHeight="1">
      <c r="A348" s="167">
        <v>3460</v>
      </c>
      <c r="B348" s="168">
        <v>326400</v>
      </c>
      <c r="C348" s="168">
        <v>333400</v>
      </c>
      <c r="D348" s="168">
        <v>341400</v>
      </c>
      <c r="E348" s="168">
        <v>351400</v>
      </c>
      <c r="F348" s="134">
        <f t="shared" si="6"/>
        <v>311400</v>
      </c>
      <c r="G348" s="172"/>
    </row>
    <row r="349" spans="1:7" ht="14.25" customHeight="1">
      <c r="A349" s="167">
        <v>3470</v>
      </c>
      <c r="B349" s="168">
        <v>327300</v>
      </c>
      <c r="C349" s="168">
        <v>334300</v>
      </c>
      <c r="D349" s="168">
        <v>342300</v>
      </c>
      <c r="E349" s="168">
        <v>352300</v>
      </c>
      <c r="F349" s="134">
        <f t="shared" si="6"/>
        <v>312300</v>
      </c>
      <c r="G349" s="172"/>
    </row>
    <row r="350" spans="1:7" ht="14.25" customHeight="1">
      <c r="A350" s="167">
        <v>3480</v>
      </c>
      <c r="B350" s="168">
        <v>328200</v>
      </c>
      <c r="C350" s="168">
        <v>335200</v>
      </c>
      <c r="D350" s="168">
        <v>343200</v>
      </c>
      <c r="E350" s="168">
        <v>353200</v>
      </c>
      <c r="F350" s="134">
        <f t="shared" si="6"/>
        <v>313200</v>
      </c>
      <c r="G350" s="172"/>
    </row>
    <row r="351" spans="1:7" ht="14.25" customHeight="1">
      <c r="A351" s="167">
        <v>3490</v>
      </c>
      <c r="B351" s="168">
        <v>329100</v>
      </c>
      <c r="C351" s="168">
        <v>336100</v>
      </c>
      <c r="D351" s="168">
        <v>344100</v>
      </c>
      <c r="E351" s="168">
        <v>354100</v>
      </c>
      <c r="F351" s="134">
        <f t="shared" si="6"/>
        <v>314100</v>
      </c>
      <c r="G351" s="172"/>
    </row>
    <row r="352" spans="1:7" ht="14.25" customHeight="1">
      <c r="A352" s="167">
        <v>3500</v>
      </c>
      <c r="B352" s="168">
        <v>330000</v>
      </c>
      <c r="C352" s="168">
        <v>337000</v>
      </c>
      <c r="D352" s="168">
        <v>345000</v>
      </c>
      <c r="E352" s="168">
        <v>355000</v>
      </c>
      <c r="F352" s="134">
        <f t="shared" si="6"/>
        <v>315000</v>
      </c>
      <c r="G352" s="172"/>
    </row>
    <row r="353" spans="1:7" ht="14.25" customHeight="1">
      <c r="A353" s="167">
        <v>3510</v>
      </c>
      <c r="B353" s="168">
        <v>330900</v>
      </c>
      <c r="C353" s="168">
        <v>337900</v>
      </c>
      <c r="D353" s="168">
        <v>345900</v>
      </c>
      <c r="E353" s="168">
        <v>355900</v>
      </c>
      <c r="F353" s="134">
        <f t="shared" si="6"/>
        <v>315900</v>
      </c>
      <c r="G353" s="172"/>
    </row>
    <row r="354" spans="1:7" ht="14.25" customHeight="1">
      <c r="A354" s="167">
        <v>3520</v>
      </c>
      <c r="B354" s="168">
        <v>331800</v>
      </c>
      <c r="C354" s="168">
        <v>338800</v>
      </c>
      <c r="D354" s="168">
        <v>346800</v>
      </c>
      <c r="E354" s="168">
        <v>356800</v>
      </c>
      <c r="F354" s="134">
        <f t="shared" si="6"/>
        <v>316800</v>
      </c>
      <c r="G354" s="172"/>
    </row>
    <row r="355" spans="1:7" ht="14.25" customHeight="1">
      <c r="A355" s="167">
        <v>3530</v>
      </c>
      <c r="B355" s="168">
        <v>332700</v>
      </c>
      <c r="C355" s="168">
        <v>339700</v>
      </c>
      <c r="D355" s="168">
        <v>347700</v>
      </c>
      <c r="E355" s="168">
        <v>357700</v>
      </c>
      <c r="F355" s="134">
        <f t="shared" si="6"/>
        <v>317700</v>
      </c>
      <c r="G355" s="172"/>
    </row>
    <row r="356" spans="1:7" ht="14.25" customHeight="1">
      <c r="A356" s="167">
        <v>3540</v>
      </c>
      <c r="B356" s="168">
        <v>333600</v>
      </c>
      <c r="C356" s="168">
        <v>340600</v>
      </c>
      <c r="D356" s="168">
        <v>348600</v>
      </c>
      <c r="E356" s="168">
        <v>358600</v>
      </c>
      <c r="F356" s="134">
        <f t="shared" si="6"/>
        <v>318600</v>
      </c>
      <c r="G356" s="172"/>
    </row>
    <row r="357" spans="1:7" ht="14.25" customHeight="1">
      <c r="A357" s="167">
        <v>3550</v>
      </c>
      <c r="B357" s="168">
        <v>334500</v>
      </c>
      <c r="C357" s="168">
        <v>341500</v>
      </c>
      <c r="D357" s="168">
        <v>349500</v>
      </c>
      <c r="E357" s="168">
        <v>359500</v>
      </c>
      <c r="F357" s="134">
        <f t="shared" si="6"/>
        <v>319500</v>
      </c>
      <c r="G357" s="172"/>
    </row>
    <row r="358" spans="1:7" ht="14.25" customHeight="1">
      <c r="A358" s="167">
        <v>3560</v>
      </c>
      <c r="B358" s="168">
        <v>335400</v>
      </c>
      <c r="C358" s="168">
        <v>342400</v>
      </c>
      <c r="D358" s="168">
        <v>350400</v>
      </c>
      <c r="E358" s="168">
        <v>360400</v>
      </c>
      <c r="F358" s="134">
        <f t="shared" si="6"/>
        <v>320400</v>
      </c>
      <c r="G358" s="172"/>
    </row>
    <row r="359" spans="1:7" ht="14.25" customHeight="1">
      <c r="A359" s="167">
        <v>3570</v>
      </c>
      <c r="B359" s="168">
        <v>336300</v>
      </c>
      <c r="C359" s="168">
        <v>343300</v>
      </c>
      <c r="D359" s="168">
        <v>351300</v>
      </c>
      <c r="E359" s="168">
        <v>361300</v>
      </c>
      <c r="F359" s="134">
        <f t="shared" si="6"/>
        <v>321300</v>
      </c>
      <c r="G359" s="172"/>
    </row>
    <row r="360" spans="1:7" ht="14.25" customHeight="1">
      <c r="A360" s="167">
        <v>3580</v>
      </c>
      <c r="B360" s="168">
        <v>337200</v>
      </c>
      <c r="C360" s="168">
        <v>344200</v>
      </c>
      <c r="D360" s="168">
        <v>352200</v>
      </c>
      <c r="E360" s="168">
        <v>362200</v>
      </c>
      <c r="F360" s="134">
        <f t="shared" si="6"/>
        <v>322200</v>
      </c>
      <c r="G360" s="172"/>
    </row>
    <row r="361" spans="1:7" ht="14.25" customHeight="1">
      <c r="A361" s="167">
        <v>3590</v>
      </c>
      <c r="B361" s="168">
        <v>338100</v>
      </c>
      <c r="C361" s="168">
        <v>345100</v>
      </c>
      <c r="D361" s="168">
        <v>353100</v>
      </c>
      <c r="E361" s="168">
        <v>363100</v>
      </c>
      <c r="F361" s="134">
        <f t="shared" si="6"/>
        <v>323100</v>
      </c>
      <c r="G361" s="172"/>
    </row>
    <row r="362" spans="1:7" ht="14.25" customHeight="1">
      <c r="A362" s="167">
        <v>3600</v>
      </c>
      <c r="B362" s="168">
        <v>339000</v>
      </c>
      <c r="C362" s="168">
        <v>346000</v>
      </c>
      <c r="D362" s="168">
        <v>354000</v>
      </c>
      <c r="E362" s="168">
        <v>364000</v>
      </c>
      <c r="F362" s="134">
        <f t="shared" si="6"/>
        <v>324000</v>
      </c>
      <c r="G362" s="172"/>
    </row>
    <row r="363" spans="1:7" ht="14.25" customHeight="1">
      <c r="A363" s="167">
        <v>3610</v>
      </c>
      <c r="B363" s="168">
        <v>339900</v>
      </c>
      <c r="C363" s="168">
        <v>346900</v>
      </c>
      <c r="D363" s="168">
        <v>354900</v>
      </c>
      <c r="E363" s="168">
        <v>364900</v>
      </c>
      <c r="F363" s="134">
        <f t="shared" si="6"/>
        <v>324900</v>
      </c>
      <c r="G363" s="172"/>
    </row>
    <row r="364" spans="1:7" ht="14.25" customHeight="1">
      <c r="A364" s="167">
        <v>3620</v>
      </c>
      <c r="B364" s="168">
        <v>340800</v>
      </c>
      <c r="C364" s="168">
        <v>347800</v>
      </c>
      <c r="D364" s="168">
        <v>355800</v>
      </c>
      <c r="E364" s="168">
        <v>365800</v>
      </c>
      <c r="F364" s="134">
        <f t="shared" si="6"/>
        <v>325800</v>
      </c>
      <c r="G364" s="172"/>
    </row>
    <row r="365" spans="1:7" ht="14.25" customHeight="1">
      <c r="A365" s="167">
        <v>3630</v>
      </c>
      <c r="B365" s="168">
        <v>341700</v>
      </c>
      <c r="C365" s="168">
        <v>348700</v>
      </c>
      <c r="D365" s="168">
        <v>356700</v>
      </c>
      <c r="E365" s="168">
        <v>366700</v>
      </c>
      <c r="F365" s="134">
        <f t="shared" si="6"/>
        <v>326700</v>
      </c>
      <c r="G365" s="172"/>
    </row>
    <row r="366" spans="1:7" ht="14.25" customHeight="1">
      <c r="A366" s="167">
        <v>3640</v>
      </c>
      <c r="B366" s="168">
        <v>342600</v>
      </c>
      <c r="C366" s="168">
        <v>349600</v>
      </c>
      <c r="D366" s="168">
        <v>357600</v>
      </c>
      <c r="E366" s="168">
        <v>367600</v>
      </c>
      <c r="F366" s="134">
        <f t="shared" si="6"/>
        <v>327600</v>
      </c>
      <c r="G366" s="172"/>
    </row>
    <row r="367" spans="1:7" ht="14.25" customHeight="1">
      <c r="A367" s="167">
        <v>3650</v>
      </c>
      <c r="B367" s="168">
        <v>343500</v>
      </c>
      <c r="C367" s="168">
        <v>350500</v>
      </c>
      <c r="D367" s="168">
        <v>358500</v>
      </c>
      <c r="E367" s="168">
        <v>368500</v>
      </c>
      <c r="F367" s="134">
        <f t="shared" si="6"/>
        <v>328500</v>
      </c>
      <c r="G367" s="172"/>
    </row>
    <row r="368" spans="1:7" ht="14.25" customHeight="1">
      <c r="A368" s="167">
        <v>3660</v>
      </c>
      <c r="B368" s="168">
        <v>344400</v>
      </c>
      <c r="C368" s="168">
        <v>351400</v>
      </c>
      <c r="D368" s="168">
        <v>359400</v>
      </c>
      <c r="E368" s="168">
        <v>369400</v>
      </c>
      <c r="F368" s="134">
        <f t="shared" si="6"/>
        <v>329400</v>
      </c>
      <c r="G368" s="172"/>
    </row>
    <row r="369" spans="1:7" ht="14.25" customHeight="1">
      <c r="A369" s="167">
        <v>3670</v>
      </c>
      <c r="B369" s="168">
        <v>345300</v>
      </c>
      <c r="C369" s="168">
        <v>352300</v>
      </c>
      <c r="D369" s="168">
        <v>360300</v>
      </c>
      <c r="E369" s="168">
        <v>370300</v>
      </c>
      <c r="F369" s="134">
        <f t="shared" si="6"/>
        <v>330300</v>
      </c>
      <c r="G369" s="172"/>
    </row>
    <row r="370" spans="1:7" ht="14.25" customHeight="1">
      <c r="A370" s="167">
        <v>3680</v>
      </c>
      <c r="B370" s="168">
        <v>346200</v>
      </c>
      <c r="C370" s="168">
        <v>353200</v>
      </c>
      <c r="D370" s="168">
        <v>361200</v>
      </c>
      <c r="E370" s="168">
        <v>371200</v>
      </c>
      <c r="F370" s="134">
        <f t="shared" si="6"/>
        <v>331200</v>
      </c>
      <c r="G370" s="172"/>
    </row>
    <row r="371" spans="1:7" ht="14.25" customHeight="1">
      <c r="A371" s="167">
        <v>3690</v>
      </c>
      <c r="B371" s="168">
        <v>347100</v>
      </c>
      <c r="C371" s="168">
        <v>354100</v>
      </c>
      <c r="D371" s="168">
        <v>362100</v>
      </c>
      <c r="E371" s="168">
        <v>372100</v>
      </c>
      <c r="F371" s="134">
        <f t="shared" si="6"/>
        <v>332100</v>
      </c>
      <c r="G371" s="172"/>
    </row>
    <row r="372" spans="1:7" ht="14.25" customHeight="1">
      <c r="A372" s="167">
        <v>3700</v>
      </c>
      <c r="B372" s="168">
        <v>348000</v>
      </c>
      <c r="C372" s="168">
        <v>355000</v>
      </c>
      <c r="D372" s="168">
        <v>363000</v>
      </c>
      <c r="E372" s="168">
        <v>373000</v>
      </c>
      <c r="F372" s="134">
        <f t="shared" si="6"/>
        <v>333000</v>
      </c>
      <c r="G372" s="172"/>
    </row>
    <row r="373" spans="1:7" ht="14.25" customHeight="1">
      <c r="A373" s="167">
        <v>3710</v>
      </c>
      <c r="B373" s="168">
        <v>348900</v>
      </c>
      <c r="C373" s="168">
        <v>355900</v>
      </c>
      <c r="D373" s="168">
        <v>363900</v>
      </c>
      <c r="E373" s="168">
        <v>373900</v>
      </c>
      <c r="F373" s="134">
        <f t="shared" si="6"/>
        <v>333900</v>
      </c>
      <c r="G373" s="172"/>
    </row>
    <row r="374" spans="1:7" ht="14.25" customHeight="1">
      <c r="A374" s="167">
        <v>3720</v>
      </c>
      <c r="B374" s="168">
        <v>349800</v>
      </c>
      <c r="C374" s="168">
        <v>356800</v>
      </c>
      <c r="D374" s="168">
        <v>364800</v>
      </c>
      <c r="E374" s="168">
        <v>374800</v>
      </c>
      <c r="F374" s="134">
        <f t="shared" si="6"/>
        <v>334800</v>
      </c>
      <c r="G374" s="172"/>
    </row>
    <row r="375" spans="1:7" ht="14.25" customHeight="1">
      <c r="A375" s="167">
        <v>3730</v>
      </c>
      <c r="B375" s="168">
        <v>350700</v>
      </c>
      <c r="C375" s="168">
        <v>357700</v>
      </c>
      <c r="D375" s="168">
        <v>365700</v>
      </c>
      <c r="E375" s="168">
        <v>375700</v>
      </c>
      <c r="F375" s="134">
        <f t="shared" si="6"/>
        <v>335700</v>
      </c>
      <c r="G375" s="172"/>
    </row>
    <row r="376" spans="1:7" ht="14.25" customHeight="1">
      <c r="A376" s="167">
        <v>3740</v>
      </c>
      <c r="B376" s="168">
        <v>351600</v>
      </c>
      <c r="C376" s="168">
        <v>358600</v>
      </c>
      <c r="D376" s="168">
        <v>366600</v>
      </c>
      <c r="E376" s="168">
        <v>376600</v>
      </c>
      <c r="F376" s="134">
        <f t="shared" si="6"/>
        <v>336600</v>
      </c>
      <c r="G376" s="172"/>
    </row>
    <row r="377" spans="1:7" ht="14.25" customHeight="1">
      <c r="A377" s="167">
        <v>3750</v>
      </c>
      <c r="B377" s="168">
        <v>352500</v>
      </c>
      <c r="C377" s="168">
        <v>359500</v>
      </c>
      <c r="D377" s="168">
        <v>367500</v>
      </c>
      <c r="E377" s="168">
        <v>377500</v>
      </c>
      <c r="F377" s="134">
        <f t="shared" si="6"/>
        <v>337500</v>
      </c>
      <c r="G377" s="172"/>
    </row>
    <row r="378" spans="1:7" ht="14.25" customHeight="1">
      <c r="A378" s="167">
        <v>3760</v>
      </c>
      <c r="B378" s="168">
        <v>353400</v>
      </c>
      <c r="C378" s="168">
        <v>360400</v>
      </c>
      <c r="D378" s="168">
        <v>368400</v>
      </c>
      <c r="E378" s="168">
        <v>378400</v>
      </c>
      <c r="F378" s="134">
        <f t="shared" si="6"/>
        <v>338400</v>
      </c>
      <c r="G378" s="172"/>
    </row>
    <row r="379" spans="1:7" ht="14.25" customHeight="1">
      <c r="A379" s="167">
        <v>3770</v>
      </c>
      <c r="B379" s="168">
        <v>354300</v>
      </c>
      <c r="C379" s="168">
        <v>361300</v>
      </c>
      <c r="D379" s="168">
        <v>369300</v>
      </c>
      <c r="E379" s="168">
        <v>379300</v>
      </c>
      <c r="F379" s="134">
        <f t="shared" si="6"/>
        <v>339300</v>
      </c>
      <c r="G379" s="172"/>
    </row>
    <row r="380" spans="1:7" ht="14.25" customHeight="1">
      <c r="A380" s="167">
        <v>3780</v>
      </c>
      <c r="B380" s="168">
        <v>355200</v>
      </c>
      <c r="C380" s="168">
        <v>362200</v>
      </c>
      <c r="D380" s="168">
        <v>370200</v>
      </c>
      <c r="E380" s="168">
        <v>380200</v>
      </c>
      <c r="F380" s="134">
        <f t="shared" si="6"/>
        <v>340200</v>
      </c>
      <c r="G380" s="172"/>
    </row>
    <row r="381" spans="1:7" ht="14.25" customHeight="1">
      <c r="A381" s="167">
        <v>3790</v>
      </c>
      <c r="B381" s="168">
        <v>356100</v>
      </c>
      <c r="C381" s="168">
        <v>363100</v>
      </c>
      <c r="D381" s="168">
        <v>371100</v>
      </c>
      <c r="E381" s="168">
        <v>381100</v>
      </c>
      <c r="F381" s="134">
        <f t="shared" si="6"/>
        <v>341100</v>
      </c>
      <c r="G381" s="172"/>
    </row>
    <row r="382" spans="1:7" ht="14.25" customHeight="1">
      <c r="A382" s="167">
        <v>3800</v>
      </c>
      <c r="B382" s="168">
        <v>357000</v>
      </c>
      <c r="C382" s="168">
        <v>364000</v>
      </c>
      <c r="D382" s="168">
        <v>372000</v>
      </c>
      <c r="E382" s="168">
        <v>382000</v>
      </c>
      <c r="F382" s="134">
        <f t="shared" si="6"/>
        <v>342000</v>
      </c>
      <c r="G382" s="172"/>
    </row>
    <row r="383" spans="1:7" ht="14.25" customHeight="1">
      <c r="A383" s="167">
        <v>3810</v>
      </c>
      <c r="B383" s="168">
        <v>357900</v>
      </c>
      <c r="C383" s="168">
        <v>364900</v>
      </c>
      <c r="D383" s="168">
        <v>372900</v>
      </c>
      <c r="E383" s="168">
        <v>382900</v>
      </c>
      <c r="F383" s="134">
        <f t="shared" si="6"/>
        <v>342900</v>
      </c>
      <c r="G383" s="172"/>
    </row>
    <row r="384" spans="1:7" ht="14.25" customHeight="1">
      <c r="A384" s="167">
        <v>3820</v>
      </c>
      <c r="B384" s="168">
        <v>358800</v>
      </c>
      <c r="C384" s="168">
        <v>365800</v>
      </c>
      <c r="D384" s="168">
        <v>373800</v>
      </c>
      <c r="E384" s="168">
        <v>383800</v>
      </c>
      <c r="F384" s="134">
        <f t="shared" si="6"/>
        <v>343800</v>
      </c>
      <c r="G384" s="172"/>
    </row>
    <row r="385" spans="1:7" ht="14.25" customHeight="1">
      <c r="A385" s="167">
        <v>3830</v>
      </c>
      <c r="B385" s="168">
        <v>359700</v>
      </c>
      <c r="C385" s="168">
        <v>366700</v>
      </c>
      <c r="D385" s="168">
        <v>374700</v>
      </c>
      <c r="E385" s="168">
        <v>384700</v>
      </c>
      <c r="F385" s="134">
        <f t="shared" si="6"/>
        <v>344700</v>
      </c>
      <c r="G385" s="172"/>
    </row>
    <row r="386" spans="1:7" ht="14.25" customHeight="1">
      <c r="A386" s="167">
        <v>3840</v>
      </c>
      <c r="B386" s="168">
        <v>360600</v>
      </c>
      <c r="C386" s="168">
        <v>367600</v>
      </c>
      <c r="D386" s="168">
        <v>375600</v>
      </c>
      <c r="E386" s="168">
        <v>385600</v>
      </c>
      <c r="F386" s="134">
        <f t="shared" si="6"/>
        <v>345600</v>
      </c>
      <c r="G386" s="172"/>
    </row>
    <row r="387" spans="1:7" ht="14.25" customHeight="1">
      <c r="A387" s="167">
        <v>3850</v>
      </c>
      <c r="B387" s="168">
        <v>361500</v>
      </c>
      <c r="C387" s="168">
        <v>368500</v>
      </c>
      <c r="D387" s="168">
        <v>376500</v>
      </c>
      <c r="E387" s="168">
        <v>386500</v>
      </c>
      <c r="F387" s="134">
        <f t="shared" si="6"/>
        <v>346500</v>
      </c>
      <c r="G387" s="172"/>
    </row>
    <row r="388" spans="1:7" ht="14.25" customHeight="1">
      <c r="A388" s="167">
        <v>3860</v>
      </c>
      <c r="B388" s="168">
        <v>362400</v>
      </c>
      <c r="C388" s="168">
        <v>369400</v>
      </c>
      <c r="D388" s="168">
        <v>377400</v>
      </c>
      <c r="E388" s="168">
        <v>387400</v>
      </c>
      <c r="F388" s="134">
        <f t="shared" ref="F388:F451" si="7">900+900*(A388-$A$3)/10</f>
        <v>347400</v>
      </c>
      <c r="G388" s="172"/>
    </row>
    <row r="389" spans="1:7" ht="14.25" customHeight="1">
      <c r="A389" s="167">
        <v>3870</v>
      </c>
      <c r="B389" s="168">
        <v>363300</v>
      </c>
      <c r="C389" s="168">
        <v>370300</v>
      </c>
      <c r="D389" s="168">
        <v>378300</v>
      </c>
      <c r="E389" s="168">
        <v>388300</v>
      </c>
      <c r="F389" s="134">
        <f t="shared" si="7"/>
        <v>348300</v>
      </c>
      <c r="G389" s="172"/>
    </row>
    <row r="390" spans="1:7" ht="14.25" customHeight="1">
      <c r="A390" s="167">
        <v>3880</v>
      </c>
      <c r="B390" s="168">
        <v>364200</v>
      </c>
      <c r="C390" s="168">
        <v>371200</v>
      </c>
      <c r="D390" s="168">
        <v>379200</v>
      </c>
      <c r="E390" s="168">
        <v>389200</v>
      </c>
      <c r="F390" s="134">
        <f t="shared" si="7"/>
        <v>349200</v>
      </c>
      <c r="G390" s="172"/>
    </row>
    <row r="391" spans="1:7" ht="14.25" customHeight="1">
      <c r="A391" s="167">
        <v>3890</v>
      </c>
      <c r="B391" s="168">
        <v>365100</v>
      </c>
      <c r="C391" s="168">
        <v>372100</v>
      </c>
      <c r="D391" s="168">
        <v>380100</v>
      </c>
      <c r="E391" s="168">
        <v>390100</v>
      </c>
      <c r="F391" s="134">
        <f t="shared" si="7"/>
        <v>350100</v>
      </c>
      <c r="G391" s="172"/>
    </row>
    <row r="392" spans="1:7" ht="14.25" customHeight="1">
      <c r="A392" s="167">
        <v>3900</v>
      </c>
      <c r="B392" s="168">
        <v>366000</v>
      </c>
      <c r="C392" s="168">
        <v>373000</v>
      </c>
      <c r="D392" s="168">
        <v>381000</v>
      </c>
      <c r="E392" s="168">
        <v>391000</v>
      </c>
      <c r="F392" s="134">
        <f t="shared" si="7"/>
        <v>351000</v>
      </c>
      <c r="G392" s="172"/>
    </row>
    <row r="393" spans="1:7" ht="14.25" customHeight="1">
      <c r="A393" s="167">
        <v>3910</v>
      </c>
      <c r="B393" s="168">
        <v>366900</v>
      </c>
      <c r="C393" s="168">
        <v>373900</v>
      </c>
      <c r="D393" s="168">
        <v>381900</v>
      </c>
      <c r="E393" s="168">
        <v>391900</v>
      </c>
      <c r="F393" s="134">
        <f t="shared" si="7"/>
        <v>351900</v>
      </c>
      <c r="G393" s="172"/>
    </row>
    <row r="394" spans="1:7" ht="14.25" customHeight="1">
      <c r="A394" s="167">
        <v>3920</v>
      </c>
      <c r="B394" s="168">
        <v>367800</v>
      </c>
      <c r="C394" s="168">
        <v>374800</v>
      </c>
      <c r="D394" s="168">
        <v>382800</v>
      </c>
      <c r="E394" s="168">
        <v>392800</v>
      </c>
      <c r="F394" s="134">
        <f t="shared" si="7"/>
        <v>352800</v>
      </c>
      <c r="G394" s="172"/>
    </row>
    <row r="395" spans="1:7" ht="14.25" customHeight="1">
      <c r="A395" s="167">
        <v>3930</v>
      </c>
      <c r="B395" s="168">
        <v>368700</v>
      </c>
      <c r="C395" s="168">
        <v>375700</v>
      </c>
      <c r="D395" s="168">
        <v>383700</v>
      </c>
      <c r="E395" s="168">
        <v>393700</v>
      </c>
      <c r="F395" s="134">
        <f t="shared" si="7"/>
        <v>353700</v>
      </c>
      <c r="G395" s="172"/>
    </row>
    <row r="396" spans="1:7" ht="14.25" customHeight="1">
      <c r="A396" s="167">
        <v>3940</v>
      </c>
      <c r="B396" s="168">
        <v>369600</v>
      </c>
      <c r="C396" s="168">
        <v>376600</v>
      </c>
      <c r="D396" s="168">
        <v>384600</v>
      </c>
      <c r="E396" s="168">
        <v>394600</v>
      </c>
      <c r="F396" s="134">
        <f t="shared" si="7"/>
        <v>354600</v>
      </c>
      <c r="G396" s="172"/>
    </row>
    <row r="397" spans="1:7" ht="14.25" customHeight="1">
      <c r="A397" s="167">
        <v>3950</v>
      </c>
      <c r="B397" s="168">
        <v>370500</v>
      </c>
      <c r="C397" s="168">
        <v>377500</v>
      </c>
      <c r="D397" s="168">
        <v>385500</v>
      </c>
      <c r="E397" s="168">
        <v>395500</v>
      </c>
      <c r="F397" s="134">
        <f t="shared" si="7"/>
        <v>355500</v>
      </c>
      <c r="G397" s="172"/>
    </row>
    <row r="398" spans="1:7" ht="14.25" customHeight="1">
      <c r="A398" s="167">
        <v>3960</v>
      </c>
      <c r="B398" s="168">
        <v>371400</v>
      </c>
      <c r="C398" s="168">
        <v>378400</v>
      </c>
      <c r="D398" s="168">
        <v>386400</v>
      </c>
      <c r="E398" s="168">
        <v>396400</v>
      </c>
      <c r="F398" s="134">
        <f t="shared" si="7"/>
        <v>356400</v>
      </c>
      <c r="G398" s="172"/>
    </row>
    <row r="399" spans="1:7" ht="14.25" customHeight="1">
      <c r="A399" s="167">
        <v>3970</v>
      </c>
      <c r="B399" s="168">
        <v>372300</v>
      </c>
      <c r="C399" s="168">
        <v>379300</v>
      </c>
      <c r="D399" s="168">
        <v>387300</v>
      </c>
      <c r="E399" s="168">
        <v>397300</v>
      </c>
      <c r="F399" s="134">
        <f t="shared" si="7"/>
        <v>357300</v>
      </c>
      <c r="G399" s="172"/>
    </row>
    <row r="400" spans="1:7" ht="14.25" customHeight="1">
      <c r="A400" s="167">
        <v>3980</v>
      </c>
      <c r="B400" s="168">
        <v>373200</v>
      </c>
      <c r="C400" s="168">
        <v>380200</v>
      </c>
      <c r="D400" s="168">
        <v>388200</v>
      </c>
      <c r="E400" s="168">
        <v>398200</v>
      </c>
      <c r="F400" s="134">
        <f t="shared" si="7"/>
        <v>358200</v>
      </c>
      <c r="G400" s="172"/>
    </row>
    <row r="401" spans="1:7" ht="14.25" customHeight="1">
      <c r="A401" s="167">
        <v>3990</v>
      </c>
      <c r="B401" s="168">
        <v>374100</v>
      </c>
      <c r="C401" s="168">
        <v>381100</v>
      </c>
      <c r="D401" s="168">
        <v>389100</v>
      </c>
      <c r="E401" s="168">
        <v>399100</v>
      </c>
      <c r="F401" s="134">
        <f t="shared" si="7"/>
        <v>359100</v>
      </c>
      <c r="G401" s="172"/>
    </row>
    <row r="402" spans="1:7" ht="14.25" customHeight="1">
      <c r="A402" s="167">
        <v>4000</v>
      </c>
      <c r="B402" s="168">
        <v>375000</v>
      </c>
      <c r="C402" s="168">
        <v>382000</v>
      </c>
      <c r="D402" s="168">
        <v>390000</v>
      </c>
      <c r="E402" s="168">
        <v>400000</v>
      </c>
      <c r="F402" s="134">
        <f t="shared" si="7"/>
        <v>360000</v>
      </c>
      <c r="G402" s="172"/>
    </row>
    <row r="403" spans="1:7" ht="14.25" customHeight="1">
      <c r="A403" s="167">
        <v>4010</v>
      </c>
      <c r="B403" s="168">
        <v>375900</v>
      </c>
      <c r="C403" s="168">
        <v>382900</v>
      </c>
      <c r="D403" s="168">
        <v>390900</v>
      </c>
      <c r="E403" s="168">
        <v>400900</v>
      </c>
      <c r="F403" s="134">
        <f t="shared" si="7"/>
        <v>360900</v>
      </c>
      <c r="G403" s="172"/>
    </row>
    <row r="404" spans="1:7" ht="14.25" customHeight="1">
      <c r="A404" s="167">
        <v>4020</v>
      </c>
      <c r="B404" s="168">
        <v>376800</v>
      </c>
      <c r="C404" s="168">
        <v>383800</v>
      </c>
      <c r="D404" s="168">
        <v>391800</v>
      </c>
      <c r="E404" s="168">
        <v>401800</v>
      </c>
      <c r="F404" s="134">
        <f t="shared" si="7"/>
        <v>361800</v>
      </c>
      <c r="G404" s="172"/>
    </row>
    <row r="405" spans="1:7" ht="14.25" customHeight="1">
      <c r="A405" s="167">
        <v>4030</v>
      </c>
      <c r="B405" s="168">
        <v>377700</v>
      </c>
      <c r="C405" s="168">
        <v>384700</v>
      </c>
      <c r="D405" s="168">
        <v>392700</v>
      </c>
      <c r="E405" s="168">
        <v>402700</v>
      </c>
      <c r="F405" s="134">
        <f t="shared" si="7"/>
        <v>362700</v>
      </c>
      <c r="G405" s="172"/>
    </row>
    <row r="406" spans="1:7" ht="14.25" customHeight="1">
      <c r="A406" s="167">
        <v>4040</v>
      </c>
      <c r="B406" s="168">
        <v>378600</v>
      </c>
      <c r="C406" s="168">
        <v>385600</v>
      </c>
      <c r="D406" s="168">
        <v>393600</v>
      </c>
      <c r="E406" s="168">
        <v>403600</v>
      </c>
      <c r="F406" s="134">
        <f t="shared" si="7"/>
        <v>363600</v>
      </c>
      <c r="G406" s="172"/>
    </row>
    <row r="407" spans="1:7" ht="14.25" customHeight="1">
      <c r="A407" s="167">
        <v>4050</v>
      </c>
      <c r="B407" s="168">
        <v>379500</v>
      </c>
      <c r="C407" s="168">
        <v>386500</v>
      </c>
      <c r="D407" s="168">
        <v>394500</v>
      </c>
      <c r="E407" s="168">
        <v>404500</v>
      </c>
      <c r="F407" s="134">
        <f t="shared" si="7"/>
        <v>364500</v>
      </c>
      <c r="G407" s="172"/>
    </row>
    <row r="408" spans="1:7" ht="14.25" customHeight="1">
      <c r="A408" s="167">
        <v>4060</v>
      </c>
      <c r="B408" s="168">
        <v>380400</v>
      </c>
      <c r="C408" s="168">
        <v>387400</v>
      </c>
      <c r="D408" s="168">
        <v>395400</v>
      </c>
      <c r="E408" s="168">
        <v>405400</v>
      </c>
      <c r="F408" s="134">
        <f t="shared" si="7"/>
        <v>365400</v>
      </c>
      <c r="G408" s="172"/>
    </row>
    <row r="409" spans="1:7" ht="14.25" customHeight="1">
      <c r="A409" s="167">
        <v>4070</v>
      </c>
      <c r="B409" s="168">
        <v>381300</v>
      </c>
      <c r="C409" s="168">
        <v>388300</v>
      </c>
      <c r="D409" s="168">
        <v>396300</v>
      </c>
      <c r="E409" s="168">
        <v>406300</v>
      </c>
      <c r="F409" s="134">
        <f t="shared" si="7"/>
        <v>366300</v>
      </c>
      <c r="G409" s="172"/>
    </row>
    <row r="410" spans="1:7" ht="14.25" customHeight="1">
      <c r="A410" s="167">
        <v>4080</v>
      </c>
      <c r="B410" s="168">
        <v>382200</v>
      </c>
      <c r="C410" s="168">
        <v>389200</v>
      </c>
      <c r="D410" s="168">
        <v>397200</v>
      </c>
      <c r="E410" s="168">
        <v>407200</v>
      </c>
      <c r="F410" s="134">
        <f t="shared" si="7"/>
        <v>367200</v>
      </c>
      <c r="G410" s="172"/>
    </row>
    <row r="411" spans="1:7" ht="14.25" customHeight="1">
      <c r="A411" s="167">
        <v>4090</v>
      </c>
      <c r="B411" s="168">
        <v>383100</v>
      </c>
      <c r="C411" s="168">
        <v>390100</v>
      </c>
      <c r="D411" s="168">
        <v>398100</v>
      </c>
      <c r="E411" s="168">
        <v>408100</v>
      </c>
      <c r="F411" s="134">
        <f t="shared" si="7"/>
        <v>368100</v>
      </c>
      <c r="G411" s="172"/>
    </row>
    <row r="412" spans="1:7" ht="14.25" customHeight="1">
      <c r="A412" s="167">
        <v>4100</v>
      </c>
      <c r="B412" s="168">
        <v>384000</v>
      </c>
      <c r="C412" s="168">
        <v>391000</v>
      </c>
      <c r="D412" s="168">
        <v>399000</v>
      </c>
      <c r="E412" s="168">
        <v>409000</v>
      </c>
      <c r="F412" s="134">
        <f t="shared" si="7"/>
        <v>369000</v>
      </c>
      <c r="G412" s="172"/>
    </row>
    <row r="413" spans="1:7" ht="14.25" customHeight="1">
      <c r="A413" s="167">
        <v>4110</v>
      </c>
      <c r="B413" s="168">
        <v>384900</v>
      </c>
      <c r="C413" s="168">
        <v>391900</v>
      </c>
      <c r="D413" s="168">
        <v>399900</v>
      </c>
      <c r="E413" s="168">
        <v>409900</v>
      </c>
      <c r="F413" s="134">
        <f t="shared" si="7"/>
        <v>369900</v>
      </c>
      <c r="G413" s="172"/>
    </row>
    <row r="414" spans="1:7" ht="14.25" customHeight="1">
      <c r="A414" s="167">
        <v>4120</v>
      </c>
      <c r="B414" s="168">
        <v>385800</v>
      </c>
      <c r="C414" s="168">
        <v>392800</v>
      </c>
      <c r="D414" s="168">
        <v>400800</v>
      </c>
      <c r="E414" s="168">
        <v>410800</v>
      </c>
      <c r="F414" s="134">
        <f t="shared" si="7"/>
        <v>370800</v>
      </c>
      <c r="G414" s="172"/>
    </row>
    <row r="415" spans="1:7" ht="14.25" customHeight="1">
      <c r="A415" s="167">
        <v>4130</v>
      </c>
      <c r="B415" s="168">
        <v>386700</v>
      </c>
      <c r="C415" s="168">
        <v>393700</v>
      </c>
      <c r="D415" s="168">
        <v>401700</v>
      </c>
      <c r="E415" s="168">
        <v>411700</v>
      </c>
      <c r="F415" s="134">
        <f t="shared" si="7"/>
        <v>371700</v>
      </c>
      <c r="G415" s="172"/>
    </row>
    <row r="416" spans="1:7" ht="14.25" customHeight="1">
      <c r="A416" s="167">
        <v>4140</v>
      </c>
      <c r="B416" s="168">
        <v>387600</v>
      </c>
      <c r="C416" s="168">
        <v>394600</v>
      </c>
      <c r="D416" s="168">
        <v>402600</v>
      </c>
      <c r="E416" s="168">
        <v>412600</v>
      </c>
      <c r="F416" s="134">
        <f t="shared" si="7"/>
        <v>372600</v>
      </c>
      <c r="G416" s="172"/>
    </row>
    <row r="417" spans="1:7" ht="14.25" customHeight="1">
      <c r="A417" s="167">
        <v>4150</v>
      </c>
      <c r="B417" s="168">
        <v>388500</v>
      </c>
      <c r="C417" s="168">
        <v>395500</v>
      </c>
      <c r="D417" s="168">
        <v>403500</v>
      </c>
      <c r="E417" s="168">
        <v>413500</v>
      </c>
      <c r="F417" s="134">
        <f t="shared" si="7"/>
        <v>373500</v>
      </c>
      <c r="G417" s="172"/>
    </row>
    <row r="418" spans="1:7" ht="14.25" customHeight="1">
      <c r="A418" s="167">
        <v>4160</v>
      </c>
      <c r="B418" s="168">
        <v>389400</v>
      </c>
      <c r="C418" s="168">
        <v>396400</v>
      </c>
      <c r="D418" s="168">
        <v>404400</v>
      </c>
      <c r="E418" s="168">
        <v>414400</v>
      </c>
      <c r="F418" s="134">
        <f t="shared" si="7"/>
        <v>374400</v>
      </c>
      <c r="G418" s="172"/>
    </row>
    <row r="419" spans="1:7" ht="14.25" customHeight="1">
      <c r="A419" s="167">
        <v>4170</v>
      </c>
      <c r="B419" s="168">
        <v>390300</v>
      </c>
      <c r="C419" s="168">
        <v>397300</v>
      </c>
      <c r="D419" s="168">
        <v>405300</v>
      </c>
      <c r="E419" s="168">
        <v>415300</v>
      </c>
      <c r="F419" s="134">
        <f t="shared" si="7"/>
        <v>375300</v>
      </c>
      <c r="G419" s="172"/>
    </row>
    <row r="420" spans="1:7" ht="14.25" customHeight="1">
      <c r="A420" s="167">
        <v>4180</v>
      </c>
      <c r="B420" s="168">
        <v>391200</v>
      </c>
      <c r="C420" s="168">
        <v>398200</v>
      </c>
      <c r="D420" s="168">
        <v>406200</v>
      </c>
      <c r="E420" s="168">
        <v>416200</v>
      </c>
      <c r="F420" s="134">
        <f t="shared" si="7"/>
        <v>376200</v>
      </c>
      <c r="G420" s="172"/>
    </row>
    <row r="421" spans="1:7" ht="14.25" customHeight="1">
      <c r="A421" s="167">
        <v>4190</v>
      </c>
      <c r="B421" s="168">
        <v>392100</v>
      </c>
      <c r="C421" s="168">
        <v>399100</v>
      </c>
      <c r="D421" s="168">
        <v>407100</v>
      </c>
      <c r="E421" s="168">
        <v>417100</v>
      </c>
      <c r="F421" s="134">
        <f t="shared" si="7"/>
        <v>377100</v>
      </c>
      <c r="G421" s="172"/>
    </row>
    <row r="422" spans="1:7" ht="14.25" customHeight="1">
      <c r="A422" s="167">
        <v>4200</v>
      </c>
      <c r="B422" s="168">
        <v>393000</v>
      </c>
      <c r="C422" s="168">
        <v>400000</v>
      </c>
      <c r="D422" s="168">
        <v>408000</v>
      </c>
      <c r="E422" s="168">
        <v>418000</v>
      </c>
      <c r="F422" s="134">
        <f t="shared" si="7"/>
        <v>378000</v>
      </c>
      <c r="G422" s="172"/>
    </row>
    <row r="423" spans="1:7" ht="14.25" customHeight="1">
      <c r="A423" s="167">
        <v>4210</v>
      </c>
      <c r="B423" s="168">
        <v>393900</v>
      </c>
      <c r="C423" s="168">
        <v>400900</v>
      </c>
      <c r="D423" s="168">
        <v>408900</v>
      </c>
      <c r="E423" s="168">
        <v>418900</v>
      </c>
      <c r="F423" s="134">
        <f t="shared" si="7"/>
        <v>378900</v>
      </c>
      <c r="G423" s="172"/>
    </row>
    <row r="424" spans="1:7" ht="14.25" customHeight="1">
      <c r="A424" s="167">
        <v>4220</v>
      </c>
      <c r="B424" s="168">
        <v>394800</v>
      </c>
      <c r="C424" s="168">
        <v>401800</v>
      </c>
      <c r="D424" s="168">
        <v>409800</v>
      </c>
      <c r="E424" s="168">
        <v>419800</v>
      </c>
      <c r="F424" s="134">
        <f t="shared" si="7"/>
        <v>379800</v>
      </c>
      <c r="G424" s="172"/>
    </row>
    <row r="425" spans="1:7" ht="14.25" customHeight="1">
      <c r="A425" s="167">
        <v>4230</v>
      </c>
      <c r="B425" s="168">
        <v>395700</v>
      </c>
      <c r="C425" s="168">
        <v>402700</v>
      </c>
      <c r="D425" s="168">
        <v>410700</v>
      </c>
      <c r="E425" s="168">
        <v>420700</v>
      </c>
      <c r="F425" s="134">
        <f t="shared" si="7"/>
        <v>380700</v>
      </c>
      <c r="G425" s="172"/>
    </row>
    <row r="426" spans="1:7" ht="14.25" customHeight="1">
      <c r="A426" s="167">
        <v>4240</v>
      </c>
      <c r="B426" s="168">
        <v>396600</v>
      </c>
      <c r="C426" s="168">
        <v>403600</v>
      </c>
      <c r="D426" s="168">
        <v>411600</v>
      </c>
      <c r="E426" s="168">
        <v>421600</v>
      </c>
      <c r="F426" s="134">
        <f t="shared" si="7"/>
        <v>381600</v>
      </c>
      <c r="G426" s="172"/>
    </row>
    <row r="427" spans="1:7" ht="14.25" customHeight="1">
      <c r="A427" s="167">
        <v>4250</v>
      </c>
      <c r="B427" s="168">
        <v>397500</v>
      </c>
      <c r="C427" s="168">
        <v>404500</v>
      </c>
      <c r="D427" s="168">
        <v>412500</v>
      </c>
      <c r="E427" s="168">
        <v>422500</v>
      </c>
      <c r="F427" s="134">
        <f t="shared" si="7"/>
        <v>382500</v>
      </c>
      <c r="G427" s="172"/>
    </row>
    <row r="428" spans="1:7" ht="14.25" customHeight="1">
      <c r="A428" s="167">
        <v>4260</v>
      </c>
      <c r="B428" s="168">
        <v>398400</v>
      </c>
      <c r="C428" s="168">
        <v>405400</v>
      </c>
      <c r="D428" s="168">
        <v>413400</v>
      </c>
      <c r="E428" s="168">
        <v>423400</v>
      </c>
      <c r="F428" s="134">
        <f t="shared" si="7"/>
        <v>383400</v>
      </c>
      <c r="G428" s="172"/>
    </row>
    <row r="429" spans="1:7" ht="14.25" customHeight="1">
      <c r="A429" s="167">
        <v>4270</v>
      </c>
      <c r="B429" s="168">
        <v>399300</v>
      </c>
      <c r="C429" s="168">
        <v>406300</v>
      </c>
      <c r="D429" s="168">
        <v>414300</v>
      </c>
      <c r="E429" s="168">
        <v>424300</v>
      </c>
      <c r="F429" s="134">
        <f t="shared" si="7"/>
        <v>384300</v>
      </c>
      <c r="G429" s="172"/>
    </row>
    <row r="430" spans="1:7" ht="14.25" customHeight="1">
      <c r="A430" s="167">
        <v>4280</v>
      </c>
      <c r="B430" s="168">
        <v>400200</v>
      </c>
      <c r="C430" s="168">
        <v>407200</v>
      </c>
      <c r="D430" s="168">
        <v>415200</v>
      </c>
      <c r="E430" s="168">
        <v>425200</v>
      </c>
      <c r="F430" s="134">
        <f t="shared" si="7"/>
        <v>385200</v>
      </c>
      <c r="G430" s="172"/>
    </row>
    <row r="431" spans="1:7" ht="14.25" customHeight="1">
      <c r="A431" s="167">
        <v>4290</v>
      </c>
      <c r="B431" s="168">
        <v>401100</v>
      </c>
      <c r="C431" s="168">
        <v>408100</v>
      </c>
      <c r="D431" s="168">
        <v>416100</v>
      </c>
      <c r="E431" s="168">
        <v>426100</v>
      </c>
      <c r="F431" s="134">
        <f t="shared" si="7"/>
        <v>386100</v>
      </c>
      <c r="G431" s="172"/>
    </row>
    <row r="432" spans="1:7" ht="14.25" customHeight="1">
      <c r="A432" s="167">
        <v>4300</v>
      </c>
      <c r="B432" s="168">
        <v>402000</v>
      </c>
      <c r="C432" s="168">
        <v>409000</v>
      </c>
      <c r="D432" s="168">
        <v>417000</v>
      </c>
      <c r="E432" s="168">
        <v>427000</v>
      </c>
      <c r="F432" s="134">
        <f t="shared" si="7"/>
        <v>387000</v>
      </c>
      <c r="G432" s="172"/>
    </row>
    <row r="433" spans="1:7" ht="14.25" customHeight="1">
      <c r="A433" s="167">
        <v>4310</v>
      </c>
      <c r="B433" s="168">
        <v>402900</v>
      </c>
      <c r="C433" s="168">
        <v>409900</v>
      </c>
      <c r="D433" s="168">
        <v>417900</v>
      </c>
      <c r="E433" s="168">
        <v>427900</v>
      </c>
      <c r="F433" s="134">
        <f t="shared" si="7"/>
        <v>387900</v>
      </c>
      <c r="G433" s="172"/>
    </row>
    <row r="434" spans="1:7" ht="14.25" customHeight="1">
      <c r="A434" s="167">
        <v>4320</v>
      </c>
      <c r="B434" s="168">
        <v>403800</v>
      </c>
      <c r="C434" s="168">
        <v>410800</v>
      </c>
      <c r="D434" s="168">
        <v>418800</v>
      </c>
      <c r="E434" s="168">
        <v>428800</v>
      </c>
      <c r="F434" s="134">
        <f t="shared" si="7"/>
        <v>388800</v>
      </c>
      <c r="G434" s="172"/>
    </row>
    <row r="435" spans="1:7" ht="14.25" customHeight="1">
      <c r="A435" s="167">
        <v>4330</v>
      </c>
      <c r="B435" s="168">
        <v>404700</v>
      </c>
      <c r="C435" s="168">
        <v>411700</v>
      </c>
      <c r="D435" s="168">
        <v>419700</v>
      </c>
      <c r="E435" s="168">
        <v>429700</v>
      </c>
      <c r="F435" s="134">
        <f t="shared" si="7"/>
        <v>389700</v>
      </c>
      <c r="G435" s="172"/>
    </row>
    <row r="436" spans="1:7" ht="14.25" customHeight="1">
      <c r="A436" s="167">
        <v>4340</v>
      </c>
      <c r="B436" s="168">
        <v>405600</v>
      </c>
      <c r="C436" s="168">
        <v>412600</v>
      </c>
      <c r="D436" s="168">
        <v>420600</v>
      </c>
      <c r="E436" s="168">
        <v>430600</v>
      </c>
      <c r="F436" s="134">
        <f t="shared" si="7"/>
        <v>390600</v>
      </c>
      <c r="G436" s="172"/>
    </row>
    <row r="437" spans="1:7" ht="14.25" customHeight="1">
      <c r="A437" s="167">
        <v>4350</v>
      </c>
      <c r="B437" s="168">
        <v>406500</v>
      </c>
      <c r="C437" s="168">
        <v>413500</v>
      </c>
      <c r="D437" s="168">
        <v>421500</v>
      </c>
      <c r="E437" s="168">
        <v>431500</v>
      </c>
      <c r="F437" s="134">
        <f t="shared" si="7"/>
        <v>391500</v>
      </c>
      <c r="G437" s="172"/>
    </row>
    <row r="438" spans="1:7" ht="14.25" customHeight="1">
      <c r="A438" s="167">
        <v>4360</v>
      </c>
      <c r="B438" s="168">
        <v>407400</v>
      </c>
      <c r="C438" s="168">
        <v>414400</v>
      </c>
      <c r="D438" s="168">
        <v>422400</v>
      </c>
      <c r="E438" s="168">
        <v>432400</v>
      </c>
      <c r="F438" s="134">
        <f t="shared" si="7"/>
        <v>392400</v>
      </c>
      <c r="G438" s="172"/>
    </row>
    <row r="439" spans="1:7" ht="14.25" customHeight="1">
      <c r="A439" s="167">
        <v>4370</v>
      </c>
      <c r="B439" s="168">
        <v>408300</v>
      </c>
      <c r="C439" s="168">
        <v>415300</v>
      </c>
      <c r="D439" s="168">
        <v>423300</v>
      </c>
      <c r="E439" s="168">
        <v>433300</v>
      </c>
      <c r="F439" s="134">
        <f t="shared" si="7"/>
        <v>393300</v>
      </c>
      <c r="G439" s="172"/>
    </row>
    <row r="440" spans="1:7" ht="14.25" customHeight="1">
      <c r="A440" s="167">
        <v>4380</v>
      </c>
      <c r="B440" s="168">
        <v>409200</v>
      </c>
      <c r="C440" s="168">
        <v>416200</v>
      </c>
      <c r="D440" s="168">
        <v>424200</v>
      </c>
      <c r="E440" s="168">
        <v>434200</v>
      </c>
      <c r="F440" s="134">
        <f t="shared" si="7"/>
        <v>394200</v>
      </c>
      <c r="G440" s="172"/>
    </row>
    <row r="441" spans="1:7" ht="14.25" customHeight="1">
      <c r="A441" s="167">
        <v>4390</v>
      </c>
      <c r="B441" s="168">
        <v>410100</v>
      </c>
      <c r="C441" s="168">
        <v>417100</v>
      </c>
      <c r="D441" s="168">
        <v>425100</v>
      </c>
      <c r="E441" s="168">
        <v>435100</v>
      </c>
      <c r="F441" s="134">
        <f t="shared" si="7"/>
        <v>395100</v>
      </c>
      <c r="G441" s="172"/>
    </row>
    <row r="442" spans="1:7" ht="14.25" customHeight="1">
      <c r="A442" s="167">
        <v>4400</v>
      </c>
      <c r="B442" s="168">
        <v>411000</v>
      </c>
      <c r="C442" s="168">
        <v>418000</v>
      </c>
      <c r="D442" s="168">
        <v>426000</v>
      </c>
      <c r="E442" s="168">
        <v>436000</v>
      </c>
      <c r="F442" s="134">
        <f t="shared" si="7"/>
        <v>396000</v>
      </c>
      <c r="G442" s="172"/>
    </row>
    <row r="443" spans="1:7" ht="14.25" customHeight="1">
      <c r="A443" s="167">
        <v>4410</v>
      </c>
      <c r="B443" s="168">
        <v>411900</v>
      </c>
      <c r="C443" s="168">
        <v>418900</v>
      </c>
      <c r="D443" s="168">
        <v>426900</v>
      </c>
      <c r="E443" s="168">
        <v>436900</v>
      </c>
      <c r="F443" s="134">
        <f t="shared" si="7"/>
        <v>396900</v>
      </c>
      <c r="G443" s="172"/>
    </row>
    <row r="444" spans="1:7" ht="14.25" customHeight="1">
      <c r="A444" s="167">
        <v>4420</v>
      </c>
      <c r="B444" s="168">
        <v>412800</v>
      </c>
      <c r="C444" s="168">
        <v>419800</v>
      </c>
      <c r="D444" s="168">
        <v>427800</v>
      </c>
      <c r="E444" s="168">
        <v>437800</v>
      </c>
      <c r="F444" s="134">
        <f t="shared" si="7"/>
        <v>397800</v>
      </c>
      <c r="G444" s="172"/>
    </row>
    <row r="445" spans="1:7" ht="14.25" customHeight="1">
      <c r="A445" s="167">
        <v>4430</v>
      </c>
      <c r="B445" s="168">
        <v>413700</v>
      </c>
      <c r="C445" s="168">
        <v>420700</v>
      </c>
      <c r="D445" s="168">
        <v>428700</v>
      </c>
      <c r="E445" s="168">
        <v>438700</v>
      </c>
      <c r="F445" s="134">
        <f t="shared" si="7"/>
        <v>398700</v>
      </c>
      <c r="G445" s="172"/>
    </row>
    <row r="446" spans="1:7" ht="14.25" customHeight="1">
      <c r="A446" s="167">
        <v>4440</v>
      </c>
      <c r="B446" s="168">
        <v>414600</v>
      </c>
      <c r="C446" s="168">
        <v>421600</v>
      </c>
      <c r="D446" s="168">
        <v>429600</v>
      </c>
      <c r="E446" s="168">
        <v>439600</v>
      </c>
      <c r="F446" s="134">
        <f t="shared" si="7"/>
        <v>399600</v>
      </c>
      <c r="G446" s="172"/>
    </row>
    <row r="447" spans="1:7" ht="14.25" customHeight="1">
      <c r="A447" s="167">
        <v>4450</v>
      </c>
      <c r="B447" s="168">
        <v>415500</v>
      </c>
      <c r="C447" s="168">
        <v>422500</v>
      </c>
      <c r="D447" s="168">
        <v>430500</v>
      </c>
      <c r="E447" s="168">
        <v>440500</v>
      </c>
      <c r="F447" s="134">
        <f t="shared" si="7"/>
        <v>400500</v>
      </c>
      <c r="G447" s="172"/>
    </row>
    <row r="448" spans="1:7" ht="14.25" customHeight="1">
      <c r="A448" s="167">
        <v>4460</v>
      </c>
      <c r="B448" s="168">
        <v>416400</v>
      </c>
      <c r="C448" s="168">
        <v>423400</v>
      </c>
      <c r="D448" s="168">
        <v>431400</v>
      </c>
      <c r="E448" s="168">
        <v>441400</v>
      </c>
      <c r="F448" s="134">
        <f t="shared" si="7"/>
        <v>401400</v>
      </c>
      <c r="G448" s="172"/>
    </row>
    <row r="449" spans="1:7" ht="14.25" customHeight="1">
      <c r="A449" s="167">
        <v>4470</v>
      </c>
      <c r="B449" s="168">
        <v>417300</v>
      </c>
      <c r="C449" s="168">
        <v>424300</v>
      </c>
      <c r="D449" s="168">
        <v>432300</v>
      </c>
      <c r="E449" s="168">
        <v>442300</v>
      </c>
      <c r="F449" s="134">
        <f t="shared" si="7"/>
        <v>402300</v>
      </c>
      <c r="G449" s="172"/>
    </row>
    <row r="450" spans="1:7" ht="14.25" customHeight="1">
      <c r="A450" s="167">
        <v>4480</v>
      </c>
      <c r="B450" s="168">
        <v>418200</v>
      </c>
      <c r="C450" s="168">
        <v>425200</v>
      </c>
      <c r="D450" s="168">
        <v>433200</v>
      </c>
      <c r="E450" s="168">
        <v>443200</v>
      </c>
      <c r="F450" s="134">
        <f t="shared" si="7"/>
        <v>403200</v>
      </c>
      <c r="G450" s="172"/>
    </row>
    <row r="451" spans="1:7" ht="14.25" customHeight="1">
      <c r="A451" s="167">
        <v>4490</v>
      </c>
      <c r="B451" s="168">
        <v>419100</v>
      </c>
      <c r="C451" s="168">
        <v>426100</v>
      </c>
      <c r="D451" s="168">
        <v>434100</v>
      </c>
      <c r="E451" s="168">
        <v>444100</v>
      </c>
      <c r="F451" s="134">
        <f t="shared" si="7"/>
        <v>404100</v>
      </c>
      <c r="G451" s="172"/>
    </row>
    <row r="452" spans="1:7" ht="14.25" customHeight="1">
      <c r="A452" s="167">
        <v>4500</v>
      </c>
      <c r="B452" s="168">
        <v>420000</v>
      </c>
      <c r="C452" s="168">
        <v>427000</v>
      </c>
      <c r="D452" s="168">
        <v>435000</v>
      </c>
      <c r="E452" s="168">
        <v>445000</v>
      </c>
      <c r="F452" s="134">
        <f t="shared" ref="F452:F515" si="8">900+900*(A452-$A$3)/10</f>
        <v>405000</v>
      </c>
      <c r="G452" s="172"/>
    </row>
    <row r="453" spans="1:7" ht="14.25" customHeight="1">
      <c r="A453" s="167">
        <v>4510</v>
      </c>
      <c r="B453" s="168">
        <v>420900</v>
      </c>
      <c r="C453" s="168">
        <v>427900</v>
      </c>
      <c r="D453" s="168">
        <v>435900</v>
      </c>
      <c r="E453" s="168">
        <v>445900</v>
      </c>
      <c r="F453" s="134">
        <f t="shared" si="8"/>
        <v>405900</v>
      </c>
      <c r="G453" s="172"/>
    </row>
    <row r="454" spans="1:7" ht="14.25" customHeight="1">
      <c r="A454" s="167">
        <v>4520</v>
      </c>
      <c r="B454" s="168">
        <v>421800</v>
      </c>
      <c r="C454" s="168">
        <v>428800</v>
      </c>
      <c r="D454" s="168">
        <v>436800</v>
      </c>
      <c r="E454" s="168">
        <v>446800</v>
      </c>
      <c r="F454" s="134">
        <f t="shared" si="8"/>
        <v>406800</v>
      </c>
      <c r="G454" s="172"/>
    </row>
    <row r="455" spans="1:7" ht="14.25" customHeight="1">
      <c r="A455" s="167">
        <v>4530</v>
      </c>
      <c r="B455" s="168">
        <v>422700</v>
      </c>
      <c r="C455" s="168">
        <v>429700</v>
      </c>
      <c r="D455" s="168">
        <v>437700</v>
      </c>
      <c r="E455" s="168">
        <v>447700</v>
      </c>
      <c r="F455" s="134">
        <f t="shared" si="8"/>
        <v>407700</v>
      </c>
      <c r="G455" s="172"/>
    </row>
    <row r="456" spans="1:7" ht="14.25" customHeight="1">
      <c r="A456" s="167">
        <v>4540</v>
      </c>
      <c r="B456" s="168">
        <v>423600</v>
      </c>
      <c r="C456" s="168">
        <v>430600</v>
      </c>
      <c r="D456" s="168">
        <v>438600</v>
      </c>
      <c r="E456" s="168">
        <v>448600</v>
      </c>
      <c r="F456" s="134">
        <f t="shared" si="8"/>
        <v>408600</v>
      </c>
      <c r="G456" s="172"/>
    </row>
    <row r="457" spans="1:7" ht="14.25" customHeight="1">
      <c r="A457" s="167">
        <v>4550</v>
      </c>
      <c r="B457" s="168">
        <v>424500</v>
      </c>
      <c r="C457" s="168">
        <v>431500</v>
      </c>
      <c r="D457" s="168">
        <v>439500</v>
      </c>
      <c r="E457" s="168">
        <v>449500</v>
      </c>
      <c r="F457" s="134">
        <f t="shared" si="8"/>
        <v>409500</v>
      </c>
      <c r="G457" s="172"/>
    </row>
    <row r="458" spans="1:7" ht="14.25" customHeight="1">
      <c r="A458" s="167">
        <v>4560</v>
      </c>
      <c r="B458" s="168">
        <v>425400</v>
      </c>
      <c r="C458" s="168">
        <v>432400</v>
      </c>
      <c r="D458" s="168">
        <v>440400</v>
      </c>
      <c r="E458" s="168">
        <v>450400</v>
      </c>
      <c r="F458" s="134">
        <f t="shared" si="8"/>
        <v>410400</v>
      </c>
      <c r="G458" s="172"/>
    </row>
    <row r="459" spans="1:7" ht="14.25" customHeight="1">
      <c r="A459" s="167">
        <v>4570</v>
      </c>
      <c r="B459" s="168">
        <v>426300</v>
      </c>
      <c r="C459" s="168">
        <v>433300</v>
      </c>
      <c r="D459" s="168">
        <v>441300</v>
      </c>
      <c r="E459" s="168">
        <v>451300</v>
      </c>
      <c r="F459" s="134">
        <f t="shared" si="8"/>
        <v>411300</v>
      </c>
      <c r="G459" s="172"/>
    </row>
    <row r="460" spans="1:7" ht="14.25" customHeight="1">
      <c r="A460" s="167">
        <v>4580</v>
      </c>
      <c r="B460" s="168">
        <v>427200</v>
      </c>
      <c r="C460" s="168">
        <v>434200</v>
      </c>
      <c r="D460" s="168">
        <v>442200</v>
      </c>
      <c r="E460" s="168">
        <v>452200</v>
      </c>
      <c r="F460" s="134">
        <f t="shared" si="8"/>
        <v>412200</v>
      </c>
      <c r="G460" s="172"/>
    </row>
    <row r="461" spans="1:7" ht="14.25" customHeight="1">
      <c r="A461" s="167">
        <v>4590</v>
      </c>
      <c r="B461" s="168">
        <v>428100</v>
      </c>
      <c r="C461" s="168">
        <v>435100</v>
      </c>
      <c r="D461" s="168">
        <v>443100</v>
      </c>
      <c r="E461" s="168">
        <v>453100</v>
      </c>
      <c r="F461" s="134">
        <f t="shared" si="8"/>
        <v>413100</v>
      </c>
      <c r="G461" s="172"/>
    </row>
    <row r="462" spans="1:7" ht="14.25" customHeight="1">
      <c r="A462" s="167">
        <v>4600</v>
      </c>
      <c r="B462" s="168">
        <v>429000</v>
      </c>
      <c r="C462" s="168">
        <v>436000</v>
      </c>
      <c r="D462" s="168">
        <v>444000</v>
      </c>
      <c r="E462" s="168">
        <v>454000</v>
      </c>
      <c r="F462" s="134">
        <f t="shared" si="8"/>
        <v>414000</v>
      </c>
      <c r="G462" s="172"/>
    </row>
    <row r="463" spans="1:7" ht="14.25" customHeight="1">
      <c r="A463" s="167">
        <v>4610</v>
      </c>
      <c r="B463" s="168">
        <v>429900</v>
      </c>
      <c r="C463" s="168">
        <v>436900</v>
      </c>
      <c r="D463" s="168">
        <v>444900</v>
      </c>
      <c r="E463" s="168">
        <v>454900</v>
      </c>
      <c r="F463" s="134">
        <f t="shared" si="8"/>
        <v>414900</v>
      </c>
      <c r="G463" s="172"/>
    </row>
    <row r="464" spans="1:7" ht="14.25" customHeight="1">
      <c r="A464" s="167">
        <v>4620</v>
      </c>
      <c r="B464" s="168">
        <v>430800</v>
      </c>
      <c r="C464" s="168">
        <v>437800</v>
      </c>
      <c r="D464" s="168">
        <v>445800</v>
      </c>
      <c r="E464" s="168">
        <v>455800</v>
      </c>
      <c r="F464" s="134">
        <f t="shared" si="8"/>
        <v>415800</v>
      </c>
      <c r="G464" s="172"/>
    </row>
    <row r="465" spans="1:7" ht="14.25" customHeight="1">
      <c r="A465" s="167">
        <v>4630</v>
      </c>
      <c r="B465" s="168">
        <v>431700</v>
      </c>
      <c r="C465" s="168">
        <v>438700</v>
      </c>
      <c r="D465" s="168">
        <v>446700</v>
      </c>
      <c r="E465" s="168">
        <v>456700</v>
      </c>
      <c r="F465" s="134">
        <f t="shared" si="8"/>
        <v>416700</v>
      </c>
      <c r="G465" s="172"/>
    </row>
    <row r="466" spans="1:7" ht="14.25" customHeight="1">
      <c r="A466" s="167">
        <v>4640</v>
      </c>
      <c r="B466" s="168">
        <v>432600</v>
      </c>
      <c r="C466" s="168">
        <v>439600</v>
      </c>
      <c r="D466" s="168">
        <v>447600</v>
      </c>
      <c r="E466" s="168">
        <v>457600</v>
      </c>
      <c r="F466" s="134">
        <f t="shared" si="8"/>
        <v>417600</v>
      </c>
      <c r="G466" s="172"/>
    </row>
    <row r="467" spans="1:7" ht="14.25" customHeight="1">
      <c r="A467" s="167">
        <v>4650</v>
      </c>
      <c r="B467" s="168">
        <v>433500</v>
      </c>
      <c r="C467" s="168">
        <v>440500</v>
      </c>
      <c r="D467" s="168">
        <v>448500</v>
      </c>
      <c r="E467" s="168">
        <v>458500</v>
      </c>
      <c r="F467" s="134">
        <f t="shared" si="8"/>
        <v>418500</v>
      </c>
      <c r="G467" s="172"/>
    </row>
    <row r="468" spans="1:7" ht="14.25" customHeight="1">
      <c r="A468" s="167">
        <v>4660</v>
      </c>
      <c r="B468" s="168">
        <v>434400</v>
      </c>
      <c r="C468" s="168">
        <v>441400</v>
      </c>
      <c r="D468" s="168">
        <v>449400</v>
      </c>
      <c r="E468" s="168">
        <v>459400</v>
      </c>
      <c r="F468" s="134">
        <f t="shared" si="8"/>
        <v>419400</v>
      </c>
      <c r="G468" s="172"/>
    </row>
    <row r="469" spans="1:7" ht="14.25" customHeight="1">
      <c r="A469" s="167">
        <v>4670</v>
      </c>
      <c r="B469" s="168">
        <v>435300</v>
      </c>
      <c r="C469" s="168">
        <v>442300</v>
      </c>
      <c r="D469" s="168">
        <v>450300</v>
      </c>
      <c r="E469" s="168">
        <v>460300</v>
      </c>
      <c r="F469" s="134">
        <f t="shared" si="8"/>
        <v>420300</v>
      </c>
      <c r="G469" s="172"/>
    </row>
    <row r="470" spans="1:7" ht="14.25" customHeight="1">
      <c r="A470" s="167">
        <v>4680</v>
      </c>
      <c r="B470" s="168">
        <v>436200</v>
      </c>
      <c r="C470" s="168">
        <v>443200</v>
      </c>
      <c r="D470" s="168">
        <v>451200</v>
      </c>
      <c r="E470" s="168">
        <v>461200</v>
      </c>
      <c r="F470" s="134">
        <f t="shared" si="8"/>
        <v>421200</v>
      </c>
      <c r="G470" s="172"/>
    </row>
    <row r="471" spans="1:7" ht="14.25" customHeight="1">
      <c r="A471" s="167">
        <v>4690</v>
      </c>
      <c r="B471" s="168">
        <v>437100</v>
      </c>
      <c r="C471" s="168">
        <v>444100</v>
      </c>
      <c r="D471" s="168">
        <v>452100</v>
      </c>
      <c r="E471" s="168">
        <v>462100</v>
      </c>
      <c r="F471" s="134">
        <f t="shared" si="8"/>
        <v>422100</v>
      </c>
      <c r="G471" s="172"/>
    </row>
    <row r="472" spans="1:7" ht="14.25" customHeight="1">
      <c r="A472" s="167">
        <v>4700</v>
      </c>
      <c r="B472" s="168">
        <v>438000</v>
      </c>
      <c r="C472" s="168">
        <v>445000</v>
      </c>
      <c r="D472" s="168">
        <v>453000</v>
      </c>
      <c r="E472" s="168">
        <v>463000</v>
      </c>
      <c r="F472" s="134">
        <f t="shared" si="8"/>
        <v>423000</v>
      </c>
      <c r="G472" s="172"/>
    </row>
    <row r="473" spans="1:7" ht="14.25" customHeight="1">
      <c r="A473" s="167">
        <v>4710</v>
      </c>
      <c r="B473" s="168">
        <v>438900</v>
      </c>
      <c r="C473" s="168">
        <v>445900</v>
      </c>
      <c r="D473" s="168">
        <v>453900</v>
      </c>
      <c r="E473" s="168">
        <v>463900</v>
      </c>
      <c r="F473" s="134">
        <f t="shared" si="8"/>
        <v>423900</v>
      </c>
      <c r="G473" s="172"/>
    </row>
    <row r="474" spans="1:7" ht="14.25" customHeight="1">
      <c r="A474" s="167">
        <v>4720</v>
      </c>
      <c r="B474" s="168">
        <v>439800</v>
      </c>
      <c r="C474" s="168">
        <v>446800</v>
      </c>
      <c r="D474" s="168">
        <v>454800</v>
      </c>
      <c r="E474" s="168">
        <v>464800</v>
      </c>
      <c r="F474" s="134">
        <f t="shared" si="8"/>
        <v>424800</v>
      </c>
      <c r="G474" s="172"/>
    </row>
    <row r="475" spans="1:7" ht="14.25" customHeight="1">
      <c r="A475" s="167">
        <v>4730</v>
      </c>
      <c r="B475" s="168">
        <v>440700</v>
      </c>
      <c r="C475" s="168">
        <v>447700</v>
      </c>
      <c r="D475" s="168">
        <v>455700</v>
      </c>
      <c r="E475" s="168">
        <v>465700</v>
      </c>
      <c r="F475" s="134">
        <f t="shared" si="8"/>
        <v>425700</v>
      </c>
      <c r="G475" s="172"/>
    </row>
    <row r="476" spans="1:7" ht="14.25" customHeight="1">
      <c r="A476" s="167">
        <v>4740</v>
      </c>
      <c r="B476" s="168">
        <v>441600</v>
      </c>
      <c r="C476" s="168">
        <v>448600</v>
      </c>
      <c r="D476" s="168">
        <v>456600</v>
      </c>
      <c r="E476" s="168">
        <v>466600</v>
      </c>
      <c r="F476" s="134">
        <f t="shared" si="8"/>
        <v>426600</v>
      </c>
      <c r="G476" s="172"/>
    </row>
    <row r="477" spans="1:7" ht="14.25" customHeight="1">
      <c r="A477" s="167">
        <v>4750</v>
      </c>
      <c r="B477" s="168">
        <v>442500</v>
      </c>
      <c r="C477" s="168">
        <v>449500</v>
      </c>
      <c r="D477" s="168">
        <v>457500</v>
      </c>
      <c r="E477" s="168">
        <v>467500</v>
      </c>
      <c r="F477" s="134">
        <f t="shared" si="8"/>
        <v>427500</v>
      </c>
      <c r="G477" s="172"/>
    </row>
    <row r="478" spans="1:7" ht="14.25" customHeight="1">
      <c r="A478" s="167">
        <v>4760</v>
      </c>
      <c r="B478" s="168">
        <v>443400</v>
      </c>
      <c r="C478" s="168">
        <v>450400</v>
      </c>
      <c r="D478" s="168">
        <v>458400</v>
      </c>
      <c r="E478" s="168">
        <v>468400</v>
      </c>
      <c r="F478" s="134">
        <f t="shared" si="8"/>
        <v>428400</v>
      </c>
      <c r="G478" s="172"/>
    </row>
    <row r="479" spans="1:7" ht="14.25" customHeight="1">
      <c r="A479" s="167">
        <v>4770</v>
      </c>
      <c r="B479" s="168">
        <v>444300</v>
      </c>
      <c r="C479" s="168">
        <v>451300</v>
      </c>
      <c r="D479" s="168">
        <v>459300</v>
      </c>
      <c r="E479" s="168">
        <v>469300</v>
      </c>
      <c r="F479" s="134">
        <f t="shared" si="8"/>
        <v>429300</v>
      </c>
      <c r="G479" s="172"/>
    </row>
    <row r="480" spans="1:7" ht="14.25" customHeight="1">
      <c r="A480" s="167">
        <v>4780</v>
      </c>
      <c r="B480" s="168">
        <v>445200</v>
      </c>
      <c r="C480" s="168">
        <v>452200</v>
      </c>
      <c r="D480" s="168">
        <v>460200</v>
      </c>
      <c r="E480" s="168">
        <v>470200</v>
      </c>
      <c r="F480" s="134">
        <f t="shared" si="8"/>
        <v>430200</v>
      </c>
      <c r="G480" s="172"/>
    </row>
    <row r="481" spans="1:7" ht="14.25" customHeight="1">
      <c r="A481" s="167">
        <v>4790</v>
      </c>
      <c r="B481" s="168">
        <v>446100</v>
      </c>
      <c r="C481" s="168">
        <v>453100</v>
      </c>
      <c r="D481" s="168">
        <v>461100</v>
      </c>
      <c r="E481" s="168">
        <v>471100</v>
      </c>
      <c r="F481" s="134">
        <f t="shared" si="8"/>
        <v>431100</v>
      </c>
      <c r="G481" s="172"/>
    </row>
    <row r="482" spans="1:7" ht="14.25" customHeight="1">
      <c r="A482" s="167">
        <v>4800</v>
      </c>
      <c r="B482" s="168">
        <v>447000</v>
      </c>
      <c r="C482" s="168">
        <v>454000</v>
      </c>
      <c r="D482" s="168">
        <v>462000</v>
      </c>
      <c r="E482" s="168">
        <v>472000</v>
      </c>
      <c r="F482" s="134">
        <f t="shared" si="8"/>
        <v>432000</v>
      </c>
      <c r="G482" s="172"/>
    </row>
    <row r="483" spans="1:7" ht="14.25" customHeight="1">
      <c r="A483" s="167">
        <v>4810</v>
      </c>
      <c r="B483" s="168">
        <v>447900</v>
      </c>
      <c r="C483" s="168">
        <v>454900</v>
      </c>
      <c r="D483" s="168">
        <v>462900</v>
      </c>
      <c r="E483" s="168">
        <v>472900</v>
      </c>
      <c r="F483" s="134">
        <f t="shared" si="8"/>
        <v>432900</v>
      </c>
      <c r="G483" s="172"/>
    </row>
    <row r="484" spans="1:7" ht="14.25" customHeight="1">
      <c r="A484" s="167">
        <v>4820</v>
      </c>
      <c r="B484" s="168">
        <v>448800</v>
      </c>
      <c r="C484" s="168">
        <v>455800</v>
      </c>
      <c r="D484" s="168">
        <v>463800</v>
      </c>
      <c r="E484" s="168">
        <v>473800</v>
      </c>
      <c r="F484" s="134">
        <f t="shared" si="8"/>
        <v>433800</v>
      </c>
      <c r="G484" s="172"/>
    </row>
    <row r="485" spans="1:7" ht="14.25" customHeight="1">
      <c r="A485" s="167">
        <v>4830</v>
      </c>
      <c r="B485" s="168">
        <v>449700</v>
      </c>
      <c r="C485" s="168">
        <v>456700</v>
      </c>
      <c r="D485" s="168">
        <v>464700</v>
      </c>
      <c r="E485" s="168">
        <v>474700</v>
      </c>
      <c r="F485" s="134">
        <f t="shared" si="8"/>
        <v>434700</v>
      </c>
      <c r="G485" s="172"/>
    </row>
    <row r="486" spans="1:7" ht="14.25" customHeight="1">
      <c r="A486" s="167">
        <v>4840</v>
      </c>
      <c r="B486" s="168">
        <v>450600</v>
      </c>
      <c r="C486" s="168">
        <v>457600</v>
      </c>
      <c r="D486" s="168">
        <v>465600</v>
      </c>
      <c r="E486" s="168">
        <v>475600</v>
      </c>
      <c r="F486" s="134">
        <f t="shared" si="8"/>
        <v>435600</v>
      </c>
      <c r="G486" s="172"/>
    </row>
    <row r="487" spans="1:7" ht="14.25" customHeight="1">
      <c r="A487" s="167">
        <v>4850</v>
      </c>
      <c r="B487" s="168">
        <v>451500</v>
      </c>
      <c r="C487" s="168">
        <v>458500</v>
      </c>
      <c r="D487" s="168">
        <v>466500</v>
      </c>
      <c r="E487" s="168">
        <v>476500</v>
      </c>
      <c r="F487" s="134">
        <f t="shared" si="8"/>
        <v>436500</v>
      </c>
      <c r="G487" s="172"/>
    </row>
    <row r="488" spans="1:7" ht="14.25" customHeight="1">
      <c r="A488" s="167">
        <v>4860</v>
      </c>
      <c r="B488" s="168">
        <v>452400</v>
      </c>
      <c r="C488" s="168">
        <v>459400</v>
      </c>
      <c r="D488" s="168">
        <v>467400</v>
      </c>
      <c r="E488" s="168">
        <v>477400</v>
      </c>
      <c r="F488" s="134">
        <f t="shared" si="8"/>
        <v>437400</v>
      </c>
      <c r="G488" s="172"/>
    </row>
    <row r="489" spans="1:7" ht="14.25" customHeight="1">
      <c r="A489" s="167">
        <v>4870</v>
      </c>
      <c r="B489" s="168">
        <v>453300</v>
      </c>
      <c r="C489" s="168">
        <v>460300</v>
      </c>
      <c r="D489" s="168">
        <v>468300</v>
      </c>
      <c r="E489" s="168">
        <v>478300</v>
      </c>
      <c r="F489" s="134">
        <f t="shared" si="8"/>
        <v>438300</v>
      </c>
      <c r="G489" s="172"/>
    </row>
    <row r="490" spans="1:7" ht="14.25" customHeight="1">
      <c r="A490" s="167">
        <v>4880</v>
      </c>
      <c r="B490" s="168">
        <v>454200</v>
      </c>
      <c r="C490" s="168">
        <v>461200</v>
      </c>
      <c r="D490" s="168">
        <v>469200</v>
      </c>
      <c r="E490" s="168">
        <v>479200</v>
      </c>
      <c r="F490" s="134">
        <f t="shared" si="8"/>
        <v>439200</v>
      </c>
      <c r="G490" s="172"/>
    </row>
    <row r="491" spans="1:7" ht="14.25" customHeight="1">
      <c r="A491" s="167">
        <v>4890</v>
      </c>
      <c r="B491" s="168">
        <v>455100</v>
      </c>
      <c r="C491" s="168">
        <v>462100</v>
      </c>
      <c r="D491" s="168">
        <v>470100</v>
      </c>
      <c r="E491" s="168">
        <v>480100</v>
      </c>
      <c r="F491" s="134">
        <f t="shared" si="8"/>
        <v>440100</v>
      </c>
      <c r="G491" s="172"/>
    </row>
    <row r="492" spans="1:7" ht="14.25" customHeight="1">
      <c r="A492" s="167">
        <v>4900</v>
      </c>
      <c r="B492" s="168">
        <v>456000</v>
      </c>
      <c r="C492" s="168">
        <v>463000</v>
      </c>
      <c r="D492" s="168">
        <v>471000</v>
      </c>
      <c r="E492" s="168">
        <v>481000</v>
      </c>
      <c r="F492" s="134">
        <f t="shared" si="8"/>
        <v>441000</v>
      </c>
      <c r="G492" s="172"/>
    </row>
    <row r="493" spans="1:7" ht="14.25" customHeight="1">
      <c r="A493" s="167">
        <v>4910</v>
      </c>
      <c r="B493" s="168">
        <v>456900</v>
      </c>
      <c r="C493" s="168">
        <v>463900</v>
      </c>
      <c r="D493" s="168">
        <v>471900</v>
      </c>
      <c r="E493" s="168">
        <v>481900</v>
      </c>
      <c r="F493" s="134">
        <f t="shared" si="8"/>
        <v>441900</v>
      </c>
      <c r="G493" s="172"/>
    </row>
    <row r="494" spans="1:7" ht="14.25" customHeight="1">
      <c r="A494" s="167">
        <v>4920</v>
      </c>
      <c r="B494" s="168">
        <v>457800</v>
      </c>
      <c r="C494" s="168">
        <v>464800</v>
      </c>
      <c r="D494" s="168">
        <v>472800</v>
      </c>
      <c r="E494" s="168">
        <v>482800</v>
      </c>
      <c r="F494" s="134">
        <f t="shared" si="8"/>
        <v>442800</v>
      </c>
      <c r="G494" s="172"/>
    </row>
    <row r="495" spans="1:7" ht="14.25" customHeight="1">
      <c r="A495" s="167">
        <v>4930</v>
      </c>
      <c r="B495" s="168">
        <v>458700</v>
      </c>
      <c r="C495" s="168">
        <v>465700</v>
      </c>
      <c r="D495" s="168">
        <v>473700</v>
      </c>
      <c r="E495" s="168">
        <v>483700</v>
      </c>
      <c r="F495" s="134">
        <f t="shared" si="8"/>
        <v>443700</v>
      </c>
      <c r="G495" s="172"/>
    </row>
    <row r="496" spans="1:7" ht="14.25" customHeight="1">
      <c r="A496" s="167">
        <v>4940</v>
      </c>
      <c r="B496" s="168">
        <v>459600</v>
      </c>
      <c r="C496" s="168">
        <v>466600</v>
      </c>
      <c r="D496" s="168">
        <v>474600</v>
      </c>
      <c r="E496" s="168">
        <v>484600</v>
      </c>
      <c r="F496" s="134">
        <f t="shared" si="8"/>
        <v>444600</v>
      </c>
      <c r="G496" s="172"/>
    </row>
    <row r="497" spans="1:7" ht="14.25" customHeight="1">
      <c r="A497" s="167">
        <v>4950</v>
      </c>
      <c r="B497" s="168">
        <v>460500</v>
      </c>
      <c r="C497" s="168">
        <v>467500</v>
      </c>
      <c r="D497" s="168">
        <v>475500</v>
      </c>
      <c r="E497" s="168">
        <v>485500</v>
      </c>
      <c r="F497" s="134">
        <f t="shared" si="8"/>
        <v>445500</v>
      </c>
      <c r="G497" s="172"/>
    </row>
    <row r="498" spans="1:7" ht="14.25" customHeight="1">
      <c r="A498" s="167">
        <v>4960</v>
      </c>
      <c r="B498" s="168">
        <v>461400</v>
      </c>
      <c r="C498" s="168">
        <v>468400</v>
      </c>
      <c r="D498" s="168">
        <v>476400</v>
      </c>
      <c r="E498" s="168">
        <v>486400</v>
      </c>
      <c r="F498" s="134">
        <f t="shared" si="8"/>
        <v>446400</v>
      </c>
      <c r="G498" s="172"/>
    </row>
    <row r="499" spans="1:7" ht="14.25" customHeight="1">
      <c r="A499" s="167">
        <v>4970</v>
      </c>
      <c r="B499" s="168">
        <v>462300</v>
      </c>
      <c r="C499" s="168">
        <v>469300</v>
      </c>
      <c r="D499" s="168">
        <v>477300</v>
      </c>
      <c r="E499" s="168">
        <v>487300</v>
      </c>
      <c r="F499" s="134">
        <f t="shared" si="8"/>
        <v>447300</v>
      </c>
      <c r="G499" s="172"/>
    </row>
    <row r="500" spans="1:7" ht="14.25" customHeight="1">
      <c r="A500" s="167">
        <v>4980</v>
      </c>
      <c r="B500" s="168">
        <v>463200</v>
      </c>
      <c r="C500" s="168">
        <v>470200</v>
      </c>
      <c r="D500" s="168">
        <v>478200</v>
      </c>
      <c r="E500" s="168">
        <v>488200</v>
      </c>
      <c r="F500" s="134">
        <f t="shared" si="8"/>
        <v>448200</v>
      </c>
      <c r="G500" s="172"/>
    </row>
    <row r="501" spans="1:7" ht="14.25" customHeight="1">
      <c r="A501" s="167">
        <v>4990</v>
      </c>
      <c r="B501" s="168">
        <v>464100</v>
      </c>
      <c r="C501" s="168">
        <v>471100</v>
      </c>
      <c r="D501" s="168">
        <v>479100</v>
      </c>
      <c r="E501" s="168">
        <v>489100</v>
      </c>
      <c r="F501" s="134">
        <f t="shared" si="8"/>
        <v>449100</v>
      </c>
      <c r="G501" s="172"/>
    </row>
    <row r="502" spans="1:7" ht="14.25" customHeight="1">
      <c r="A502" s="167">
        <v>5000</v>
      </c>
      <c r="B502" s="168">
        <v>465000</v>
      </c>
      <c r="C502" s="168">
        <v>472000</v>
      </c>
      <c r="D502" s="168">
        <v>480000</v>
      </c>
      <c r="E502" s="168">
        <v>490000</v>
      </c>
      <c r="F502" s="134">
        <f t="shared" si="8"/>
        <v>450000</v>
      </c>
      <c r="G502" s="172"/>
    </row>
    <row r="503" spans="1:7" ht="14.25" customHeight="1">
      <c r="A503" s="167">
        <v>5010</v>
      </c>
      <c r="B503" s="168">
        <v>465900</v>
      </c>
      <c r="C503" s="168">
        <v>472900</v>
      </c>
      <c r="D503" s="168">
        <v>480900</v>
      </c>
      <c r="E503" s="168">
        <v>490900</v>
      </c>
      <c r="F503" s="134">
        <f t="shared" si="8"/>
        <v>450900</v>
      </c>
      <c r="G503" s="172"/>
    </row>
    <row r="504" spans="1:7" ht="14.25" customHeight="1">
      <c r="A504" s="167">
        <v>5020</v>
      </c>
      <c r="B504" s="168">
        <v>466800</v>
      </c>
      <c r="C504" s="168">
        <v>473800</v>
      </c>
      <c r="D504" s="168">
        <v>481800</v>
      </c>
      <c r="E504" s="168">
        <v>491800</v>
      </c>
      <c r="F504" s="134">
        <f t="shared" si="8"/>
        <v>451800</v>
      </c>
      <c r="G504" s="172"/>
    </row>
    <row r="505" spans="1:7" ht="14.25" customHeight="1">
      <c r="A505" s="167">
        <v>5030</v>
      </c>
      <c r="B505" s="168">
        <v>467700</v>
      </c>
      <c r="C505" s="168">
        <v>474700</v>
      </c>
      <c r="D505" s="168">
        <v>482700</v>
      </c>
      <c r="E505" s="168">
        <v>492700</v>
      </c>
      <c r="F505" s="134">
        <f t="shared" si="8"/>
        <v>452700</v>
      </c>
      <c r="G505" s="172"/>
    </row>
    <row r="506" spans="1:7" ht="14.25" customHeight="1">
      <c r="A506" s="167">
        <v>5040</v>
      </c>
      <c r="B506" s="168">
        <v>468600</v>
      </c>
      <c r="C506" s="168">
        <v>475600</v>
      </c>
      <c r="D506" s="168">
        <v>483600</v>
      </c>
      <c r="E506" s="168">
        <v>493600</v>
      </c>
      <c r="F506" s="134">
        <f t="shared" si="8"/>
        <v>453600</v>
      </c>
      <c r="G506" s="172"/>
    </row>
    <row r="507" spans="1:7" ht="14.25" customHeight="1">
      <c r="A507" s="167">
        <v>5050</v>
      </c>
      <c r="B507" s="168">
        <v>469500</v>
      </c>
      <c r="C507" s="168">
        <v>476500</v>
      </c>
      <c r="D507" s="168">
        <v>484500</v>
      </c>
      <c r="E507" s="168">
        <v>494500</v>
      </c>
      <c r="F507" s="134">
        <f t="shared" si="8"/>
        <v>454500</v>
      </c>
      <c r="G507" s="172"/>
    </row>
    <row r="508" spans="1:7" ht="14.25" customHeight="1">
      <c r="A508" s="167">
        <v>5060</v>
      </c>
      <c r="B508" s="168">
        <v>470400</v>
      </c>
      <c r="C508" s="168">
        <v>477400</v>
      </c>
      <c r="D508" s="168">
        <v>485400</v>
      </c>
      <c r="E508" s="168">
        <v>495400</v>
      </c>
      <c r="F508" s="134">
        <f t="shared" si="8"/>
        <v>455400</v>
      </c>
      <c r="G508" s="172"/>
    </row>
    <row r="509" spans="1:7" ht="14.25" customHeight="1">
      <c r="A509" s="167">
        <v>5070</v>
      </c>
      <c r="B509" s="168">
        <v>471300</v>
      </c>
      <c r="C509" s="168">
        <v>478300</v>
      </c>
      <c r="D509" s="168">
        <v>486300</v>
      </c>
      <c r="E509" s="168">
        <v>496300</v>
      </c>
      <c r="F509" s="134">
        <f t="shared" si="8"/>
        <v>456300</v>
      </c>
      <c r="G509" s="172"/>
    </row>
    <row r="510" spans="1:7" ht="14.25" customHeight="1">
      <c r="A510" s="167">
        <v>5080</v>
      </c>
      <c r="B510" s="168">
        <v>472200</v>
      </c>
      <c r="C510" s="168">
        <v>479200</v>
      </c>
      <c r="D510" s="168">
        <v>487200</v>
      </c>
      <c r="E510" s="168">
        <v>497200</v>
      </c>
      <c r="F510" s="134">
        <f t="shared" si="8"/>
        <v>457200</v>
      </c>
      <c r="G510" s="172"/>
    </row>
    <row r="511" spans="1:7" ht="14.25" customHeight="1">
      <c r="A511" s="167">
        <v>5090</v>
      </c>
      <c r="B511" s="168">
        <v>473100</v>
      </c>
      <c r="C511" s="168">
        <v>480100</v>
      </c>
      <c r="D511" s="168">
        <v>488100</v>
      </c>
      <c r="E511" s="168">
        <v>498100</v>
      </c>
      <c r="F511" s="134">
        <f t="shared" si="8"/>
        <v>458100</v>
      </c>
      <c r="G511" s="172"/>
    </row>
    <row r="512" spans="1:7" ht="14.25" customHeight="1">
      <c r="A512" s="167">
        <v>5100</v>
      </c>
      <c r="B512" s="168">
        <v>474000</v>
      </c>
      <c r="C512" s="168">
        <v>481000</v>
      </c>
      <c r="D512" s="168">
        <v>489000</v>
      </c>
      <c r="E512" s="168">
        <v>499000</v>
      </c>
      <c r="F512" s="134">
        <f t="shared" si="8"/>
        <v>459000</v>
      </c>
      <c r="G512" s="172"/>
    </row>
    <row r="513" spans="1:7" ht="14.25" customHeight="1">
      <c r="A513" s="167">
        <v>5110</v>
      </c>
      <c r="B513" s="168">
        <v>474900</v>
      </c>
      <c r="C513" s="168">
        <v>481900</v>
      </c>
      <c r="D513" s="168">
        <v>489900</v>
      </c>
      <c r="E513" s="168">
        <v>499900</v>
      </c>
      <c r="F513" s="134">
        <f t="shared" si="8"/>
        <v>459900</v>
      </c>
      <c r="G513" s="172"/>
    </row>
    <row r="514" spans="1:7" ht="14.25" customHeight="1">
      <c r="A514" s="167">
        <v>5120</v>
      </c>
      <c r="B514" s="168">
        <v>475800</v>
      </c>
      <c r="C514" s="168">
        <v>482800</v>
      </c>
      <c r="D514" s="168">
        <v>490800</v>
      </c>
      <c r="E514" s="168">
        <v>500800</v>
      </c>
      <c r="F514" s="134">
        <f t="shared" si="8"/>
        <v>460800</v>
      </c>
      <c r="G514" s="172"/>
    </row>
    <row r="515" spans="1:7" ht="14.25" customHeight="1">
      <c r="A515" s="167">
        <v>5130</v>
      </c>
      <c r="B515" s="168">
        <v>476700</v>
      </c>
      <c r="C515" s="168">
        <v>483700</v>
      </c>
      <c r="D515" s="168">
        <v>491700</v>
      </c>
      <c r="E515" s="168">
        <v>501700</v>
      </c>
      <c r="F515" s="134">
        <f t="shared" si="8"/>
        <v>461700</v>
      </c>
      <c r="G515" s="172"/>
    </row>
    <row r="516" spans="1:7" ht="14.25" customHeight="1">
      <c r="A516" s="167">
        <v>5140</v>
      </c>
      <c r="B516" s="168">
        <v>477600</v>
      </c>
      <c r="C516" s="168">
        <v>484600</v>
      </c>
      <c r="D516" s="168">
        <v>492600</v>
      </c>
      <c r="E516" s="168">
        <v>502600</v>
      </c>
      <c r="F516" s="134">
        <f t="shared" ref="F516:F579" si="9">900+900*(A516-$A$3)/10</f>
        <v>462600</v>
      </c>
      <c r="G516" s="172"/>
    </row>
    <row r="517" spans="1:7" ht="14.25" customHeight="1">
      <c r="A517" s="167">
        <v>5150</v>
      </c>
      <c r="B517" s="168">
        <v>478500</v>
      </c>
      <c r="C517" s="168">
        <v>485500</v>
      </c>
      <c r="D517" s="168">
        <v>493500</v>
      </c>
      <c r="E517" s="168">
        <v>503500</v>
      </c>
      <c r="F517" s="134">
        <f t="shared" si="9"/>
        <v>463500</v>
      </c>
      <c r="G517" s="172"/>
    </row>
    <row r="518" spans="1:7" ht="14.25" customHeight="1">
      <c r="A518" s="167">
        <v>5160</v>
      </c>
      <c r="B518" s="168">
        <v>479400</v>
      </c>
      <c r="C518" s="168">
        <v>486400</v>
      </c>
      <c r="D518" s="168">
        <v>494400</v>
      </c>
      <c r="E518" s="168">
        <v>504400</v>
      </c>
      <c r="F518" s="134">
        <f t="shared" si="9"/>
        <v>464400</v>
      </c>
      <c r="G518" s="172"/>
    </row>
    <row r="519" spans="1:7" ht="14.25" customHeight="1">
      <c r="A519" s="167">
        <v>5170</v>
      </c>
      <c r="B519" s="168">
        <v>480300</v>
      </c>
      <c r="C519" s="168">
        <v>487300</v>
      </c>
      <c r="D519" s="168">
        <v>495300</v>
      </c>
      <c r="E519" s="168">
        <v>505300</v>
      </c>
      <c r="F519" s="134">
        <f t="shared" si="9"/>
        <v>465300</v>
      </c>
      <c r="G519" s="172"/>
    </row>
    <row r="520" spans="1:7" ht="14.25" customHeight="1">
      <c r="A520" s="167">
        <v>5180</v>
      </c>
      <c r="B520" s="168">
        <v>481200</v>
      </c>
      <c r="C520" s="168">
        <v>488200</v>
      </c>
      <c r="D520" s="168">
        <v>496200</v>
      </c>
      <c r="E520" s="168">
        <v>506200</v>
      </c>
      <c r="F520" s="134">
        <f t="shared" si="9"/>
        <v>466200</v>
      </c>
      <c r="G520" s="172"/>
    </row>
    <row r="521" spans="1:7" ht="14.25" customHeight="1">
      <c r="A521" s="167">
        <v>5190</v>
      </c>
      <c r="B521" s="168">
        <v>482100</v>
      </c>
      <c r="C521" s="168">
        <v>489100</v>
      </c>
      <c r="D521" s="168">
        <v>497100</v>
      </c>
      <c r="E521" s="168">
        <v>507100</v>
      </c>
      <c r="F521" s="134">
        <f t="shared" si="9"/>
        <v>467100</v>
      </c>
      <c r="G521" s="172"/>
    </row>
    <row r="522" spans="1:7" ht="14.25" customHeight="1">
      <c r="A522" s="167">
        <v>5200</v>
      </c>
      <c r="B522" s="168">
        <v>483000</v>
      </c>
      <c r="C522" s="168">
        <v>490000</v>
      </c>
      <c r="D522" s="168">
        <v>498000</v>
      </c>
      <c r="E522" s="168">
        <v>508000</v>
      </c>
      <c r="F522" s="134">
        <f t="shared" si="9"/>
        <v>468000</v>
      </c>
      <c r="G522" s="172"/>
    </row>
    <row r="523" spans="1:7" ht="14.25" customHeight="1">
      <c r="A523" s="167">
        <v>5210</v>
      </c>
      <c r="B523" s="168">
        <v>483900</v>
      </c>
      <c r="C523" s="168">
        <v>490900</v>
      </c>
      <c r="D523" s="168">
        <v>498900</v>
      </c>
      <c r="E523" s="168">
        <v>508900</v>
      </c>
      <c r="F523" s="134">
        <f t="shared" si="9"/>
        <v>468900</v>
      </c>
      <c r="G523" s="172"/>
    </row>
    <row r="524" spans="1:7" ht="14.25" customHeight="1">
      <c r="A524" s="167">
        <v>5220</v>
      </c>
      <c r="B524" s="168">
        <v>484800</v>
      </c>
      <c r="C524" s="168">
        <v>491800</v>
      </c>
      <c r="D524" s="168">
        <v>499800</v>
      </c>
      <c r="E524" s="168">
        <v>509800</v>
      </c>
      <c r="F524" s="134">
        <f t="shared" si="9"/>
        <v>469800</v>
      </c>
      <c r="G524" s="172"/>
    </row>
    <row r="525" spans="1:7" ht="14.25" customHeight="1">
      <c r="A525" s="167">
        <v>5230</v>
      </c>
      <c r="B525" s="168">
        <v>485700</v>
      </c>
      <c r="C525" s="168">
        <v>492700</v>
      </c>
      <c r="D525" s="168">
        <v>500700</v>
      </c>
      <c r="E525" s="168">
        <v>510700</v>
      </c>
      <c r="F525" s="134">
        <f t="shared" si="9"/>
        <v>470700</v>
      </c>
      <c r="G525" s="172"/>
    </row>
    <row r="526" spans="1:7" ht="14.25" customHeight="1">
      <c r="A526" s="167">
        <v>5240</v>
      </c>
      <c r="B526" s="168">
        <v>486600</v>
      </c>
      <c r="C526" s="168">
        <v>493600</v>
      </c>
      <c r="D526" s="168">
        <v>501600</v>
      </c>
      <c r="E526" s="168">
        <v>511600</v>
      </c>
      <c r="F526" s="134">
        <f t="shared" si="9"/>
        <v>471600</v>
      </c>
      <c r="G526" s="172"/>
    </row>
    <row r="527" spans="1:7" ht="14.25" customHeight="1">
      <c r="A527" s="167">
        <v>5250</v>
      </c>
      <c r="B527" s="168">
        <v>487500</v>
      </c>
      <c r="C527" s="168">
        <v>494500</v>
      </c>
      <c r="D527" s="168">
        <v>502500</v>
      </c>
      <c r="E527" s="168">
        <v>512500</v>
      </c>
      <c r="F527" s="134">
        <f t="shared" si="9"/>
        <v>472500</v>
      </c>
      <c r="G527" s="172"/>
    </row>
    <row r="528" spans="1:7" ht="14.25" customHeight="1">
      <c r="A528" s="167">
        <v>5260</v>
      </c>
      <c r="B528" s="168">
        <v>488400</v>
      </c>
      <c r="C528" s="168">
        <v>495400</v>
      </c>
      <c r="D528" s="168">
        <v>503400</v>
      </c>
      <c r="E528" s="168">
        <v>513400</v>
      </c>
      <c r="F528" s="134">
        <f t="shared" si="9"/>
        <v>473400</v>
      </c>
      <c r="G528" s="172"/>
    </row>
    <row r="529" spans="1:7" ht="14.25" customHeight="1">
      <c r="A529" s="167">
        <v>5270</v>
      </c>
      <c r="B529" s="168">
        <v>489300</v>
      </c>
      <c r="C529" s="168">
        <v>496300</v>
      </c>
      <c r="D529" s="168">
        <v>504300</v>
      </c>
      <c r="E529" s="168">
        <v>514300</v>
      </c>
      <c r="F529" s="134">
        <f t="shared" si="9"/>
        <v>474300</v>
      </c>
      <c r="G529" s="172"/>
    </row>
    <row r="530" spans="1:7" ht="14.25" customHeight="1">
      <c r="A530" s="167">
        <v>5280</v>
      </c>
      <c r="B530" s="168">
        <v>490200</v>
      </c>
      <c r="C530" s="168">
        <v>497200</v>
      </c>
      <c r="D530" s="168">
        <v>505200</v>
      </c>
      <c r="E530" s="168">
        <v>515200</v>
      </c>
      <c r="F530" s="134">
        <f t="shared" si="9"/>
        <v>475200</v>
      </c>
      <c r="G530" s="172"/>
    </row>
    <row r="531" spans="1:7" ht="14.25" customHeight="1">
      <c r="A531" s="167">
        <v>5290</v>
      </c>
      <c r="B531" s="168">
        <v>491100</v>
      </c>
      <c r="C531" s="168">
        <v>498100</v>
      </c>
      <c r="D531" s="168">
        <v>506100</v>
      </c>
      <c r="E531" s="168">
        <v>516100</v>
      </c>
      <c r="F531" s="134">
        <f t="shared" si="9"/>
        <v>476100</v>
      </c>
      <c r="G531" s="172"/>
    </row>
    <row r="532" spans="1:7" ht="14.25" customHeight="1">
      <c r="A532" s="167">
        <v>5300</v>
      </c>
      <c r="B532" s="168">
        <v>492000</v>
      </c>
      <c r="C532" s="168">
        <v>499000</v>
      </c>
      <c r="D532" s="168">
        <v>507000</v>
      </c>
      <c r="E532" s="168">
        <v>517000</v>
      </c>
      <c r="F532" s="134">
        <f t="shared" si="9"/>
        <v>477000</v>
      </c>
      <c r="G532" s="172"/>
    </row>
    <row r="533" spans="1:7" ht="14.25" customHeight="1">
      <c r="A533" s="167">
        <v>5310</v>
      </c>
      <c r="B533" s="168">
        <v>492900</v>
      </c>
      <c r="C533" s="168">
        <v>499900</v>
      </c>
      <c r="D533" s="168">
        <v>507900</v>
      </c>
      <c r="E533" s="168">
        <v>517900</v>
      </c>
      <c r="F533" s="134">
        <f t="shared" si="9"/>
        <v>477900</v>
      </c>
      <c r="G533" s="172"/>
    </row>
    <row r="534" spans="1:7" ht="14.25" customHeight="1">
      <c r="A534" s="167">
        <v>5320</v>
      </c>
      <c r="B534" s="168">
        <v>493800</v>
      </c>
      <c r="C534" s="168">
        <v>500800</v>
      </c>
      <c r="D534" s="168">
        <v>508800</v>
      </c>
      <c r="E534" s="168">
        <v>518800</v>
      </c>
      <c r="F534" s="134">
        <f t="shared" si="9"/>
        <v>478800</v>
      </c>
      <c r="G534" s="172"/>
    </row>
    <row r="535" spans="1:7" ht="14.25" customHeight="1">
      <c r="A535" s="167">
        <v>5330</v>
      </c>
      <c r="B535" s="168">
        <v>494700</v>
      </c>
      <c r="C535" s="168">
        <v>501700</v>
      </c>
      <c r="D535" s="168">
        <v>509700</v>
      </c>
      <c r="E535" s="168">
        <v>519700</v>
      </c>
      <c r="F535" s="134">
        <f t="shared" si="9"/>
        <v>479700</v>
      </c>
      <c r="G535" s="172"/>
    </row>
    <row r="536" spans="1:7" ht="14.25" customHeight="1">
      <c r="A536" s="167">
        <v>5340</v>
      </c>
      <c r="B536" s="168">
        <v>495600</v>
      </c>
      <c r="C536" s="168">
        <v>502600</v>
      </c>
      <c r="D536" s="168">
        <v>510600</v>
      </c>
      <c r="E536" s="168">
        <v>520600</v>
      </c>
      <c r="F536" s="134">
        <f t="shared" si="9"/>
        <v>480600</v>
      </c>
      <c r="G536" s="172"/>
    </row>
    <row r="537" spans="1:7" ht="14.25" customHeight="1">
      <c r="A537" s="167">
        <v>5350</v>
      </c>
      <c r="B537" s="168">
        <v>496500</v>
      </c>
      <c r="C537" s="168">
        <v>503500</v>
      </c>
      <c r="D537" s="168">
        <v>511500</v>
      </c>
      <c r="E537" s="168">
        <v>521500</v>
      </c>
      <c r="F537" s="134">
        <f t="shared" si="9"/>
        <v>481500</v>
      </c>
      <c r="G537" s="172"/>
    </row>
    <row r="538" spans="1:7" ht="14.25" customHeight="1">
      <c r="A538" s="167">
        <v>5360</v>
      </c>
      <c r="B538" s="168">
        <v>497400</v>
      </c>
      <c r="C538" s="168">
        <v>504400</v>
      </c>
      <c r="D538" s="168">
        <v>512400</v>
      </c>
      <c r="E538" s="168">
        <v>522400</v>
      </c>
      <c r="F538" s="134">
        <f t="shared" si="9"/>
        <v>482400</v>
      </c>
      <c r="G538" s="172"/>
    </row>
    <row r="539" spans="1:7" ht="14.25" customHeight="1">
      <c r="A539" s="167">
        <v>5370</v>
      </c>
      <c r="B539" s="168">
        <v>498300</v>
      </c>
      <c r="C539" s="168">
        <v>505300</v>
      </c>
      <c r="D539" s="168">
        <v>513300</v>
      </c>
      <c r="E539" s="168">
        <v>523300</v>
      </c>
      <c r="F539" s="134">
        <f t="shared" si="9"/>
        <v>483300</v>
      </c>
      <c r="G539" s="172"/>
    </row>
    <row r="540" spans="1:7" ht="14.25" customHeight="1">
      <c r="A540" s="167">
        <v>5380</v>
      </c>
      <c r="B540" s="168">
        <v>499200</v>
      </c>
      <c r="C540" s="168">
        <v>506200</v>
      </c>
      <c r="D540" s="168">
        <v>514200</v>
      </c>
      <c r="E540" s="168">
        <v>524200</v>
      </c>
      <c r="F540" s="134">
        <f t="shared" si="9"/>
        <v>484200</v>
      </c>
      <c r="G540" s="172"/>
    </row>
    <row r="541" spans="1:7" ht="14.25" customHeight="1">
      <c r="A541" s="167">
        <v>5390</v>
      </c>
      <c r="B541" s="168">
        <v>500100</v>
      </c>
      <c r="C541" s="168">
        <v>507100</v>
      </c>
      <c r="D541" s="168">
        <v>515100</v>
      </c>
      <c r="E541" s="168">
        <v>525100</v>
      </c>
      <c r="F541" s="134">
        <f t="shared" si="9"/>
        <v>485100</v>
      </c>
      <c r="G541" s="172"/>
    </row>
    <row r="542" spans="1:7" ht="14.25" customHeight="1">
      <c r="A542" s="167">
        <v>5400</v>
      </c>
      <c r="B542" s="168">
        <v>501000</v>
      </c>
      <c r="C542" s="168">
        <v>508000</v>
      </c>
      <c r="D542" s="168">
        <v>516000</v>
      </c>
      <c r="E542" s="168">
        <v>526000</v>
      </c>
      <c r="F542" s="134">
        <f t="shared" si="9"/>
        <v>486000</v>
      </c>
      <c r="G542" s="172"/>
    </row>
    <row r="543" spans="1:7" ht="14.25" customHeight="1">
      <c r="A543" s="167">
        <v>5410</v>
      </c>
      <c r="B543" s="168">
        <v>501900</v>
      </c>
      <c r="C543" s="168">
        <v>508900</v>
      </c>
      <c r="D543" s="168">
        <v>516900</v>
      </c>
      <c r="E543" s="168">
        <v>526900</v>
      </c>
      <c r="F543" s="134">
        <f t="shared" si="9"/>
        <v>486900</v>
      </c>
      <c r="G543" s="172"/>
    </row>
    <row r="544" spans="1:7" ht="14.25" customHeight="1">
      <c r="A544" s="167">
        <v>5420</v>
      </c>
      <c r="B544" s="168">
        <v>502800</v>
      </c>
      <c r="C544" s="168">
        <v>509800</v>
      </c>
      <c r="D544" s="168">
        <v>517800</v>
      </c>
      <c r="E544" s="168">
        <v>527800</v>
      </c>
      <c r="F544" s="134">
        <f t="shared" si="9"/>
        <v>487800</v>
      </c>
      <c r="G544" s="172"/>
    </row>
    <row r="545" spans="1:7" ht="14.25" customHeight="1">
      <c r="A545" s="167">
        <v>5430</v>
      </c>
      <c r="B545" s="168">
        <v>503700</v>
      </c>
      <c r="C545" s="168">
        <v>510700</v>
      </c>
      <c r="D545" s="168">
        <v>518700</v>
      </c>
      <c r="E545" s="168">
        <v>528700</v>
      </c>
      <c r="F545" s="134">
        <f t="shared" si="9"/>
        <v>488700</v>
      </c>
      <c r="G545" s="172"/>
    </row>
    <row r="546" spans="1:7" ht="14.25" customHeight="1">
      <c r="A546" s="167">
        <v>5440</v>
      </c>
      <c r="B546" s="168">
        <v>504600</v>
      </c>
      <c r="C546" s="168">
        <v>511600</v>
      </c>
      <c r="D546" s="168">
        <v>519600</v>
      </c>
      <c r="E546" s="168">
        <v>529600</v>
      </c>
      <c r="F546" s="134">
        <f t="shared" si="9"/>
        <v>489600</v>
      </c>
      <c r="G546" s="172"/>
    </row>
    <row r="547" spans="1:7" ht="14.25" customHeight="1">
      <c r="A547" s="167">
        <v>5450</v>
      </c>
      <c r="B547" s="168">
        <v>505500</v>
      </c>
      <c r="C547" s="168">
        <v>512500</v>
      </c>
      <c r="D547" s="168">
        <v>520500</v>
      </c>
      <c r="E547" s="168">
        <v>530500</v>
      </c>
      <c r="F547" s="134">
        <f t="shared" si="9"/>
        <v>490500</v>
      </c>
      <c r="G547" s="172"/>
    </row>
    <row r="548" spans="1:7" ht="14.25" customHeight="1">
      <c r="A548" s="167">
        <v>5460</v>
      </c>
      <c r="B548" s="168">
        <v>506400</v>
      </c>
      <c r="C548" s="168">
        <v>513400</v>
      </c>
      <c r="D548" s="168">
        <v>521400</v>
      </c>
      <c r="E548" s="168">
        <v>531400</v>
      </c>
      <c r="F548" s="134">
        <f t="shared" si="9"/>
        <v>491400</v>
      </c>
      <c r="G548" s="172"/>
    </row>
    <row r="549" spans="1:7" ht="14.25" customHeight="1">
      <c r="A549" s="167">
        <v>5470</v>
      </c>
      <c r="B549" s="168">
        <v>507300</v>
      </c>
      <c r="C549" s="168">
        <v>514300</v>
      </c>
      <c r="D549" s="168">
        <v>522300</v>
      </c>
      <c r="E549" s="168">
        <v>532300</v>
      </c>
      <c r="F549" s="134">
        <f t="shared" si="9"/>
        <v>492300</v>
      </c>
      <c r="G549" s="172"/>
    </row>
    <row r="550" spans="1:7" ht="14.25" customHeight="1">
      <c r="A550" s="167">
        <v>5480</v>
      </c>
      <c r="B550" s="168">
        <v>508200</v>
      </c>
      <c r="C550" s="168">
        <v>515200</v>
      </c>
      <c r="D550" s="168">
        <v>523200</v>
      </c>
      <c r="E550" s="168">
        <v>533200</v>
      </c>
      <c r="F550" s="134">
        <f t="shared" si="9"/>
        <v>493200</v>
      </c>
      <c r="G550" s="172"/>
    </row>
    <row r="551" spans="1:7" ht="14.25" customHeight="1">
      <c r="A551" s="167">
        <v>5490</v>
      </c>
      <c r="B551" s="168">
        <v>509100</v>
      </c>
      <c r="C551" s="168">
        <v>516100</v>
      </c>
      <c r="D551" s="168">
        <v>524100</v>
      </c>
      <c r="E551" s="168">
        <v>534100</v>
      </c>
      <c r="F551" s="134">
        <f t="shared" si="9"/>
        <v>494100</v>
      </c>
      <c r="G551" s="172"/>
    </row>
    <row r="552" spans="1:7" ht="14.25" customHeight="1">
      <c r="A552" s="167">
        <v>5500</v>
      </c>
      <c r="B552" s="168">
        <v>510000</v>
      </c>
      <c r="C552" s="168">
        <v>517000</v>
      </c>
      <c r="D552" s="168">
        <v>525000</v>
      </c>
      <c r="E552" s="168">
        <v>535000</v>
      </c>
      <c r="F552" s="134">
        <f t="shared" si="9"/>
        <v>495000</v>
      </c>
      <c r="G552" s="172"/>
    </row>
    <row r="553" spans="1:7" ht="14.25" customHeight="1">
      <c r="A553" s="167">
        <v>5510</v>
      </c>
      <c r="B553" s="168">
        <v>510900</v>
      </c>
      <c r="C553" s="168">
        <v>517900</v>
      </c>
      <c r="D553" s="168">
        <v>525900</v>
      </c>
      <c r="E553" s="168">
        <v>535900</v>
      </c>
      <c r="F553" s="134">
        <f t="shared" si="9"/>
        <v>495900</v>
      </c>
      <c r="G553" s="172"/>
    </row>
    <row r="554" spans="1:7" ht="14.25" customHeight="1">
      <c r="A554" s="167">
        <v>5520</v>
      </c>
      <c r="B554" s="168">
        <v>511800</v>
      </c>
      <c r="C554" s="168">
        <v>518800</v>
      </c>
      <c r="D554" s="168">
        <v>526800</v>
      </c>
      <c r="E554" s="168">
        <v>536800</v>
      </c>
      <c r="F554" s="134">
        <f t="shared" si="9"/>
        <v>496800</v>
      </c>
      <c r="G554" s="172"/>
    </row>
    <row r="555" spans="1:7" ht="14.25" customHeight="1">
      <c r="A555" s="167">
        <v>5530</v>
      </c>
      <c r="B555" s="168">
        <v>512700</v>
      </c>
      <c r="C555" s="168">
        <v>519700</v>
      </c>
      <c r="D555" s="168">
        <v>527700</v>
      </c>
      <c r="E555" s="168">
        <v>537700</v>
      </c>
      <c r="F555" s="134">
        <f t="shared" si="9"/>
        <v>497700</v>
      </c>
      <c r="G555" s="172"/>
    </row>
    <row r="556" spans="1:7" ht="14.25" customHeight="1">
      <c r="A556" s="167">
        <v>5540</v>
      </c>
      <c r="B556" s="168">
        <v>513600</v>
      </c>
      <c r="C556" s="168">
        <v>520600</v>
      </c>
      <c r="D556" s="168">
        <v>528600</v>
      </c>
      <c r="E556" s="168">
        <v>538600</v>
      </c>
      <c r="F556" s="134">
        <f t="shared" si="9"/>
        <v>498600</v>
      </c>
      <c r="G556" s="172"/>
    </row>
    <row r="557" spans="1:7" ht="14.25" customHeight="1">
      <c r="A557" s="167">
        <v>5550</v>
      </c>
      <c r="B557" s="168">
        <v>514500</v>
      </c>
      <c r="C557" s="168">
        <v>521500</v>
      </c>
      <c r="D557" s="168">
        <v>529500</v>
      </c>
      <c r="E557" s="168">
        <v>539500</v>
      </c>
      <c r="F557" s="134">
        <f t="shared" si="9"/>
        <v>499500</v>
      </c>
      <c r="G557" s="172"/>
    </row>
    <row r="558" spans="1:7" ht="14.25" customHeight="1">
      <c r="A558" s="167">
        <v>5560</v>
      </c>
      <c r="B558" s="168">
        <v>515400</v>
      </c>
      <c r="C558" s="168">
        <v>522400</v>
      </c>
      <c r="D558" s="168">
        <v>530400</v>
      </c>
      <c r="E558" s="168">
        <v>540400</v>
      </c>
      <c r="F558" s="134">
        <f t="shared" si="9"/>
        <v>500400</v>
      </c>
      <c r="G558" s="172"/>
    </row>
    <row r="559" spans="1:7" ht="14.25" customHeight="1">
      <c r="A559" s="167">
        <v>5570</v>
      </c>
      <c r="B559" s="168">
        <v>516300</v>
      </c>
      <c r="C559" s="168">
        <v>523300</v>
      </c>
      <c r="D559" s="168">
        <v>531300</v>
      </c>
      <c r="E559" s="168">
        <v>541300</v>
      </c>
      <c r="F559" s="134">
        <f t="shared" si="9"/>
        <v>501300</v>
      </c>
      <c r="G559" s="172"/>
    </row>
    <row r="560" spans="1:7" ht="14.25" customHeight="1">
      <c r="A560" s="167">
        <v>5580</v>
      </c>
      <c r="B560" s="168">
        <v>517200</v>
      </c>
      <c r="C560" s="168">
        <v>524200</v>
      </c>
      <c r="D560" s="168">
        <v>532200</v>
      </c>
      <c r="E560" s="168">
        <v>542200</v>
      </c>
      <c r="F560" s="134">
        <f t="shared" si="9"/>
        <v>502200</v>
      </c>
      <c r="G560" s="172"/>
    </row>
    <row r="561" spans="1:7" ht="14.25" customHeight="1">
      <c r="A561" s="167">
        <v>5590</v>
      </c>
      <c r="B561" s="168">
        <v>518100</v>
      </c>
      <c r="C561" s="168">
        <v>525100</v>
      </c>
      <c r="D561" s="168">
        <v>533100</v>
      </c>
      <c r="E561" s="168">
        <v>543100</v>
      </c>
      <c r="F561" s="134">
        <f t="shared" si="9"/>
        <v>503100</v>
      </c>
      <c r="G561" s="172"/>
    </row>
    <row r="562" spans="1:7" ht="14.25" customHeight="1">
      <c r="A562" s="167">
        <v>5600</v>
      </c>
      <c r="B562" s="168">
        <v>519000</v>
      </c>
      <c r="C562" s="168">
        <v>526000</v>
      </c>
      <c r="D562" s="168">
        <v>534000</v>
      </c>
      <c r="E562" s="168">
        <v>544000</v>
      </c>
      <c r="F562" s="134">
        <f t="shared" si="9"/>
        <v>504000</v>
      </c>
      <c r="G562" s="172"/>
    </row>
    <row r="563" spans="1:7" ht="14.25" customHeight="1">
      <c r="A563" s="167">
        <v>5610</v>
      </c>
      <c r="B563" s="168">
        <v>519900</v>
      </c>
      <c r="C563" s="168">
        <v>526900</v>
      </c>
      <c r="D563" s="168">
        <v>534900</v>
      </c>
      <c r="E563" s="168">
        <v>544900</v>
      </c>
      <c r="F563" s="134">
        <f t="shared" si="9"/>
        <v>504900</v>
      </c>
      <c r="G563" s="172"/>
    </row>
    <row r="564" spans="1:7" ht="14.25" customHeight="1">
      <c r="A564" s="167">
        <v>5620</v>
      </c>
      <c r="B564" s="168">
        <v>520800</v>
      </c>
      <c r="C564" s="168">
        <v>527800</v>
      </c>
      <c r="D564" s="168">
        <v>535800</v>
      </c>
      <c r="E564" s="168">
        <v>545800</v>
      </c>
      <c r="F564" s="134">
        <f t="shared" si="9"/>
        <v>505800</v>
      </c>
      <c r="G564" s="172"/>
    </row>
    <row r="565" spans="1:7" ht="14.25" customHeight="1">
      <c r="A565" s="167">
        <v>5630</v>
      </c>
      <c r="B565" s="168">
        <v>521700</v>
      </c>
      <c r="C565" s="168">
        <v>528700</v>
      </c>
      <c r="D565" s="168">
        <v>536700</v>
      </c>
      <c r="E565" s="168">
        <v>546700</v>
      </c>
      <c r="F565" s="134">
        <f t="shared" si="9"/>
        <v>506700</v>
      </c>
      <c r="G565" s="172"/>
    </row>
    <row r="566" spans="1:7" ht="14.25" customHeight="1">
      <c r="A566" s="167">
        <v>5640</v>
      </c>
      <c r="B566" s="168">
        <v>522600</v>
      </c>
      <c r="C566" s="168">
        <v>529600</v>
      </c>
      <c r="D566" s="168">
        <v>537600</v>
      </c>
      <c r="E566" s="168">
        <v>547600</v>
      </c>
      <c r="F566" s="134">
        <f t="shared" si="9"/>
        <v>507600</v>
      </c>
      <c r="G566" s="172"/>
    </row>
    <row r="567" spans="1:7" ht="14.25" customHeight="1">
      <c r="A567" s="167">
        <v>5650</v>
      </c>
      <c r="B567" s="168">
        <v>523500</v>
      </c>
      <c r="C567" s="168">
        <v>530500</v>
      </c>
      <c r="D567" s="168">
        <v>538500</v>
      </c>
      <c r="E567" s="168">
        <v>548500</v>
      </c>
      <c r="F567" s="134">
        <f t="shared" si="9"/>
        <v>508500</v>
      </c>
      <c r="G567" s="172"/>
    </row>
    <row r="568" spans="1:7" ht="14.25" customHeight="1">
      <c r="A568" s="167">
        <v>5660</v>
      </c>
      <c r="B568" s="168">
        <v>524400</v>
      </c>
      <c r="C568" s="168">
        <v>531400</v>
      </c>
      <c r="D568" s="168">
        <v>539400</v>
      </c>
      <c r="E568" s="168">
        <v>549400</v>
      </c>
      <c r="F568" s="134">
        <f t="shared" si="9"/>
        <v>509400</v>
      </c>
      <c r="G568" s="172"/>
    </row>
    <row r="569" spans="1:7" ht="14.25" customHeight="1">
      <c r="A569" s="167">
        <v>5670</v>
      </c>
      <c r="B569" s="168">
        <v>525300</v>
      </c>
      <c r="C569" s="168">
        <v>532300</v>
      </c>
      <c r="D569" s="168">
        <v>540300</v>
      </c>
      <c r="E569" s="168">
        <v>550300</v>
      </c>
      <c r="F569" s="134">
        <f t="shared" si="9"/>
        <v>510300</v>
      </c>
      <c r="G569" s="172"/>
    </row>
    <row r="570" spans="1:7" ht="14.25" customHeight="1">
      <c r="A570" s="167">
        <v>5680</v>
      </c>
      <c r="B570" s="168">
        <v>526200</v>
      </c>
      <c r="C570" s="168">
        <v>533200</v>
      </c>
      <c r="D570" s="168">
        <v>541200</v>
      </c>
      <c r="E570" s="168">
        <v>551200</v>
      </c>
      <c r="F570" s="134">
        <f t="shared" si="9"/>
        <v>511200</v>
      </c>
      <c r="G570" s="172"/>
    </row>
    <row r="571" spans="1:7" ht="14.25" customHeight="1">
      <c r="A571" s="167">
        <v>5690</v>
      </c>
      <c r="B571" s="168">
        <v>527100</v>
      </c>
      <c r="C571" s="168">
        <v>534100</v>
      </c>
      <c r="D571" s="168">
        <v>542100</v>
      </c>
      <c r="E571" s="168">
        <v>552100</v>
      </c>
      <c r="F571" s="134">
        <f t="shared" si="9"/>
        <v>512100</v>
      </c>
      <c r="G571" s="172"/>
    </row>
    <row r="572" spans="1:7" ht="14.25" customHeight="1">
      <c r="A572" s="167">
        <v>5700</v>
      </c>
      <c r="B572" s="168">
        <v>528000</v>
      </c>
      <c r="C572" s="168">
        <v>535000</v>
      </c>
      <c r="D572" s="168">
        <v>543000</v>
      </c>
      <c r="E572" s="168">
        <v>553000</v>
      </c>
      <c r="F572" s="134">
        <f t="shared" si="9"/>
        <v>513000</v>
      </c>
      <c r="G572" s="172"/>
    </row>
    <row r="573" spans="1:7" ht="14.25" customHeight="1">
      <c r="A573" s="167">
        <v>5710</v>
      </c>
      <c r="B573" s="168">
        <v>528900</v>
      </c>
      <c r="C573" s="168">
        <v>535900</v>
      </c>
      <c r="D573" s="168">
        <v>543900</v>
      </c>
      <c r="E573" s="168">
        <v>553900</v>
      </c>
      <c r="F573" s="134">
        <f t="shared" si="9"/>
        <v>513900</v>
      </c>
      <c r="G573" s="172"/>
    </row>
    <row r="574" spans="1:7" ht="14.25" customHeight="1">
      <c r="A574" s="167">
        <v>5720</v>
      </c>
      <c r="B574" s="168">
        <v>529800</v>
      </c>
      <c r="C574" s="168">
        <v>536800</v>
      </c>
      <c r="D574" s="168">
        <v>544800</v>
      </c>
      <c r="E574" s="168">
        <v>554800</v>
      </c>
      <c r="F574" s="134">
        <f t="shared" si="9"/>
        <v>514800</v>
      </c>
      <c r="G574" s="172"/>
    </row>
    <row r="575" spans="1:7" ht="14.25" customHeight="1">
      <c r="A575" s="167">
        <v>5730</v>
      </c>
      <c r="B575" s="168">
        <v>530700</v>
      </c>
      <c r="C575" s="168">
        <v>537700</v>
      </c>
      <c r="D575" s="168">
        <v>545700</v>
      </c>
      <c r="E575" s="168">
        <v>555700</v>
      </c>
      <c r="F575" s="134">
        <f t="shared" si="9"/>
        <v>515700</v>
      </c>
      <c r="G575" s="172"/>
    </row>
    <row r="576" spans="1:7" ht="14.25" customHeight="1">
      <c r="A576" s="167">
        <v>5740</v>
      </c>
      <c r="B576" s="168">
        <v>531600</v>
      </c>
      <c r="C576" s="168">
        <v>538600</v>
      </c>
      <c r="D576" s="168">
        <v>546600</v>
      </c>
      <c r="E576" s="168">
        <v>556600</v>
      </c>
      <c r="F576" s="134">
        <f t="shared" si="9"/>
        <v>516600</v>
      </c>
      <c r="G576" s="172"/>
    </row>
    <row r="577" spans="1:7" ht="14.25" customHeight="1">
      <c r="A577" s="167">
        <v>5750</v>
      </c>
      <c r="B577" s="168">
        <v>532500</v>
      </c>
      <c r="C577" s="168">
        <v>539500</v>
      </c>
      <c r="D577" s="168">
        <v>547500</v>
      </c>
      <c r="E577" s="168">
        <v>557500</v>
      </c>
      <c r="F577" s="134">
        <f t="shared" si="9"/>
        <v>517500</v>
      </c>
      <c r="G577" s="172"/>
    </row>
    <row r="578" spans="1:7" ht="14.25" customHeight="1">
      <c r="A578" s="167">
        <v>5760</v>
      </c>
      <c r="B578" s="168">
        <v>533400</v>
      </c>
      <c r="C578" s="168">
        <v>540400</v>
      </c>
      <c r="D578" s="168">
        <v>548400</v>
      </c>
      <c r="E578" s="168">
        <v>558400</v>
      </c>
      <c r="F578" s="134">
        <f t="shared" si="9"/>
        <v>518400</v>
      </c>
      <c r="G578" s="172"/>
    </row>
    <row r="579" spans="1:7" ht="14.25" customHeight="1">
      <c r="A579" s="167">
        <v>5770</v>
      </c>
      <c r="B579" s="168">
        <v>534300</v>
      </c>
      <c r="C579" s="168">
        <v>541300</v>
      </c>
      <c r="D579" s="168">
        <v>549300</v>
      </c>
      <c r="E579" s="168">
        <v>559300</v>
      </c>
      <c r="F579" s="134">
        <f t="shared" si="9"/>
        <v>519300</v>
      </c>
      <c r="G579" s="172"/>
    </row>
    <row r="580" spans="1:7" ht="14.25" customHeight="1">
      <c r="A580" s="167">
        <v>5780</v>
      </c>
      <c r="B580" s="168">
        <v>535200</v>
      </c>
      <c r="C580" s="168">
        <v>542200</v>
      </c>
      <c r="D580" s="168">
        <v>550200</v>
      </c>
      <c r="E580" s="168">
        <v>560200</v>
      </c>
      <c r="F580" s="134">
        <f t="shared" ref="F580:F643" si="10">900+900*(A580-$A$3)/10</f>
        <v>520200</v>
      </c>
      <c r="G580" s="172"/>
    </row>
    <row r="581" spans="1:7" ht="14.25" customHeight="1">
      <c r="A581" s="167">
        <v>5790</v>
      </c>
      <c r="B581" s="168">
        <v>536100</v>
      </c>
      <c r="C581" s="168">
        <v>543100</v>
      </c>
      <c r="D581" s="168">
        <v>551100</v>
      </c>
      <c r="E581" s="168">
        <v>561100</v>
      </c>
      <c r="F581" s="134">
        <f t="shared" si="10"/>
        <v>521100</v>
      </c>
      <c r="G581" s="172"/>
    </row>
    <row r="582" spans="1:7" ht="14.25" customHeight="1">
      <c r="A582" s="167">
        <v>5800</v>
      </c>
      <c r="B582" s="168">
        <v>537000</v>
      </c>
      <c r="C582" s="168">
        <v>544000</v>
      </c>
      <c r="D582" s="168">
        <v>552000</v>
      </c>
      <c r="E582" s="168">
        <v>562000</v>
      </c>
      <c r="F582" s="134">
        <f t="shared" si="10"/>
        <v>522000</v>
      </c>
      <c r="G582" s="172"/>
    </row>
    <row r="583" spans="1:7" ht="14.25" customHeight="1">
      <c r="A583" s="167">
        <v>5810</v>
      </c>
      <c r="B583" s="168">
        <v>537900</v>
      </c>
      <c r="C583" s="168">
        <v>544900</v>
      </c>
      <c r="D583" s="168">
        <v>552900</v>
      </c>
      <c r="E583" s="168">
        <v>562900</v>
      </c>
      <c r="F583" s="134">
        <f t="shared" si="10"/>
        <v>522900</v>
      </c>
      <c r="G583" s="172"/>
    </row>
    <row r="584" spans="1:7" ht="14.25" customHeight="1">
      <c r="A584" s="167">
        <v>5820</v>
      </c>
      <c r="B584" s="168">
        <v>538800</v>
      </c>
      <c r="C584" s="168">
        <v>545800</v>
      </c>
      <c r="D584" s="168">
        <v>553800</v>
      </c>
      <c r="E584" s="168">
        <v>563800</v>
      </c>
      <c r="F584" s="134">
        <f t="shared" si="10"/>
        <v>523800</v>
      </c>
      <c r="G584" s="172"/>
    </row>
    <row r="585" spans="1:7" ht="14.25" customHeight="1">
      <c r="A585" s="167">
        <v>5830</v>
      </c>
      <c r="B585" s="168">
        <v>539700</v>
      </c>
      <c r="C585" s="168">
        <v>546700</v>
      </c>
      <c r="D585" s="168">
        <v>554700</v>
      </c>
      <c r="E585" s="168">
        <v>564700</v>
      </c>
      <c r="F585" s="134">
        <f t="shared" si="10"/>
        <v>524700</v>
      </c>
      <c r="G585" s="172"/>
    </row>
    <row r="586" spans="1:7" ht="14.25" customHeight="1">
      <c r="A586" s="167">
        <v>5840</v>
      </c>
      <c r="B586" s="168">
        <v>540600</v>
      </c>
      <c r="C586" s="168">
        <v>547600</v>
      </c>
      <c r="D586" s="168">
        <v>555600</v>
      </c>
      <c r="E586" s="168">
        <v>565600</v>
      </c>
      <c r="F586" s="134">
        <f t="shared" si="10"/>
        <v>525600</v>
      </c>
      <c r="G586" s="172"/>
    </row>
    <row r="587" spans="1:7" ht="14.25" customHeight="1">
      <c r="A587" s="167">
        <v>5850</v>
      </c>
      <c r="B587" s="168">
        <v>541500</v>
      </c>
      <c r="C587" s="168">
        <v>548500</v>
      </c>
      <c r="D587" s="168">
        <v>556500</v>
      </c>
      <c r="E587" s="168">
        <v>566500</v>
      </c>
      <c r="F587" s="134">
        <f t="shared" si="10"/>
        <v>526500</v>
      </c>
      <c r="G587" s="172"/>
    </row>
    <row r="588" spans="1:7" ht="14.25" customHeight="1">
      <c r="A588" s="167">
        <v>5860</v>
      </c>
      <c r="B588" s="168">
        <v>542400</v>
      </c>
      <c r="C588" s="168">
        <v>549400</v>
      </c>
      <c r="D588" s="168">
        <v>557400</v>
      </c>
      <c r="E588" s="168">
        <v>567400</v>
      </c>
      <c r="F588" s="134">
        <f t="shared" si="10"/>
        <v>527400</v>
      </c>
      <c r="G588" s="172"/>
    </row>
    <row r="589" spans="1:7" ht="14.25" customHeight="1">
      <c r="A589" s="167">
        <v>5870</v>
      </c>
      <c r="B589" s="168">
        <v>543300</v>
      </c>
      <c r="C589" s="168">
        <v>550300</v>
      </c>
      <c r="D589" s="168">
        <v>558300</v>
      </c>
      <c r="E589" s="168">
        <v>568300</v>
      </c>
      <c r="F589" s="134">
        <f t="shared" si="10"/>
        <v>528300</v>
      </c>
      <c r="G589" s="172"/>
    </row>
    <row r="590" spans="1:7" ht="14.25" customHeight="1">
      <c r="A590" s="167">
        <v>5880</v>
      </c>
      <c r="B590" s="168">
        <v>544200</v>
      </c>
      <c r="C590" s="168">
        <v>551200</v>
      </c>
      <c r="D590" s="168">
        <v>559200</v>
      </c>
      <c r="E590" s="168">
        <v>569200</v>
      </c>
      <c r="F590" s="134">
        <f t="shared" si="10"/>
        <v>529200</v>
      </c>
      <c r="G590" s="172"/>
    </row>
    <row r="591" spans="1:7" ht="14.25" customHeight="1">
      <c r="A591" s="167">
        <v>5890</v>
      </c>
      <c r="B591" s="168">
        <v>545100</v>
      </c>
      <c r="C591" s="168">
        <v>552100</v>
      </c>
      <c r="D591" s="168">
        <v>560100</v>
      </c>
      <c r="E591" s="168">
        <v>570100</v>
      </c>
      <c r="F591" s="134">
        <f t="shared" si="10"/>
        <v>530100</v>
      </c>
      <c r="G591" s="172"/>
    </row>
    <row r="592" spans="1:7" ht="14.25" customHeight="1">
      <c r="A592" s="167">
        <v>5900</v>
      </c>
      <c r="B592" s="168">
        <v>546000</v>
      </c>
      <c r="C592" s="168">
        <v>553000</v>
      </c>
      <c r="D592" s="168">
        <v>561000</v>
      </c>
      <c r="E592" s="168">
        <v>571000</v>
      </c>
      <c r="F592" s="134">
        <f t="shared" si="10"/>
        <v>531000</v>
      </c>
      <c r="G592" s="172"/>
    </row>
    <row r="593" spans="1:7" ht="14.25" customHeight="1">
      <c r="A593" s="167">
        <v>5910</v>
      </c>
      <c r="B593" s="168">
        <v>546900</v>
      </c>
      <c r="C593" s="168">
        <v>553900</v>
      </c>
      <c r="D593" s="168">
        <v>561900</v>
      </c>
      <c r="E593" s="168">
        <v>571900</v>
      </c>
      <c r="F593" s="134">
        <f t="shared" si="10"/>
        <v>531900</v>
      </c>
      <c r="G593" s="172"/>
    </row>
    <row r="594" spans="1:7" ht="14.25" customHeight="1">
      <c r="A594" s="167">
        <v>5920</v>
      </c>
      <c r="B594" s="168">
        <v>547800</v>
      </c>
      <c r="C594" s="168">
        <v>554800</v>
      </c>
      <c r="D594" s="168">
        <v>562800</v>
      </c>
      <c r="E594" s="168">
        <v>572800</v>
      </c>
      <c r="F594" s="134">
        <f t="shared" si="10"/>
        <v>532800</v>
      </c>
      <c r="G594" s="172"/>
    </row>
    <row r="595" spans="1:7" ht="14.25" customHeight="1">
      <c r="A595" s="167">
        <v>5930</v>
      </c>
      <c r="B595" s="168">
        <v>548700</v>
      </c>
      <c r="C595" s="168">
        <v>555700</v>
      </c>
      <c r="D595" s="168">
        <v>563700</v>
      </c>
      <c r="E595" s="168">
        <v>573700</v>
      </c>
      <c r="F595" s="134">
        <f t="shared" si="10"/>
        <v>533700</v>
      </c>
      <c r="G595" s="172"/>
    </row>
    <row r="596" spans="1:7" ht="14.25" customHeight="1">
      <c r="A596" s="167">
        <v>5940</v>
      </c>
      <c r="B596" s="168">
        <v>549600</v>
      </c>
      <c r="C596" s="168">
        <v>556600</v>
      </c>
      <c r="D596" s="168">
        <v>564600</v>
      </c>
      <c r="E596" s="168">
        <v>574600</v>
      </c>
      <c r="F596" s="134">
        <f t="shared" si="10"/>
        <v>534600</v>
      </c>
      <c r="G596" s="172"/>
    </row>
    <row r="597" spans="1:7" ht="14.25" customHeight="1">
      <c r="A597" s="167">
        <v>5950</v>
      </c>
      <c r="B597" s="168">
        <v>550500</v>
      </c>
      <c r="C597" s="168">
        <v>557500</v>
      </c>
      <c r="D597" s="168">
        <v>565500</v>
      </c>
      <c r="E597" s="168">
        <v>575500</v>
      </c>
      <c r="F597" s="134">
        <f t="shared" si="10"/>
        <v>535500</v>
      </c>
      <c r="G597" s="172"/>
    </row>
    <row r="598" spans="1:7" ht="14.25" customHeight="1">
      <c r="A598" s="167">
        <v>5960</v>
      </c>
      <c r="B598" s="168">
        <v>551400</v>
      </c>
      <c r="C598" s="168">
        <v>558400</v>
      </c>
      <c r="D598" s="168">
        <v>566400</v>
      </c>
      <c r="E598" s="168">
        <v>576400</v>
      </c>
      <c r="F598" s="134">
        <f t="shared" si="10"/>
        <v>536400</v>
      </c>
      <c r="G598" s="172"/>
    </row>
    <row r="599" spans="1:7" ht="14.25" customHeight="1">
      <c r="A599" s="167">
        <v>5970</v>
      </c>
      <c r="B599" s="168">
        <v>552300</v>
      </c>
      <c r="C599" s="168">
        <v>559300</v>
      </c>
      <c r="D599" s="168">
        <v>567300</v>
      </c>
      <c r="E599" s="168">
        <v>577300</v>
      </c>
      <c r="F599" s="134">
        <f t="shared" si="10"/>
        <v>537300</v>
      </c>
      <c r="G599" s="172"/>
    </row>
    <row r="600" spans="1:7" ht="14.25" customHeight="1">
      <c r="A600" s="167">
        <v>5980</v>
      </c>
      <c r="B600" s="168">
        <v>553200</v>
      </c>
      <c r="C600" s="168">
        <v>560200</v>
      </c>
      <c r="D600" s="168">
        <v>568200</v>
      </c>
      <c r="E600" s="168">
        <v>578200</v>
      </c>
      <c r="F600" s="134">
        <f t="shared" si="10"/>
        <v>538200</v>
      </c>
      <c r="G600" s="172"/>
    </row>
    <row r="601" spans="1:7" ht="14.25" customHeight="1">
      <c r="A601" s="167">
        <v>5990</v>
      </c>
      <c r="B601" s="168">
        <v>554100</v>
      </c>
      <c r="C601" s="168">
        <v>561100</v>
      </c>
      <c r="D601" s="168">
        <v>569100</v>
      </c>
      <c r="E601" s="168">
        <v>579100</v>
      </c>
      <c r="F601" s="134">
        <f t="shared" si="10"/>
        <v>539100</v>
      </c>
      <c r="G601" s="172"/>
    </row>
    <row r="602" spans="1:7" ht="14.25" customHeight="1">
      <c r="A602" s="167">
        <v>6000</v>
      </c>
      <c r="B602" s="168">
        <v>555000</v>
      </c>
      <c r="C602" s="168">
        <v>562000</v>
      </c>
      <c r="D602" s="168">
        <v>570000</v>
      </c>
      <c r="E602" s="168">
        <v>580000</v>
      </c>
      <c r="F602" s="134">
        <f t="shared" si="10"/>
        <v>540000</v>
      </c>
      <c r="G602" s="172"/>
    </row>
    <row r="603" spans="1:7" ht="14.25" customHeight="1">
      <c r="A603" s="167">
        <v>6010</v>
      </c>
      <c r="B603" s="168">
        <v>555900</v>
      </c>
      <c r="C603" s="168">
        <v>562900</v>
      </c>
      <c r="D603" s="168">
        <v>570900</v>
      </c>
      <c r="E603" s="168">
        <v>580900</v>
      </c>
      <c r="F603" s="134">
        <f t="shared" si="10"/>
        <v>540900</v>
      </c>
      <c r="G603" s="172"/>
    </row>
    <row r="604" spans="1:7" ht="14.25" customHeight="1">
      <c r="A604" s="167">
        <v>6020</v>
      </c>
      <c r="B604" s="168">
        <v>556800</v>
      </c>
      <c r="C604" s="168">
        <v>563800</v>
      </c>
      <c r="D604" s="168">
        <v>571800</v>
      </c>
      <c r="E604" s="168">
        <v>581800</v>
      </c>
      <c r="F604" s="134">
        <f t="shared" si="10"/>
        <v>541800</v>
      </c>
      <c r="G604" s="172"/>
    </row>
    <row r="605" spans="1:7" ht="14.25" customHeight="1">
      <c r="A605" s="167">
        <v>6030</v>
      </c>
      <c r="B605" s="168">
        <v>557700</v>
      </c>
      <c r="C605" s="168">
        <v>564700</v>
      </c>
      <c r="D605" s="168">
        <v>572700</v>
      </c>
      <c r="E605" s="168">
        <v>582700</v>
      </c>
      <c r="F605" s="134">
        <f t="shared" si="10"/>
        <v>542700</v>
      </c>
      <c r="G605" s="172"/>
    </row>
    <row r="606" spans="1:7" ht="14.25" customHeight="1">
      <c r="A606" s="167">
        <v>6040</v>
      </c>
      <c r="B606" s="168">
        <v>558600</v>
      </c>
      <c r="C606" s="168">
        <v>565600</v>
      </c>
      <c r="D606" s="168">
        <v>573600</v>
      </c>
      <c r="E606" s="168">
        <v>583600</v>
      </c>
      <c r="F606" s="134">
        <f t="shared" si="10"/>
        <v>543600</v>
      </c>
      <c r="G606" s="172"/>
    </row>
    <row r="607" spans="1:7" ht="14.25" customHeight="1">
      <c r="A607" s="167">
        <v>6050</v>
      </c>
      <c r="B607" s="168">
        <v>559500</v>
      </c>
      <c r="C607" s="168">
        <v>566500</v>
      </c>
      <c r="D607" s="168">
        <v>574500</v>
      </c>
      <c r="E607" s="168">
        <v>584500</v>
      </c>
      <c r="F607" s="134">
        <f t="shared" si="10"/>
        <v>544500</v>
      </c>
      <c r="G607" s="172"/>
    </row>
    <row r="608" spans="1:7" ht="14.25" customHeight="1">
      <c r="A608" s="167">
        <v>6060</v>
      </c>
      <c r="B608" s="168">
        <v>560400</v>
      </c>
      <c r="C608" s="168">
        <v>567400</v>
      </c>
      <c r="D608" s="168">
        <v>575400</v>
      </c>
      <c r="E608" s="168">
        <v>585400</v>
      </c>
      <c r="F608" s="134">
        <f t="shared" si="10"/>
        <v>545400</v>
      </c>
      <c r="G608" s="172"/>
    </row>
    <row r="609" spans="1:7" ht="14.25" customHeight="1">
      <c r="A609" s="167">
        <v>6070</v>
      </c>
      <c r="B609" s="168">
        <v>561300</v>
      </c>
      <c r="C609" s="168">
        <v>568300</v>
      </c>
      <c r="D609" s="168">
        <v>576300</v>
      </c>
      <c r="E609" s="168">
        <v>586300</v>
      </c>
      <c r="F609" s="134">
        <f t="shared" si="10"/>
        <v>546300</v>
      </c>
      <c r="G609" s="172"/>
    </row>
    <row r="610" spans="1:7" ht="14.25" customHeight="1">
      <c r="A610" s="167">
        <v>6080</v>
      </c>
      <c r="B610" s="168">
        <v>562200</v>
      </c>
      <c r="C610" s="168">
        <v>569200</v>
      </c>
      <c r="D610" s="168">
        <v>577200</v>
      </c>
      <c r="E610" s="168">
        <v>587200</v>
      </c>
      <c r="F610" s="134">
        <f t="shared" si="10"/>
        <v>547200</v>
      </c>
      <c r="G610" s="172"/>
    </row>
    <row r="611" spans="1:7" ht="14.25" customHeight="1">
      <c r="A611" s="167">
        <v>6090</v>
      </c>
      <c r="B611" s="168">
        <v>563100</v>
      </c>
      <c r="C611" s="168">
        <v>570100</v>
      </c>
      <c r="D611" s="168">
        <v>578100</v>
      </c>
      <c r="E611" s="168">
        <v>588100</v>
      </c>
      <c r="F611" s="134">
        <f t="shared" si="10"/>
        <v>548100</v>
      </c>
      <c r="G611" s="172"/>
    </row>
    <row r="612" spans="1:7" ht="14.25" customHeight="1">
      <c r="A612" s="167">
        <v>6100</v>
      </c>
      <c r="B612" s="168">
        <v>564000</v>
      </c>
      <c r="C612" s="168">
        <v>571000</v>
      </c>
      <c r="D612" s="168">
        <v>579000</v>
      </c>
      <c r="E612" s="168">
        <v>589000</v>
      </c>
      <c r="F612" s="134">
        <f t="shared" si="10"/>
        <v>549000</v>
      </c>
      <c r="G612" s="172"/>
    </row>
    <row r="613" spans="1:7" ht="14.25" customHeight="1">
      <c r="A613" s="167">
        <v>6110</v>
      </c>
      <c r="B613" s="168">
        <v>564900</v>
      </c>
      <c r="C613" s="168">
        <v>571900</v>
      </c>
      <c r="D613" s="168">
        <v>579900</v>
      </c>
      <c r="E613" s="168">
        <v>589900</v>
      </c>
      <c r="F613" s="134">
        <f t="shared" si="10"/>
        <v>549900</v>
      </c>
      <c r="G613" s="172"/>
    </row>
    <row r="614" spans="1:7" ht="14.25" customHeight="1">
      <c r="A614" s="167">
        <v>6120</v>
      </c>
      <c r="B614" s="168">
        <v>565800</v>
      </c>
      <c r="C614" s="168">
        <v>572800</v>
      </c>
      <c r="D614" s="168">
        <v>580800</v>
      </c>
      <c r="E614" s="168">
        <v>590800</v>
      </c>
      <c r="F614" s="134">
        <f t="shared" si="10"/>
        <v>550800</v>
      </c>
      <c r="G614" s="172"/>
    </row>
    <row r="615" spans="1:7" ht="14.25" customHeight="1">
      <c r="A615" s="167">
        <v>6130</v>
      </c>
      <c r="B615" s="168">
        <v>566700</v>
      </c>
      <c r="C615" s="168">
        <v>573700</v>
      </c>
      <c r="D615" s="168">
        <v>581700</v>
      </c>
      <c r="E615" s="168">
        <v>591700</v>
      </c>
      <c r="F615" s="134">
        <f t="shared" si="10"/>
        <v>551700</v>
      </c>
      <c r="G615" s="172"/>
    </row>
    <row r="616" spans="1:7" ht="14.25" customHeight="1">
      <c r="A616" s="167">
        <v>6140</v>
      </c>
      <c r="B616" s="168">
        <v>567600</v>
      </c>
      <c r="C616" s="168">
        <v>574600</v>
      </c>
      <c r="D616" s="168">
        <v>582600</v>
      </c>
      <c r="E616" s="168">
        <v>592600</v>
      </c>
      <c r="F616" s="134">
        <f t="shared" si="10"/>
        <v>552600</v>
      </c>
      <c r="G616" s="172"/>
    </row>
    <row r="617" spans="1:7" ht="14.25" customHeight="1">
      <c r="A617" s="167">
        <v>6150</v>
      </c>
      <c r="B617" s="168">
        <v>568500</v>
      </c>
      <c r="C617" s="168">
        <v>575500</v>
      </c>
      <c r="D617" s="168">
        <v>583500</v>
      </c>
      <c r="E617" s="168">
        <v>593500</v>
      </c>
      <c r="F617" s="134">
        <f t="shared" si="10"/>
        <v>553500</v>
      </c>
      <c r="G617" s="172"/>
    </row>
    <row r="618" spans="1:7" ht="14.25" customHeight="1">
      <c r="A618" s="167">
        <v>6160</v>
      </c>
      <c r="B618" s="168">
        <v>569400</v>
      </c>
      <c r="C618" s="168">
        <v>576400</v>
      </c>
      <c r="D618" s="168">
        <v>584400</v>
      </c>
      <c r="E618" s="168">
        <v>594400</v>
      </c>
      <c r="F618" s="134">
        <f t="shared" si="10"/>
        <v>554400</v>
      </c>
      <c r="G618" s="172"/>
    </row>
    <row r="619" spans="1:7" ht="14.25" customHeight="1">
      <c r="A619" s="167">
        <v>6170</v>
      </c>
      <c r="B619" s="168">
        <v>570300</v>
      </c>
      <c r="C619" s="168">
        <v>577300</v>
      </c>
      <c r="D619" s="168">
        <v>585300</v>
      </c>
      <c r="E619" s="168">
        <v>595300</v>
      </c>
      <c r="F619" s="134">
        <f t="shared" si="10"/>
        <v>555300</v>
      </c>
      <c r="G619" s="172"/>
    </row>
    <row r="620" spans="1:7" ht="14.25" customHeight="1">
      <c r="A620" s="167">
        <v>6180</v>
      </c>
      <c r="B620" s="168">
        <v>571200</v>
      </c>
      <c r="C620" s="168">
        <v>578200</v>
      </c>
      <c r="D620" s="168">
        <v>586200</v>
      </c>
      <c r="E620" s="168">
        <v>596200</v>
      </c>
      <c r="F620" s="134">
        <f t="shared" si="10"/>
        <v>556200</v>
      </c>
      <c r="G620" s="172"/>
    </row>
    <row r="621" spans="1:7" ht="14.25" customHeight="1">
      <c r="A621" s="167">
        <v>6190</v>
      </c>
      <c r="B621" s="168">
        <v>572100</v>
      </c>
      <c r="C621" s="168">
        <v>579100</v>
      </c>
      <c r="D621" s="168">
        <v>587100</v>
      </c>
      <c r="E621" s="168">
        <v>597100</v>
      </c>
      <c r="F621" s="134">
        <f t="shared" si="10"/>
        <v>557100</v>
      </c>
      <c r="G621" s="172"/>
    </row>
    <row r="622" spans="1:7" ht="14.25" customHeight="1">
      <c r="A622" s="167">
        <v>6200</v>
      </c>
      <c r="B622" s="168">
        <v>573000</v>
      </c>
      <c r="C622" s="168">
        <v>580000</v>
      </c>
      <c r="D622" s="168">
        <v>588000</v>
      </c>
      <c r="E622" s="168">
        <v>598000</v>
      </c>
      <c r="F622" s="134">
        <f t="shared" si="10"/>
        <v>558000</v>
      </c>
      <c r="G622" s="172"/>
    </row>
    <row r="623" spans="1:7" ht="14.25" customHeight="1">
      <c r="A623" s="167">
        <v>6210</v>
      </c>
      <c r="B623" s="168">
        <v>573900</v>
      </c>
      <c r="C623" s="168">
        <v>580900</v>
      </c>
      <c r="D623" s="168">
        <v>588900</v>
      </c>
      <c r="E623" s="168">
        <v>598900</v>
      </c>
      <c r="F623" s="134">
        <f t="shared" si="10"/>
        <v>558900</v>
      </c>
      <c r="G623" s="172"/>
    </row>
    <row r="624" spans="1:7" ht="14.25" customHeight="1">
      <c r="A624" s="167">
        <v>6220</v>
      </c>
      <c r="B624" s="168">
        <v>574800</v>
      </c>
      <c r="C624" s="168">
        <v>581800</v>
      </c>
      <c r="D624" s="168">
        <v>589800</v>
      </c>
      <c r="E624" s="168">
        <v>599800</v>
      </c>
      <c r="F624" s="134">
        <f t="shared" si="10"/>
        <v>559800</v>
      </c>
      <c r="G624" s="172"/>
    </row>
    <row r="625" spans="1:7" ht="14.25" customHeight="1">
      <c r="A625" s="167">
        <v>6230</v>
      </c>
      <c r="B625" s="168">
        <v>575700</v>
      </c>
      <c r="C625" s="168">
        <v>582700</v>
      </c>
      <c r="D625" s="168">
        <v>590700</v>
      </c>
      <c r="E625" s="168">
        <v>600700</v>
      </c>
      <c r="F625" s="134">
        <f t="shared" si="10"/>
        <v>560700</v>
      </c>
      <c r="G625" s="172"/>
    </row>
    <row r="626" spans="1:7" ht="14.25" customHeight="1">
      <c r="A626" s="167">
        <v>6240</v>
      </c>
      <c r="B626" s="168">
        <v>576600</v>
      </c>
      <c r="C626" s="168">
        <v>583600</v>
      </c>
      <c r="D626" s="168">
        <v>591600</v>
      </c>
      <c r="E626" s="168">
        <v>601600</v>
      </c>
      <c r="F626" s="134">
        <f t="shared" si="10"/>
        <v>561600</v>
      </c>
      <c r="G626" s="172"/>
    </row>
    <row r="627" spans="1:7" ht="14.25" customHeight="1">
      <c r="A627" s="167">
        <v>6250</v>
      </c>
      <c r="B627" s="168">
        <v>577500</v>
      </c>
      <c r="C627" s="168">
        <v>584500</v>
      </c>
      <c r="D627" s="168">
        <v>592500</v>
      </c>
      <c r="E627" s="168">
        <v>602500</v>
      </c>
      <c r="F627" s="134">
        <f t="shared" si="10"/>
        <v>562500</v>
      </c>
      <c r="G627" s="172"/>
    </row>
    <row r="628" spans="1:7" ht="14.25" customHeight="1">
      <c r="A628" s="167">
        <v>6260</v>
      </c>
      <c r="B628" s="168">
        <v>578400</v>
      </c>
      <c r="C628" s="168">
        <v>585400</v>
      </c>
      <c r="D628" s="168">
        <v>593400</v>
      </c>
      <c r="E628" s="168">
        <v>603400</v>
      </c>
      <c r="F628" s="134">
        <f t="shared" si="10"/>
        <v>563400</v>
      </c>
      <c r="G628" s="172"/>
    </row>
    <row r="629" spans="1:7" ht="14.25" customHeight="1">
      <c r="A629" s="167">
        <v>6270</v>
      </c>
      <c r="B629" s="168">
        <v>579300</v>
      </c>
      <c r="C629" s="168">
        <v>586300</v>
      </c>
      <c r="D629" s="168">
        <v>594300</v>
      </c>
      <c r="E629" s="168">
        <v>604300</v>
      </c>
      <c r="F629" s="134">
        <f t="shared" si="10"/>
        <v>564300</v>
      </c>
      <c r="G629" s="172"/>
    </row>
    <row r="630" spans="1:7" ht="14.25" customHeight="1">
      <c r="A630" s="167">
        <v>6280</v>
      </c>
      <c r="B630" s="168">
        <v>580200</v>
      </c>
      <c r="C630" s="168">
        <v>587200</v>
      </c>
      <c r="D630" s="168">
        <v>595200</v>
      </c>
      <c r="E630" s="168">
        <v>605200</v>
      </c>
      <c r="F630" s="134">
        <f t="shared" si="10"/>
        <v>565200</v>
      </c>
      <c r="G630" s="172"/>
    </row>
    <row r="631" spans="1:7" ht="14.25" customHeight="1">
      <c r="A631" s="167">
        <v>6290</v>
      </c>
      <c r="B631" s="168">
        <v>581100</v>
      </c>
      <c r="C631" s="168">
        <v>588100</v>
      </c>
      <c r="D631" s="168">
        <v>596100</v>
      </c>
      <c r="E631" s="168">
        <v>606100</v>
      </c>
      <c r="F631" s="134">
        <f t="shared" si="10"/>
        <v>566100</v>
      </c>
      <c r="G631" s="172"/>
    </row>
    <row r="632" spans="1:7" ht="14.25" customHeight="1">
      <c r="A632" s="167">
        <v>6300</v>
      </c>
      <c r="B632" s="168">
        <v>582000</v>
      </c>
      <c r="C632" s="168">
        <v>589000</v>
      </c>
      <c r="D632" s="168">
        <v>597000</v>
      </c>
      <c r="E632" s="168">
        <v>607000</v>
      </c>
      <c r="F632" s="134">
        <f t="shared" si="10"/>
        <v>567000</v>
      </c>
      <c r="G632" s="172"/>
    </row>
    <row r="633" spans="1:7" ht="14.25" customHeight="1">
      <c r="A633" s="167">
        <v>6310</v>
      </c>
      <c r="B633" s="168">
        <v>582900</v>
      </c>
      <c r="C633" s="168">
        <v>589900</v>
      </c>
      <c r="D633" s="168">
        <v>597900</v>
      </c>
      <c r="E633" s="168">
        <v>607900</v>
      </c>
      <c r="F633" s="134">
        <f t="shared" si="10"/>
        <v>567900</v>
      </c>
      <c r="G633" s="172"/>
    </row>
    <row r="634" spans="1:7" ht="14.25" customHeight="1">
      <c r="A634" s="167">
        <v>6320</v>
      </c>
      <c r="B634" s="168">
        <v>583800</v>
      </c>
      <c r="C634" s="168">
        <v>590800</v>
      </c>
      <c r="D634" s="168">
        <v>598800</v>
      </c>
      <c r="E634" s="168">
        <v>608800</v>
      </c>
      <c r="F634" s="134">
        <f t="shared" si="10"/>
        <v>568800</v>
      </c>
      <c r="G634" s="172"/>
    </row>
    <row r="635" spans="1:7" ht="14.25" customHeight="1">
      <c r="A635" s="167">
        <v>6330</v>
      </c>
      <c r="B635" s="168">
        <v>584700</v>
      </c>
      <c r="C635" s="168">
        <v>591700</v>
      </c>
      <c r="D635" s="168">
        <v>599700</v>
      </c>
      <c r="E635" s="168">
        <v>609700</v>
      </c>
      <c r="F635" s="134">
        <f t="shared" si="10"/>
        <v>569700</v>
      </c>
      <c r="G635" s="172"/>
    </row>
    <row r="636" spans="1:7" ht="14.25" customHeight="1">
      <c r="A636" s="167">
        <v>6340</v>
      </c>
      <c r="B636" s="168">
        <v>585600</v>
      </c>
      <c r="C636" s="168">
        <v>592600</v>
      </c>
      <c r="D636" s="168">
        <v>600600</v>
      </c>
      <c r="E636" s="168">
        <v>610600</v>
      </c>
      <c r="F636" s="134">
        <f t="shared" si="10"/>
        <v>570600</v>
      </c>
      <c r="G636" s="172"/>
    </row>
    <row r="637" spans="1:7" ht="14.25" customHeight="1">
      <c r="A637" s="167">
        <v>6350</v>
      </c>
      <c r="B637" s="168">
        <v>586500</v>
      </c>
      <c r="C637" s="168">
        <v>593500</v>
      </c>
      <c r="D637" s="168">
        <v>601500</v>
      </c>
      <c r="E637" s="168">
        <v>611500</v>
      </c>
      <c r="F637" s="134">
        <f t="shared" si="10"/>
        <v>571500</v>
      </c>
      <c r="G637" s="172"/>
    </row>
    <row r="638" spans="1:7" ht="14.25" customHeight="1">
      <c r="A638" s="167">
        <v>6360</v>
      </c>
      <c r="B638" s="168">
        <v>587400</v>
      </c>
      <c r="C638" s="168">
        <v>594400</v>
      </c>
      <c r="D638" s="168">
        <v>602400</v>
      </c>
      <c r="E638" s="168">
        <v>612400</v>
      </c>
      <c r="F638" s="134">
        <f t="shared" si="10"/>
        <v>572400</v>
      </c>
      <c r="G638" s="172"/>
    </row>
    <row r="639" spans="1:7" ht="14.25" customHeight="1">
      <c r="A639" s="167">
        <v>6370</v>
      </c>
      <c r="B639" s="168">
        <v>588300</v>
      </c>
      <c r="C639" s="168">
        <v>595300</v>
      </c>
      <c r="D639" s="168">
        <v>603300</v>
      </c>
      <c r="E639" s="168">
        <v>613300</v>
      </c>
      <c r="F639" s="134">
        <f t="shared" si="10"/>
        <v>573300</v>
      </c>
      <c r="G639" s="172"/>
    </row>
    <row r="640" spans="1:7" ht="14.25" customHeight="1">
      <c r="A640" s="167">
        <v>6380</v>
      </c>
      <c r="B640" s="168">
        <v>589200</v>
      </c>
      <c r="C640" s="168">
        <v>596200</v>
      </c>
      <c r="D640" s="168">
        <v>604200</v>
      </c>
      <c r="E640" s="168">
        <v>614200</v>
      </c>
      <c r="F640" s="134">
        <f t="shared" si="10"/>
        <v>574200</v>
      </c>
      <c r="G640" s="172"/>
    </row>
    <row r="641" spans="1:7" ht="14.25" customHeight="1">
      <c r="A641" s="167">
        <v>6390</v>
      </c>
      <c r="B641" s="168">
        <v>590100</v>
      </c>
      <c r="C641" s="168">
        <v>597100</v>
      </c>
      <c r="D641" s="168">
        <v>605100</v>
      </c>
      <c r="E641" s="168">
        <v>615100</v>
      </c>
      <c r="F641" s="134">
        <f t="shared" si="10"/>
        <v>575100</v>
      </c>
      <c r="G641" s="172"/>
    </row>
    <row r="642" spans="1:7" ht="14.25" customHeight="1">
      <c r="A642" s="167">
        <v>6400</v>
      </c>
      <c r="B642" s="168">
        <v>591000</v>
      </c>
      <c r="C642" s="168">
        <v>598000</v>
      </c>
      <c r="D642" s="168">
        <v>606000</v>
      </c>
      <c r="E642" s="168">
        <v>616000</v>
      </c>
      <c r="F642" s="134">
        <f t="shared" si="10"/>
        <v>576000</v>
      </c>
      <c r="G642" s="172"/>
    </row>
    <row r="643" spans="1:7" ht="14.25" customHeight="1">
      <c r="A643" s="167">
        <v>6410</v>
      </c>
      <c r="B643" s="168">
        <v>591900</v>
      </c>
      <c r="C643" s="168">
        <v>598900</v>
      </c>
      <c r="D643" s="168">
        <v>606900</v>
      </c>
      <c r="E643" s="168">
        <v>616900</v>
      </c>
      <c r="F643" s="134">
        <f t="shared" si="10"/>
        <v>576900</v>
      </c>
      <c r="G643" s="172"/>
    </row>
    <row r="644" spans="1:7" ht="14.25" customHeight="1">
      <c r="A644" s="167">
        <v>6420</v>
      </c>
      <c r="B644" s="168">
        <v>592800</v>
      </c>
      <c r="C644" s="168">
        <v>599800</v>
      </c>
      <c r="D644" s="168">
        <v>607800</v>
      </c>
      <c r="E644" s="168">
        <v>617800</v>
      </c>
      <c r="F644" s="134">
        <f t="shared" ref="F644:F707" si="11">900+900*(A644-$A$3)/10</f>
        <v>577800</v>
      </c>
      <c r="G644" s="172"/>
    </row>
    <row r="645" spans="1:7" ht="14.25" customHeight="1">
      <c r="A645" s="167">
        <v>6430</v>
      </c>
      <c r="B645" s="168">
        <v>593700</v>
      </c>
      <c r="C645" s="168">
        <v>600700</v>
      </c>
      <c r="D645" s="168">
        <v>608700</v>
      </c>
      <c r="E645" s="168">
        <v>618700</v>
      </c>
      <c r="F645" s="134">
        <f t="shared" si="11"/>
        <v>578700</v>
      </c>
      <c r="G645" s="172"/>
    </row>
    <row r="646" spans="1:7" ht="14.25" customHeight="1">
      <c r="A646" s="167">
        <v>6440</v>
      </c>
      <c r="B646" s="168">
        <v>594600</v>
      </c>
      <c r="C646" s="168">
        <v>601600</v>
      </c>
      <c r="D646" s="168">
        <v>609600</v>
      </c>
      <c r="E646" s="168">
        <v>619600</v>
      </c>
      <c r="F646" s="134">
        <f t="shared" si="11"/>
        <v>579600</v>
      </c>
      <c r="G646" s="172"/>
    </row>
    <row r="647" spans="1:7" ht="14.25" customHeight="1">
      <c r="A647" s="167">
        <v>6450</v>
      </c>
      <c r="B647" s="168">
        <v>595500</v>
      </c>
      <c r="C647" s="168">
        <v>602500</v>
      </c>
      <c r="D647" s="168">
        <v>610500</v>
      </c>
      <c r="E647" s="168">
        <v>620500</v>
      </c>
      <c r="F647" s="134">
        <f t="shared" si="11"/>
        <v>580500</v>
      </c>
      <c r="G647" s="172"/>
    </row>
    <row r="648" spans="1:7" ht="14.25" customHeight="1">
      <c r="A648" s="167">
        <v>6460</v>
      </c>
      <c r="B648" s="168">
        <v>596400</v>
      </c>
      <c r="C648" s="168">
        <v>603400</v>
      </c>
      <c r="D648" s="168">
        <v>611400</v>
      </c>
      <c r="E648" s="168">
        <v>621400</v>
      </c>
      <c r="F648" s="134">
        <f t="shared" si="11"/>
        <v>581400</v>
      </c>
      <c r="G648" s="172"/>
    </row>
    <row r="649" spans="1:7" ht="14.25" customHeight="1">
      <c r="A649" s="167">
        <v>6470</v>
      </c>
      <c r="B649" s="168">
        <v>597300</v>
      </c>
      <c r="C649" s="168">
        <v>604300</v>
      </c>
      <c r="D649" s="168">
        <v>612300</v>
      </c>
      <c r="E649" s="168">
        <v>622300</v>
      </c>
      <c r="F649" s="134">
        <f t="shared" si="11"/>
        <v>582300</v>
      </c>
      <c r="G649" s="172"/>
    </row>
    <row r="650" spans="1:7" ht="14.25" customHeight="1">
      <c r="A650" s="167">
        <v>6480</v>
      </c>
      <c r="B650" s="168">
        <v>598200</v>
      </c>
      <c r="C650" s="168">
        <v>605200</v>
      </c>
      <c r="D650" s="168">
        <v>613200</v>
      </c>
      <c r="E650" s="168">
        <v>623200</v>
      </c>
      <c r="F650" s="134">
        <f t="shared" si="11"/>
        <v>583200</v>
      </c>
      <c r="G650" s="172"/>
    </row>
    <row r="651" spans="1:7" ht="14.25" customHeight="1">
      <c r="A651" s="167">
        <v>6490</v>
      </c>
      <c r="B651" s="168">
        <v>599100</v>
      </c>
      <c r="C651" s="168">
        <v>606100</v>
      </c>
      <c r="D651" s="168">
        <v>614100</v>
      </c>
      <c r="E651" s="168">
        <v>624100</v>
      </c>
      <c r="F651" s="134">
        <f t="shared" si="11"/>
        <v>584100</v>
      </c>
      <c r="G651" s="172"/>
    </row>
    <row r="652" spans="1:7" ht="14.25" customHeight="1">
      <c r="A652" s="167">
        <v>6500</v>
      </c>
      <c r="B652" s="168">
        <v>600000</v>
      </c>
      <c r="C652" s="168">
        <v>607000</v>
      </c>
      <c r="D652" s="168">
        <v>615000</v>
      </c>
      <c r="E652" s="168">
        <v>625000</v>
      </c>
      <c r="F652" s="134">
        <f t="shared" si="11"/>
        <v>585000</v>
      </c>
      <c r="G652" s="172"/>
    </row>
    <row r="653" spans="1:7" ht="14.25" customHeight="1">
      <c r="A653" s="167">
        <v>6510</v>
      </c>
      <c r="B653" s="168">
        <v>600900</v>
      </c>
      <c r="C653" s="168">
        <v>607900</v>
      </c>
      <c r="D653" s="168">
        <v>615900</v>
      </c>
      <c r="E653" s="168">
        <v>625900</v>
      </c>
      <c r="F653" s="134">
        <f t="shared" si="11"/>
        <v>585900</v>
      </c>
      <c r="G653" s="172"/>
    </row>
    <row r="654" spans="1:7" ht="14.25" customHeight="1">
      <c r="A654" s="167">
        <v>6520</v>
      </c>
      <c r="B654" s="168">
        <v>601800</v>
      </c>
      <c r="C654" s="168">
        <v>608800</v>
      </c>
      <c r="D654" s="168">
        <v>616800</v>
      </c>
      <c r="E654" s="168">
        <v>626800</v>
      </c>
      <c r="F654" s="134">
        <f t="shared" si="11"/>
        <v>586800</v>
      </c>
      <c r="G654" s="172"/>
    </row>
    <row r="655" spans="1:7" ht="14.25" customHeight="1">
      <c r="A655" s="167">
        <v>6530</v>
      </c>
      <c r="B655" s="168">
        <v>602700</v>
      </c>
      <c r="C655" s="168">
        <v>609700</v>
      </c>
      <c r="D655" s="168">
        <v>617700</v>
      </c>
      <c r="E655" s="168">
        <v>627700</v>
      </c>
      <c r="F655" s="134">
        <f t="shared" si="11"/>
        <v>587700</v>
      </c>
      <c r="G655" s="172"/>
    </row>
    <row r="656" spans="1:7" ht="14.25" customHeight="1">
      <c r="A656" s="167">
        <v>6540</v>
      </c>
      <c r="B656" s="168">
        <v>603600</v>
      </c>
      <c r="C656" s="168">
        <v>610600</v>
      </c>
      <c r="D656" s="168">
        <v>618600</v>
      </c>
      <c r="E656" s="168">
        <v>628600</v>
      </c>
      <c r="F656" s="134">
        <f t="shared" si="11"/>
        <v>588600</v>
      </c>
      <c r="G656" s="172"/>
    </row>
    <row r="657" spans="1:7" ht="14.25" customHeight="1">
      <c r="A657" s="167">
        <v>6550</v>
      </c>
      <c r="B657" s="168">
        <v>604500</v>
      </c>
      <c r="C657" s="168">
        <v>611500</v>
      </c>
      <c r="D657" s="168">
        <v>619500</v>
      </c>
      <c r="E657" s="168">
        <v>629500</v>
      </c>
      <c r="F657" s="134">
        <f t="shared" si="11"/>
        <v>589500</v>
      </c>
      <c r="G657" s="172"/>
    </row>
    <row r="658" spans="1:7" ht="14.25" customHeight="1">
      <c r="A658" s="167">
        <v>6560</v>
      </c>
      <c r="B658" s="168">
        <v>605400</v>
      </c>
      <c r="C658" s="168">
        <v>612400</v>
      </c>
      <c r="D658" s="168">
        <v>620400</v>
      </c>
      <c r="E658" s="168">
        <v>630400</v>
      </c>
      <c r="F658" s="134">
        <f t="shared" si="11"/>
        <v>590400</v>
      </c>
      <c r="G658" s="172"/>
    </row>
    <row r="659" spans="1:7" ht="14.25" customHeight="1">
      <c r="A659" s="167">
        <v>6570</v>
      </c>
      <c r="B659" s="168">
        <v>606300</v>
      </c>
      <c r="C659" s="168">
        <v>613300</v>
      </c>
      <c r="D659" s="168">
        <v>621300</v>
      </c>
      <c r="E659" s="168">
        <v>631300</v>
      </c>
      <c r="F659" s="134">
        <f t="shared" si="11"/>
        <v>591300</v>
      </c>
      <c r="G659" s="172"/>
    </row>
    <row r="660" spans="1:7" ht="14.25" customHeight="1">
      <c r="A660" s="167">
        <v>6580</v>
      </c>
      <c r="B660" s="168">
        <v>607200</v>
      </c>
      <c r="C660" s="168">
        <v>614200</v>
      </c>
      <c r="D660" s="168">
        <v>622200</v>
      </c>
      <c r="E660" s="168">
        <v>632200</v>
      </c>
      <c r="F660" s="134">
        <f t="shared" si="11"/>
        <v>592200</v>
      </c>
      <c r="G660" s="172"/>
    </row>
    <row r="661" spans="1:7" ht="14.25" customHeight="1">
      <c r="A661" s="167">
        <v>6590</v>
      </c>
      <c r="B661" s="168">
        <v>608100</v>
      </c>
      <c r="C661" s="168">
        <v>615100</v>
      </c>
      <c r="D661" s="168">
        <v>623100</v>
      </c>
      <c r="E661" s="168">
        <v>633100</v>
      </c>
      <c r="F661" s="134">
        <f t="shared" si="11"/>
        <v>593100</v>
      </c>
      <c r="G661" s="172"/>
    </row>
    <row r="662" spans="1:7" ht="14.25" customHeight="1">
      <c r="A662" s="167">
        <v>6600</v>
      </c>
      <c r="B662" s="168">
        <v>609000</v>
      </c>
      <c r="C662" s="168">
        <v>616000</v>
      </c>
      <c r="D662" s="168">
        <v>624000</v>
      </c>
      <c r="E662" s="168">
        <v>634000</v>
      </c>
      <c r="F662" s="134">
        <f t="shared" si="11"/>
        <v>594000</v>
      </c>
      <c r="G662" s="172"/>
    </row>
    <row r="663" spans="1:7" ht="14.25" customHeight="1">
      <c r="A663" s="167">
        <v>6610</v>
      </c>
      <c r="B663" s="168">
        <v>609900</v>
      </c>
      <c r="C663" s="168">
        <v>616900</v>
      </c>
      <c r="D663" s="168">
        <v>624900</v>
      </c>
      <c r="E663" s="168">
        <v>634900</v>
      </c>
      <c r="F663" s="134">
        <f t="shared" si="11"/>
        <v>594900</v>
      </c>
      <c r="G663" s="172"/>
    </row>
    <row r="664" spans="1:7" ht="14.25" customHeight="1">
      <c r="A664" s="167">
        <v>6620</v>
      </c>
      <c r="B664" s="168">
        <v>610800</v>
      </c>
      <c r="C664" s="168">
        <v>617800</v>
      </c>
      <c r="D664" s="168">
        <v>625800</v>
      </c>
      <c r="E664" s="168">
        <v>635800</v>
      </c>
      <c r="F664" s="134">
        <f t="shared" si="11"/>
        <v>595800</v>
      </c>
      <c r="G664" s="172"/>
    </row>
    <row r="665" spans="1:7" ht="14.25" customHeight="1">
      <c r="A665" s="167">
        <v>6630</v>
      </c>
      <c r="B665" s="168">
        <v>611700</v>
      </c>
      <c r="C665" s="168">
        <v>618700</v>
      </c>
      <c r="D665" s="168">
        <v>626700</v>
      </c>
      <c r="E665" s="168">
        <v>636700</v>
      </c>
      <c r="F665" s="134">
        <f t="shared" si="11"/>
        <v>596700</v>
      </c>
      <c r="G665" s="172"/>
    </row>
    <row r="666" spans="1:7" ht="14.25" customHeight="1">
      <c r="A666" s="167">
        <v>6640</v>
      </c>
      <c r="B666" s="168">
        <v>612600</v>
      </c>
      <c r="C666" s="168">
        <v>619600</v>
      </c>
      <c r="D666" s="168">
        <v>627600</v>
      </c>
      <c r="E666" s="168">
        <v>637600</v>
      </c>
      <c r="F666" s="134">
        <f t="shared" si="11"/>
        <v>597600</v>
      </c>
      <c r="G666" s="172"/>
    </row>
    <row r="667" spans="1:7" ht="14.25" customHeight="1">
      <c r="A667" s="167">
        <v>6650</v>
      </c>
      <c r="B667" s="168">
        <v>613500</v>
      </c>
      <c r="C667" s="168">
        <v>620500</v>
      </c>
      <c r="D667" s="168">
        <v>628500</v>
      </c>
      <c r="E667" s="168">
        <v>638500</v>
      </c>
      <c r="F667" s="134">
        <f t="shared" si="11"/>
        <v>598500</v>
      </c>
      <c r="G667" s="172"/>
    </row>
    <row r="668" spans="1:7" ht="14.25" customHeight="1">
      <c r="A668" s="167">
        <v>6660</v>
      </c>
      <c r="B668" s="168">
        <v>614400</v>
      </c>
      <c r="C668" s="168">
        <v>621400</v>
      </c>
      <c r="D668" s="168">
        <v>629400</v>
      </c>
      <c r="E668" s="168">
        <v>639400</v>
      </c>
      <c r="F668" s="134">
        <f t="shared" si="11"/>
        <v>599400</v>
      </c>
      <c r="G668" s="172"/>
    </row>
    <row r="669" spans="1:7" ht="14.25" customHeight="1">
      <c r="A669" s="167">
        <v>6670</v>
      </c>
      <c r="B669" s="168">
        <v>615300</v>
      </c>
      <c r="C669" s="168">
        <v>622300</v>
      </c>
      <c r="D669" s="168">
        <v>630300</v>
      </c>
      <c r="E669" s="168">
        <v>640300</v>
      </c>
      <c r="F669" s="134">
        <f t="shared" si="11"/>
        <v>600300</v>
      </c>
      <c r="G669" s="172"/>
    </row>
    <row r="670" spans="1:7" ht="14.25" customHeight="1">
      <c r="A670" s="167">
        <v>6680</v>
      </c>
      <c r="B670" s="168">
        <v>616200</v>
      </c>
      <c r="C670" s="168">
        <v>623200</v>
      </c>
      <c r="D670" s="168">
        <v>631200</v>
      </c>
      <c r="E670" s="168">
        <v>641200</v>
      </c>
      <c r="F670" s="134">
        <f t="shared" si="11"/>
        <v>601200</v>
      </c>
      <c r="G670" s="172"/>
    </row>
    <row r="671" spans="1:7" ht="14.25" customHeight="1">
      <c r="A671" s="167">
        <v>6690</v>
      </c>
      <c r="B671" s="168">
        <v>617100</v>
      </c>
      <c r="C671" s="168">
        <v>624100</v>
      </c>
      <c r="D671" s="168">
        <v>632100</v>
      </c>
      <c r="E671" s="168">
        <v>642100</v>
      </c>
      <c r="F671" s="134">
        <f t="shared" si="11"/>
        <v>602100</v>
      </c>
      <c r="G671" s="172"/>
    </row>
    <row r="672" spans="1:7" ht="14.25" customHeight="1">
      <c r="A672" s="167">
        <v>6700</v>
      </c>
      <c r="B672" s="168">
        <v>618000</v>
      </c>
      <c r="C672" s="168">
        <v>625000</v>
      </c>
      <c r="D672" s="168">
        <v>633000</v>
      </c>
      <c r="E672" s="168">
        <v>643000</v>
      </c>
      <c r="F672" s="134">
        <f t="shared" si="11"/>
        <v>603000</v>
      </c>
      <c r="G672" s="172"/>
    </row>
    <row r="673" spans="1:7" ht="14.25" customHeight="1">
      <c r="A673" s="167">
        <v>6710</v>
      </c>
      <c r="B673" s="168">
        <v>618900</v>
      </c>
      <c r="C673" s="168">
        <v>625900</v>
      </c>
      <c r="D673" s="168">
        <v>633900</v>
      </c>
      <c r="E673" s="168">
        <v>643900</v>
      </c>
      <c r="F673" s="134">
        <f t="shared" si="11"/>
        <v>603900</v>
      </c>
      <c r="G673" s="172"/>
    </row>
    <row r="674" spans="1:7" ht="14.25" customHeight="1">
      <c r="A674" s="167">
        <v>6720</v>
      </c>
      <c r="B674" s="168">
        <v>619800</v>
      </c>
      <c r="C674" s="168">
        <v>626800</v>
      </c>
      <c r="D674" s="168">
        <v>634800</v>
      </c>
      <c r="E674" s="168">
        <v>644800</v>
      </c>
      <c r="F674" s="134">
        <f t="shared" si="11"/>
        <v>604800</v>
      </c>
      <c r="G674" s="172"/>
    </row>
    <row r="675" spans="1:7" ht="14.25" customHeight="1">
      <c r="A675" s="167">
        <v>6730</v>
      </c>
      <c r="B675" s="168">
        <v>620700</v>
      </c>
      <c r="C675" s="168">
        <v>627700</v>
      </c>
      <c r="D675" s="168">
        <v>635700</v>
      </c>
      <c r="E675" s="168">
        <v>645700</v>
      </c>
      <c r="F675" s="134">
        <f t="shared" si="11"/>
        <v>605700</v>
      </c>
      <c r="G675" s="172"/>
    </row>
    <row r="676" spans="1:7" ht="14.25" customHeight="1">
      <c r="A676" s="167">
        <v>6740</v>
      </c>
      <c r="B676" s="168">
        <v>621600</v>
      </c>
      <c r="C676" s="168">
        <v>628600</v>
      </c>
      <c r="D676" s="168">
        <v>636600</v>
      </c>
      <c r="E676" s="168">
        <v>646600</v>
      </c>
      <c r="F676" s="134">
        <f t="shared" si="11"/>
        <v>606600</v>
      </c>
      <c r="G676" s="172"/>
    </row>
    <row r="677" spans="1:7" ht="14.25" customHeight="1">
      <c r="A677" s="167">
        <v>6750</v>
      </c>
      <c r="B677" s="168">
        <v>622500</v>
      </c>
      <c r="C677" s="168">
        <v>629500</v>
      </c>
      <c r="D677" s="168">
        <v>637500</v>
      </c>
      <c r="E677" s="168">
        <v>647500</v>
      </c>
      <c r="F677" s="134">
        <f t="shared" si="11"/>
        <v>607500</v>
      </c>
      <c r="G677" s="172"/>
    </row>
    <row r="678" spans="1:7" ht="14.25" customHeight="1">
      <c r="A678" s="167">
        <v>6760</v>
      </c>
      <c r="B678" s="168">
        <v>623400</v>
      </c>
      <c r="C678" s="168">
        <v>630400</v>
      </c>
      <c r="D678" s="168">
        <v>638400</v>
      </c>
      <c r="E678" s="168">
        <v>648400</v>
      </c>
      <c r="F678" s="134">
        <f t="shared" si="11"/>
        <v>608400</v>
      </c>
      <c r="G678" s="172"/>
    </row>
    <row r="679" spans="1:7" ht="14.25" customHeight="1">
      <c r="A679" s="167">
        <v>6770</v>
      </c>
      <c r="B679" s="168">
        <v>624300</v>
      </c>
      <c r="C679" s="168">
        <v>631300</v>
      </c>
      <c r="D679" s="168">
        <v>639300</v>
      </c>
      <c r="E679" s="168">
        <v>649300</v>
      </c>
      <c r="F679" s="134">
        <f t="shared" si="11"/>
        <v>609300</v>
      </c>
      <c r="G679" s="172"/>
    </row>
    <row r="680" spans="1:7" ht="14.25" customHeight="1">
      <c r="A680" s="167">
        <v>6780</v>
      </c>
      <c r="B680" s="168">
        <v>625200</v>
      </c>
      <c r="C680" s="168">
        <v>632200</v>
      </c>
      <c r="D680" s="168">
        <v>640200</v>
      </c>
      <c r="E680" s="168">
        <v>650200</v>
      </c>
      <c r="F680" s="134">
        <f t="shared" si="11"/>
        <v>610200</v>
      </c>
      <c r="G680" s="172"/>
    </row>
    <row r="681" spans="1:7" ht="14.25" customHeight="1">
      <c r="A681" s="167">
        <v>6790</v>
      </c>
      <c r="B681" s="168">
        <v>626100</v>
      </c>
      <c r="C681" s="168">
        <v>633100</v>
      </c>
      <c r="D681" s="168">
        <v>641100</v>
      </c>
      <c r="E681" s="168">
        <v>651100</v>
      </c>
      <c r="F681" s="134">
        <f t="shared" si="11"/>
        <v>611100</v>
      </c>
      <c r="G681" s="172"/>
    </row>
    <row r="682" spans="1:7" ht="14.25" customHeight="1">
      <c r="A682" s="167">
        <v>6800</v>
      </c>
      <c r="B682" s="168">
        <v>627000</v>
      </c>
      <c r="C682" s="168">
        <v>634000</v>
      </c>
      <c r="D682" s="168">
        <v>642000</v>
      </c>
      <c r="E682" s="168">
        <v>652000</v>
      </c>
      <c r="F682" s="134">
        <f t="shared" si="11"/>
        <v>612000</v>
      </c>
      <c r="G682" s="172"/>
    </row>
    <row r="683" spans="1:7" ht="14.25" customHeight="1">
      <c r="A683" s="167">
        <v>6810</v>
      </c>
      <c r="B683" s="168">
        <v>627900</v>
      </c>
      <c r="C683" s="168">
        <v>634900</v>
      </c>
      <c r="D683" s="168">
        <v>642900</v>
      </c>
      <c r="E683" s="168">
        <v>652900</v>
      </c>
      <c r="F683" s="134">
        <f t="shared" si="11"/>
        <v>612900</v>
      </c>
      <c r="G683" s="172"/>
    </row>
    <row r="684" spans="1:7" ht="14.25" customHeight="1">
      <c r="A684" s="167">
        <v>6820</v>
      </c>
      <c r="B684" s="168">
        <v>628800</v>
      </c>
      <c r="C684" s="168">
        <v>635800</v>
      </c>
      <c r="D684" s="168">
        <v>643800</v>
      </c>
      <c r="E684" s="168">
        <v>653800</v>
      </c>
      <c r="F684" s="134">
        <f t="shared" si="11"/>
        <v>613800</v>
      </c>
      <c r="G684" s="172"/>
    </row>
    <row r="685" spans="1:7" ht="14.25" customHeight="1">
      <c r="A685" s="167">
        <v>6830</v>
      </c>
      <c r="B685" s="168">
        <v>629700</v>
      </c>
      <c r="C685" s="168">
        <v>636700</v>
      </c>
      <c r="D685" s="168">
        <v>644700</v>
      </c>
      <c r="E685" s="168">
        <v>654700</v>
      </c>
      <c r="F685" s="134">
        <f t="shared" si="11"/>
        <v>614700</v>
      </c>
      <c r="G685" s="172"/>
    </row>
    <row r="686" spans="1:7" ht="14.25" customHeight="1">
      <c r="A686" s="167">
        <v>6840</v>
      </c>
      <c r="B686" s="168">
        <v>630600</v>
      </c>
      <c r="C686" s="168">
        <v>637600</v>
      </c>
      <c r="D686" s="168">
        <v>645600</v>
      </c>
      <c r="E686" s="168">
        <v>655600</v>
      </c>
      <c r="F686" s="134">
        <f t="shared" si="11"/>
        <v>615600</v>
      </c>
      <c r="G686" s="172"/>
    </row>
    <row r="687" spans="1:7" ht="14.25" customHeight="1">
      <c r="A687" s="167">
        <v>6850</v>
      </c>
      <c r="B687" s="168">
        <v>631500</v>
      </c>
      <c r="C687" s="168">
        <v>638500</v>
      </c>
      <c r="D687" s="168">
        <v>646500</v>
      </c>
      <c r="E687" s="168">
        <v>656500</v>
      </c>
      <c r="F687" s="134">
        <f t="shared" si="11"/>
        <v>616500</v>
      </c>
      <c r="G687" s="172"/>
    </row>
    <row r="688" spans="1:7" ht="14.25" customHeight="1">
      <c r="A688" s="167">
        <v>6860</v>
      </c>
      <c r="B688" s="168">
        <v>632400</v>
      </c>
      <c r="C688" s="168">
        <v>639400</v>
      </c>
      <c r="D688" s="168">
        <v>647400</v>
      </c>
      <c r="E688" s="168">
        <v>657400</v>
      </c>
      <c r="F688" s="134">
        <f t="shared" si="11"/>
        <v>617400</v>
      </c>
      <c r="G688" s="172"/>
    </row>
    <row r="689" spans="1:7" ht="14.25" customHeight="1">
      <c r="A689" s="167">
        <v>6870</v>
      </c>
      <c r="B689" s="168">
        <v>633300</v>
      </c>
      <c r="C689" s="168">
        <v>640300</v>
      </c>
      <c r="D689" s="168">
        <v>648300</v>
      </c>
      <c r="E689" s="168">
        <v>658300</v>
      </c>
      <c r="F689" s="134">
        <f t="shared" si="11"/>
        <v>618300</v>
      </c>
      <c r="G689" s="172"/>
    </row>
    <row r="690" spans="1:7" ht="14.25" customHeight="1">
      <c r="A690" s="167">
        <v>6880</v>
      </c>
      <c r="B690" s="168">
        <v>634200</v>
      </c>
      <c r="C690" s="168">
        <v>641200</v>
      </c>
      <c r="D690" s="168">
        <v>649200</v>
      </c>
      <c r="E690" s="168">
        <v>659200</v>
      </c>
      <c r="F690" s="134">
        <f t="shared" si="11"/>
        <v>619200</v>
      </c>
      <c r="G690" s="172"/>
    </row>
    <row r="691" spans="1:7" ht="14.25" customHeight="1">
      <c r="A691" s="167">
        <v>6890</v>
      </c>
      <c r="B691" s="168">
        <v>635100</v>
      </c>
      <c r="C691" s="168">
        <v>642100</v>
      </c>
      <c r="D691" s="168">
        <v>650100</v>
      </c>
      <c r="E691" s="168">
        <v>660100</v>
      </c>
      <c r="F691" s="134">
        <f t="shared" si="11"/>
        <v>620100</v>
      </c>
      <c r="G691" s="172"/>
    </row>
    <row r="692" spans="1:7" ht="14.25" customHeight="1">
      <c r="A692" s="167">
        <v>6900</v>
      </c>
      <c r="B692" s="168">
        <v>636000</v>
      </c>
      <c r="C692" s="168">
        <v>643000</v>
      </c>
      <c r="D692" s="168">
        <v>651000</v>
      </c>
      <c r="E692" s="168">
        <v>661000</v>
      </c>
      <c r="F692" s="134">
        <f t="shared" si="11"/>
        <v>621000</v>
      </c>
      <c r="G692" s="172"/>
    </row>
    <row r="693" spans="1:7" ht="14.25" customHeight="1">
      <c r="A693" s="167">
        <v>6910</v>
      </c>
      <c r="B693" s="168">
        <v>636900</v>
      </c>
      <c r="C693" s="168">
        <v>643900</v>
      </c>
      <c r="D693" s="168">
        <v>651900</v>
      </c>
      <c r="E693" s="168">
        <v>661900</v>
      </c>
      <c r="F693" s="134">
        <f t="shared" si="11"/>
        <v>621900</v>
      </c>
      <c r="G693" s="172"/>
    </row>
    <row r="694" spans="1:7" ht="14.25" customHeight="1">
      <c r="A694" s="167">
        <v>6920</v>
      </c>
      <c r="B694" s="168">
        <v>637800</v>
      </c>
      <c r="C694" s="168">
        <v>644800</v>
      </c>
      <c r="D694" s="168">
        <v>652800</v>
      </c>
      <c r="E694" s="168">
        <v>662800</v>
      </c>
      <c r="F694" s="134">
        <f t="shared" si="11"/>
        <v>622800</v>
      </c>
      <c r="G694" s="172"/>
    </row>
    <row r="695" spans="1:7" ht="14.25" customHeight="1">
      <c r="A695" s="167">
        <v>6930</v>
      </c>
      <c r="B695" s="168">
        <v>638700</v>
      </c>
      <c r="C695" s="168">
        <v>645700</v>
      </c>
      <c r="D695" s="168">
        <v>653700</v>
      </c>
      <c r="E695" s="168">
        <v>663700</v>
      </c>
      <c r="F695" s="134">
        <f t="shared" si="11"/>
        <v>623700</v>
      </c>
      <c r="G695" s="172"/>
    </row>
    <row r="696" spans="1:7" ht="14.25" customHeight="1">
      <c r="A696" s="167">
        <v>6940</v>
      </c>
      <c r="B696" s="168">
        <v>639600</v>
      </c>
      <c r="C696" s="168">
        <v>646600</v>
      </c>
      <c r="D696" s="168">
        <v>654600</v>
      </c>
      <c r="E696" s="168">
        <v>664600</v>
      </c>
      <c r="F696" s="134">
        <f t="shared" si="11"/>
        <v>624600</v>
      </c>
      <c r="G696" s="172"/>
    </row>
    <row r="697" spans="1:7" ht="14.25" customHeight="1">
      <c r="A697" s="167">
        <v>6950</v>
      </c>
      <c r="B697" s="168">
        <v>640500</v>
      </c>
      <c r="C697" s="168">
        <v>647500</v>
      </c>
      <c r="D697" s="168">
        <v>655500</v>
      </c>
      <c r="E697" s="168">
        <v>665500</v>
      </c>
      <c r="F697" s="134">
        <f t="shared" si="11"/>
        <v>625500</v>
      </c>
      <c r="G697" s="172"/>
    </row>
    <row r="698" spans="1:7" ht="14.25" customHeight="1">
      <c r="A698" s="167">
        <v>6960</v>
      </c>
      <c r="B698" s="168">
        <v>641400</v>
      </c>
      <c r="C698" s="168">
        <v>648400</v>
      </c>
      <c r="D698" s="168">
        <v>656400</v>
      </c>
      <c r="E698" s="168">
        <v>666400</v>
      </c>
      <c r="F698" s="134">
        <f t="shared" si="11"/>
        <v>626400</v>
      </c>
      <c r="G698" s="172"/>
    </row>
    <row r="699" spans="1:7" ht="14.25" customHeight="1">
      <c r="A699" s="167">
        <v>6970</v>
      </c>
      <c r="B699" s="168">
        <v>642300</v>
      </c>
      <c r="C699" s="168">
        <v>649300</v>
      </c>
      <c r="D699" s="168">
        <v>657300</v>
      </c>
      <c r="E699" s="168">
        <v>667300</v>
      </c>
      <c r="F699" s="134">
        <f t="shared" si="11"/>
        <v>627300</v>
      </c>
      <c r="G699" s="172"/>
    </row>
    <row r="700" spans="1:7" ht="14.25" customHeight="1">
      <c r="A700" s="167">
        <v>6980</v>
      </c>
      <c r="B700" s="168">
        <v>643200</v>
      </c>
      <c r="C700" s="168">
        <v>650200</v>
      </c>
      <c r="D700" s="168">
        <v>658200</v>
      </c>
      <c r="E700" s="168">
        <v>668200</v>
      </c>
      <c r="F700" s="134">
        <f t="shared" si="11"/>
        <v>628200</v>
      </c>
      <c r="G700" s="172"/>
    </row>
    <row r="701" spans="1:7" ht="14.25" customHeight="1">
      <c r="A701" s="167">
        <v>6990</v>
      </c>
      <c r="B701" s="168">
        <v>644100</v>
      </c>
      <c r="C701" s="168">
        <v>651100</v>
      </c>
      <c r="D701" s="168">
        <v>659100</v>
      </c>
      <c r="E701" s="168">
        <v>669100</v>
      </c>
      <c r="F701" s="134">
        <f t="shared" si="11"/>
        <v>629100</v>
      </c>
      <c r="G701" s="172"/>
    </row>
    <row r="702" spans="1:7" ht="14.25" customHeight="1">
      <c r="A702" s="167">
        <v>7000</v>
      </c>
      <c r="B702" s="168">
        <v>645000</v>
      </c>
      <c r="C702" s="168">
        <v>652000</v>
      </c>
      <c r="D702" s="168">
        <v>660000</v>
      </c>
      <c r="E702" s="168">
        <v>670000</v>
      </c>
      <c r="F702" s="134">
        <f t="shared" si="11"/>
        <v>630000</v>
      </c>
      <c r="G702" s="172"/>
    </row>
    <row r="703" spans="1:7" ht="14.25" customHeight="1">
      <c r="A703" s="167">
        <v>7010</v>
      </c>
      <c r="B703" s="168">
        <v>645900</v>
      </c>
      <c r="C703" s="168">
        <v>652900</v>
      </c>
      <c r="D703" s="168">
        <v>660900</v>
      </c>
      <c r="E703" s="168">
        <v>670900</v>
      </c>
      <c r="F703" s="134">
        <f t="shared" si="11"/>
        <v>630900</v>
      </c>
      <c r="G703" s="172"/>
    </row>
    <row r="704" spans="1:7" ht="14.25" customHeight="1">
      <c r="A704" s="167">
        <v>7020</v>
      </c>
      <c r="B704" s="168">
        <v>646800</v>
      </c>
      <c r="C704" s="168">
        <v>653800</v>
      </c>
      <c r="D704" s="168">
        <v>661800</v>
      </c>
      <c r="E704" s="168">
        <v>671800</v>
      </c>
      <c r="F704" s="134">
        <f t="shared" si="11"/>
        <v>631800</v>
      </c>
      <c r="G704" s="172"/>
    </row>
    <row r="705" spans="1:7" ht="14.25" customHeight="1">
      <c r="A705" s="167">
        <v>7030</v>
      </c>
      <c r="B705" s="168">
        <v>647700</v>
      </c>
      <c r="C705" s="168">
        <v>654700</v>
      </c>
      <c r="D705" s="168">
        <v>662700</v>
      </c>
      <c r="E705" s="168">
        <v>672700</v>
      </c>
      <c r="F705" s="134">
        <f t="shared" si="11"/>
        <v>632700</v>
      </c>
      <c r="G705" s="172"/>
    </row>
    <row r="706" spans="1:7" ht="14.25" customHeight="1">
      <c r="A706" s="167">
        <v>7040</v>
      </c>
      <c r="B706" s="168">
        <v>648600</v>
      </c>
      <c r="C706" s="168">
        <v>655600</v>
      </c>
      <c r="D706" s="168">
        <v>663600</v>
      </c>
      <c r="E706" s="168">
        <v>673600</v>
      </c>
      <c r="F706" s="134">
        <f t="shared" si="11"/>
        <v>633600</v>
      </c>
      <c r="G706" s="172"/>
    </row>
    <row r="707" spans="1:7" ht="14.25" customHeight="1">
      <c r="A707" s="167">
        <v>7050</v>
      </c>
      <c r="B707" s="168">
        <v>649500</v>
      </c>
      <c r="C707" s="168">
        <v>656500</v>
      </c>
      <c r="D707" s="168">
        <v>664500</v>
      </c>
      <c r="E707" s="168">
        <v>674500</v>
      </c>
      <c r="F707" s="134">
        <f t="shared" si="11"/>
        <v>634500</v>
      </c>
      <c r="G707" s="172"/>
    </row>
    <row r="708" spans="1:7" ht="14.25" customHeight="1">
      <c r="A708" s="167">
        <v>7060</v>
      </c>
      <c r="B708" s="168">
        <v>650400</v>
      </c>
      <c r="C708" s="168">
        <v>657400</v>
      </c>
      <c r="D708" s="168">
        <v>665400</v>
      </c>
      <c r="E708" s="168">
        <v>675400</v>
      </c>
      <c r="F708" s="134">
        <f t="shared" ref="F708:F771" si="12">900+900*(A708-$A$3)/10</f>
        <v>635400</v>
      </c>
      <c r="G708" s="172"/>
    </row>
    <row r="709" spans="1:7" ht="14.25" customHeight="1">
      <c r="A709" s="167">
        <v>7070</v>
      </c>
      <c r="B709" s="168">
        <v>651300</v>
      </c>
      <c r="C709" s="168">
        <v>658300</v>
      </c>
      <c r="D709" s="168">
        <v>666300</v>
      </c>
      <c r="E709" s="168">
        <v>676300</v>
      </c>
      <c r="F709" s="134">
        <f t="shared" si="12"/>
        <v>636300</v>
      </c>
      <c r="G709" s="172"/>
    </row>
    <row r="710" spans="1:7" ht="14.25" customHeight="1">
      <c r="A710" s="167">
        <v>7080</v>
      </c>
      <c r="B710" s="168">
        <v>652200</v>
      </c>
      <c r="C710" s="168">
        <v>659200</v>
      </c>
      <c r="D710" s="168">
        <v>667200</v>
      </c>
      <c r="E710" s="168">
        <v>677200</v>
      </c>
      <c r="F710" s="134">
        <f t="shared" si="12"/>
        <v>637200</v>
      </c>
      <c r="G710" s="172"/>
    </row>
    <row r="711" spans="1:7" ht="14.25" customHeight="1">
      <c r="A711" s="167">
        <v>7090</v>
      </c>
      <c r="B711" s="168">
        <v>653100</v>
      </c>
      <c r="C711" s="168">
        <v>660100</v>
      </c>
      <c r="D711" s="168">
        <v>668100</v>
      </c>
      <c r="E711" s="168">
        <v>678100</v>
      </c>
      <c r="F711" s="134">
        <f t="shared" si="12"/>
        <v>638100</v>
      </c>
      <c r="G711" s="172"/>
    </row>
    <row r="712" spans="1:7" ht="14.25" customHeight="1">
      <c r="A712" s="167">
        <v>7100</v>
      </c>
      <c r="B712" s="168">
        <v>654000</v>
      </c>
      <c r="C712" s="168">
        <v>661000</v>
      </c>
      <c r="D712" s="168">
        <v>669000</v>
      </c>
      <c r="E712" s="168">
        <v>679000</v>
      </c>
      <c r="F712" s="134">
        <f t="shared" si="12"/>
        <v>639000</v>
      </c>
      <c r="G712" s="172"/>
    </row>
    <row r="713" spans="1:7" ht="14.25" customHeight="1">
      <c r="A713" s="167">
        <v>7110</v>
      </c>
      <c r="B713" s="168">
        <v>654900</v>
      </c>
      <c r="C713" s="168">
        <v>661900</v>
      </c>
      <c r="D713" s="168">
        <v>669900</v>
      </c>
      <c r="E713" s="168">
        <v>679900</v>
      </c>
      <c r="F713" s="134">
        <f t="shared" si="12"/>
        <v>639900</v>
      </c>
      <c r="G713" s="172"/>
    </row>
    <row r="714" spans="1:7" ht="14.25" customHeight="1">
      <c r="A714" s="167">
        <v>7120</v>
      </c>
      <c r="B714" s="168">
        <v>655800</v>
      </c>
      <c r="C714" s="168">
        <v>662800</v>
      </c>
      <c r="D714" s="168">
        <v>670800</v>
      </c>
      <c r="E714" s="168">
        <v>680800</v>
      </c>
      <c r="F714" s="134">
        <f t="shared" si="12"/>
        <v>640800</v>
      </c>
      <c r="G714" s="172"/>
    </row>
    <row r="715" spans="1:7" ht="14.25" customHeight="1">
      <c r="A715" s="167">
        <v>7130</v>
      </c>
      <c r="B715" s="168">
        <v>656700</v>
      </c>
      <c r="C715" s="168">
        <v>663700</v>
      </c>
      <c r="D715" s="168">
        <v>671700</v>
      </c>
      <c r="E715" s="168">
        <v>681700</v>
      </c>
      <c r="F715" s="134">
        <f t="shared" si="12"/>
        <v>641700</v>
      </c>
      <c r="G715" s="172"/>
    </row>
    <row r="716" spans="1:7" ht="14.25" customHeight="1">
      <c r="A716" s="167">
        <v>7140</v>
      </c>
      <c r="B716" s="168">
        <v>657600</v>
      </c>
      <c r="C716" s="168">
        <v>664600</v>
      </c>
      <c r="D716" s="168">
        <v>672600</v>
      </c>
      <c r="E716" s="168">
        <v>682600</v>
      </c>
      <c r="F716" s="134">
        <f t="shared" si="12"/>
        <v>642600</v>
      </c>
      <c r="G716" s="172"/>
    </row>
    <row r="717" spans="1:7" ht="14.25" customHeight="1">
      <c r="A717" s="167">
        <v>7150</v>
      </c>
      <c r="B717" s="168">
        <v>658500</v>
      </c>
      <c r="C717" s="168">
        <v>665500</v>
      </c>
      <c r="D717" s="168">
        <v>673500</v>
      </c>
      <c r="E717" s="168">
        <v>683500</v>
      </c>
      <c r="F717" s="134">
        <f t="shared" si="12"/>
        <v>643500</v>
      </c>
      <c r="G717" s="172"/>
    </row>
    <row r="718" spans="1:7" ht="14.25" customHeight="1">
      <c r="A718" s="167">
        <v>7160</v>
      </c>
      <c r="B718" s="168">
        <v>659400</v>
      </c>
      <c r="C718" s="168">
        <v>666400</v>
      </c>
      <c r="D718" s="168">
        <v>674400</v>
      </c>
      <c r="E718" s="168">
        <v>684400</v>
      </c>
      <c r="F718" s="134">
        <f t="shared" si="12"/>
        <v>644400</v>
      </c>
      <c r="G718" s="172"/>
    </row>
    <row r="719" spans="1:7" ht="14.25" customHeight="1">
      <c r="A719" s="167">
        <v>7170</v>
      </c>
      <c r="B719" s="168">
        <v>660300</v>
      </c>
      <c r="C719" s="168">
        <v>667300</v>
      </c>
      <c r="D719" s="168">
        <v>675300</v>
      </c>
      <c r="E719" s="168">
        <v>685300</v>
      </c>
      <c r="F719" s="134">
        <f t="shared" si="12"/>
        <v>645300</v>
      </c>
      <c r="G719" s="172"/>
    </row>
    <row r="720" spans="1:7" ht="14.25" customHeight="1">
      <c r="A720" s="167">
        <v>7180</v>
      </c>
      <c r="B720" s="168">
        <v>661200</v>
      </c>
      <c r="C720" s="168">
        <v>668200</v>
      </c>
      <c r="D720" s="168">
        <v>676200</v>
      </c>
      <c r="E720" s="168">
        <v>686200</v>
      </c>
      <c r="F720" s="134">
        <f t="shared" si="12"/>
        <v>646200</v>
      </c>
      <c r="G720" s="172"/>
    </row>
    <row r="721" spans="1:7" ht="14.25" customHeight="1">
      <c r="A721" s="167">
        <v>7190</v>
      </c>
      <c r="B721" s="168">
        <v>662100</v>
      </c>
      <c r="C721" s="168">
        <v>669100</v>
      </c>
      <c r="D721" s="168">
        <v>677100</v>
      </c>
      <c r="E721" s="168">
        <v>687100</v>
      </c>
      <c r="F721" s="134">
        <f t="shared" si="12"/>
        <v>647100</v>
      </c>
      <c r="G721" s="172"/>
    </row>
    <row r="722" spans="1:7" ht="14.25" customHeight="1">
      <c r="A722" s="167">
        <v>7200</v>
      </c>
      <c r="B722" s="168">
        <v>663000</v>
      </c>
      <c r="C722" s="168">
        <v>670000</v>
      </c>
      <c r="D722" s="168">
        <v>678000</v>
      </c>
      <c r="E722" s="168">
        <v>688000</v>
      </c>
      <c r="F722" s="134">
        <f t="shared" si="12"/>
        <v>648000</v>
      </c>
      <c r="G722" s="172"/>
    </row>
    <row r="723" spans="1:7" ht="14.25" customHeight="1">
      <c r="A723" s="167">
        <v>7210</v>
      </c>
      <c r="B723" s="168">
        <v>663900</v>
      </c>
      <c r="C723" s="168">
        <v>670900</v>
      </c>
      <c r="D723" s="168">
        <v>678900</v>
      </c>
      <c r="E723" s="168">
        <v>688900</v>
      </c>
      <c r="F723" s="134">
        <f t="shared" si="12"/>
        <v>648900</v>
      </c>
      <c r="G723" s="172"/>
    </row>
    <row r="724" spans="1:7" ht="14.25" customHeight="1">
      <c r="A724" s="167">
        <v>7220</v>
      </c>
      <c r="B724" s="168">
        <v>664800</v>
      </c>
      <c r="C724" s="168">
        <v>671800</v>
      </c>
      <c r="D724" s="168">
        <v>679800</v>
      </c>
      <c r="E724" s="168">
        <v>689800</v>
      </c>
      <c r="F724" s="134">
        <f t="shared" si="12"/>
        <v>649800</v>
      </c>
      <c r="G724" s="172"/>
    </row>
    <row r="725" spans="1:7" ht="14.25" customHeight="1">
      <c r="A725" s="167">
        <v>7230</v>
      </c>
      <c r="B725" s="168">
        <v>665700</v>
      </c>
      <c r="C725" s="168">
        <v>672700</v>
      </c>
      <c r="D725" s="168">
        <v>680700</v>
      </c>
      <c r="E725" s="168">
        <v>690700</v>
      </c>
      <c r="F725" s="134">
        <f t="shared" si="12"/>
        <v>650700</v>
      </c>
      <c r="G725" s="172"/>
    </row>
    <row r="726" spans="1:7" ht="14.25" customHeight="1">
      <c r="A726" s="167">
        <v>7240</v>
      </c>
      <c r="B726" s="168">
        <v>666600</v>
      </c>
      <c r="C726" s="168">
        <v>673600</v>
      </c>
      <c r="D726" s="168">
        <v>681600</v>
      </c>
      <c r="E726" s="168">
        <v>691600</v>
      </c>
      <c r="F726" s="134">
        <f t="shared" si="12"/>
        <v>651600</v>
      </c>
      <c r="G726" s="172"/>
    </row>
    <row r="727" spans="1:7" ht="14.25" customHeight="1">
      <c r="A727" s="167">
        <v>7250</v>
      </c>
      <c r="B727" s="168">
        <v>667500</v>
      </c>
      <c r="C727" s="168">
        <v>674500</v>
      </c>
      <c r="D727" s="168">
        <v>682500</v>
      </c>
      <c r="E727" s="168">
        <v>692500</v>
      </c>
      <c r="F727" s="134">
        <f t="shared" si="12"/>
        <v>652500</v>
      </c>
      <c r="G727" s="172"/>
    </row>
    <row r="728" spans="1:7" ht="14.25" customHeight="1">
      <c r="A728" s="167">
        <v>7260</v>
      </c>
      <c r="B728" s="168">
        <v>668400</v>
      </c>
      <c r="C728" s="168">
        <v>675400</v>
      </c>
      <c r="D728" s="168">
        <v>683400</v>
      </c>
      <c r="E728" s="168">
        <v>693400</v>
      </c>
      <c r="F728" s="134">
        <f t="shared" si="12"/>
        <v>653400</v>
      </c>
      <c r="G728" s="172"/>
    </row>
    <row r="729" spans="1:7" ht="14.25" customHeight="1">
      <c r="A729" s="167">
        <v>7270</v>
      </c>
      <c r="B729" s="168">
        <v>669300</v>
      </c>
      <c r="C729" s="168">
        <v>676300</v>
      </c>
      <c r="D729" s="168">
        <v>684300</v>
      </c>
      <c r="E729" s="168">
        <v>694300</v>
      </c>
      <c r="F729" s="134">
        <f t="shared" si="12"/>
        <v>654300</v>
      </c>
      <c r="G729" s="172"/>
    </row>
    <row r="730" spans="1:7" ht="14.25" customHeight="1">
      <c r="A730" s="167">
        <v>7280</v>
      </c>
      <c r="B730" s="168">
        <v>670200</v>
      </c>
      <c r="C730" s="168">
        <v>677200</v>
      </c>
      <c r="D730" s="168">
        <v>685200</v>
      </c>
      <c r="E730" s="168">
        <v>695200</v>
      </c>
      <c r="F730" s="134">
        <f t="shared" si="12"/>
        <v>655200</v>
      </c>
      <c r="G730" s="172"/>
    </row>
    <row r="731" spans="1:7" ht="14.25" customHeight="1">
      <c r="A731" s="167">
        <v>7290</v>
      </c>
      <c r="B731" s="168">
        <v>671100</v>
      </c>
      <c r="C731" s="168">
        <v>678100</v>
      </c>
      <c r="D731" s="168">
        <v>686100</v>
      </c>
      <c r="E731" s="168">
        <v>696100</v>
      </c>
      <c r="F731" s="134">
        <f t="shared" si="12"/>
        <v>656100</v>
      </c>
      <c r="G731" s="172"/>
    </row>
    <row r="732" spans="1:7" ht="14.25" customHeight="1">
      <c r="A732" s="167">
        <v>7300</v>
      </c>
      <c r="B732" s="168">
        <v>672000</v>
      </c>
      <c r="C732" s="168">
        <v>679000</v>
      </c>
      <c r="D732" s="168">
        <v>687000</v>
      </c>
      <c r="E732" s="168">
        <v>697000</v>
      </c>
      <c r="F732" s="134">
        <f t="shared" si="12"/>
        <v>657000</v>
      </c>
      <c r="G732" s="172"/>
    </row>
    <row r="733" spans="1:7" ht="14.25" customHeight="1">
      <c r="A733" s="167">
        <v>7310</v>
      </c>
      <c r="B733" s="168">
        <v>672900</v>
      </c>
      <c r="C733" s="168">
        <v>679900</v>
      </c>
      <c r="D733" s="168">
        <v>687900</v>
      </c>
      <c r="E733" s="168">
        <v>697900</v>
      </c>
      <c r="F733" s="134">
        <f t="shared" si="12"/>
        <v>657900</v>
      </c>
      <c r="G733" s="172"/>
    </row>
    <row r="734" spans="1:7" ht="14.25" customHeight="1">
      <c r="A734" s="167">
        <v>7320</v>
      </c>
      <c r="B734" s="168">
        <v>673800</v>
      </c>
      <c r="C734" s="168">
        <v>680800</v>
      </c>
      <c r="D734" s="168">
        <v>688800</v>
      </c>
      <c r="E734" s="168">
        <v>698800</v>
      </c>
      <c r="F734" s="134">
        <f t="shared" si="12"/>
        <v>658800</v>
      </c>
      <c r="G734" s="172"/>
    </row>
    <row r="735" spans="1:7" ht="14.25" customHeight="1">
      <c r="A735" s="167">
        <v>7330</v>
      </c>
      <c r="B735" s="168">
        <v>674700</v>
      </c>
      <c r="C735" s="168">
        <v>681700</v>
      </c>
      <c r="D735" s="168">
        <v>689700</v>
      </c>
      <c r="E735" s="168">
        <v>699700</v>
      </c>
      <c r="F735" s="134">
        <f t="shared" si="12"/>
        <v>659700</v>
      </c>
      <c r="G735" s="172"/>
    </row>
    <row r="736" spans="1:7" ht="14.25" customHeight="1">
      <c r="A736" s="167">
        <v>7340</v>
      </c>
      <c r="B736" s="168">
        <v>675600</v>
      </c>
      <c r="C736" s="168">
        <v>682600</v>
      </c>
      <c r="D736" s="168">
        <v>690600</v>
      </c>
      <c r="E736" s="168">
        <v>700600</v>
      </c>
      <c r="F736" s="134">
        <f t="shared" si="12"/>
        <v>660600</v>
      </c>
      <c r="G736" s="172"/>
    </row>
    <row r="737" spans="1:7" ht="14.25" customHeight="1">
      <c r="A737" s="167">
        <v>7350</v>
      </c>
      <c r="B737" s="168">
        <v>676500</v>
      </c>
      <c r="C737" s="168">
        <v>683500</v>
      </c>
      <c r="D737" s="168">
        <v>691500</v>
      </c>
      <c r="E737" s="168">
        <v>701500</v>
      </c>
      <c r="F737" s="134">
        <f t="shared" si="12"/>
        <v>661500</v>
      </c>
      <c r="G737" s="172"/>
    </row>
    <row r="738" spans="1:7" ht="14.25" customHeight="1">
      <c r="A738" s="167">
        <v>7360</v>
      </c>
      <c r="B738" s="168">
        <v>677400</v>
      </c>
      <c r="C738" s="168">
        <v>684400</v>
      </c>
      <c r="D738" s="168">
        <v>692400</v>
      </c>
      <c r="E738" s="168">
        <v>702400</v>
      </c>
      <c r="F738" s="134">
        <f t="shared" si="12"/>
        <v>662400</v>
      </c>
      <c r="G738" s="172"/>
    </row>
    <row r="739" spans="1:7" ht="14.25" customHeight="1">
      <c r="A739" s="167">
        <v>7370</v>
      </c>
      <c r="B739" s="168">
        <v>678300</v>
      </c>
      <c r="C739" s="168">
        <v>685300</v>
      </c>
      <c r="D739" s="168">
        <v>693300</v>
      </c>
      <c r="E739" s="168">
        <v>703300</v>
      </c>
      <c r="F739" s="134">
        <f t="shared" si="12"/>
        <v>663300</v>
      </c>
      <c r="G739" s="172"/>
    </row>
    <row r="740" spans="1:7" ht="14.25" customHeight="1">
      <c r="A740" s="167">
        <v>7380</v>
      </c>
      <c r="B740" s="168">
        <v>679200</v>
      </c>
      <c r="C740" s="168">
        <v>686200</v>
      </c>
      <c r="D740" s="168">
        <v>694200</v>
      </c>
      <c r="E740" s="168">
        <v>704200</v>
      </c>
      <c r="F740" s="134">
        <f t="shared" si="12"/>
        <v>664200</v>
      </c>
      <c r="G740" s="172"/>
    </row>
    <row r="741" spans="1:7" ht="14.25" customHeight="1">
      <c r="A741" s="167">
        <v>7390</v>
      </c>
      <c r="B741" s="168">
        <v>680100</v>
      </c>
      <c r="C741" s="168">
        <v>687100</v>
      </c>
      <c r="D741" s="168">
        <v>695100</v>
      </c>
      <c r="E741" s="168">
        <v>705100</v>
      </c>
      <c r="F741" s="134">
        <f t="shared" si="12"/>
        <v>665100</v>
      </c>
      <c r="G741" s="172"/>
    </row>
    <row r="742" spans="1:7" ht="14.25" customHeight="1">
      <c r="A742" s="167">
        <v>7400</v>
      </c>
      <c r="B742" s="168">
        <v>681000</v>
      </c>
      <c r="C742" s="168">
        <v>688000</v>
      </c>
      <c r="D742" s="168">
        <v>696000</v>
      </c>
      <c r="E742" s="168">
        <v>706000</v>
      </c>
      <c r="F742" s="134">
        <f t="shared" si="12"/>
        <v>666000</v>
      </c>
      <c r="G742" s="172"/>
    </row>
    <row r="743" spans="1:7" ht="14.25" customHeight="1">
      <c r="A743" s="167">
        <v>7410</v>
      </c>
      <c r="B743" s="168">
        <v>681900</v>
      </c>
      <c r="C743" s="168">
        <v>688900</v>
      </c>
      <c r="D743" s="168">
        <v>696900</v>
      </c>
      <c r="E743" s="168">
        <v>706900</v>
      </c>
      <c r="F743" s="134">
        <f t="shared" si="12"/>
        <v>666900</v>
      </c>
      <c r="G743" s="172"/>
    </row>
    <row r="744" spans="1:7" ht="14.25" customHeight="1">
      <c r="A744" s="167">
        <v>7420</v>
      </c>
      <c r="B744" s="168">
        <v>682800</v>
      </c>
      <c r="C744" s="168">
        <v>689800</v>
      </c>
      <c r="D744" s="168">
        <v>697800</v>
      </c>
      <c r="E744" s="168">
        <v>707800</v>
      </c>
      <c r="F744" s="134">
        <f t="shared" si="12"/>
        <v>667800</v>
      </c>
      <c r="G744" s="172"/>
    </row>
    <row r="745" spans="1:7" ht="14.25" customHeight="1">
      <c r="A745" s="167">
        <v>7430</v>
      </c>
      <c r="B745" s="168">
        <v>683700</v>
      </c>
      <c r="C745" s="168">
        <v>690700</v>
      </c>
      <c r="D745" s="168">
        <v>698700</v>
      </c>
      <c r="E745" s="168">
        <v>708700</v>
      </c>
      <c r="F745" s="134">
        <f t="shared" si="12"/>
        <v>668700</v>
      </c>
      <c r="G745" s="172"/>
    </row>
    <row r="746" spans="1:7" ht="14.25" customHeight="1">
      <c r="A746" s="167">
        <v>7440</v>
      </c>
      <c r="B746" s="168">
        <v>684600</v>
      </c>
      <c r="C746" s="168">
        <v>691600</v>
      </c>
      <c r="D746" s="168">
        <v>699600</v>
      </c>
      <c r="E746" s="168">
        <v>709600</v>
      </c>
      <c r="F746" s="134">
        <f t="shared" si="12"/>
        <v>669600</v>
      </c>
      <c r="G746" s="172"/>
    </row>
    <row r="747" spans="1:7" ht="14.25" customHeight="1">
      <c r="A747" s="167">
        <v>7450</v>
      </c>
      <c r="B747" s="168">
        <v>685500</v>
      </c>
      <c r="C747" s="168">
        <v>692500</v>
      </c>
      <c r="D747" s="168">
        <v>700500</v>
      </c>
      <c r="E747" s="168">
        <v>710500</v>
      </c>
      <c r="F747" s="134">
        <f t="shared" si="12"/>
        <v>670500</v>
      </c>
      <c r="G747" s="172"/>
    </row>
    <row r="748" spans="1:7" ht="14.25" customHeight="1">
      <c r="A748" s="167">
        <v>7460</v>
      </c>
      <c r="B748" s="168">
        <v>686400</v>
      </c>
      <c r="C748" s="168">
        <v>693400</v>
      </c>
      <c r="D748" s="168">
        <v>701400</v>
      </c>
      <c r="E748" s="168">
        <v>711400</v>
      </c>
      <c r="F748" s="134">
        <f t="shared" si="12"/>
        <v>671400</v>
      </c>
      <c r="G748" s="172"/>
    </row>
    <row r="749" spans="1:7" ht="14.25" customHeight="1">
      <c r="A749" s="167">
        <v>7470</v>
      </c>
      <c r="B749" s="168">
        <v>687300</v>
      </c>
      <c r="C749" s="168">
        <v>694300</v>
      </c>
      <c r="D749" s="168">
        <v>702300</v>
      </c>
      <c r="E749" s="168">
        <v>712300</v>
      </c>
      <c r="F749" s="134">
        <f t="shared" si="12"/>
        <v>672300</v>
      </c>
      <c r="G749" s="172"/>
    </row>
    <row r="750" spans="1:7" ht="14.25" customHeight="1">
      <c r="A750" s="167">
        <v>7480</v>
      </c>
      <c r="B750" s="168">
        <v>688200</v>
      </c>
      <c r="C750" s="168">
        <v>695200</v>
      </c>
      <c r="D750" s="168">
        <v>703200</v>
      </c>
      <c r="E750" s="168">
        <v>713200</v>
      </c>
      <c r="F750" s="134">
        <f t="shared" si="12"/>
        <v>673200</v>
      </c>
      <c r="G750" s="172"/>
    </row>
    <row r="751" spans="1:7" ht="14.25" customHeight="1">
      <c r="A751" s="167">
        <v>7490</v>
      </c>
      <c r="B751" s="168">
        <v>689100</v>
      </c>
      <c r="C751" s="168">
        <v>696100</v>
      </c>
      <c r="D751" s="168">
        <v>704100</v>
      </c>
      <c r="E751" s="168">
        <v>714100</v>
      </c>
      <c r="F751" s="134">
        <f t="shared" si="12"/>
        <v>674100</v>
      </c>
      <c r="G751" s="172"/>
    </row>
    <row r="752" spans="1:7" ht="14.25" customHeight="1">
      <c r="A752" s="167">
        <v>7500</v>
      </c>
      <c r="B752" s="168">
        <v>690000</v>
      </c>
      <c r="C752" s="168">
        <v>697000</v>
      </c>
      <c r="D752" s="168">
        <v>705000</v>
      </c>
      <c r="E752" s="168">
        <v>715000</v>
      </c>
      <c r="F752" s="134">
        <f t="shared" si="12"/>
        <v>675000</v>
      </c>
      <c r="G752" s="172"/>
    </row>
    <row r="753" spans="1:7" ht="14.25" customHeight="1">
      <c r="A753" s="167">
        <v>7510</v>
      </c>
      <c r="B753" s="168">
        <v>690900</v>
      </c>
      <c r="C753" s="168">
        <v>697900</v>
      </c>
      <c r="D753" s="168">
        <v>705900</v>
      </c>
      <c r="E753" s="168">
        <v>715900</v>
      </c>
      <c r="F753" s="134">
        <f t="shared" si="12"/>
        <v>675900</v>
      </c>
      <c r="G753" s="172"/>
    </row>
    <row r="754" spans="1:7" ht="14.25" customHeight="1">
      <c r="A754" s="167">
        <v>7520</v>
      </c>
      <c r="B754" s="168">
        <v>691800</v>
      </c>
      <c r="C754" s="168">
        <v>698800</v>
      </c>
      <c r="D754" s="168">
        <v>706800</v>
      </c>
      <c r="E754" s="168">
        <v>716800</v>
      </c>
      <c r="F754" s="134">
        <f t="shared" si="12"/>
        <v>676800</v>
      </c>
      <c r="G754" s="172"/>
    </row>
    <row r="755" spans="1:7" ht="14.25" customHeight="1">
      <c r="A755" s="167">
        <v>7530</v>
      </c>
      <c r="B755" s="168">
        <v>692700</v>
      </c>
      <c r="C755" s="168">
        <v>699700</v>
      </c>
      <c r="D755" s="168">
        <v>707700</v>
      </c>
      <c r="E755" s="168">
        <v>717700</v>
      </c>
      <c r="F755" s="134">
        <f t="shared" si="12"/>
        <v>677700</v>
      </c>
      <c r="G755" s="172"/>
    </row>
    <row r="756" spans="1:7" ht="14.25" customHeight="1">
      <c r="A756" s="167">
        <v>7540</v>
      </c>
      <c r="B756" s="168">
        <v>693600</v>
      </c>
      <c r="C756" s="168">
        <v>700600</v>
      </c>
      <c r="D756" s="168">
        <v>708600</v>
      </c>
      <c r="E756" s="168">
        <v>718600</v>
      </c>
      <c r="F756" s="134">
        <f t="shared" si="12"/>
        <v>678600</v>
      </c>
      <c r="G756" s="172"/>
    </row>
    <row r="757" spans="1:7" ht="14.25" customHeight="1">
      <c r="A757" s="167">
        <v>7550</v>
      </c>
      <c r="B757" s="168">
        <v>694500</v>
      </c>
      <c r="C757" s="168">
        <v>701500</v>
      </c>
      <c r="D757" s="168">
        <v>709500</v>
      </c>
      <c r="E757" s="168">
        <v>719500</v>
      </c>
      <c r="F757" s="134">
        <f t="shared" si="12"/>
        <v>679500</v>
      </c>
      <c r="G757" s="172"/>
    </row>
    <row r="758" spans="1:7" ht="14.25" customHeight="1">
      <c r="A758" s="167">
        <v>7560</v>
      </c>
      <c r="B758" s="168">
        <v>695400</v>
      </c>
      <c r="C758" s="168">
        <v>702400</v>
      </c>
      <c r="D758" s="168">
        <v>710400</v>
      </c>
      <c r="E758" s="168">
        <v>720400</v>
      </c>
      <c r="F758" s="134">
        <f t="shared" si="12"/>
        <v>680400</v>
      </c>
      <c r="G758" s="172"/>
    </row>
    <row r="759" spans="1:7" ht="14.25" customHeight="1">
      <c r="A759" s="167">
        <v>7570</v>
      </c>
      <c r="B759" s="168">
        <v>696300</v>
      </c>
      <c r="C759" s="168">
        <v>703300</v>
      </c>
      <c r="D759" s="168">
        <v>711300</v>
      </c>
      <c r="E759" s="168">
        <v>721300</v>
      </c>
      <c r="F759" s="134">
        <f t="shared" si="12"/>
        <v>681300</v>
      </c>
      <c r="G759" s="172"/>
    </row>
    <row r="760" spans="1:7" ht="14.25" customHeight="1">
      <c r="A760" s="167">
        <v>7580</v>
      </c>
      <c r="B760" s="168">
        <v>697200</v>
      </c>
      <c r="C760" s="168">
        <v>704200</v>
      </c>
      <c r="D760" s="168">
        <v>712200</v>
      </c>
      <c r="E760" s="168">
        <v>722200</v>
      </c>
      <c r="F760" s="134">
        <f t="shared" si="12"/>
        <v>682200</v>
      </c>
      <c r="G760" s="172"/>
    </row>
    <row r="761" spans="1:7" ht="14.25" customHeight="1">
      <c r="A761" s="167">
        <v>7590</v>
      </c>
      <c r="B761" s="168">
        <v>698100</v>
      </c>
      <c r="C761" s="168">
        <v>705100</v>
      </c>
      <c r="D761" s="168">
        <v>713100</v>
      </c>
      <c r="E761" s="168">
        <v>723100</v>
      </c>
      <c r="F761" s="134">
        <f t="shared" si="12"/>
        <v>683100</v>
      </c>
      <c r="G761" s="172"/>
    </row>
    <row r="762" spans="1:7" ht="14.25" customHeight="1">
      <c r="A762" s="167">
        <v>7600</v>
      </c>
      <c r="B762" s="168">
        <v>699000</v>
      </c>
      <c r="C762" s="168">
        <v>706000</v>
      </c>
      <c r="D762" s="168">
        <v>714000</v>
      </c>
      <c r="E762" s="168">
        <v>724000</v>
      </c>
      <c r="F762" s="134">
        <f t="shared" si="12"/>
        <v>684000</v>
      </c>
      <c r="G762" s="172"/>
    </row>
    <row r="763" spans="1:7" ht="14.25" customHeight="1">
      <c r="A763" s="167">
        <v>7610</v>
      </c>
      <c r="B763" s="168">
        <v>699900</v>
      </c>
      <c r="C763" s="168">
        <v>706900</v>
      </c>
      <c r="D763" s="168">
        <v>714900</v>
      </c>
      <c r="E763" s="168">
        <v>724900</v>
      </c>
      <c r="F763" s="134">
        <f t="shared" si="12"/>
        <v>684900</v>
      </c>
      <c r="G763" s="172"/>
    </row>
    <row r="764" spans="1:7" ht="14.25" customHeight="1">
      <c r="A764" s="167">
        <v>7620</v>
      </c>
      <c r="B764" s="168">
        <v>700800</v>
      </c>
      <c r="C764" s="168">
        <v>707800</v>
      </c>
      <c r="D764" s="168">
        <v>715800</v>
      </c>
      <c r="E764" s="168">
        <v>725800</v>
      </c>
      <c r="F764" s="134">
        <f t="shared" si="12"/>
        <v>685800</v>
      </c>
      <c r="G764" s="172"/>
    </row>
    <row r="765" spans="1:7" ht="14.25" customHeight="1">
      <c r="A765" s="167">
        <v>7630</v>
      </c>
      <c r="B765" s="168">
        <v>701700</v>
      </c>
      <c r="C765" s="168">
        <v>708700</v>
      </c>
      <c r="D765" s="168">
        <v>716700</v>
      </c>
      <c r="E765" s="168">
        <v>726700</v>
      </c>
      <c r="F765" s="134">
        <f t="shared" si="12"/>
        <v>686700</v>
      </c>
      <c r="G765" s="172"/>
    </row>
    <row r="766" spans="1:7" ht="14.25" customHeight="1">
      <c r="A766" s="167">
        <v>7640</v>
      </c>
      <c r="B766" s="168">
        <v>702600</v>
      </c>
      <c r="C766" s="168">
        <v>709600</v>
      </c>
      <c r="D766" s="168">
        <v>717600</v>
      </c>
      <c r="E766" s="168">
        <v>727600</v>
      </c>
      <c r="F766" s="134">
        <f t="shared" si="12"/>
        <v>687600</v>
      </c>
      <c r="G766" s="172"/>
    </row>
    <row r="767" spans="1:7" ht="14.25" customHeight="1">
      <c r="A767" s="167">
        <v>7650</v>
      </c>
      <c r="B767" s="168">
        <v>703500</v>
      </c>
      <c r="C767" s="168">
        <v>710500</v>
      </c>
      <c r="D767" s="168">
        <v>718500</v>
      </c>
      <c r="E767" s="168">
        <v>728500</v>
      </c>
      <c r="F767" s="134">
        <f t="shared" si="12"/>
        <v>688500</v>
      </c>
      <c r="G767" s="172"/>
    </row>
    <row r="768" spans="1:7" ht="14.25" customHeight="1">
      <c r="A768" s="167">
        <v>7660</v>
      </c>
      <c r="B768" s="168">
        <v>704400</v>
      </c>
      <c r="C768" s="168">
        <v>711400</v>
      </c>
      <c r="D768" s="168">
        <v>719400</v>
      </c>
      <c r="E768" s="168">
        <v>729400</v>
      </c>
      <c r="F768" s="134">
        <f t="shared" si="12"/>
        <v>689400</v>
      </c>
      <c r="G768" s="172"/>
    </row>
    <row r="769" spans="1:7" ht="14.25" customHeight="1">
      <c r="A769" s="167">
        <v>7670</v>
      </c>
      <c r="B769" s="168">
        <v>705300</v>
      </c>
      <c r="C769" s="168">
        <v>712300</v>
      </c>
      <c r="D769" s="168">
        <v>720300</v>
      </c>
      <c r="E769" s="168">
        <v>730300</v>
      </c>
      <c r="F769" s="134">
        <f t="shared" si="12"/>
        <v>690300</v>
      </c>
      <c r="G769" s="172"/>
    </row>
    <row r="770" spans="1:7" ht="14.25" customHeight="1">
      <c r="A770" s="167">
        <v>7680</v>
      </c>
      <c r="B770" s="168">
        <v>706200</v>
      </c>
      <c r="C770" s="168">
        <v>713200</v>
      </c>
      <c r="D770" s="168">
        <v>721200</v>
      </c>
      <c r="E770" s="168">
        <v>731200</v>
      </c>
      <c r="F770" s="134">
        <f t="shared" si="12"/>
        <v>691200</v>
      </c>
      <c r="G770" s="172"/>
    </row>
    <row r="771" spans="1:7" ht="14.25" customHeight="1">
      <c r="A771" s="167">
        <v>7690</v>
      </c>
      <c r="B771" s="168">
        <v>707100</v>
      </c>
      <c r="C771" s="168">
        <v>714100</v>
      </c>
      <c r="D771" s="168">
        <v>722100</v>
      </c>
      <c r="E771" s="168">
        <v>732100</v>
      </c>
      <c r="F771" s="134">
        <f t="shared" si="12"/>
        <v>692100</v>
      </c>
      <c r="G771" s="172"/>
    </row>
    <row r="772" spans="1:7" ht="14.25" customHeight="1">
      <c r="A772" s="167">
        <v>7700</v>
      </c>
      <c r="B772" s="168">
        <v>708000</v>
      </c>
      <c r="C772" s="168">
        <v>715000</v>
      </c>
      <c r="D772" s="168">
        <v>723000</v>
      </c>
      <c r="E772" s="168">
        <v>733000</v>
      </c>
      <c r="F772" s="134">
        <f t="shared" ref="F772:F835" si="13">900+900*(A772-$A$3)/10</f>
        <v>693000</v>
      </c>
      <c r="G772" s="172"/>
    </row>
    <row r="773" spans="1:7" ht="14.25" customHeight="1">
      <c r="A773" s="167">
        <v>7710</v>
      </c>
      <c r="B773" s="168">
        <v>708900</v>
      </c>
      <c r="C773" s="168">
        <v>715900</v>
      </c>
      <c r="D773" s="168">
        <v>723900</v>
      </c>
      <c r="E773" s="168">
        <v>733900</v>
      </c>
      <c r="F773" s="134">
        <f t="shared" si="13"/>
        <v>693900</v>
      </c>
      <c r="G773" s="172"/>
    </row>
    <row r="774" spans="1:7" ht="14.25" customHeight="1">
      <c r="A774" s="167">
        <v>7720</v>
      </c>
      <c r="B774" s="168">
        <v>709800</v>
      </c>
      <c r="C774" s="168">
        <v>716800</v>
      </c>
      <c r="D774" s="168">
        <v>724800</v>
      </c>
      <c r="E774" s="168">
        <v>734800</v>
      </c>
      <c r="F774" s="134">
        <f t="shared" si="13"/>
        <v>694800</v>
      </c>
      <c r="G774" s="172"/>
    </row>
    <row r="775" spans="1:7" ht="14.25" customHeight="1">
      <c r="A775" s="167">
        <v>7730</v>
      </c>
      <c r="B775" s="168">
        <v>710700</v>
      </c>
      <c r="C775" s="168">
        <v>717700</v>
      </c>
      <c r="D775" s="168">
        <v>725700</v>
      </c>
      <c r="E775" s="168">
        <v>735700</v>
      </c>
      <c r="F775" s="134">
        <f t="shared" si="13"/>
        <v>695700</v>
      </c>
      <c r="G775" s="172"/>
    </row>
    <row r="776" spans="1:7" ht="14.25" customHeight="1">
      <c r="A776" s="167">
        <v>7740</v>
      </c>
      <c r="B776" s="168">
        <v>711600</v>
      </c>
      <c r="C776" s="168">
        <v>718600</v>
      </c>
      <c r="D776" s="168">
        <v>726600</v>
      </c>
      <c r="E776" s="168">
        <v>736600</v>
      </c>
      <c r="F776" s="134">
        <f t="shared" si="13"/>
        <v>696600</v>
      </c>
      <c r="G776" s="172"/>
    </row>
    <row r="777" spans="1:7" ht="14.25" customHeight="1">
      <c r="A777" s="167">
        <v>7750</v>
      </c>
      <c r="B777" s="168">
        <v>712500</v>
      </c>
      <c r="C777" s="168">
        <v>719500</v>
      </c>
      <c r="D777" s="168">
        <v>727500</v>
      </c>
      <c r="E777" s="168">
        <v>737500</v>
      </c>
      <c r="F777" s="134">
        <f t="shared" si="13"/>
        <v>697500</v>
      </c>
      <c r="G777" s="172"/>
    </row>
    <row r="778" spans="1:7" ht="14.25" customHeight="1">
      <c r="A778" s="167">
        <v>7760</v>
      </c>
      <c r="B778" s="168">
        <v>713400</v>
      </c>
      <c r="C778" s="168">
        <v>720400</v>
      </c>
      <c r="D778" s="168">
        <v>728400</v>
      </c>
      <c r="E778" s="168">
        <v>738400</v>
      </c>
      <c r="F778" s="134">
        <f t="shared" si="13"/>
        <v>698400</v>
      </c>
      <c r="G778" s="172"/>
    </row>
    <row r="779" spans="1:7" ht="14.25" customHeight="1">
      <c r="A779" s="167">
        <v>7770</v>
      </c>
      <c r="B779" s="168">
        <v>714300</v>
      </c>
      <c r="C779" s="168">
        <v>721300</v>
      </c>
      <c r="D779" s="168">
        <v>729300</v>
      </c>
      <c r="E779" s="168">
        <v>739300</v>
      </c>
      <c r="F779" s="134">
        <f t="shared" si="13"/>
        <v>699300</v>
      </c>
      <c r="G779" s="172"/>
    </row>
    <row r="780" spans="1:7" ht="14.25" customHeight="1">
      <c r="A780" s="167">
        <v>7780</v>
      </c>
      <c r="B780" s="168">
        <v>715200</v>
      </c>
      <c r="C780" s="168">
        <v>722200</v>
      </c>
      <c r="D780" s="168">
        <v>730200</v>
      </c>
      <c r="E780" s="168">
        <v>740200</v>
      </c>
      <c r="F780" s="134">
        <f t="shared" si="13"/>
        <v>700200</v>
      </c>
      <c r="G780" s="172"/>
    </row>
    <row r="781" spans="1:7" ht="14.25" customHeight="1">
      <c r="A781" s="167">
        <v>7790</v>
      </c>
      <c r="B781" s="168">
        <v>716100</v>
      </c>
      <c r="C781" s="168">
        <v>723100</v>
      </c>
      <c r="D781" s="168">
        <v>731100</v>
      </c>
      <c r="E781" s="168">
        <v>741100</v>
      </c>
      <c r="F781" s="134">
        <f t="shared" si="13"/>
        <v>701100</v>
      </c>
      <c r="G781" s="172"/>
    </row>
    <row r="782" spans="1:7" ht="14.25" customHeight="1">
      <c r="A782" s="167">
        <v>7800</v>
      </c>
      <c r="B782" s="168">
        <v>717000</v>
      </c>
      <c r="C782" s="168">
        <v>724000</v>
      </c>
      <c r="D782" s="168">
        <v>732000</v>
      </c>
      <c r="E782" s="168">
        <v>742000</v>
      </c>
      <c r="F782" s="134">
        <f t="shared" si="13"/>
        <v>702000</v>
      </c>
      <c r="G782" s="172"/>
    </row>
    <row r="783" spans="1:7" ht="14.25" customHeight="1">
      <c r="A783" s="167">
        <v>7810</v>
      </c>
      <c r="B783" s="168">
        <v>717900</v>
      </c>
      <c r="C783" s="168">
        <v>724900</v>
      </c>
      <c r="D783" s="168">
        <v>732900</v>
      </c>
      <c r="E783" s="168">
        <v>742900</v>
      </c>
      <c r="F783" s="134">
        <f t="shared" si="13"/>
        <v>702900</v>
      </c>
      <c r="G783" s="172"/>
    </row>
    <row r="784" spans="1:7" ht="14.25" customHeight="1">
      <c r="A784" s="167">
        <v>7820</v>
      </c>
      <c r="B784" s="168">
        <v>718800</v>
      </c>
      <c r="C784" s="168">
        <v>725800</v>
      </c>
      <c r="D784" s="168">
        <v>733800</v>
      </c>
      <c r="E784" s="168">
        <v>743800</v>
      </c>
      <c r="F784" s="134">
        <f t="shared" si="13"/>
        <v>703800</v>
      </c>
      <c r="G784" s="172"/>
    </row>
    <row r="785" spans="1:7" ht="14.25" customHeight="1">
      <c r="A785" s="167">
        <v>7830</v>
      </c>
      <c r="B785" s="168">
        <v>719700</v>
      </c>
      <c r="C785" s="168">
        <v>726700</v>
      </c>
      <c r="D785" s="168">
        <v>734700</v>
      </c>
      <c r="E785" s="168">
        <v>744700</v>
      </c>
      <c r="F785" s="134">
        <f t="shared" si="13"/>
        <v>704700</v>
      </c>
      <c r="G785" s="172"/>
    </row>
    <row r="786" spans="1:7" ht="14.25" customHeight="1">
      <c r="A786" s="167">
        <v>7840</v>
      </c>
      <c r="B786" s="168">
        <v>720600</v>
      </c>
      <c r="C786" s="168">
        <v>727600</v>
      </c>
      <c r="D786" s="168">
        <v>735600</v>
      </c>
      <c r="E786" s="168">
        <v>745600</v>
      </c>
      <c r="F786" s="134">
        <f t="shared" si="13"/>
        <v>705600</v>
      </c>
      <c r="G786" s="172"/>
    </row>
    <row r="787" spans="1:7" ht="14.25" customHeight="1">
      <c r="A787" s="167">
        <v>7850</v>
      </c>
      <c r="B787" s="168">
        <v>721500</v>
      </c>
      <c r="C787" s="168">
        <v>728500</v>
      </c>
      <c r="D787" s="168">
        <v>736500</v>
      </c>
      <c r="E787" s="168">
        <v>746500</v>
      </c>
      <c r="F787" s="134">
        <f t="shared" si="13"/>
        <v>706500</v>
      </c>
      <c r="G787" s="172"/>
    </row>
    <row r="788" spans="1:7" ht="14.25" customHeight="1">
      <c r="A788" s="167">
        <v>7860</v>
      </c>
      <c r="B788" s="168">
        <v>722400</v>
      </c>
      <c r="C788" s="168">
        <v>729400</v>
      </c>
      <c r="D788" s="168">
        <v>737400</v>
      </c>
      <c r="E788" s="168">
        <v>747400</v>
      </c>
      <c r="F788" s="134">
        <f t="shared" si="13"/>
        <v>707400</v>
      </c>
      <c r="G788" s="172"/>
    </row>
    <row r="789" spans="1:7" ht="14.25" customHeight="1">
      <c r="A789" s="167">
        <v>7870</v>
      </c>
      <c r="B789" s="168">
        <v>723300</v>
      </c>
      <c r="C789" s="168">
        <v>730300</v>
      </c>
      <c r="D789" s="168">
        <v>738300</v>
      </c>
      <c r="E789" s="168">
        <v>748300</v>
      </c>
      <c r="F789" s="134">
        <f t="shared" si="13"/>
        <v>708300</v>
      </c>
      <c r="G789" s="172"/>
    </row>
    <row r="790" spans="1:7" ht="14.25" customHeight="1">
      <c r="A790" s="167">
        <v>7880</v>
      </c>
      <c r="B790" s="168">
        <v>724200</v>
      </c>
      <c r="C790" s="168">
        <v>731200</v>
      </c>
      <c r="D790" s="168">
        <v>739200</v>
      </c>
      <c r="E790" s="168">
        <v>749200</v>
      </c>
      <c r="F790" s="134">
        <f t="shared" si="13"/>
        <v>709200</v>
      </c>
      <c r="G790" s="172"/>
    </row>
    <row r="791" spans="1:7" ht="14.25" customHeight="1">
      <c r="A791" s="167">
        <v>7890</v>
      </c>
      <c r="B791" s="168">
        <v>725100</v>
      </c>
      <c r="C791" s="168">
        <v>732100</v>
      </c>
      <c r="D791" s="168">
        <v>740100</v>
      </c>
      <c r="E791" s="168">
        <v>750100</v>
      </c>
      <c r="F791" s="134">
        <f t="shared" si="13"/>
        <v>710100</v>
      </c>
      <c r="G791" s="172"/>
    </row>
    <row r="792" spans="1:7" ht="14.25" customHeight="1">
      <c r="A792" s="167">
        <v>7900</v>
      </c>
      <c r="B792" s="168">
        <v>726000</v>
      </c>
      <c r="C792" s="168">
        <v>733000</v>
      </c>
      <c r="D792" s="168">
        <v>741000</v>
      </c>
      <c r="E792" s="168">
        <v>751000</v>
      </c>
      <c r="F792" s="134">
        <f t="shared" si="13"/>
        <v>711000</v>
      </c>
      <c r="G792" s="172"/>
    </row>
    <row r="793" spans="1:7" ht="14.25" customHeight="1">
      <c r="A793" s="167">
        <v>7910</v>
      </c>
      <c r="B793" s="168">
        <v>726900</v>
      </c>
      <c r="C793" s="168">
        <v>733900</v>
      </c>
      <c r="D793" s="168">
        <v>741900</v>
      </c>
      <c r="E793" s="168">
        <v>751900</v>
      </c>
      <c r="F793" s="134">
        <f t="shared" si="13"/>
        <v>711900</v>
      </c>
      <c r="G793" s="172"/>
    </row>
    <row r="794" spans="1:7" ht="14.25" customHeight="1">
      <c r="A794" s="167">
        <v>7920</v>
      </c>
      <c r="B794" s="168">
        <v>727800</v>
      </c>
      <c r="C794" s="168">
        <v>734800</v>
      </c>
      <c r="D794" s="168">
        <v>742800</v>
      </c>
      <c r="E794" s="168">
        <v>752800</v>
      </c>
      <c r="F794" s="134">
        <f t="shared" si="13"/>
        <v>712800</v>
      </c>
      <c r="G794" s="172"/>
    </row>
    <row r="795" spans="1:7" ht="14.25" customHeight="1">
      <c r="A795" s="167">
        <v>7930</v>
      </c>
      <c r="B795" s="168">
        <v>728700</v>
      </c>
      <c r="C795" s="168">
        <v>735700</v>
      </c>
      <c r="D795" s="168">
        <v>743700</v>
      </c>
      <c r="E795" s="168">
        <v>753700</v>
      </c>
      <c r="F795" s="134">
        <f t="shared" si="13"/>
        <v>713700</v>
      </c>
      <c r="G795" s="172"/>
    </row>
    <row r="796" spans="1:7" ht="14.25" customHeight="1">
      <c r="A796" s="167">
        <v>7940</v>
      </c>
      <c r="B796" s="168">
        <v>729600</v>
      </c>
      <c r="C796" s="168">
        <v>736600</v>
      </c>
      <c r="D796" s="168">
        <v>744600</v>
      </c>
      <c r="E796" s="168">
        <v>754600</v>
      </c>
      <c r="F796" s="134">
        <f t="shared" si="13"/>
        <v>714600</v>
      </c>
      <c r="G796" s="172"/>
    </row>
    <row r="797" spans="1:7" ht="14.25" customHeight="1">
      <c r="A797" s="167">
        <v>7950</v>
      </c>
      <c r="B797" s="168">
        <v>730500</v>
      </c>
      <c r="C797" s="168">
        <v>737500</v>
      </c>
      <c r="D797" s="168">
        <v>745500</v>
      </c>
      <c r="E797" s="168">
        <v>755500</v>
      </c>
      <c r="F797" s="134">
        <f t="shared" si="13"/>
        <v>715500</v>
      </c>
      <c r="G797" s="172"/>
    </row>
    <row r="798" spans="1:7" ht="14.25" customHeight="1">
      <c r="A798" s="167">
        <v>7960</v>
      </c>
      <c r="B798" s="168">
        <v>731400</v>
      </c>
      <c r="C798" s="168">
        <v>738400</v>
      </c>
      <c r="D798" s="168">
        <v>746400</v>
      </c>
      <c r="E798" s="168">
        <v>756400</v>
      </c>
      <c r="F798" s="134">
        <f t="shared" si="13"/>
        <v>716400</v>
      </c>
      <c r="G798" s="172"/>
    </row>
    <row r="799" spans="1:7" ht="14.25" customHeight="1">
      <c r="A799" s="167">
        <v>7970</v>
      </c>
      <c r="B799" s="168">
        <v>732300</v>
      </c>
      <c r="C799" s="168">
        <v>739300</v>
      </c>
      <c r="D799" s="168">
        <v>747300</v>
      </c>
      <c r="E799" s="168">
        <v>757300</v>
      </c>
      <c r="F799" s="134">
        <f t="shared" si="13"/>
        <v>717300</v>
      </c>
      <c r="G799" s="172"/>
    </row>
    <row r="800" spans="1:7" ht="14.25" customHeight="1">
      <c r="A800" s="167">
        <v>7980</v>
      </c>
      <c r="B800" s="168">
        <v>733200</v>
      </c>
      <c r="C800" s="168">
        <v>740200</v>
      </c>
      <c r="D800" s="168">
        <v>748200</v>
      </c>
      <c r="E800" s="168">
        <v>758200</v>
      </c>
      <c r="F800" s="134">
        <f t="shared" si="13"/>
        <v>718200</v>
      </c>
      <c r="G800" s="172"/>
    </row>
    <row r="801" spans="1:7" ht="14.25" customHeight="1">
      <c r="A801" s="167">
        <v>7990</v>
      </c>
      <c r="B801" s="168">
        <v>734100</v>
      </c>
      <c r="C801" s="168">
        <v>741100</v>
      </c>
      <c r="D801" s="168">
        <v>749100</v>
      </c>
      <c r="E801" s="168">
        <v>759100</v>
      </c>
      <c r="F801" s="134">
        <f t="shared" si="13"/>
        <v>719100</v>
      </c>
      <c r="G801" s="172"/>
    </row>
    <row r="802" spans="1:7" ht="14.25" customHeight="1">
      <c r="A802" s="167">
        <v>8000</v>
      </c>
      <c r="B802" s="168">
        <v>735000</v>
      </c>
      <c r="C802" s="168">
        <v>742000</v>
      </c>
      <c r="D802" s="168">
        <v>750000</v>
      </c>
      <c r="E802" s="168">
        <v>760000</v>
      </c>
      <c r="F802" s="134">
        <f t="shared" si="13"/>
        <v>720000</v>
      </c>
      <c r="G802" s="172"/>
    </row>
    <row r="803" spans="1:7" ht="14.25" customHeight="1">
      <c r="A803" s="167">
        <v>8010</v>
      </c>
      <c r="B803" s="168">
        <v>735900</v>
      </c>
      <c r="C803" s="168">
        <v>742900</v>
      </c>
      <c r="D803" s="168">
        <v>750900</v>
      </c>
      <c r="E803" s="168">
        <v>760900</v>
      </c>
      <c r="F803" s="134">
        <f t="shared" si="13"/>
        <v>720900</v>
      </c>
      <c r="G803" s="172"/>
    </row>
    <row r="804" spans="1:7" ht="14.25" customHeight="1">
      <c r="A804" s="167">
        <v>8020</v>
      </c>
      <c r="B804" s="168">
        <v>736800</v>
      </c>
      <c r="C804" s="168">
        <v>743800</v>
      </c>
      <c r="D804" s="168">
        <v>751800</v>
      </c>
      <c r="E804" s="168">
        <v>761800</v>
      </c>
      <c r="F804" s="134">
        <f t="shared" si="13"/>
        <v>721800</v>
      </c>
      <c r="G804" s="172"/>
    </row>
    <row r="805" spans="1:7" ht="14.25" customHeight="1">
      <c r="A805" s="167">
        <v>8030</v>
      </c>
      <c r="B805" s="168">
        <v>737700</v>
      </c>
      <c r="C805" s="168">
        <v>744700</v>
      </c>
      <c r="D805" s="168">
        <v>752700</v>
      </c>
      <c r="E805" s="168">
        <v>762700</v>
      </c>
      <c r="F805" s="134">
        <f t="shared" si="13"/>
        <v>722700</v>
      </c>
      <c r="G805" s="172"/>
    </row>
    <row r="806" spans="1:7" ht="14.25" customHeight="1">
      <c r="A806" s="167">
        <v>8040</v>
      </c>
      <c r="B806" s="168">
        <v>738600</v>
      </c>
      <c r="C806" s="168">
        <v>745600</v>
      </c>
      <c r="D806" s="168">
        <v>753600</v>
      </c>
      <c r="E806" s="168">
        <v>763600</v>
      </c>
      <c r="F806" s="134">
        <f t="shared" si="13"/>
        <v>723600</v>
      </c>
      <c r="G806" s="172"/>
    </row>
    <row r="807" spans="1:7" ht="14.25" customHeight="1">
      <c r="A807" s="167">
        <v>8050</v>
      </c>
      <c r="B807" s="168">
        <v>739500</v>
      </c>
      <c r="C807" s="168">
        <v>746500</v>
      </c>
      <c r="D807" s="168">
        <v>754500</v>
      </c>
      <c r="E807" s="168">
        <v>764500</v>
      </c>
      <c r="F807" s="134">
        <f t="shared" si="13"/>
        <v>724500</v>
      </c>
      <c r="G807" s="172"/>
    </row>
    <row r="808" spans="1:7" ht="14.25" customHeight="1">
      <c r="A808" s="167">
        <v>8060</v>
      </c>
      <c r="B808" s="168">
        <v>740400</v>
      </c>
      <c r="C808" s="168">
        <v>747400</v>
      </c>
      <c r="D808" s="168">
        <v>755400</v>
      </c>
      <c r="E808" s="168">
        <v>765400</v>
      </c>
      <c r="F808" s="134">
        <f t="shared" si="13"/>
        <v>725400</v>
      </c>
      <c r="G808" s="172"/>
    </row>
    <row r="809" spans="1:7" ht="14.25" customHeight="1">
      <c r="A809" s="167">
        <v>8070</v>
      </c>
      <c r="B809" s="168">
        <v>741300</v>
      </c>
      <c r="C809" s="168">
        <v>748300</v>
      </c>
      <c r="D809" s="168">
        <v>756300</v>
      </c>
      <c r="E809" s="168">
        <v>766300</v>
      </c>
      <c r="F809" s="134">
        <f t="shared" si="13"/>
        <v>726300</v>
      </c>
      <c r="G809" s="172"/>
    </row>
    <row r="810" spans="1:7" ht="14.25" customHeight="1">
      <c r="A810" s="167">
        <v>8080</v>
      </c>
      <c r="B810" s="168">
        <v>742200</v>
      </c>
      <c r="C810" s="168">
        <v>749200</v>
      </c>
      <c r="D810" s="168">
        <v>757200</v>
      </c>
      <c r="E810" s="168">
        <v>767200</v>
      </c>
      <c r="F810" s="134">
        <f t="shared" si="13"/>
        <v>727200</v>
      </c>
      <c r="G810" s="172"/>
    </row>
    <row r="811" spans="1:7" ht="14.25" customHeight="1">
      <c r="A811" s="167">
        <v>8090</v>
      </c>
      <c r="B811" s="168">
        <v>743100</v>
      </c>
      <c r="C811" s="168">
        <v>750100</v>
      </c>
      <c r="D811" s="168">
        <v>758100</v>
      </c>
      <c r="E811" s="168">
        <v>768100</v>
      </c>
      <c r="F811" s="134">
        <f t="shared" si="13"/>
        <v>728100</v>
      </c>
      <c r="G811" s="172"/>
    </row>
    <row r="812" spans="1:7" ht="14.25" customHeight="1">
      <c r="A812" s="167">
        <v>8100</v>
      </c>
      <c r="B812" s="168">
        <v>744000</v>
      </c>
      <c r="C812" s="168">
        <v>751000</v>
      </c>
      <c r="D812" s="168">
        <v>759000</v>
      </c>
      <c r="E812" s="168">
        <v>769000</v>
      </c>
      <c r="F812" s="134">
        <f t="shared" si="13"/>
        <v>729000</v>
      </c>
      <c r="G812" s="172"/>
    </row>
    <row r="813" spans="1:7" ht="14.25" customHeight="1">
      <c r="A813" s="167">
        <v>8110</v>
      </c>
      <c r="B813" s="168">
        <v>744900</v>
      </c>
      <c r="C813" s="168">
        <v>751900</v>
      </c>
      <c r="D813" s="168">
        <v>759900</v>
      </c>
      <c r="E813" s="168">
        <v>769900</v>
      </c>
      <c r="F813" s="134">
        <f t="shared" si="13"/>
        <v>729900</v>
      </c>
      <c r="G813" s="172"/>
    </row>
    <row r="814" spans="1:7" ht="14.25" customHeight="1">
      <c r="A814" s="167">
        <v>8120</v>
      </c>
      <c r="B814" s="168">
        <v>745800</v>
      </c>
      <c r="C814" s="168">
        <v>752800</v>
      </c>
      <c r="D814" s="168">
        <v>760800</v>
      </c>
      <c r="E814" s="168">
        <v>770800</v>
      </c>
      <c r="F814" s="134">
        <f t="shared" si="13"/>
        <v>730800</v>
      </c>
      <c r="G814" s="172"/>
    </row>
    <row r="815" spans="1:7" ht="14.25" customHeight="1">
      <c r="A815" s="167">
        <v>8130</v>
      </c>
      <c r="B815" s="168">
        <v>746700</v>
      </c>
      <c r="C815" s="168">
        <v>753700</v>
      </c>
      <c r="D815" s="168">
        <v>761700</v>
      </c>
      <c r="E815" s="168">
        <v>771700</v>
      </c>
      <c r="F815" s="134">
        <f t="shared" si="13"/>
        <v>731700</v>
      </c>
      <c r="G815" s="172"/>
    </row>
    <row r="816" spans="1:7" ht="14.25" customHeight="1">
      <c r="A816" s="167">
        <v>8140</v>
      </c>
      <c r="B816" s="168">
        <v>747600</v>
      </c>
      <c r="C816" s="168">
        <v>754600</v>
      </c>
      <c r="D816" s="168">
        <v>762600</v>
      </c>
      <c r="E816" s="168">
        <v>772600</v>
      </c>
      <c r="F816" s="134">
        <f t="shared" si="13"/>
        <v>732600</v>
      </c>
      <c r="G816" s="172"/>
    </row>
    <row r="817" spans="1:7" ht="14.25" customHeight="1">
      <c r="A817" s="167">
        <v>8150</v>
      </c>
      <c r="B817" s="168">
        <v>748500</v>
      </c>
      <c r="C817" s="168">
        <v>755500</v>
      </c>
      <c r="D817" s="168">
        <v>763500</v>
      </c>
      <c r="E817" s="168">
        <v>773500</v>
      </c>
      <c r="F817" s="134">
        <f t="shared" si="13"/>
        <v>733500</v>
      </c>
      <c r="G817" s="172"/>
    </row>
    <row r="818" spans="1:7" ht="14.25" customHeight="1">
      <c r="A818" s="167">
        <v>8160</v>
      </c>
      <c r="B818" s="168">
        <v>749400</v>
      </c>
      <c r="C818" s="168">
        <v>756400</v>
      </c>
      <c r="D818" s="168">
        <v>764400</v>
      </c>
      <c r="E818" s="168">
        <v>774400</v>
      </c>
      <c r="F818" s="134">
        <f t="shared" si="13"/>
        <v>734400</v>
      </c>
      <c r="G818" s="172"/>
    </row>
    <row r="819" spans="1:7" ht="14.25" customHeight="1">
      <c r="A819" s="167">
        <v>8170</v>
      </c>
      <c r="B819" s="168">
        <v>750300</v>
      </c>
      <c r="C819" s="168">
        <v>757300</v>
      </c>
      <c r="D819" s="168">
        <v>765300</v>
      </c>
      <c r="E819" s="168">
        <v>775300</v>
      </c>
      <c r="F819" s="134">
        <f t="shared" si="13"/>
        <v>735300</v>
      </c>
      <c r="G819" s="172"/>
    </row>
    <row r="820" spans="1:7" ht="14.25" customHeight="1">
      <c r="A820" s="167">
        <v>8180</v>
      </c>
      <c r="B820" s="168">
        <v>751200</v>
      </c>
      <c r="C820" s="168">
        <v>758200</v>
      </c>
      <c r="D820" s="168">
        <v>766200</v>
      </c>
      <c r="E820" s="168">
        <v>776200</v>
      </c>
      <c r="F820" s="134">
        <f t="shared" si="13"/>
        <v>736200</v>
      </c>
      <c r="G820" s="172"/>
    </row>
    <row r="821" spans="1:7" ht="14.25" customHeight="1">
      <c r="A821" s="167">
        <v>8190</v>
      </c>
      <c r="B821" s="168">
        <v>752100</v>
      </c>
      <c r="C821" s="168">
        <v>759100</v>
      </c>
      <c r="D821" s="168">
        <v>767100</v>
      </c>
      <c r="E821" s="168">
        <v>777100</v>
      </c>
      <c r="F821" s="134">
        <f t="shared" si="13"/>
        <v>737100</v>
      </c>
      <c r="G821" s="172"/>
    </row>
    <row r="822" spans="1:7" ht="14.25" customHeight="1">
      <c r="A822" s="167">
        <v>8200</v>
      </c>
      <c r="B822" s="168">
        <v>753000</v>
      </c>
      <c r="C822" s="168">
        <v>760000</v>
      </c>
      <c r="D822" s="168">
        <v>768000</v>
      </c>
      <c r="E822" s="168">
        <v>778000</v>
      </c>
      <c r="F822" s="134">
        <f t="shared" si="13"/>
        <v>738000</v>
      </c>
      <c r="G822" s="172"/>
    </row>
    <row r="823" spans="1:7" ht="14.25" customHeight="1">
      <c r="A823" s="167">
        <v>8210</v>
      </c>
      <c r="B823" s="168">
        <v>753900</v>
      </c>
      <c r="C823" s="168">
        <v>760900</v>
      </c>
      <c r="D823" s="168">
        <v>768900</v>
      </c>
      <c r="E823" s="168">
        <v>778900</v>
      </c>
      <c r="F823" s="134">
        <f t="shared" si="13"/>
        <v>738900</v>
      </c>
      <c r="G823" s="172"/>
    </row>
    <row r="824" spans="1:7" ht="14.25" customHeight="1">
      <c r="A824" s="167">
        <v>8220</v>
      </c>
      <c r="B824" s="168">
        <v>754800</v>
      </c>
      <c r="C824" s="168">
        <v>761800</v>
      </c>
      <c r="D824" s="168">
        <v>769800</v>
      </c>
      <c r="E824" s="168">
        <v>779800</v>
      </c>
      <c r="F824" s="134">
        <f t="shared" si="13"/>
        <v>739800</v>
      </c>
      <c r="G824" s="172"/>
    </row>
    <row r="825" spans="1:7" ht="14.25" customHeight="1">
      <c r="A825" s="167">
        <v>8230</v>
      </c>
      <c r="B825" s="168">
        <v>755700</v>
      </c>
      <c r="C825" s="168">
        <v>762700</v>
      </c>
      <c r="D825" s="168">
        <v>770700</v>
      </c>
      <c r="E825" s="168">
        <v>780700</v>
      </c>
      <c r="F825" s="134">
        <f t="shared" si="13"/>
        <v>740700</v>
      </c>
      <c r="G825" s="172"/>
    </row>
    <row r="826" spans="1:7" ht="14.25" customHeight="1">
      <c r="A826" s="167">
        <v>8240</v>
      </c>
      <c r="B826" s="168">
        <v>756600</v>
      </c>
      <c r="C826" s="168">
        <v>763600</v>
      </c>
      <c r="D826" s="168">
        <v>771600</v>
      </c>
      <c r="E826" s="168">
        <v>781600</v>
      </c>
      <c r="F826" s="134">
        <f t="shared" si="13"/>
        <v>741600</v>
      </c>
      <c r="G826" s="172"/>
    </row>
    <row r="827" spans="1:7" ht="14.25" customHeight="1">
      <c r="A827" s="167">
        <v>8250</v>
      </c>
      <c r="B827" s="168">
        <v>757500</v>
      </c>
      <c r="C827" s="168">
        <v>764500</v>
      </c>
      <c r="D827" s="168">
        <v>772500</v>
      </c>
      <c r="E827" s="168">
        <v>782500</v>
      </c>
      <c r="F827" s="134">
        <f t="shared" si="13"/>
        <v>742500</v>
      </c>
      <c r="G827" s="172"/>
    </row>
    <row r="828" spans="1:7" ht="14.25" customHeight="1">
      <c r="A828" s="167">
        <v>8260</v>
      </c>
      <c r="B828" s="168">
        <v>758400</v>
      </c>
      <c r="C828" s="168">
        <v>765400</v>
      </c>
      <c r="D828" s="168">
        <v>773400</v>
      </c>
      <c r="E828" s="168">
        <v>783400</v>
      </c>
      <c r="F828" s="134">
        <f t="shared" si="13"/>
        <v>743400</v>
      </c>
      <c r="G828" s="172"/>
    </row>
    <row r="829" spans="1:7" ht="14.25" customHeight="1">
      <c r="A829" s="167">
        <v>8270</v>
      </c>
      <c r="B829" s="168">
        <v>759300</v>
      </c>
      <c r="C829" s="168">
        <v>766300</v>
      </c>
      <c r="D829" s="168">
        <v>774300</v>
      </c>
      <c r="E829" s="168">
        <v>784300</v>
      </c>
      <c r="F829" s="134">
        <f t="shared" si="13"/>
        <v>744300</v>
      </c>
      <c r="G829" s="172"/>
    </row>
    <row r="830" spans="1:7" ht="14.25" customHeight="1">
      <c r="A830" s="167">
        <v>8280</v>
      </c>
      <c r="B830" s="168">
        <v>760200</v>
      </c>
      <c r="C830" s="168">
        <v>767200</v>
      </c>
      <c r="D830" s="168">
        <v>775200</v>
      </c>
      <c r="E830" s="168">
        <v>785200</v>
      </c>
      <c r="F830" s="134">
        <f t="shared" si="13"/>
        <v>745200</v>
      </c>
      <c r="G830" s="172"/>
    </row>
    <row r="831" spans="1:7" ht="14.25" customHeight="1">
      <c r="A831" s="167">
        <v>8290</v>
      </c>
      <c r="B831" s="168">
        <v>761100</v>
      </c>
      <c r="C831" s="168">
        <v>768100</v>
      </c>
      <c r="D831" s="168">
        <v>776100</v>
      </c>
      <c r="E831" s="168">
        <v>786100</v>
      </c>
      <c r="F831" s="134">
        <f t="shared" si="13"/>
        <v>746100</v>
      </c>
      <c r="G831" s="172"/>
    </row>
    <row r="832" spans="1:7" ht="14.25" customHeight="1">
      <c r="A832" s="167">
        <v>8300</v>
      </c>
      <c r="B832" s="168">
        <v>762000</v>
      </c>
      <c r="C832" s="168">
        <v>769000</v>
      </c>
      <c r="D832" s="168">
        <v>777000</v>
      </c>
      <c r="E832" s="168">
        <v>787000</v>
      </c>
      <c r="F832" s="134">
        <f t="shared" si="13"/>
        <v>747000</v>
      </c>
      <c r="G832" s="172"/>
    </row>
    <row r="833" spans="1:7" ht="14.25" customHeight="1">
      <c r="A833" s="167">
        <v>8310</v>
      </c>
      <c r="B833" s="168">
        <v>762900</v>
      </c>
      <c r="C833" s="168">
        <v>769900</v>
      </c>
      <c r="D833" s="168">
        <v>777900</v>
      </c>
      <c r="E833" s="168">
        <v>787900</v>
      </c>
      <c r="F833" s="134">
        <f t="shared" si="13"/>
        <v>747900</v>
      </c>
      <c r="G833" s="172"/>
    </row>
    <row r="834" spans="1:7" ht="14.25" customHeight="1">
      <c r="A834" s="167">
        <v>8320</v>
      </c>
      <c r="B834" s="168">
        <v>763800</v>
      </c>
      <c r="C834" s="168">
        <v>770800</v>
      </c>
      <c r="D834" s="168">
        <v>778800</v>
      </c>
      <c r="E834" s="168">
        <v>788800</v>
      </c>
      <c r="F834" s="134">
        <f t="shared" si="13"/>
        <v>748800</v>
      </c>
      <c r="G834" s="172"/>
    </row>
    <row r="835" spans="1:7" ht="14.25" customHeight="1">
      <c r="A835" s="167">
        <v>8330</v>
      </c>
      <c r="B835" s="168">
        <v>764700</v>
      </c>
      <c r="C835" s="168">
        <v>771700</v>
      </c>
      <c r="D835" s="168">
        <v>779700</v>
      </c>
      <c r="E835" s="168">
        <v>789700</v>
      </c>
      <c r="F835" s="134">
        <f t="shared" si="13"/>
        <v>749700</v>
      </c>
      <c r="G835" s="172"/>
    </row>
    <row r="836" spans="1:7" ht="14.25" customHeight="1">
      <c r="A836" s="167">
        <v>8340</v>
      </c>
      <c r="B836" s="168">
        <v>765600</v>
      </c>
      <c r="C836" s="168">
        <v>772600</v>
      </c>
      <c r="D836" s="168">
        <v>780600</v>
      </c>
      <c r="E836" s="168">
        <v>790600</v>
      </c>
      <c r="F836" s="134">
        <f t="shared" ref="F836:F899" si="14">900+900*(A836-$A$3)/10</f>
        <v>750600</v>
      </c>
      <c r="G836" s="172"/>
    </row>
    <row r="837" spans="1:7" ht="14.25" customHeight="1">
      <c r="A837" s="167">
        <v>8350</v>
      </c>
      <c r="B837" s="168">
        <v>766500</v>
      </c>
      <c r="C837" s="168">
        <v>773500</v>
      </c>
      <c r="D837" s="168">
        <v>781500</v>
      </c>
      <c r="E837" s="168">
        <v>791500</v>
      </c>
      <c r="F837" s="134">
        <f t="shared" si="14"/>
        <v>751500</v>
      </c>
      <c r="G837" s="172"/>
    </row>
    <row r="838" spans="1:7" ht="14.25" customHeight="1">
      <c r="A838" s="167">
        <v>8360</v>
      </c>
      <c r="B838" s="168">
        <v>767400</v>
      </c>
      <c r="C838" s="168">
        <v>774400</v>
      </c>
      <c r="D838" s="168">
        <v>782400</v>
      </c>
      <c r="E838" s="168">
        <v>792400</v>
      </c>
      <c r="F838" s="134">
        <f t="shared" si="14"/>
        <v>752400</v>
      </c>
      <c r="G838" s="172"/>
    </row>
    <row r="839" spans="1:7" ht="14.25" customHeight="1">
      <c r="A839" s="167">
        <v>8370</v>
      </c>
      <c r="B839" s="168">
        <v>768300</v>
      </c>
      <c r="C839" s="168">
        <v>775300</v>
      </c>
      <c r="D839" s="168">
        <v>783300</v>
      </c>
      <c r="E839" s="168">
        <v>793300</v>
      </c>
      <c r="F839" s="134">
        <f t="shared" si="14"/>
        <v>753300</v>
      </c>
      <c r="G839" s="172"/>
    </row>
    <row r="840" spans="1:7" ht="14.25" customHeight="1">
      <c r="A840" s="167">
        <v>8380</v>
      </c>
      <c r="B840" s="168">
        <v>769200</v>
      </c>
      <c r="C840" s="168">
        <v>776200</v>
      </c>
      <c r="D840" s="168">
        <v>784200</v>
      </c>
      <c r="E840" s="168">
        <v>794200</v>
      </c>
      <c r="F840" s="134">
        <f t="shared" si="14"/>
        <v>754200</v>
      </c>
      <c r="G840" s="172"/>
    </row>
    <row r="841" spans="1:7" ht="14.25" customHeight="1">
      <c r="A841" s="167">
        <v>8390</v>
      </c>
      <c r="B841" s="168">
        <v>770100</v>
      </c>
      <c r="C841" s="168">
        <v>777100</v>
      </c>
      <c r="D841" s="168">
        <v>785100</v>
      </c>
      <c r="E841" s="168">
        <v>795100</v>
      </c>
      <c r="F841" s="134">
        <f t="shared" si="14"/>
        <v>755100</v>
      </c>
      <c r="G841" s="172"/>
    </row>
    <row r="842" spans="1:7" ht="14.25" customHeight="1">
      <c r="A842" s="167">
        <v>8400</v>
      </c>
      <c r="B842" s="168">
        <v>771000</v>
      </c>
      <c r="C842" s="168">
        <v>778000</v>
      </c>
      <c r="D842" s="168">
        <v>786000</v>
      </c>
      <c r="E842" s="168">
        <v>796000</v>
      </c>
      <c r="F842" s="134">
        <f t="shared" si="14"/>
        <v>756000</v>
      </c>
      <c r="G842" s="172"/>
    </row>
    <row r="843" spans="1:7" ht="14.25" customHeight="1">
      <c r="A843" s="167">
        <v>8410</v>
      </c>
      <c r="B843" s="168">
        <v>771900</v>
      </c>
      <c r="C843" s="168">
        <v>778900</v>
      </c>
      <c r="D843" s="168">
        <v>786900</v>
      </c>
      <c r="E843" s="168">
        <v>796900</v>
      </c>
      <c r="F843" s="134">
        <f t="shared" si="14"/>
        <v>756900</v>
      </c>
      <c r="G843" s="172"/>
    </row>
    <row r="844" spans="1:7" ht="14.25" customHeight="1">
      <c r="A844" s="167">
        <v>8420</v>
      </c>
      <c r="B844" s="168">
        <v>772800</v>
      </c>
      <c r="C844" s="168">
        <v>779800</v>
      </c>
      <c r="D844" s="168">
        <v>787800</v>
      </c>
      <c r="E844" s="168">
        <v>797800</v>
      </c>
      <c r="F844" s="134">
        <f t="shared" si="14"/>
        <v>757800</v>
      </c>
      <c r="G844" s="172"/>
    </row>
    <row r="845" spans="1:7" ht="14.25" customHeight="1">
      <c r="A845" s="167">
        <v>8430</v>
      </c>
      <c r="B845" s="168">
        <v>773700</v>
      </c>
      <c r="C845" s="168">
        <v>780700</v>
      </c>
      <c r="D845" s="168">
        <v>788700</v>
      </c>
      <c r="E845" s="168">
        <v>798700</v>
      </c>
      <c r="F845" s="134">
        <f t="shared" si="14"/>
        <v>758700</v>
      </c>
      <c r="G845" s="172"/>
    </row>
    <row r="846" spans="1:7" ht="14.25" customHeight="1">
      <c r="A846" s="167">
        <v>8440</v>
      </c>
      <c r="B846" s="168">
        <v>774600</v>
      </c>
      <c r="C846" s="168">
        <v>781600</v>
      </c>
      <c r="D846" s="168">
        <v>789600</v>
      </c>
      <c r="E846" s="168">
        <v>799600</v>
      </c>
      <c r="F846" s="134">
        <f t="shared" si="14"/>
        <v>759600</v>
      </c>
      <c r="G846" s="172"/>
    </row>
    <row r="847" spans="1:7" ht="14.25" customHeight="1">
      <c r="A847" s="167">
        <v>8450</v>
      </c>
      <c r="B847" s="168">
        <v>775500</v>
      </c>
      <c r="C847" s="168">
        <v>782500</v>
      </c>
      <c r="D847" s="168">
        <v>790500</v>
      </c>
      <c r="E847" s="168">
        <v>800500</v>
      </c>
      <c r="F847" s="134">
        <f t="shared" si="14"/>
        <v>760500</v>
      </c>
      <c r="G847" s="172"/>
    </row>
    <row r="848" spans="1:7" ht="14.25" customHeight="1">
      <c r="A848" s="167">
        <v>8460</v>
      </c>
      <c r="B848" s="168">
        <v>776400</v>
      </c>
      <c r="C848" s="168">
        <v>783400</v>
      </c>
      <c r="D848" s="168">
        <v>791400</v>
      </c>
      <c r="E848" s="168">
        <v>801400</v>
      </c>
      <c r="F848" s="134">
        <f t="shared" si="14"/>
        <v>761400</v>
      </c>
      <c r="G848" s="172"/>
    </row>
    <row r="849" spans="1:7" ht="14.25" customHeight="1">
      <c r="A849" s="167">
        <v>8470</v>
      </c>
      <c r="B849" s="168">
        <v>777300</v>
      </c>
      <c r="C849" s="168">
        <v>784300</v>
      </c>
      <c r="D849" s="168">
        <v>792300</v>
      </c>
      <c r="E849" s="168">
        <v>802300</v>
      </c>
      <c r="F849" s="134">
        <f t="shared" si="14"/>
        <v>762300</v>
      </c>
      <c r="G849" s="172"/>
    </row>
    <row r="850" spans="1:7" ht="14.25" customHeight="1">
      <c r="A850" s="167">
        <v>8480</v>
      </c>
      <c r="B850" s="168">
        <v>778200</v>
      </c>
      <c r="C850" s="168">
        <v>785200</v>
      </c>
      <c r="D850" s="168">
        <v>793200</v>
      </c>
      <c r="E850" s="168">
        <v>803200</v>
      </c>
      <c r="F850" s="134">
        <f t="shared" si="14"/>
        <v>763200</v>
      </c>
      <c r="G850" s="172"/>
    </row>
    <row r="851" spans="1:7" ht="14.25" customHeight="1">
      <c r="A851" s="167">
        <v>8490</v>
      </c>
      <c r="B851" s="168">
        <v>779100</v>
      </c>
      <c r="C851" s="168">
        <v>786100</v>
      </c>
      <c r="D851" s="168">
        <v>794100</v>
      </c>
      <c r="E851" s="168">
        <v>804100</v>
      </c>
      <c r="F851" s="134">
        <f t="shared" si="14"/>
        <v>764100</v>
      </c>
      <c r="G851" s="172"/>
    </row>
    <row r="852" spans="1:7" ht="14.25" customHeight="1">
      <c r="A852" s="167">
        <v>8500</v>
      </c>
      <c r="B852" s="168">
        <v>780000</v>
      </c>
      <c r="C852" s="168">
        <v>787000</v>
      </c>
      <c r="D852" s="168">
        <v>795000</v>
      </c>
      <c r="E852" s="168">
        <v>805000</v>
      </c>
      <c r="F852" s="134">
        <f t="shared" si="14"/>
        <v>765000</v>
      </c>
      <c r="G852" s="172"/>
    </row>
    <row r="853" spans="1:7" ht="14.25" customHeight="1">
      <c r="A853" s="167">
        <v>8510</v>
      </c>
      <c r="B853" s="168">
        <v>780900</v>
      </c>
      <c r="C853" s="168">
        <v>787900</v>
      </c>
      <c r="D853" s="168">
        <v>795900</v>
      </c>
      <c r="E853" s="168">
        <v>805900</v>
      </c>
      <c r="F853" s="134">
        <f t="shared" si="14"/>
        <v>765900</v>
      </c>
      <c r="G853" s="172"/>
    </row>
    <row r="854" spans="1:7" ht="14.25" customHeight="1">
      <c r="A854" s="167">
        <v>8520</v>
      </c>
      <c r="B854" s="168">
        <v>781800</v>
      </c>
      <c r="C854" s="168">
        <v>788800</v>
      </c>
      <c r="D854" s="168">
        <v>796800</v>
      </c>
      <c r="E854" s="168">
        <v>806800</v>
      </c>
      <c r="F854" s="134">
        <f t="shared" si="14"/>
        <v>766800</v>
      </c>
      <c r="G854" s="172"/>
    </row>
    <row r="855" spans="1:7" ht="14.25" customHeight="1">
      <c r="A855" s="167">
        <v>8530</v>
      </c>
      <c r="B855" s="168">
        <v>782700</v>
      </c>
      <c r="C855" s="168">
        <v>789700</v>
      </c>
      <c r="D855" s="168">
        <v>797700</v>
      </c>
      <c r="E855" s="168">
        <v>807700</v>
      </c>
      <c r="F855" s="134">
        <f t="shared" si="14"/>
        <v>767700</v>
      </c>
      <c r="G855" s="172"/>
    </row>
    <row r="856" spans="1:7" ht="14.25" customHeight="1">
      <c r="A856" s="167">
        <v>8540</v>
      </c>
      <c r="B856" s="168">
        <v>783600</v>
      </c>
      <c r="C856" s="168">
        <v>790600</v>
      </c>
      <c r="D856" s="168">
        <v>798600</v>
      </c>
      <c r="E856" s="168">
        <v>808600</v>
      </c>
      <c r="F856" s="134">
        <f t="shared" si="14"/>
        <v>768600</v>
      </c>
      <c r="G856" s="172"/>
    </row>
    <row r="857" spans="1:7" ht="14.25" customHeight="1">
      <c r="A857" s="167">
        <v>8550</v>
      </c>
      <c r="B857" s="168">
        <v>784500</v>
      </c>
      <c r="C857" s="168">
        <v>791500</v>
      </c>
      <c r="D857" s="168">
        <v>799500</v>
      </c>
      <c r="E857" s="168">
        <v>809500</v>
      </c>
      <c r="F857" s="134">
        <f t="shared" si="14"/>
        <v>769500</v>
      </c>
      <c r="G857" s="172"/>
    </row>
    <row r="858" spans="1:7" ht="14.25" customHeight="1">
      <c r="A858" s="167">
        <v>8560</v>
      </c>
      <c r="B858" s="168">
        <v>785400</v>
      </c>
      <c r="C858" s="168">
        <v>792400</v>
      </c>
      <c r="D858" s="168">
        <v>800400</v>
      </c>
      <c r="E858" s="168">
        <v>810400</v>
      </c>
      <c r="F858" s="134">
        <f t="shared" si="14"/>
        <v>770400</v>
      </c>
      <c r="G858" s="172"/>
    </row>
    <row r="859" spans="1:7" ht="14.25" customHeight="1">
      <c r="A859" s="167">
        <v>8570</v>
      </c>
      <c r="B859" s="168">
        <v>786300</v>
      </c>
      <c r="C859" s="168">
        <v>793300</v>
      </c>
      <c r="D859" s="168">
        <v>801300</v>
      </c>
      <c r="E859" s="168">
        <v>811300</v>
      </c>
      <c r="F859" s="134">
        <f t="shared" si="14"/>
        <v>771300</v>
      </c>
      <c r="G859" s="172"/>
    </row>
    <row r="860" spans="1:7" ht="14.25" customHeight="1">
      <c r="A860" s="167">
        <v>8580</v>
      </c>
      <c r="B860" s="168">
        <v>787200</v>
      </c>
      <c r="C860" s="168">
        <v>794200</v>
      </c>
      <c r="D860" s="168">
        <v>802200</v>
      </c>
      <c r="E860" s="168">
        <v>812200</v>
      </c>
      <c r="F860" s="134">
        <f t="shared" si="14"/>
        <v>772200</v>
      </c>
      <c r="G860" s="172"/>
    </row>
    <row r="861" spans="1:7" ht="14.25" customHeight="1">
      <c r="A861" s="167">
        <v>8590</v>
      </c>
      <c r="B861" s="168">
        <v>788100</v>
      </c>
      <c r="C861" s="168">
        <v>795100</v>
      </c>
      <c r="D861" s="168">
        <v>803100</v>
      </c>
      <c r="E861" s="168">
        <v>813100</v>
      </c>
      <c r="F861" s="134">
        <f t="shared" si="14"/>
        <v>773100</v>
      </c>
      <c r="G861" s="172"/>
    </row>
    <row r="862" spans="1:7" ht="14.25" customHeight="1">
      <c r="A862" s="167">
        <v>8600</v>
      </c>
      <c r="B862" s="168">
        <v>789000</v>
      </c>
      <c r="C862" s="168">
        <v>796000</v>
      </c>
      <c r="D862" s="168">
        <v>804000</v>
      </c>
      <c r="E862" s="168">
        <v>814000</v>
      </c>
      <c r="F862" s="134">
        <f t="shared" si="14"/>
        <v>774000</v>
      </c>
      <c r="G862" s="172"/>
    </row>
    <row r="863" spans="1:7" ht="14.25" customHeight="1">
      <c r="A863" s="167">
        <v>8610</v>
      </c>
      <c r="B863" s="168">
        <v>789900</v>
      </c>
      <c r="C863" s="168">
        <v>796900</v>
      </c>
      <c r="D863" s="168">
        <v>804900</v>
      </c>
      <c r="E863" s="168">
        <v>814900</v>
      </c>
      <c r="F863" s="134">
        <f t="shared" si="14"/>
        <v>774900</v>
      </c>
      <c r="G863" s="172"/>
    </row>
    <row r="864" spans="1:7" ht="14.25" customHeight="1">
      <c r="A864" s="167">
        <v>8620</v>
      </c>
      <c r="B864" s="168">
        <v>790800</v>
      </c>
      <c r="C864" s="168">
        <v>797800</v>
      </c>
      <c r="D864" s="168">
        <v>805800</v>
      </c>
      <c r="E864" s="168">
        <v>815800</v>
      </c>
      <c r="F864" s="134">
        <f t="shared" si="14"/>
        <v>775800</v>
      </c>
      <c r="G864" s="172"/>
    </row>
    <row r="865" spans="1:7" ht="14.25" customHeight="1">
      <c r="A865" s="167">
        <v>8630</v>
      </c>
      <c r="B865" s="168">
        <v>791700</v>
      </c>
      <c r="C865" s="168">
        <v>798700</v>
      </c>
      <c r="D865" s="168">
        <v>806700</v>
      </c>
      <c r="E865" s="168">
        <v>816700</v>
      </c>
      <c r="F865" s="134">
        <f t="shared" si="14"/>
        <v>776700</v>
      </c>
      <c r="G865" s="172"/>
    </row>
    <row r="866" spans="1:7" ht="14.25" customHeight="1">
      <c r="A866" s="167">
        <v>8640</v>
      </c>
      <c r="B866" s="168">
        <v>792600</v>
      </c>
      <c r="C866" s="168">
        <v>799600</v>
      </c>
      <c r="D866" s="168">
        <v>807600</v>
      </c>
      <c r="E866" s="168">
        <v>817600</v>
      </c>
      <c r="F866" s="134">
        <f t="shared" si="14"/>
        <v>777600</v>
      </c>
      <c r="G866" s="172"/>
    </row>
    <row r="867" spans="1:7" ht="14.25" customHeight="1">
      <c r="A867" s="167">
        <v>8650</v>
      </c>
      <c r="B867" s="168">
        <v>793500</v>
      </c>
      <c r="C867" s="168">
        <v>800500</v>
      </c>
      <c r="D867" s="168">
        <v>808500</v>
      </c>
      <c r="E867" s="168">
        <v>818500</v>
      </c>
      <c r="F867" s="134">
        <f t="shared" si="14"/>
        <v>778500</v>
      </c>
      <c r="G867" s="172"/>
    </row>
    <row r="868" spans="1:7" ht="14.25" customHeight="1">
      <c r="A868" s="167">
        <v>8660</v>
      </c>
      <c r="B868" s="168">
        <v>794400</v>
      </c>
      <c r="C868" s="168">
        <v>801400</v>
      </c>
      <c r="D868" s="168">
        <v>809400</v>
      </c>
      <c r="E868" s="168">
        <v>819400</v>
      </c>
      <c r="F868" s="134">
        <f t="shared" si="14"/>
        <v>779400</v>
      </c>
      <c r="G868" s="172"/>
    </row>
    <row r="869" spans="1:7" ht="14.25" customHeight="1">
      <c r="A869" s="167">
        <v>8670</v>
      </c>
      <c r="B869" s="168">
        <v>795300</v>
      </c>
      <c r="C869" s="168">
        <v>802300</v>
      </c>
      <c r="D869" s="168">
        <v>810300</v>
      </c>
      <c r="E869" s="168">
        <v>820300</v>
      </c>
      <c r="F869" s="134">
        <f t="shared" si="14"/>
        <v>780300</v>
      </c>
      <c r="G869" s="172"/>
    </row>
    <row r="870" spans="1:7" ht="14.25" customHeight="1">
      <c r="A870" s="167">
        <v>8680</v>
      </c>
      <c r="B870" s="168">
        <v>796200</v>
      </c>
      <c r="C870" s="168">
        <v>803200</v>
      </c>
      <c r="D870" s="168">
        <v>811200</v>
      </c>
      <c r="E870" s="168">
        <v>821200</v>
      </c>
      <c r="F870" s="134">
        <f t="shared" si="14"/>
        <v>781200</v>
      </c>
      <c r="G870" s="172"/>
    </row>
    <row r="871" spans="1:7" ht="14.25" customHeight="1">
      <c r="A871" s="167">
        <v>8690</v>
      </c>
      <c r="B871" s="168">
        <v>797100</v>
      </c>
      <c r="C871" s="168">
        <v>804100</v>
      </c>
      <c r="D871" s="168">
        <v>812100</v>
      </c>
      <c r="E871" s="168">
        <v>822100</v>
      </c>
      <c r="F871" s="134">
        <f t="shared" si="14"/>
        <v>782100</v>
      </c>
      <c r="G871" s="172"/>
    </row>
    <row r="872" spans="1:7" ht="14.25" customHeight="1">
      <c r="A872" s="167">
        <v>8700</v>
      </c>
      <c r="B872" s="168">
        <v>798000</v>
      </c>
      <c r="C872" s="168">
        <v>805000</v>
      </c>
      <c r="D872" s="168">
        <v>813000</v>
      </c>
      <c r="E872" s="168">
        <v>823000</v>
      </c>
      <c r="F872" s="134">
        <f t="shared" si="14"/>
        <v>783000</v>
      </c>
      <c r="G872" s="172"/>
    </row>
    <row r="873" spans="1:7" ht="14.25" customHeight="1">
      <c r="A873" s="167">
        <v>8710</v>
      </c>
      <c r="B873" s="168">
        <v>798900</v>
      </c>
      <c r="C873" s="168">
        <v>805900</v>
      </c>
      <c r="D873" s="168">
        <v>813900</v>
      </c>
      <c r="E873" s="168">
        <v>823900</v>
      </c>
      <c r="F873" s="134">
        <f t="shared" si="14"/>
        <v>783900</v>
      </c>
      <c r="G873" s="172"/>
    </row>
    <row r="874" spans="1:7" ht="14.25" customHeight="1">
      <c r="A874" s="167">
        <v>8720</v>
      </c>
      <c r="B874" s="168">
        <v>799800</v>
      </c>
      <c r="C874" s="168">
        <v>806800</v>
      </c>
      <c r="D874" s="168">
        <v>814800</v>
      </c>
      <c r="E874" s="168">
        <v>824800</v>
      </c>
      <c r="F874" s="134">
        <f t="shared" si="14"/>
        <v>784800</v>
      </c>
      <c r="G874" s="172"/>
    </row>
    <row r="875" spans="1:7" ht="14.25" customHeight="1">
      <c r="A875" s="167">
        <v>8730</v>
      </c>
      <c r="B875" s="168">
        <v>800700</v>
      </c>
      <c r="C875" s="168">
        <v>807700</v>
      </c>
      <c r="D875" s="168">
        <v>815700</v>
      </c>
      <c r="E875" s="168">
        <v>825700</v>
      </c>
      <c r="F875" s="134">
        <f t="shared" si="14"/>
        <v>785700</v>
      </c>
      <c r="G875" s="172"/>
    </row>
    <row r="876" spans="1:7" ht="14.25" customHeight="1">
      <c r="A876" s="167">
        <v>8740</v>
      </c>
      <c r="B876" s="168">
        <v>801600</v>
      </c>
      <c r="C876" s="168">
        <v>808600</v>
      </c>
      <c r="D876" s="168">
        <v>816600</v>
      </c>
      <c r="E876" s="168">
        <v>826600</v>
      </c>
      <c r="F876" s="134">
        <f t="shared" si="14"/>
        <v>786600</v>
      </c>
      <c r="G876" s="172"/>
    </row>
    <row r="877" spans="1:7" ht="14.25" customHeight="1">
      <c r="A877" s="167">
        <v>8750</v>
      </c>
      <c r="B877" s="168">
        <v>802500</v>
      </c>
      <c r="C877" s="168">
        <v>809500</v>
      </c>
      <c r="D877" s="168">
        <v>817500</v>
      </c>
      <c r="E877" s="168">
        <v>827500</v>
      </c>
      <c r="F877" s="134">
        <f t="shared" si="14"/>
        <v>787500</v>
      </c>
      <c r="G877" s="172"/>
    </row>
    <row r="878" spans="1:7" ht="14.25" customHeight="1">
      <c r="A878" s="167">
        <v>8760</v>
      </c>
      <c r="B878" s="168">
        <v>803400</v>
      </c>
      <c r="C878" s="168">
        <v>810400</v>
      </c>
      <c r="D878" s="168">
        <v>818400</v>
      </c>
      <c r="E878" s="168">
        <v>828400</v>
      </c>
      <c r="F878" s="134">
        <f t="shared" si="14"/>
        <v>788400</v>
      </c>
      <c r="G878" s="172"/>
    </row>
    <row r="879" spans="1:7" ht="14.25" customHeight="1">
      <c r="A879" s="167">
        <v>8770</v>
      </c>
      <c r="B879" s="168">
        <v>804300</v>
      </c>
      <c r="C879" s="168">
        <v>811300</v>
      </c>
      <c r="D879" s="168">
        <v>819300</v>
      </c>
      <c r="E879" s="168">
        <v>829300</v>
      </c>
      <c r="F879" s="134">
        <f t="shared" si="14"/>
        <v>789300</v>
      </c>
      <c r="G879" s="172"/>
    </row>
    <row r="880" spans="1:7" ht="14.25" customHeight="1">
      <c r="A880" s="167">
        <v>8780</v>
      </c>
      <c r="B880" s="168">
        <v>805200</v>
      </c>
      <c r="C880" s="168">
        <v>812200</v>
      </c>
      <c r="D880" s="168">
        <v>820200</v>
      </c>
      <c r="E880" s="168">
        <v>830200</v>
      </c>
      <c r="F880" s="134">
        <f t="shared" si="14"/>
        <v>790200</v>
      </c>
      <c r="G880" s="172"/>
    </row>
    <row r="881" spans="1:7" ht="14.25" customHeight="1">
      <c r="A881" s="167">
        <v>8790</v>
      </c>
      <c r="B881" s="168">
        <v>806100</v>
      </c>
      <c r="C881" s="168">
        <v>813100</v>
      </c>
      <c r="D881" s="168">
        <v>821100</v>
      </c>
      <c r="E881" s="168">
        <v>831100</v>
      </c>
      <c r="F881" s="134">
        <f t="shared" si="14"/>
        <v>791100</v>
      </c>
      <c r="G881" s="172"/>
    </row>
    <row r="882" spans="1:7" ht="14.25" customHeight="1">
      <c r="A882" s="167">
        <v>8800</v>
      </c>
      <c r="B882" s="168">
        <v>807000</v>
      </c>
      <c r="C882" s="168">
        <v>814000</v>
      </c>
      <c r="D882" s="168">
        <v>822000</v>
      </c>
      <c r="E882" s="168">
        <v>832000</v>
      </c>
      <c r="F882" s="134">
        <f t="shared" si="14"/>
        <v>792000</v>
      </c>
      <c r="G882" s="172"/>
    </row>
    <row r="883" spans="1:7" ht="14.25" customHeight="1">
      <c r="A883" s="167">
        <v>8810</v>
      </c>
      <c r="B883" s="168">
        <v>807900</v>
      </c>
      <c r="C883" s="168">
        <v>814900</v>
      </c>
      <c r="D883" s="168">
        <v>822900</v>
      </c>
      <c r="E883" s="168">
        <v>832900</v>
      </c>
      <c r="F883" s="134">
        <f t="shared" si="14"/>
        <v>792900</v>
      </c>
      <c r="G883" s="172"/>
    </row>
    <row r="884" spans="1:7" ht="14.25" customHeight="1">
      <c r="A884" s="167">
        <v>8820</v>
      </c>
      <c r="B884" s="168">
        <v>808800</v>
      </c>
      <c r="C884" s="168">
        <v>815800</v>
      </c>
      <c r="D884" s="168">
        <v>823800</v>
      </c>
      <c r="E884" s="168">
        <v>833800</v>
      </c>
      <c r="F884" s="134">
        <f t="shared" si="14"/>
        <v>793800</v>
      </c>
      <c r="G884" s="172"/>
    </row>
    <row r="885" spans="1:7" ht="14.25" customHeight="1">
      <c r="A885" s="167">
        <v>8830</v>
      </c>
      <c r="B885" s="168">
        <v>809700</v>
      </c>
      <c r="C885" s="168">
        <v>816700</v>
      </c>
      <c r="D885" s="168">
        <v>824700</v>
      </c>
      <c r="E885" s="168">
        <v>834700</v>
      </c>
      <c r="F885" s="134">
        <f t="shared" si="14"/>
        <v>794700</v>
      </c>
      <c r="G885" s="172"/>
    </row>
    <row r="886" spans="1:7" ht="14.25" customHeight="1">
      <c r="A886" s="167">
        <v>8840</v>
      </c>
      <c r="B886" s="168">
        <v>810600</v>
      </c>
      <c r="C886" s="168">
        <v>817600</v>
      </c>
      <c r="D886" s="168">
        <v>825600</v>
      </c>
      <c r="E886" s="168">
        <v>835600</v>
      </c>
      <c r="F886" s="134">
        <f t="shared" si="14"/>
        <v>795600</v>
      </c>
      <c r="G886" s="172"/>
    </row>
    <row r="887" spans="1:7" ht="14.25" customHeight="1">
      <c r="A887" s="167">
        <v>8850</v>
      </c>
      <c r="B887" s="168">
        <v>811500</v>
      </c>
      <c r="C887" s="168">
        <v>818500</v>
      </c>
      <c r="D887" s="168">
        <v>826500</v>
      </c>
      <c r="E887" s="168">
        <v>836500</v>
      </c>
      <c r="F887" s="134">
        <f t="shared" si="14"/>
        <v>796500</v>
      </c>
      <c r="G887" s="172"/>
    </row>
    <row r="888" spans="1:7" ht="14.25" customHeight="1">
      <c r="A888" s="167">
        <v>8860</v>
      </c>
      <c r="B888" s="168">
        <v>812400</v>
      </c>
      <c r="C888" s="168">
        <v>819400</v>
      </c>
      <c r="D888" s="168">
        <v>827400</v>
      </c>
      <c r="E888" s="168">
        <v>837400</v>
      </c>
      <c r="F888" s="134">
        <f t="shared" si="14"/>
        <v>797400</v>
      </c>
      <c r="G888" s="172"/>
    </row>
    <row r="889" spans="1:7" ht="14.25" customHeight="1">
      <c r="A889" s="167">
        <v>8870</v>
      </c>
      <c r="B889" s="168">
        <v>813300</v>
      </c>
      <c r="C889" s="168">
        <v>820300</v>
      </c>
      <c r="D889" s="168">
        <v>828300</v>
      </c>
      <c r="E889" s="168">
        <v>838300</v>
      </c>
      <c r="F889" s="134">
        <f t="shared" si="14"/>
        <v>798300</v>
      </c>
      <c r="G889" s="172"/>
    </row>
    <row r="890" spans="1:7" ht="14.25" customHeight="1">
      <c r="A890" s="167">
        <v>8880</v>
      </c>
      <c r="B890" s="168">
        <v>814200</v>
      </c>
      <c r="C890" s="168">
        <v>821200</v>
      </c>
      <c r="D890" s="168">
        <v>829200</v>
      </c>
      <c r="E890" s="168">
        <v>839200</v>
      </c>
      <c r="F890" s="134">
        <f t="shared" si="14"/>
        <v>799200</v>
      </c>
      <c r="G890" s="172"/>
    </row>
    <row r="891" spans="1:7" ht="14.25" customHeight="1">
      <c r="A891" s="167">
        <v>8890</v>
      </c>
      <c r="B891" s="168">
        <v>815100</v>
      </c>
      <c r="C891" s="168">
        <v>822100</v>
      </c>
      <c r="D891" s="168">
        <v>830100</v>
      </c>
      <c r="E891" s="168">
        <v>840100</v>
      </c>
      <c r="F891" s="134">
        <f t="shared" si="14"/>
        <v>800100</v>
      </c>
      <c r="G891" s="172"/>
    </row>
    <row r="892" spans="1:7" ht="14.25" customHeight="1">
      <c r="A892" s="167">
        <v>8900</v>
      </c>
      <c r="B892" s="168">
        <v>816000</v>
      </c>
      <c r="C892" s="168">
        <v>823000</v>
      </c>
      <c r="D892" s="168">
        <v>831000</v>
      </c>
      <c r="E892" s="168">
        <v>841000</v>
      </c>
      <c r="F892" s="134">
        <f t="shared" si="14"/>
        <v>801000</v>
      </c>
      <c r="G892" s="172"/>
    </row>
    <row r="893" spans="1:7" ht="14.25" customHeight="1">
      <c r="A893" s="167">
        <v>8910</v>
      </c>
      <c r="B893" s="168">
        <v>816900</v>
      </c>
      <c r="C893" s="168">
        <v>823900</v>
      </c>
      <c r="D893" s="168">
        <v>831900</v>
      </c>
      <c r="E893" s="168">
        <v>841900</v>
      </c>
      <c r="F893" s="134">
        <f t="shared" si="14"/>
        <v>801900</v>
      </c>
      <c r="G893" s="172"/>
    </row>
    <row r="894" spans="1:7" ht="14.25" customHeight="1">
      <c r="A894" s="167">
        <v>8920</v>
      </c>
      <c r="B894" s="168">
        <v>817800</v>
      </c>
      <c r="C894" s="168">
        <v>824800</v>
      </c>
      <c r="D894" s="168">
        <v>832800</v>
      </c>
      <c r="E894" s="168">
        <v>842800</v>
      </c>
      <c r="F894" s="134">
        <f t="shared" si="14"/>
        <v>802800</v>
      </c>
      <c r="G894" s="172"/>
    </row>
    <row r="895" spans="1:7" ht="14.25" customHeight="1">
      <c r="A895" s="167">
        <v>8930</v>
      </c>
      <c r="B895" s="168">
        <v>818700</v>
      </c>
      <c r="C895" s="168">
        <v>825700</v>
      </c>
      <c r="D895" s="168">
        <v>833700</v>
      </c>
      <c r="E895" s="168">
        <v>843700</v>
      </c>
      <c r="F895" s="134">
        <f t="shared" si="14"/>
        <v>803700</v>
      </c>
      <c r="G895" s="172"/>
    </row>
    <row r="896" spans="1:7" ht="14.25" customHeight="1">
      <c r="A896" s="167">
        <v>8940</v>
      </c>
      <c r="B896" s="168">
        <v>819600</v>
      </c>
      <c r="C896" s="168">
        <v>826600</v>
      </c>
      <c r="D896" s="168">
        <v>834600</v>
      </c>
      <c r="E896" s="168">
        <v>844600</v>
      </c>
      <c r="F896" s="134">
        <f t="shared" si="14"/>
        <v>804600</v>
      </c>
      <c r="G896" s="172"/>
    </row>
    <row r="897" spans="1:7" ht="14.25" customHeight="1">
      <c r="A897" s="167">
        <v>8950</v>
      </c>
      <c r="B897" s="168">
        <v>820500</v>
      </c>
      <c r="C897" s="168">
        <v>827500</v>
      </c>
      <c r="D897" s="168">
        <v>835500</v>
      </c>
      <c r="E897" s="168">
        <v>845500</v>
      </c>
      <c r="F897" s="134">
        <f t="shared" si="14"/>
        <v>805500</v>
      </c>
      <c r="G897" s="172"/>
    </row>
    <row r="898" spans="1:7" ht="14.25" customHeight="1">
      <c r="A898" s="167">
        <v>8960</v>
      </c>
      <c r="B898" s="168">
        <v>821400</v>
      </c>
      <c r="C898" s="168">
        <v>828400</v>
      </c>
      <c r="D898" s="168">
        <v>836400</v>
      </c>
      <c r="E898" s="168">
        <v>846400</v>
      </c>
      <c r="F898" s="134">
        <f t="shared" si="14"/>
        <v>806400</v>
      </c>
      <c r="G898" s="172"/>
    </row>
    <row r="899" spans="1:7" ht="14.25" customHeight="1">
      <c r="A899" s="167">
        <v>8970</v>
      </c>
      <c r="B899" s="168">
        <v>822300</v>
      </c>
      <c r="C899" s="168">
        <v>829300</v>
      </c>
      <c r="D899" s="168">
        <v>837300</v>
      </c>
      <c r="E899" s="168">
        <v>847300</v>
      </c>
      <c r="F899" s="134">
        <f t="shared" si="14"/>
        <v>807300</v>
      </c>
      <c r="G899" s="172"/>
    </row>
    <row r="900" spans="1:7" ht="14.25" customHeight="1">
      <c r="A900" s="167">
        <v>8980</v>
      </c>
      <c r="B900" s="168">
        <v>823200</v>
      </c>
      <c r="C900" s="168">
        <v>830200</v>
      </c>
      <c r="D900" s="168">
        <v>838200</v>
      </c>
      <c r="E900" s="168">
        <v>848200</v>
      </c>
      <c r="F900" s="134">
        <f t="shared" ref="F900:F963" si="15">900+900*(A900-$A$3)/10</f>
        <v>808200</v>
      </c>
      <c r="G900" s="172"/>
    </row>
    <row r="901" spans="1:7" ht="14.25" customHeight="1">
      <c r="A901" s="167">
        <v>8990</v>
      </c>
      <c r="B901" s="168">
        <v>824100</v>
      </c>
      <c r="C901" s="168">
        <v>831100</v>
      </c>
      <c r="D901" s="168">
        <v>839100</v>
      </c>
      <c r="E901" s="168">
        <v>849100</v>
      </c>
      <c r="F901" s="134">
        <f t="shared" si="15"/>
        <v>809100</v>
      </c>
      <c r="G901" s="172"/>
    </row>
    <row r="902" spans="1:7" ht="14.25" customHeight="1">
      <c r="A902" s="167">
        <v>9000</v>
      </c>
      <c r="B902" s="168">
        <v>825000</v>
      </c>
      <c r="C902" s="168">
        <v>832000</v>
      </c>
      <c r="D902" s="168">
        <v>840000</v>
      </c>
      <c r="E902" s="168">
        <v>850000</v>
      </c>
      <c r="F902" s="134">
        <f t="shared" si="15"/>
        <v>810000</v>
      </c>
      <c r="G902" s="172"/>
    </row>
    <row r="903" spans="1:7" ht="14.25" customHeight="1">
      <c r="A903" s="167">
        <v>9010</v>
      </c>
      <c r="B903" s="168">
        <v>825900</v>
      </c>
      <c r="C903" s="168">
        <v>832900</v>
      </c>
      <c r="D903" s="168">
        <v>840900</v>
      </c>
      <c r="E903" s="168">
        <v>850900</v>
      </c>
      <c r="F903" s="134">
        <f t="shared" si="15"/>
        <v>810900</v>
      </c>
      <c r="G903" s="172"/>
    </row>
    <row r="904" spans="1:7" ht="14.25" customHeight="1">
      <c r="A904" s="167">
        <v>9020</v>
      </c>
      <c r="B904" s="168">
        <v>826800</v>
      </c>
      <c r="C904" s="168">
        <v>833800</v>
      </c>
      <c r="D904" s="168">
        <v>841800</v>
      </c>
      <c r="E904" s="168">
        <v>851800</v>
      </c>
      <c r="F904" s="134">
        <f t="shared" si="15"/>
        <v>811800</v>
      </c>
      <c r="G904" s="172"/>
    </row>
    <row r="905" spans="1:7" ht="14.25" customHeight="1">
      <c r="A905" s="167">
        <v>9030</v>
      </c>
      <c r="B905" s="168">
        <v>827700</v>
      </c>
      <c r="C905" s="168">
        <v>834700</v>
      </c>
      <c r="D905" s="168">
        <v>842700</v>
      </c>
      <c r="E905" s="168">
        <v>852700</v>
      </c>
      <c r="F905" s="134">
        <f t="shared" si="15"/>
        <v>812700</v>
      </c>
      <c r="G905" s="172"/>
    </row>
    <row r="906" spans="1:7" ht="14.25" customHeight="1">
      <c r="A906" s="167">
        <v>9040</v>
      </c>
      <c r="B906" s="168">
        <v>828600</v>
      </c>
      <c r="C906" s="168">
        <v>835600</v>
      </c>
      <c r="D906" s="168">
        <v>843600</v>
      </c>
      <c r="E906" s="168">
        <v>853600</v>
      </c>
      <c r="F906" s="134">
        <f t="shared" si="15"/>
        <v>813600</v>
      </c>
      <c r="G906" s="172"/>
    </row>
    <row r="907" spans="1:7" ht="14.25" customHeight="1">
      <c r="A907" s="167">
        <v>9050</v>
      </c>
      <c r="B907" s="168">
        <v>829500</v>
      </c>
      <c r="C907" s="168">
        <v>836500</v>
      </c>
      <c r="D907" s="168">
        <v>844500</v>
      </c>
      <c r="E907" s="168">
        <v>854500</v>
      </c>
      <c r="F907" s="134">
        <f t="shared" si="15"/>
        <v>814500</v>
      </c>
      <c r="G907" s="172"/>
    </row>
    <row r="908" spans="1:7" ht="14.25" customHeight="1">
      <c r="A908" s="167">
        <v>9060</v>
      </c>
      <c r="B908" s="168">
        <v>830400</v>
      </c>
      <c r="C908" s="168">
        <v>837400</v>
      </c>
      <c r="D908" s="168">
        <v>845400</v>
      </c>
      <c r="E908" s="168">
        <v>855400</v>
      </c>
      <c r="F908" s="134">
        <f t="shared" si="15"/>
        <v>815400</v>
      </c>
      <c r="G908" s="172"/>
    </row>
    <row r="909" spans="1:7" ht="14.25" customHeight="1">
      <c r="A909" s="167">
        <v>9070</v>
      </c>
      <c r="B909" s="168">
        <v>831300</v>
      </c>
      <c r="C909" s="168">
        <v>838300</v>
      </c>
      <c r="D909" s="168">
        <v>846300</v>
      </c>
      <c r="E909" s="168">
        <v>856300</v>
      </c>
      <c r="F909" s="134">
        <f t="shared" si="15"/>
        <v>816300</v>
      </c>
      <c r="G909" s="172"/>
    </row>
    <row r="910" spans="1:7" ht="14.25" customHeight="1">
      <c r="A910" s="167">
        <v>9080</v>
      </c>
      <c r="B910" s="168">
        <v>832200</v>
      </c>
      <c r="C910" s="168">
        <v>839200</v>
      </c>
      <c r="D910" s="168">
        <v>847200</v>
      </c>
      <c r="E910" s="168">
        <v>857200</v>
      </c>
      <c r="F910" s="134">
        <f t="shared" si="15"/>
        <v>817200</v>
      </c>
      <c r="G910" s="172"/>
    </row>
    <row r="911" spans="1:7" ht="14.25" customHeight="1">
      <c r="A911" s="167">
        <v>9090</v>
      </c>
      <c r="B911" s="168">
        <v>833100</v>
      </c>
      <c r="C911" s="168">
        <v>840100</v>
      </c>
      <c r="D911" s="168">
        <v>848100</v>
      </c>
      <c r="E911" s="168">
        <v>858100</v>
      </c>
      <c r="F911" s="134">
        <f t="shared" si="15"/>
        <v>818100</v>
      </c>
      <c r="G911" s="172"/>
    </row>
    <row r="912" spans="1:7" ht="14.25" customHeight="1">
      <c r="A912" s="167">
        <v>9100</v>
      </c>
      <c r="B912" s="168">
        <v>834000</v>
      </c>
      <c r="C912" s="168">
        <v>841000</v>
      </c>
      <c r="D912" s="168">
        <v>849000</v>
      </c>
      <c r="E912" s="168">
        <v>859000</v>
      </c>
      <c r="F912" s="134">
        <f t="shared" si="15"/>
        <v>819000</v>
      </c>
      <c r="G912" s="172"/>
    </row>
    <row r="913" spans="1:7" ht="14.25" customHeight="1">
      <c r="A913" s="167">
        <v>9110</v>
      </c>
      <c r="B913" s="168">
        <v>834900</v>
      </c>
      <c r="C913" s="168">
        <v>841900</v>
      </c>
      <c r="D913" s="168">
        <v>849900</v>
      </c>
      <c r="E913" s="168">
        <v>859900</v>
      </c>
      <c r="F913" s="134">
        <f t="shared" si="15"/>
        <v>819900</v>
      </c>
      <c r="G913" s="172"/>
    </row>
    <row r="914" spans="1:7" ht="14.25" customHeight="1">
      <c r="A914" s="167">
        <v>9120</v>
      </c>
      <c r="B914" s="168">
        <v>835800</v>
      </c>
      <c r="C914" s="168">
        <v>842800</v>
      </c>
      <c r="D914" s="168">
        <v>850800</v>
      </c>
      <c r="E914" s="168">
        <v>860800</v>
      </c>
      <c r="F914" s="134">
        <f t="shared" si="15"/>
        <v>820800</v>
      </c>
      <c r="G914" s="172"/>
    </row>
    <row r="915" spans="1:7" ht="14.25" customHeight="1">
      <c r="A915" s="167">
        <v>9130</v>
      </c>
      <c r="B915" s="168">
        <v>836700</v>
      </c>
      <c r="C915" s="168">
        <v>843700</v>
      </c>
      <c r="D915" s="168">
        <v>851700</v>
      </c>
      <c r="E915" s="168">
        <v>861700</v>
      </c>
      <c r="F915" s="134">
        <f t="shared" si="15"/>
        <v>821700</v>
      </c>
      <c r="G915" s="172"/>
    </row>
    <row r="916" spans="1:7" ht="14.25" customHeight="1">
      <c r="A916" s="167">
        <v>9140</v>
      </c>
      <c r="B916" s="168">
        <v>837600</v>
      </c>
      <c r="C916" s="168">
        <v>844600</v>
      </c>
      <c r="D916" s="168">
        <v>852600</v>
      </c>
      <c r="E916" s="168">
        <v>862600</v>
      </c>
      <c r="F916" s="134">
        <f t="shared" si="15"/>
        <v>822600</v>
      </c>
      <c r="G916" s="172"/>
    </row>
    <row r="917" spans="1:7" ht="14.25" customHeight="1">
      <c r="A917" s="167">
        <v>9150</v>
      </c>
      <c r="B917" s="168">
        <v>838500</v>
      </c>
      <c r="C917" s="168">
        <v>845500</v>
      </c>
      <c r="D917" s="168">
        <v>853500</v>
      </c>
      <c r="E917" s="168">
        <v>863500</v>
      </c>
      <c r="F917" s="134">
        <f t="shared" si="15"/>
        <v>823500</v>
      </c>
      <c r="G917" s="172"/>
    </row>
    <row r="918" spans="1:7" ht="14.25" customHeight="1">
      <c r="A918" s="167">
        <v>9160</v>
      </c>
      <c r="B918" s="168">
        <v>839400</v>
      </c>
      <c r="C918" s="168">
        <v>846400</v>
      </c>
      <c r="D918" s="168">
        <v>854400</v>
      </c>
      <c r="E918" s="168">
        <v>864400</v>
      </c>
      <c r="F918" s="134">
        <f t="shared" si="15"/>
        <v>824400</v>
      </c>
      <c r="G918" s="172"/>
    </row>
    <row r="919" spans="1:7" ht="14.25" customHeight="1">
      <c r="A919" s="167">
        <v>9170</v>
      </c>
      <c r="B919" s="168">
        <v>840300</v>
      </c>
      <c r="C919" s="168">
        <v>847300</v>
      </c>
      <c r="D919" s="168">
        <v>855300</v>
      </c>
      <c r="E919" s="168">
        <v>865300</v>
      </c>
      <c r="F919" s="134">
        <f t="shared" si="15"/>
        <v>825300</v>
      </c>
      <c r="G919" s="172"/>
    </row>
    <row r="920" spans="1:7" ht="14.25" customHeight="1">
      <c r="A920" s="167">
        <v>9180</v>
      </c>
      <c r="B920" s="168">
        <v>841200</v>
      </c>
      <c r="C920" s="168">
        <v>848200</v>
      </c>
      <c r="D920" s="168">
        <v>856200</v>
      </c>
      <c r="E920" s="168">
        <v>866200</v>
      </c>
      <c r="F920" s="134">
        <f t="shared" si="15"/>
        <v>826200</v>
      </c>
      <c r="G920" s="172"/>
    </row>
    <row r="921" spans="1:7" ht="14.25" customHeight="1">
      <c r="A921" s="167">
        <v>9190</v>
      </c>
      <c r="B921" s="168">
        <v>842100</v>
      </c>
      <c r="C921" s="168">
        <v>849100</v>
      </c>
      <c r="D921" s="168">
        <v>857100</v>
      </c>
      <c r="E921" s="168">
        <v>867100</v>
      </c>
      <c r="F921" s="134">
        <f t="shared" si="15"/>
        <v>827100</v>
      </c>
      <c r="G921" s="172"/>
    </row>
    <row r="922" spans="1:7" ht="14.25" customHeight="1">
      <c r="A922" s="167">
        <v>9200</v>
      </c>
      <c r="B922" s="168">
        <v>843000</v>
      </c>
      <c r="C922" s="168">
        <v>850000</v>
      </c>
      <c r="D922" s="168">
        <v>858000</v>
      </c>
      <c r="E922" s="168">
        <v>868000</v>
      </c>
      <c r="F922" s="134">
        <f t="shared" si="15"/>
        <v>828000</v>
      </c>
      <c r="G922" s="172"/>
    </row>
    <row r="923" spans="1:7" ht="14.25" customHeight="1">
      <c r="A923" s="167">
        <v>9210</v>
      </c>
      <c r="B923" s="168">
        <v>843900</v>
      </c>
      <c r="C923" s="168">
        <v>850900</v>
      </c>
      <c r="D923" s="168">
        <v>858900</v>
      </c>
      <c r="E923" s="168">
        <v>868900</v>
      </c>
      <c r="F923" s="134">
        <f t="shared" si="15"/>
        <v>828900</v>
      </c>
      <c r="G923" s="172"/>
    </row>
    <row r="924" spans="1:7" ht="14.25" customHeight="1">
      <c r="A924" s="167">
        <v>9220</v>
      </c>
      <c r="B924" s="168">
        <v>844800</v>
      </c>
      <c r="C924" s="168">
        <v>851800</v>
      </c>
      <c r="D924" s="168">
        <v>859800</v>
      </c>
      <c r="E924" s="168">
        <v>869800</v>
      </c>
      <c r="F924" s="134">
        <f t="shared" si="15"/>
        <v>829800</v>
      </c>
      <c r="G924" s="172"/>
    </row>
    <row r="925" spans="1:7" ht="14.25" customHeight="1">
      <c r="A925" s="167">
        <v>9230</v>
      </c>
      <c r="B925" s="168">
        <v>845700</v>
      </c>
      <c r="C925" s="168">
        <v>852700</v>
      </c>
      <c r="D925" s="168">
        <v>860700</v>
      </c>
      <c r="E925" s="168">
        <v>870700</v>
      </c>
      <c r="F925" s="134">
        <f t="shared" si="15"/>
        <v>830700</v>
      </c>
      <c r="G925" s="172"/>
    </row>
    <row r="926" spans="1:7" ht="14.25" customHeight="1">
      <c r="A926" s="167">
        <v>9240</v>
      </c>
      <c r="B926" s="168">
        <v>846600</v>
      </c>
      <c r="C926" s="168">
        <v>853600</v>
      </c>
      <c r="D926" s="168">
        <v>861600</v>
      </c>
      <c r="E926" s="168">
        <v>871600</v>
      </c>
      <c r="F926" s="134">
        <f t="shared" si="15"/>
        <v>831600</v>
      </c>
      <c r="G926" s="172"/>
    </row>
    <row r="927" spans="1:7" ht="14.25" customHeight="1">
      <c r="A927" s="167">
        <v>9250</v>
      </c>
      <c r="B927" s="168">
        <v>847500</v>
      </c>
      <c r="C927" s="168">
        <v>854500</v>
      </c>
      <c r="D927" s="168">
        <v>862500</v>
      </c>
      <c r="E927" s="168">
        <v>872500</v>
      </c>
      <c r="F927" s="134">
        <f t="shared" si="15"/>
        <v>832500</v>
      </c>
      <c r="G927" s="172"/>
    </row>
    <row r="928" spans="1:7" ht="14.25" customHeight="1">
      <c r="A928" s="167">
        <v>9260</v>
      </c>
      <c r="B928" s="168">
        <v>848400</v>
      </c>
      <c r="C928" s="168">
        <v>855400</v>
      </c>
      <c r="D928" s="168">
        <v>863400</v>
      </c>
      <c r="E928" s="168">
        <v>873400</v>
      </c>
      <c r="F928" s="134">
        <f t="shared" si="15"/>
        <v>833400</v>
      </c>
      <c r="G928" s="172"/>
    </row>
    <row r="929" spans="1:7" ht="14.25" customHeight="1">
      <c r="A929" s="167">
        <v>9270</v>
      </c>
      <c r="B929" s="168">
        <v>849300</v>
      </c>
      <c r="C929" s="168">
        <v>856300</v>
      </c>
      <c r="D929" s="168">
        <v>864300</v>
      </c>
      <c r="E929" s="168">
        <v>874300</v>
      </c>
      <c r="F929" s="134">
        <f t="shared" si="15"/>
        <v>834300</v>
      </c>
      <c r="G929" s="172"/>
    </row>
    <row r="930" spans="1:7" ht="14.25" customHeight="1">
      <c r="A930" s="167">
        <v>9280</v>
      </c>
      <c r="B930" s="168">
        <v>850200</v>
      </c>
      <c r="C930" s="168">
        <v>857200</v>
      </c>
      <c r="D930" s="168">
        <v>865200</v>
      </c>
      <c r="E930" s="168">
        <v>875200</v>
      </c>
      <c r="F930" s="134">
        <f t="shared" si="15"/>
        <v>835200</v>
      </c>
      <c r="G930" s="172"/>
    </row>
    <row r="931" spans="1:7" ht="14.25" customHeight="1">
      <c r="A931" s="167">
        <v>9290</v>
      </c>
      <c r="B931" s="168">
        <v>851100</v>
      </c>
      <c r="C931" s="168">
        <v>858100</v>
      </c>
      <c r="D931" s="168">
        <v>866100</v>
      </c>
      <c r="E931" s="168">
        <v>876100</v>
      </c>
      <c r="F931" s="134">
        <f t="shared" si="15"/>
        <v>836100</v>
      </c>
      <c r="G931" s="172"/>
    </row>
    <row r="932" spans="1:7" ht="14.25" customHeight="1">
      <c r="A932" s="167">
        <v>9300</v>
      </c>
      <c r="B932" s="168">
        <v>852000</v>
      </c>
      <c r="C932" s="168">
        <v>859000</v>
      </c>
      <c r="D932" s="168">
        <v>867000</v>
      </c>
      <c r="E932" s="168">
        <v>877000</v>
      </c>
      <c r="F932" s="134">
        <f t="shared" si="15"/>
        <v>837000</v>
      </c>
      <c r="G932" s="172"/>
    </row>
    <row r="933" spans="1:7" ht="14.25" customHeight="1">
      <c r="A933" s="167">
        <v>9310</v>
      </c>
      <c r="B933" s="168">
        <v>852900</v>
      </c>
      <c r="C933" s="168">
        <v>859900</v>
      </c>
      <c r="D933" s="168">
        <v>867900</v>
      </c>
      <c r="E933" s="168">
        <v>877900</v>
      </c>
      <c r="F933" s="134">
        <f t="shared" si="15"/>
        <v>837900</v>
      </c>
      <c r="G933" s="172"/>
    </row>
    <row r="934" spans="1:7" ht="14.25" customHeight="1">
      <c r="A934" s="167">
        <v>9320</v>
      </c>
      <c r="B934" s="168">
        <v>853800</v>
      </c>
      <c r="C934" s="168">
        <v>860800</v>
      </c>
      <c r="D934" s="168">
        <v>868800</v>
      </c>
      <c r="E934" s="168">
        <v>878800</v>
      </c>
      <c r="F934" s="134">
        <f t="shared" si="15"/>
        <v>838800</v>
      </c>
      <c r="G934" s="172"/>
    </row>
    <row r="935" spans="1:7" ht="14.25" customHeight="1">
      <c r="A935" s="167">
        <v>9330</v>
      </c>
      <c r="B935" s="168">
        <v>854700</v>
      </c>
      <c r="C935" s="168">
        <v>861700</v>
      </c>
      <c r="D935" s="168">
        <v>869700</v>
      </c>
      <c r="E935" s="168">
        <v>879700</v>
      </c>
      <c r="F935" s="134">
        <f t="shared" si="15"/>
        <v>839700</v>
      </c>
      <c r="G935" s="172"/>
    </row>
    <row r="936" spans="1:7" ht="14.25" customHeight="1">
      <c r="A936" s="167">
        <v>9340</v>
      </c>
      <c r="B936" s="168">
        <v>855600</v>
      </c>
      <c r="C936" s="168">
        <v>862600</v>
      </c>
      <c r="D936" s="168">
        <v>870600</v>
      </c>
      <c r="E936" s="168">
        <v>880600</v>
      </c>
      <c r="F936" s="134">
        <f t="shared" si="15"/>
        <v>840600</v>
      </c>
      <c r="G936" s="172"/>
    </row>
    <row r="937" spans="1:7" ht="14.25" customHeight="1">
      <c r="A937" s="167">
        <v>9350</v>
      </c>
      <c r="B937" s="168">
        <v>856500</v>
      </c>
      <c r="C937" s="168">
        <v>863500</v>
      </c>
      <c r="D937" s="168">
        <v>871500</v>
      </c>
      <c r="E937" s="168">
        <v>881500</v>
      </c>
      <c r="F937" s="134">
        <f t="shared" si="15"/>
        <v>841500</v>
      </c>
      <c r="G937" s="172"/>
    </row>
    <row r="938" spans="1:7" ht="14.25" customHeight="1">
      <c r="A938" s="167">
        <v>9360</v>
      </c>
      <c r="B938" s="168">
        <v>857400</v>
      </c>
      <c r="C938" s="168">
        <v>864400</v>
      </c>
      <c r="D938" s="168">
        <v>872400</v>
      </c>
      <c r="E938" s="168">
        <v>882400</v>
      </c>
      <c r="F938" s="134">
        <f t="shared" si="15"/>
        <v>842400</v>
      </c>
      <c r="G938" s="172"/>
    </row>
    <row r="939" spans="1:7" ht="14.25" customHeight="1">
      <c r="A939" s="167">
        <v>9370</v>
      </c>
      <c r="B939" s="168">
        <v>858300</v>
      </c>
      <c r="C939" s="168">
        <v>865300</v>
      </c>
      <c r="D939" s="168">
        <v>873300</v>
      </c>
      <c r="E939" s="168">
        <v>883300</v>
      </c>
      <c r="F939" s="134">
        <f t="shared" si="15"/>
        <v>843300</v>
      </c>
      <c r="G939" s="172"/>
    </row>
    <row r="940" spans="1:7" ht="14.25" customHeight="1">
      <c r="A940" s="167">
        <v>9380</v>
      </c>
      <c r="B940" s="168">
        <v>859200</v>
      </c>
      <c r="C940" s="168">
        <v>866200</v>
      </c>
      <c r="D940" s="168">
        <v>874200</v>
      </c>
      <c r="E940" s="168">
        <v>884200</v>
      </c>
      <c r="F940" s="134">
        <f t="shared" si="15"/>
        <v>844200</v>
      </c>
      <c r="G940" s="172"/>
    </row>
    <row r="941" spans="1:7" ht="14.25" customHeight="1">
      <c r="A941" s="167">
        <v>9390</v>
      </c>
      <c r="B941" s="168">
        <v>860100</v>
      </c>
      <c r="C941" s="168">
        <v>867100</v>
      </c>
      <c r="D941" s="168">
        <v>875100</v>
      </c>
      <c r="E941" s="168">
        <v>885100</v>
      </c>
      <c r="F941" s="134">
        <f t="shared" si="15"/>
        <v>845100</v>
      </c>
      <c r="G941" s="172"/>
    </row>
    <row r="942" spans="1:7" ht="14.25" customHeight="1">
      <c r="A942" s="167">
        <v>9400</v>
      </c>
      <c r="B942" s="168">
        <v>861000</v>
      </c>
      <c r="C942" s="168">
        <v>868000</v>
      </c>
      <c r="D942" s="168">
        <v>876000</v>
      </c>
      <c r="E942" s="168">
        <v>886000</v>
      </c>
      <c r="F942" s="134">
        <f t="shared" si="15"/>
        <v>846000</v>
      </c>
      <c r="G942" s="172"/>
    </row>
    <row r="943" spans="1:7" ht="14.25" customHeight="1">
      <c r="A943" s="167">
        <v>9410</v>
      </c>
      <c r="B943" s="168">
        <v>861900</v>
      </c>
      <c r="C943" s="168">
        <v>868900</v>
      </c>
      <c r="D943" s="168">
        <v>876900</v>
      </c>
      <c r="E943" s="168">
        <v>886900</v>
      </c>
      <c r="F943" s="134">
        <f t="shared" si="15"/>
        <v>846900</v>
      </c>
      <c r="G943" s="172"/>
    </row>
    <row r="944" spans="1:7" ht="14.25" customHeight="1">
      <c r="A944" s="167">
        <v>9420</v>
      </c>
      <c r="B944" s="168">
        <v>862800</v>
      </c>
      <c r="C944" s="168">
        <v>869800</v>
      </c>
      <c r="D944" s="168">
        <v>877800</v>
      </c>
      <c r="E944" s="168">
        <v>887800</v>
      </c>
      <c r="F944" s="134">
        <f t="shared" si="15"/>
        <v>847800</v>
      </c>
      <c r="G944" s="172"/>
    </row>
    <row r="945" spans="1:7" ht="14.25" customHeight="1">
      <c r="A945" s="167">
        <v>9430</v>
      </c>
      <c r="B945" s="168">
        <v>863700</v>
      </c>
      <c r="C945" s="168">
        <v>870700</v>
      </c>
      <c r="D945" s="168">
        <v>878700</v>
      </c>
      <c r="E945" s="168">
        <v>888700</v>
      </c>
      <c r="F945" s="134">
        <f t="shared" si="15"/>
        <v>848700</v>
      </c>
      <c r="G945" s="172"/>
    </row>
    <row r="946" spans="1:7" ht="14.25" customHeight="1">
      <c r="A946" s="167">
        <v>9440</v>
      </c>
      <c r="B946" s="168">
        <v>864600</v>
      </c>
      <c r="C946" s="168">
        <v>871600</v>
      </c>
      <c r="D946" s="168">
        <v>879600</v>
      </c>
      <c r="E946" s="168">
        <v>889600</v>
      </c>
      <c r="F946" s="134">
        <f t="shared" si="15"/>
        <v>849600</v>
      </c>
      <c r="G946" s="172"/>
    </row>
    <row r="947" spans="1:7" ht="14.25" customHeight="1">
      <c r="A947" s="167">
        <v>9450</v>
      </c>
      <c r="B947" s="168">
        <v>865500</v>
      </c>
      <c r="C947" s="168">
        <v>872500</v>
      </c>
      <c r="D947" s="168">
        <v>880500</v>
      </c>
      <c r="E947" s="168">
        <v>890500</v>
      </c>
      <c r="F947" s="134">
        <f t="shared" si="15"/>
        <v>850500</v>
      </c>
      <c r="G947" s="172"/>
    </row>
    <row r="948" spans="1:7" ht="14.25" customHeight="1">
      <c r="A948" s="167">
        <v>9460</v>
      </c>
      <c r="B948" s="168">
        <v>866400</v>
      </c>
      <c r="C948" s="168">
        <v>873400</v>
      </c>
      <c r="D948" s="168">
        <v>881400</v>
      </c>
      <c r="E948" s="168">
        <v>891400</v>
      </c>
      <c r="F948" s="134">
        <f t="shared" si="15"/>
        <v>851400</v>
      </c>
      <c r="G948" s="172"/>
    </row>
    <row r="949" spans="1:7" ht="14.25" customHeight="1">
      <c r="A949" s="167">
        <v>9470</v>
      </c>
      <c r="B949" s="168">
        <v>867300</v>
      </c>
      <c r="C949" s="168">
        <v>874300</v>
      </c>
      <c r="D949" s="168">
        <v>882300</v>
      </c>
      <c r="E949" s="168">
        <v>892300</v>
      </c>
      <c r="F949" s="134">
        <f t="shared" si="15"/>
        <v>852300</v>
      </c>
      <c r="G949" s="172"/>
    </row>
    <row r="950" spans="1:7" ht="14.25" customHeight="1">
      <c r="A950" s="167">
        <v>9480</v>
      </c>
      <c r="B950" s="168">
        <v>868200</v>
      </c>
      <c r="C950" s="168">
        <v>875200</v>
      </c>
      <c r="D950" s="168">
        <v>883200</v>
      </c>
      <c r="E950" s="168">
        <v>893200</v>
      </c>
      <c r="F950" s="134">
        <f t="shared" si="15"/>
        <v>853200</v>
      </c>
      <c r="G950" s="172"/>
    </row>
    <row r="951" spans="1:7" ht="14.25" customHeight="1">
      <c r="A951" s="167">
        <v>9490</v>
      </c>
      <c r="B951" s="168">
        <v>869100</v>
      </c>
      <c r="C951" s="168">
        <v>876100</v>
      </c>
      <c r="D951" s="168">
        <v>884100</v>
      </c>
      <c r="E951" s="168">
        <v>894100</v>
      </c>
      <c r="F951" s="134">
        <f t="shared" si="15"/>
        <v>854100</v>
      </c>
      <c r="G951" s="172"/>
    </row>
    <row r="952" spans="1:7" ht="14.25" customHeight="1">
      <c r="A952" s="167">
        <v>9500</v>
      </c>
      <c r="B952" s="168">
        <v>870000</v>
      </c>
      <c r="C952" s="168">
        <v>877000</v>
      </c>
      <c r="D952" s="168">
        <v>885000</v>
      </c>
      <c r="E952" s="168">
        <v>895000</v>
      </c>
      <c r="F952" s="134">
        <f t="shared" si="15"/>
        <v>855000</v>
      </c>
      <c r="G952" s="172"/>
    </row>
    <row r="953" spans="1:7" ht="14.25" customHeight="1">
      <c r="A953" s="167">
        <v>9510</v>
      </c>
      <c r="B953" s="168">
        <v>870900</v>
      </c>
      <c r="C953" s="168">
        <v>877900</v>
      </c>
      <c r="D953" s="168">
        <v>885900</v>
      </c>
      <c r="E953" s="168">
        <v>895900</v>
      </c>
      <c r="F953" s="134">
        <f t="shared" si="15"/>
        <v>855900</v>
      </c>
      <c r="G953" s="172"/>
    </row>
    <row r="954" spans="1:7" ht="14.25" customHeight="1">
      <c r="A954" s="167">
        <v>9520</v>
      </c>
      <c r="B954" s="168">
        <v>871800</v>
      </c>
      <c r="C954" s="168">
        <v>878800</v>
      </c>
      <c r="D954" s="168">
        <v>886800</v>
      </c>
      <c r="E954" s="168">
        <v>896800</v>
      </c>
      <c r="F954" s="134">
        <f t="shared" si="15"/>
        <v>856800</v>
      </c>
      <c r="G954" s="172"/>
    </row>
    <row r="955" spans="1:7" ht="14.25" customHeight="1">
      <c r="A955" s="167">
        <v>9530</v>
      </c>
      <c r="B955" s="168">
        <v>872700</v>
      </c>
      <c r="C955" s="168">
        <v>879700</v>
      </c>
      <c r="D955" s="168">
        <v>887700</v>
      </c>
      <c r="E955" s="168">
        <v>897700</v>
      </c>
      <c r="F955" s="134">
        <f t="shared" si="15"/>
        <v>857700</v>
      </c>
      <c r="G955" s="172"/>
    </row>
    <row r="956" spans="1:7" ht="14.25" customHeight="1">
      <c r="A956" s="167">
        <v>9540</v>
      </c>
      <c r="B956" s="168">
        <v>873600</v>
      </c>
      <c r="C956" s="168">
        <v>880600</v>
      </c>
      <c r="D956" s="168">
        <v>888600</v>
      </c>
      <c r="E956" s="168">
        <v>898600</v>
      </c>
      <c r="F956" s="134">
        <f t="shared" si="15"/>
        <v>858600</v>
      </c>
      <c r="G956" s="172"/>
    </row>
    <row r="957" spans="1:7" ht="14.25" customHeight="1">
      <c r="A957" s="167">
        <v>9550</v>
      </c>
      <c r="B957" s="168">
        <v>874500</v>
      </c>
      <c r="C957" s="168">
        <v>881500</v>
      </c>
      <c r="D957" s="168">
        <v>889500</v>
      </c>
      <c r="E957" s="168">
        <v>899500</v>
      </c>
      <c r="F957" s="134">
        <f t="shared" si="15"/>
        <v>859500</v>
      </c>
      <c r="G957" s="172"/>
    </row>
    <row r="958" spans="1:7" ht="14.25" customHeight="1">
      <c r="A958" s="167">
        <v>9560</v>
      </c>
      <c r="B958" s="168">
        <v>875400</v>
      </c>
      <c r="C958" s="168">
        <v>882400</v>
      </c>
      <c r="D958" s="168">
        <v>890400</v>
      </c>
      <c r="E958" s="168">
        <v>900400</v>
      </c>
      <c r="F958" s="134">
        <f t="shared" si="15"/>
        <v>860400</v>
      </c>
      <c r="G958" s="172"/>
    </row>
    <row r="959" spans="1:7" ht="14.25" customHeight="1">
      <c r="A959" s="167">
        <v>9570</v>
      </c>
      <c r="B959" s="168">
        <v>876300</v>
      </c>
      <c r="C959" s="168">
        <v>883300</v>
      </c>
      <c r="D959" s="168">
        <v>891300</v>
      </c>
      <c r="E959" s="168">
        <v>901300</v>
      </c>
      <c r="F959" s="134">
        <f t="shared" si="15"/>
        <v>861300</v>
      </c>
      <c r="G959" s="172"/>
    </row>
    <row r="960" spans="1:7" ht="14.25" customHeight="1">
      <c r="A960" s="167">
        <v>9580</v>
      </c>
      <c r="B960" s="168">
        <v>877200</v>
      </c>
      <c r="C960" s="168">
        <v>884200</v>
      </c>
      <c r="D960" s="168">
        <v>892200</v>
      </c>
      <c r="E960" s="168">
        <v>902200</v>
      </c>
      <c r="F960" s="134">
        <f t="shared" si="15"/>
        <v>862200</v>
      </c>
      <c r="G960" s="172"/>
    </row>
    <row r="961" spans="1:7" ht="14.25" customHeight="1">
      <c r="A961" s="167">
        <v>9590</v>
      </c>
      <c r="B961" s="168">
        <v>878100</v>
      </c>
      <c r="C961" s="168">
        <v>885100</v>
      </c>
      <c r="D961" s="168">
        <v>893100</v>
      </c>
      <c r="E961" s="168">
        <v>903100</v>
      </c>
      <c r="F961" s="134">
        <f t="shared" si="15"/>
        <v>863100</v>
      </c>
      <c r="G961" s="172"/>
    </row>
    <row r="962" spans="1:7" ht="14.25" customHeight="1">
      <c r="A962" s="167">
        <v>9600</v>
      </c>
      <c r="B962" s="168">
        <v>879000</v>
      </c>
      <c r="C962" s="168">
        <v>886000</v>
      </c>
      <c r="D962" s="168">
        <v>894000</v>
      </c>
      <c r="E962" s="168">
        <v>904000</v>
      </c>
      <c r="F962" s="134">
        <f t="shared" si="15"/>
        <v>864000</v>
      </c>
      <c r="G962" s="172"/>
    </row>
    <row r="963" spans="1:7" ht="14.25" customHeight="1">
      <c r="A963" s="167">
        <v>9610</v>
      </c>
      <c r="B963" s="168">
        <v>879900</v>
      </c>
      <c r="C963" s="168">
        <v>886900</v>
      </c>
      <c r="D963" s="168">
        <v>894900</v>
      </c>
      <c r="E963" s="168">
        <v>904900</v>
      </c>
      <c r="F963" s="134">
        <f t="shared" si="15"/>
        <v>864900</v>
      </c>
      <c r="G963" s="172"/>
    </row>
    <row r="964" spans="1:7" ht="14.25" customHeight="1">
      <c r="A964" s="167">
        <v>9620</v>
      </c>
      <c r="B964" s="168">
        <v>880800</v>
      </c>
      <c r="C964" s="168">
        <v>887800</v>
      </c>
      <c r="D964" s="168">
        <v>895800</v>
      </c>
      <c r="E964" s="168">
        <v>905800</v>
      </c>
      <c r="F964" s="134">
        <f t="shared" ref="F964:F1002" si="16">900+900*(A964-$A$3)/10</f>
        <v>865800</v>
      </c>
      <c r="G964" s="172"/>
    </row>
    <row r="965" spans="1:7" ht="14.25" customHeight="1">
      <c r="A965" s="167">
        <v>9630</v>
      </c>
      <c r="B965" s="168">
        <v>881700</v>
      </c>
      <c r="C965" s="168">
        <v>888700</v>
      </c>
      <c r="D965" s="168">
        <v>896700</v>
      </c>
      <c r="E965" s="168">
        <v>906700</v>
      </c>
      <c r="F965" s="134">
        <f t="shared" si="16"/>
        <v>866700</v>
      </c>
      <c r="G965" s="172"/>
    </row>
    <row r="966" spans="1:7" ht="14.25" customHeight="1">
      <c r="A966" s="167">
        <v>9640</v>
      </c>
      <c r="B966" s="168">
        <v>882600</v>
      </c>
      <c r="C966" s="168">
        <v>889600</v>
      </c>
      <c r="D966" s="168">
        <v>897600</v>
      </c>
      <c r="E966" s="168">
        <v>907600</v>
      </c>
      <c r="F966" s="134">
        <f t="shared" si="16"/>
        <v>867600</v>
      </c>
      <c r="G966" s="172"/>
    </row>
    <row r="967" spans="1:7" ht="14.25" customHeight="1">
      <c r="A967" s="167">
        <v>9650</v>
      </c>
      <c r="B967" s="168">
        <v>883500</v>
      </c>
      <c r="C967" s="168">
        <v>890500</v>
      </c>
      <c r="D967" s="168">
        <v>898500</v>
      </c>
      <c r="E967" s="168">
        <v>908500</v>
      </c>
      <c r="F967" s="134">
        <f t="shared" si="16"/>
        <v>868500</v>
      </c>
      <c r="G967" s="172"/>
    </row>
    <row r="968" spans="1:7" ht="14.25" customHeight="1">
      <c r="A968" s="167">
        <v>9660</v>
      </c>
      <c r="B968" s="168">
        <v>884400</v>
      </c>
      <c r="C968" s="168">
        <v>891400</v>
      </c>
      <c r="D968" s="168">
        <v>899400</v>
      </c>
      <c r="E968" s="168">
        <v>909400</v>
      </c>
      <c r="F968" s="134">
        <f t="shared" si="16"/>
        <v>869400</v>
      </c>
      <c r="G968" s="172"/>
    </row>
    <row r="969" spans="1:7" ht="14.25" customHeight="1">
      <c r="A969" s="167">
        <v>9670</v>
      </c>
      <c r="B969" s="168">
        <v>885300</v>
      </c>
      <c r="C969" s="168">
        <v>892300</v>
      </c>
      <c r="D969" s="168">
        <v>900300</v>
      </c>
      <c r="E969" s="168">
        <v>910300</v>
      </c>
      <c r="F969" s="134">
        <f t="shared" si="16"/>
        <v>870300</v>
      </c>
      <c r="G969" s="172"/>
    </row>
    <row r="970" spans="1:7" ht="14.25" customHeight="1">
      <c r="A970" s="167">
        <v>9680</v>
      </c>
      <c r="B970" s="168">
        <v>886200</v>
      </c>
      <c r="C970" s="168">
        <v>893200</v>
      </c>
      <c r="D970" s="168">
        <v>901200</v>
      </c>
      <c r="E970" s="168">
        <v>911200</v>
      </c>
      <c r="F970" s="134">
        <f t="shared" si="16"/>
        <v>871200</v>
      </c>
      <c r="G970" s="172"/>
    </row>
    <row r="971" spans="1:7" ht="14.25" customHeight="1">
      <c r="A971" s="167">
        <v>9690</v>
      </c>
      <c r="B971" s="168">
        <v>887100</v>
      </c>
      <c r="C971" s="168">
        <v>894100</v>
      </c>
      <c r="D971" s="168">
        <v>902100</v>
      </c>
      <c r="E971" s="168">
        <v>912100</v>
      </c>
      <c r="F971" s="134">
        <f t="shared" si="16"/>
        <v>872100</v>
      </c>
      <c r="G971" s="172"/>
    </row>
    <row r="972" spans="1:7" ht="14.25" customHeight="1">
      <c r="A972" s="167">
        <v>9700</v>
      </c>
      <c r="B972" s="168">
        <v>888000</v>
      </c>
      <c r="C972" s="168">
        <v>895000</v>
      </c>
      <c r="D972" s="168">
        <v>903000</v>
      </c>
      <c r="E972" s="168">
        <v>913000</v>
      </c>
      <c r="F972" s="134">
        <f t="shared" si="16"/>
        <v>873000</v>
      </c>
      <c r="G972" s="172"/>
    </row>
    <row r="973" spans="1:7" ht="14.25" customHeight="1">
      <c r="A973" s="167">
        <v>9710</v>
      </c>
      <c r="B973" s="168">
        <v>888900</v>
      </c>
      <c r="C973" s="168">
        <v>895900</v>
      </c>
      <c r="D973" s="168">
        <v>903900</v>
      </c>
      <c r="E973" s="168">
        <v>913900</v>
      </c>
      <c r="F973" s="134">
        <f t="shared" si="16"/>
        <v>873900</v>
      </c>
      <c r="G973" s="172"/>
    </row>
    <row r="974" spans="1:7" ht="14.25" customHeight="1">
      <c r="A974" s="167">
        <v>9720</v>
      </c>
      <c r="B974" s="168">
        <v>889800</v>
      </c>
      <c r="C974" s="168">
        <v>896800</v>
      </c>
      <c r="D974" s="168">
        <v>904800</v>
      </c>
      <c r="E974" s="168">
        <v>914800</v>
      </c>
      <c r="F974" s="134">
        <f t="shared" si="16"/>
        <v>874800</v>
      </c>
      <c r="G974" s="172"/>
    </row>
    <row r="975" spans="1:7" ht="14.25" customHeight="1">
      <c r="A975" s="167">
        <v>9730</v>
      </c>
      <c r="B975" s="168">
        <v>890700</v>
      </c>
      <c r="C975" s="168">
        <v>897700</v>
      </c>
      <c r="D975" s="168">
        <v>905700</v>
      </c>
      <c r="E975" s="168">
        <v>915700</v>
      </c>
      <c r="F975" s="134">
        <f t="shared" si="16"/>
        <v>875700</v>
      </c>
      <c r="G975" s="172"/>
    </row>
    <row r="976" spans="1:7" ht="14.25" customHeight="1">
      <c r="A976" s="167">
        <v>9740</v>
      </c>
      <c r="B976" s="168">
        <v>891600</v>
      </c>
      <c r="C976" s="168">
        <v>898600</v>
      </c>
      <c r="D976" s="168">
        <v>906600</v>
      </c>
      <c r="E976" s="168">
        <v>916600</v>
      </c>
      <c r="F976" s="134">
        <f t="shared" si="16"/>
        <v>876600</v>
      </c>
      <c r="G976" s="172"/>
    </row>
    <row r="977" spans="1:7" ht="14.25" customHeight="1">
      <c r="A977" s="167">
        <v>9750</v>
      </c>
      <c r="B977" s="168">
        <v>892500</v>
      </c>
      <c r="C977" s="168">
        <v>899500</v>
      </c>
      <c r="D977" s="168">
        <v>907500</v>
      </c>
      <c r="E977" s="168">
        <v>917500</v>
      </c>
      <c r="F977" s="134">
        <f t="shared" si="16"/>
        <v>877500</v>
      </c>
      <c r="G977" s="172"/>
    </row>
    <row r="978" spans="1:7" ht="14.25" customHeight="1">
      <c r="A978" s="167">
        <v>9760</v>
      </c>
      <c r="B978" s="168">
        <v>893400</v>
      </c>
      <c r="C978" s="168">
        <v>900400</v>
      </c>
      <c r="D978" s="168">
        <v>908400</v>
      </c>
      <c r="E978" s="168">
        <v>918400</v>
      </c>
      <c r="F978" s="134">
        <f t="shared" si="16"/>
        <v>878400</v>
      </c>
      <c r="G978" s="172"/>
    </row>
    <row r="979" spans="1:7" ht="14.25" customHeight="1">
      <c r="A979" s="167">
        <v>9770</v>
      </c>
      <c r="B979" s="168">
        <v>894300</v>
      </c>
      <c r="C979" s="168">
        <v>901300</v>
      </c>
      <c r="D979" s="168">
        <v>909300</v>
      </c>
      <c r="E979" s="168">
        <v>919300</v>
      </c>
      <c r="F979" s="134">
        <f t="shared" si="16"/>
        <v>879300</v>
      </c>
      <c r="G979" s="172"/>
    </row>
    <row r="980" spans="1:7" ht="14.25" customHeight="1">
      <c r="A980" s="167">
        <v>9780</v>
      </c>
      <c r="B980" s="168">
        <v>895200</v>
      </c>
      <c r="C980" s="168">
        <v>902200</v>
      </c>
      <c r="D980" s="168">
        <v>910200</v>
      </c>
      <c r="E980" s="168">
        <v>920200</v>
      </c>
      <c r="F980" s="134">
        <f t="shared" si="16"/>
        <v>880200</v>
      </c>
      <c r="G980" s="172"/>
    </row>
    <row r="981" spans="1:7" ht="14.25" customHeight="1">
      <c r="A981" s="167">
        <v>9790</v>
      </c>
      <c r="B981" s="168">
        <v>896100</v>
      </c>
      <c r="C981" s="168">
        <v>903100</v>
      </c>
      <c r="D981" s="168">
        <v>911100</v>
      </c>
      <c r="E981" s="168">
        <v>921100</v>
      </c>
      <c r="F981" s="134">
        <f t="shared" si="16"/>
        <v>881100</v>
      </c>
      <c r="G981" s="172"/>
    </row>
    <row r="982" spans="1:7" ht="14.25" customHeight="1">
      <c r="A982" s="167">
        <v>9800</v>
      </c>
      <c r="B982" s="168">
        <v>897000</v>
      </c>
      <c r="C982" s="168">
        <v>904000</v>
      </c>
      <c r="D982" s="168">
        <v>912000</v>
      </c>
      <c r="E982" s="168">
        <v>922000</v>
      </c>
      <c r="F982" s="134">
        <f t="shared" si="16"/>
        <v>882000</v>
      </c>
      <c r="G982" s="172"/>
    </row>
    <row r="983" spans="1:7" ht="14.25" customHeight="1">
      <c r="A983" s="167">
        <v>9810</v>
      </c>
      <c r="B983" s="168">
        <v>897900</v>
      </c>
      <c r="C983" s="168">
        <v>904900</v>
      </c>
      <c r="D983" s="168">
        <v>912900</v>
      </c>
      <c r="E983" s="168">
        <v>922900</v>
      </c>
      <c r="F983" s="134">
        <f t="shared" si="16"/>
        <v>882900</v>
      </c>
      <c r="G983" s="172"/>
    </row>
    <row r="984" spans="1:7" ht="14.25" customHeight="1">
      <c r="A984" s="167">
        <v>9820</v>
      </c>
      <c r="B984" s="168">
        <v>898800</v>
      </c>
      <c r="C984" s="168">
        <v>905800</v>
      </c>
      <c r="D984" s="168">
        <v>913800</v>
      </c>
      <c r="E984" s="168">
        <v>923800</v>
      </c>
      <c r="F984" s="134">
        <f t="shared" si="16"/>
        <v>883800</v>
      </c>
      <c r="G984" s="172"/>
    </row>
    <row r="985" spans="1:7" ht="14.25" customHeight="1">
      <c r="A985" s="167">
        <v>9830</v>
      </c>
      <c r="B985" s="168">
        <v>899700</v>
      </c>
      <c r="C985" s="168">
        <v>906700</v>
      </c>
      <c r="D985" s="168">
        <v>914700</v>
      </c>
      <c r="E985" s="168">
        <v>924700</v>
      </c>
      <c r="F985" s="134">
        <f t="shared" si="16"/>
        <v>884700</v>
      </c>
      <c r="G985" s="172"/>
    </row>
    <row r="986" spans="1:7" ht="14.25" customHeight="1">
      <c r="A986" s="167">
        <v>9840</v>
      </c>
      <c r="B986" s="168">
        <v>900600</v>
      </c>
      <c r="C986" s="168">
        <v>907600</v>
      </c>
      <c r="D986" s="168">
        <v>915600</v>
      </c>
      <c r="E986" s="168">
        <v>925600</v>
      </c>
      <c r="F986" s="134">
        <f t="shared" si="16"/>
        <v>885600</v>
      </c>
      <c r="G986" s="172"/>
    </row>
    <row r="987" spans="1:7" ht="14.25" customHeight="1">
      <c r="A987" s="167">
        <v>9850</v>
      </c>
      <c r="B987" s="168">
        <v>901500</v>
      </c>
      <c r="C987" s="168">
        <v>908500</v>
      </c>
      <c r="D987" s="168">
        <v>916500</v>
      </c>
      <c r="E987" s="168">
        <v>926500</v>
      </c>
      <c r="F987" s="134">
        <f t="shared" si="16"/>
        <v>886500</v>
      </c>
      <c r="G987" s="172"/>
    </row>
    <row r="988" spans="1:7" ht="14.25" customHeight="1">
      <c r="A988" s="167">
        <v>9860</v>
      </c>
      <c r="B988" s="168">
        <v>902400</v>
      </c>
      <c r="C988" s="168">
        <v>909400</v>
      </c>
      <c r="D988" s="168">
        <v>917400</v>
      </c>
      <c r="E988" s="168">
        <v>927400</v>
      </c>
      <c r="F988" s="134">
        <f t="shared" si="16"/>
        <v>887400</v>
      </c>
      <c r="G988" s="172"/>
    </row>
    <row r="989" spans="1:7" ht="14.25" customHeight="1">
      <c r="A989" s="167">
        <v>9870</v>
      </c>
      <c r="B989" s="168">
        <v>903300</v>
      </c>
      <c r="C989" s="168">
        <v>910300</v>
      </c>
      <c r="D989" s="168">
        <v>918300</v>
      </c>
      <c r="E989" s="168">
        <v>928300</v>
      </c>
      <c r="F989" s="134">
        <f t="shared" si="16"/>
        <v>888300</v>
      </c>
      <c r="G989" s="172"/>
    </row>
    <row r="990" spans="1:7" ht="14.25" customHeight="1">
      <c r="A990" s="167">
        <v>9880</v>
      </c>
      <c r="B990" s="168">
        <v>904200</v>
      </c>
      <c r="C990" s="168">
        <v>911200</v>
      </c>
      <c r="D990" s="168">
        <v>919200</v>
      </c>
      <c r="E990" s="168">
        <v>929200</v>
      </c>
      <c r="F990" s="134">
        <f t="shared" si="16"/>
        <v>889200</v>
      </c>
      <c r="G990" s="172"/>
    </row>
    <row r="991" spans="1:7" ht="14.25" customHeight="1">
      <c r="A991" s="167">
        <v>9890</v>
      </c>
      <c r="B991" s="168">
        <v>905100</v>
      </c>
      <c r="C991" s="168">
        <v>912100</v>
      </c>
      <c r="D991" s="168">
        <v>920100</v>
      </c>
      <c r="E991" s="168">
        <v>930100</v>
      </c>
      <c r="F991" s="134">
        <f t="shared" si="16"/>
        <v>890100</v>
      </c>
      <c r="G991" s="172"/>
    </row>
    <row r="992" spans="1:7" ht="14.25" customHeight="1">
      <c r="A992" s="167">
        <v>9900</v>
      </c>
      <c r="B992" s="168">
        <v>906000</v>
      </c>
      <c r="C992" s="168">
        <v>913000</v>
      </c>
      <c r="D992" s="168">
        <v>921000</v>
      </c>
      <c r="E992" s="168">
        <v>931000</v>
      </c>
      <c r="F992" s="134">
        <f t="shared" si="16"/>
        <v>891000</v>
      </c>
      <c r="G992" s="172"/>
    </row>
    <row r="993" spans="1:7" ht="14.25" customHeight="1">
      <c r="A993" s="167">
        <v>9910</v>
      </c>
      <c r="B993" s="168">
        <v>906900</v>
      </c>
      <c r="C993" s="168">
        <v>913900</v>
      </c>
      <c r="D993" s="168">
        <v>921900</v>
      </c>
      <c r="E993" s="168">
        <v>931900</v>
      </c>
      <c r="F993" s="134">
        <f t="shared" si="16"/>
        <v>891900</v>
      </c>
      <c r="G993" s="172"/>
    </row>
    <row r="994" spans="1:7" ht="14.25" customHeight="1">
      <c r="A994" s="167">
        <v>9920</v>
      </c>
      <c r="B994" s="168">
        <v>907800</v>
      </c>
      <c r="C994" s="168">
        <v>914800</v>
      </c>
      <c r="D994" s="168">
        <v>922800</v>
      </c>
      <c r="E994" s="168">
        <v>932800</v>
      </c>
      <c r="F994" s="134">
        <f t="shared" si="16"/>
        <v>892800</v>
      </c>
      <c r="G994" s="172"/>
    </row>
    <row r="995" spans="1:7" ht="14.25" customHeight="1">
      <c r="A995" s="167">
        <v>9930</v>
      </c>
      <c r="B995" s="168">
        <v>908700</v>
      </c>
      <c r="C995" s="168">
        <v>915700</v>
      </c>
      <c r="D995" s="168">
        <v>923700</v>
      </c>
      <c r="E995" s="168">
        <v>933700</v>
      </c>
      <c r="F995" s="134">
        <f t="shared" si="16"/>
        <v>893700</v>
      </c>
      <c r="G995" s="172"/>
    </row>
    <row r="996" spans="1:7" ht="14.25" customHeight="1">
      <c r="A996" s="167">
        <v>9940</v>
      </c>
      <c r="B996" s="168">
        <v>909600</v>
      </c>
      <c r="C996" s="168">
        <v>916600</v>
      </c>
      <c r="D996" s="168">
        <v>924600</v>
      </c>
      <c r="E996" s="168">
        <v>934600</v>
      </c>
      <c r="F996" s="134">
        <f t="shared" si="16"/>
        <v>894600</v>
      </c>
      <c r="G996" s="172"/>
    </row>
    <row r="997" spans="1:7" ht="14.25" customHeight="1">
      <c r="A997" s="167">
        <v>9950</v>
      </c>
      <c r="B997" s="168">
        <v>910500</v>
      </c>
      <c r="C997" s="168">
        <v>917500</v>
      </c>
      <c r="D997" s="168">
        <v>925500</v>
      </c>
      <c r="E997" s="168">
        <v>935500</v>
      </c>
      <c r="F997" s="134">
        <f t="shared" si="16"/>
        <v>895500</v>
      </c>
      <c r="G997" s="172"/>
    </row>
    <row r="998" spans="1:7" ht="14.25" customHeight="1">
      <c r="A998" s="167">
        <v>9960</v>
      </c>
      <c r="B998" s="168">
        <v>911400</v>
      </c>
      <c r="C998" s="168">
        <v>918400</v>
      </c>
      <c r="D998" s="168">
        <v>926400</v>
      </c>
      <c r="E998" s="168">
        <v>936400</v>
      </c>
      <c r="F998" s="134">
        <f t="shared" si="16"/>
        <v>896400</v>
      </c>
      <c r="G998" s="172"/>
    </row>
    <row r="999" spans="1:7" ht="14.25" customHeight="1">
      <c r="A999" s="167">
        <v>9970</v>
      </c>
      <c r="B999" s="168">
        <v>912300</v>
      </c>
      <c r="C999" s="168">
        <v>919300</v>
      </c>
      <c r="D999" s="168">
        <v>927300</v>
      </c>
      <c r="E999" s="168">
        <v>937300</v>
      </c>
      <c r="F999" s="134">
        <f t="shared" si="16"/>
        <v>897300</v>
      </c>
      <c r="G999" s="172"/>
    </row>
    <row r="1000" spans="1:7" ht="14.25" customHeight="1">
      <c r="A1000" s="167">
        <v>9980</v>
      </c>
      <c r="B1000" s="168">
        <v>913200</v>
      </c>
      <c r="C1000" s="168">
        <v>920200</v>
      </c>
      <c r="D1000" s="168">
        <v>928200</v>
      </c>
      <c r="E1000" s="168">
        <v>938200</v>
      </c>
      <c r="F1000" s="134">
        <f t="shared" si="16"/>
        <v>898200</v>
      </c>
      <c r="G1000" s="172"/>
    </row>
    <row r="1001" spans="1:7" ht="14.25" customHeight="1">
      <c r="A1001" s="167">
        <v>9990</v>
      </c>
      <c r="B1001" s="168">
        <v>914100</v>
      </c>
      <c r="C1001" s="168">
        <v>921100</v>
      </c>
      <c r="D1001" s="168">
        <v>929100</v>
      </c>
      <c r="E1001" s="168">
        <v>939100</v>
      </c>
      <c r="F1001" s="134">
        <f t="shared" si="16"/>
        <v>899100</v>
      </c>
      <c r="G1001" s="172"/>
    </row>
    <row r="1002" spans="1:7" ht="14.25" customHeight="1">
      <c r="A1002" s="167">
        <v>10000</v>
      </c>
      <c r="B1002" s="168">
        <v>915000</v>
      </c>
      <c r="C1002" s="168">
        <v>922000</v>
      </c>
      <c r="D1002" s="168">
        <v>930000</v>
      </c>
      <c r="E1002" s="168">
        <v>940000</v>
      </c>
      <c r="F1002" s="134">
        <f t="shared" si="16"/>
        <v>900000</v>
      </c>
      <c r="G1002" s="172"/>
    </row>
    <row r="1003" spans="1:7" ht="14.25" customHeight="1">
      <c r="F1003" s="171"/>
      <c r="G1003" s="171"/>
    </row>
    <row r="1004" spans="1:7" ht="14.25" customHeight="1">
      <c r="F1004" s="171"/>
      <c r="G1004" s="171"/>
    </row>
    <row r="1005" spans="1:7" ht="14.25" customHeight="1">
      <c r="F1005" s="171"/>
      <c r="G1005" s="171"/>
    </row>
    <row r="1006" spans="1:7" ht="14.25" customHeight="1"/>
  </sheetData>
  <mergeCells count="2">
    <mergeCell ref="H4:M13"/>
    <mergeCell ref="B1:E1"/>
  </mergeCells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FF23-C42E-4547-AC89-627B08911411}">
  <dimension ref="A1:R1001"/>
  <sheetViews>
    <sheetView workbookViewId="0">
      <selection activeCell="G11" sqref="G11"/>
    </sheetView>
  </sheetViews>
  <sheetFormatPr defaultRowHeight="14"/>
  <cols>
    <col min="1" max="1" width="20.5" customWidth="1"/>
    <col min="2" max="2" width="7.9140625" customWidth="1"/>
    <col min="3" max="3" width="16.5" customWidth="1"/>
    <col min="5" max="5" width="30.33203125" style="17" bestFit="1" customWidth="1"/>
    <col min="6" max="6" width="8.6640625" style="17"/>
    <col min="13" max="13" width="19.6640625" customWidth="1"/>
    <col min="16" max="17" width="8.6640625" style="17"/>
  </cols>
  <sheetData>
    <row r="1" spans="1:18" ht="14.5" thickBot="1">
      <c r="A1" s="222" t="s">
        <v>357</v>
      </c>
      <c r="B1" s="223"/>
      <c r="C1" s="224"/>
      <c r="E1" s="221" t="s">
        <v>358</v>
      </c>
      <c r="F1" s="221"/>
      <c r="H1" s="222" t="s">
        <v>373</v>
      </c>
      <c r="I1" s="223"/>
      <c r="J1" s="223"/>
      <c r="K1" s="224"/>
      <c r="M1" s="221" t="s">
        <v>356</v>
      </c>
      <c r="N1" s="221"/>
      <c r="P1" s="225" t="s">
        <v>355</v>
      </c>
      <c r="Q1" s="226"/>
      <c r="R1" s="226"/>
    </row>
    <row r="2" spans="1:18" ht="15" thickBot="1">
      <c r="A2" s="93" t="s">
        <v>64</v>
      </c>
      <c r="B2" s="93" t="s">
        <v>63</v>
      </c>
      <c r="C2" s="93" t="s">
        <v>65</v>
      </c>
      <c r="E2" s="17" t="s">
        <v>82</v>
      </c>
      <c r="F2" s="17" t="s">
        <v>63</v>
      </c>
      <c r="H2" s="145" t="s">
        <v>117</v>
      </c>
      <c r="I2" s="145" t="s">
        <v>118</v>
      </c>
      <c r="J2" s="145" t="s">
        <v>119</v>
      </c>
      <c r="K2" s="145" t="s">
        <v>120</v>
      </c>
      <c r="M2" s="145" t="s">
        <v>288</v>
      </c>
      <c r="N2" s="145" t="s">
        <v>5</v>
      </c>
      <c r="P2" s="173" t="s">
        <v>519</v>
      </c>
      <c r="Q2" s="174" t="s">
        <v>520</v>
      </c>
      <c r="R2" s="174" t="s">
        <v>63</v>
      </c>
    </row>
    <row r="3" spans="1:18" ht="15" thickBot="1">
      <c r="A3" s="94" t="s">
        <v>67</v>
      </c>
      <c r="B3" s="94" t="s">
        <v>36</v>
      </c>
      <c r="C3" s="94" t="s">
        <v>66</v>
      </c>
      <c r="E3" s="17" t="s">
        <v>83</v>
      </c>
      <c r="F3" s="17" t="s">
        <v>5</v>
      </c>
      <c r="H3" s="145">
        <v>10000</v>
      </c>
      <c r="I3" s="145" t="s">
        <v>121</v>
      </c>
      <c r="J3" s="145" t="s">
        <v>122</v>
      </c>
      <c r="K3" s="145" t="s">
        <v>5</v>
      </c>
      <c r="M3" s="145" t="s">
        <v>289</v>
      </c>
      <c r="N3" s="145" t="s">
        <v>6</v>
      </c>
      <c r="P3" s="58" t="s">
        <v>292</v>
      </c>
      <c r="Q3" s="59" t="s">
        <v>521</v>
      </c>
      <c r="R3" s="59" t="s">
        <v>514</v>
      </c>
    </row>
    <row r="4" spans="1:18" ht="15" thickBot="1">
      <c r="A4" s="94" t="s">
        <v>68</v>
      </c>
      <c r="B4" s="94" t="s">
        <v>6</v>
      </c>
      <c r="C4" s="94" t="s">
        <v>66</v>
      </c>
      <c r="E4" s="17" t="s">
        <v>84</v>
      </c>
      <c r="F4" s="17" t="s">
        <v>5</v>
      </c>
      <c r="H4" s="145">
        <v>10010</v>
      </c>
      <c r="I4" s="145" t="s">
        <v>121</v>
      </c>
      <c r="J4" s="145" t="s">
        <v>123</v>
      </c>
      <c r="K4" s="145" t="s">
        <v>5</v>
      </c>
      <c r="M4" s="145" t="s">
        <v>502</v>
      </c>
      <c r="N4" s="145" t="s">
        <v>6</v>
      </c>
      <c r="P4" s="58" t="s">
        <v>293</v>
      </c>
      <c r="Q4" s="59" t="s">
        <v>521</v>
      </c>
      <c r="R4" s="59" t="s">
        <v>516</v>
      </c>
    </row>
    <row r="5" spans="1:18" ht="15" thickBot="1">
      <c r="A5" s="94" t="s">
        <v>69</v>
      </c>
      <c r="B5" s="94" t="s">
        <v>36</v>
      </c>
      <c r="C5" s="94" t="s">
        <v>66</v>
      </c>
      <c r="E5" s="17" t="s">
        <v>85</v>
      </c>
      <c r="F5" s="17" t="s">
        <v>5</v>
      </c>
      <c r="H5" s="145">
        <v>10020</v>
      </c>
      <c r="I5" s="145" t="s">
        <v>121</v>
      </c>
      <c r="J5" s="145" t="s">
        <v>123</v>
      </c>
      <c r="K5" s="145" t="s">
        <v>5</v>
      </c>
      <c r="M5" s="145" t="s">
        <v>290</v>
      </c>
      <c r="N5" s="145" t="s">
        <v>36</v>
      </c>
      <c r="P5" s="58" t="s">
        <v>294</v>
      </c>
      <c r="Q5" s="59" t="s">
        <v>521</v>
      </c>
      <c r="R5" s="59" t="s">
        <v>516</v>
      </c>
    </row>
    <row r="6" spans="1:18" ht="15" thickBot="1">
      <c r="A6" s="95" t="s">
        <v>70</v>
      </c>
      <c r="B6" s="96" t="s">
        <v>5</v>
      </c>
      <c r="C6" s="96"/>
      <c r="E6" s="17" t="s">
        <v>86</v>
      </c>
      <c r="F6" s="17" t="s">
        <v>5</v>
      </c>
      <c r="H6" s="145">
        <v>10100</v>
      </c>
      <c r="I6" s="145" t="s">
        <v>121</v>
      </c>
      <c r="J6" s="145" t="s">
        <v>124</v>
      </c>
      <c r="K6" s="145" t="s">
        <v>5</v>
      </c>
      <c r="M6" s="145" t="s">
        <v>291</v>
      </c>
      <c r="N6" s="145" t="s">
        <v>36</v>
      </c>
      <c r="P6" s="58" t="s">
        <v>295</v>
      </c>
      <c r="Q6" s="59" t="s">
        <v>521</v>
      </c>
      <c r="R6" s="59" t="s">
        <v>516</v>
      </c>
    </row>
    <row r="7" spans="1:18" ht="15" thickBot="1">
      <c r="A7" s="94" t="s">
        <v>71</v>
      </c>
      <c r="B7" s="94" t="s">
        <v>5</v>
      </c>
      <c r="C7" s="94"/>
      <c r="E7" s="17" t="s">
        <v>87</v>
      </c>
      <c r="F7" s="17" t="s">
        <v>5</v>
      </c>
      <c r="H7" s="145">
        <v>10110</v>
      </c>
      <c r="I7" s="145" t="s">
        <v>121</v>
      </c>
      <c r="J7" s="145" t="s">
        <v>125</v>
      </c>
      <c r="K7" s="145" t="s">
        <v>5</v>
      </c>
      <c r="P7" s="58" t="s">
        <v>296</v>
      </c>
      <c r="Q7" s="59" t="s">
        <v>521</v>
      </c>
      <c r="R7" s="59" t="s">
        <v>516</v>
      </c>
    </row>
    <row r="8" spans="1:18" ht="15" thickBot="1">
      <c r="A8" s="94" t="s">
        <v>72</v>
      </c>
      <c r="B8" s="94" t="s">
        <v>5</v>
      </c>
      <c r="C8" s="94"/>
      <c r="E8" s="17" t="s">
        <v>88</v>
      </c>
      <c r="F8" s="17" t="s">
        <v>6</v>
      </c>
      <c r="H8" s="145">
        <v>10120</v>
      </c>
      <c r="I8" s="145" t="s">
        <v>121</v>
      </c>
      <c r="J8" s="145" t="s">
        <v>126</v>
      </c>
      <c r="K8" s="145" t="s">
        <v>5</v>
      </c>
      <c r="P8" s="58" t="s">
        <v>297</v>
      </c>
      <c r="Q8" s="59" t="s">
        <v>521</v>
      </c>
      <c r="R8" s="59" t="s">
        <v>516</v>
      </c>
    </row>
    <row r="9" spans="1:18" ht="15" thickBot="1">
      <c r="A9" s="94" t="s">
        <v>73</v>
      </c>
      <c r="B9" s="94" t="s">
        <v>5</v>
      </c>
      <c r="C9" s="94"/>
      <c r="E9" s="17" t="s">
        <v>89</v>
      </c>
      <c r="F9" s="17" t="s">
        <v>6</v>
      </c>
      <c r="H9" s="145">
        <v>10130</v>
      </c>
      <c r="I9" s="145" t="s">
        <v>127</v>
      </c>
      <c r="J9" s="145" t="s">
        <v>128</v>
      </c>
      <c r="K9" s="145" t="s">
        <v>5</v>
      </c>
      <c r="P9" s="58" t="s">
        <v>298</v>
      </c>
      <c r="Q9" s="59" t="s">
        <v>521</v>
      </c>
      <c r="R9" s="59" t="s">
        <v>516</v>
      </c>
    </row>
    <row r="10" spans="1:18" ht="15" thickBot="1">
      <c r="A10" s="94" t="s">
        <v>74</v>
      </c>
      <c r="B10" s="94" t="s">
        <v>5</v>
      </c>
      <c r="C10" s="94"/>
      <c r="E10" s="17" t="s">
        <v>90</v>
      </c>
      <c r="F10" s="17" t="s">
        <v>6</v>
      </c>
      <c r="H10" s="145">
        <v>10140</v>
      </c>
      <c r="I10" s="145" t="s">
        <v>121</v>
      </c>
      <c r="J10" s="145" t="s">
        <v>129</v>
      </c>
      <c r="K10" s="145" t="s">
        <v>5</v>
      </c>
      <c r="P10" s="58" t="s">
        <v>299</v>
      </c>
      <c r="Q10" s="59" t="s">
        <v>521</v>
      </c>
      <c r="R10" s="59" t="s">
        <v>516</v>
      </c>
    </row>
    <row r="11" spans="1:18" ht="15" thickBot="1">
      <c r="A11" s="94" t="s">
        <v>75</v>
      </c>
      <c r="B11" s="94" t="s">
        <v>5</v>
      </c>
      <c r="C11" s="94"/>
      <c r="E11" s="17" t="s">
        <v>91</v>
      </c>
      <c r="F11" s="17" t="s">
        <v>6</v>
      </c>
      <c r="H11" s="145">
        <v>10150</v>
      </c>
      <c r="I11" s="145" t="s">
        <v>121</v>
      </c>
      <c r="J11" s="145" t="s">
        <v>130</v>
      </c>
      <c r="K11" s="145" t="s">
        <v>5</v>
      </c>
      <c r="P11" s="58" t="s">
        <v>300</v>
      </c>
      <c r="Q11" s="59" t="s">
        <v>521</v>
      </c>
      <c r="R11" s="59" t="s">
        <v>516</v>
      </c>
    </row>
    <row r="12" spans="1:18" ht="15" thickBot="1">
      <c r="A12" s="94" t="s">
        <v>76</v>
      </c>
      <c r="B12" s="94" t="s">
        <v>5</v>
      </c>
      <c r="C12" s="94"/>
      <c r="E12" s="17" t="s">
        <v>92</v>
      </c>
      <c r="F12" s="17" t="s">
        <v>6</v>
      </c>
      <c r="H12" s="145">
        <v>10160</v>
      </c>
      <c r="I12" s="145" t="s">
        <v>121</v>
      </c>
      <c r="J12" s="145" t="s">
        <v>131</v>
      </c>
      <c r="K12" s="145" t="s">
        <v>5</v>
      </c>
      <c r="P12" s="58" t="s">
        <v>301</v>
      </c>
      <c r="Q12" s="59" t="s">
        <v>521</v>
      </c>
      <c r="R12" s="59" t="s">
        <v>516</v>
      </c>
    </row>
    <row r="13" spans="1:18" ht="15" thickBot="1">
      <c r="A13" s="94" t="s">
        <v>77</v>
      </c>
      <c r="B13" s="94" t="s">
        <v>5</v>
      </c>
      <c r="C13" s="94"/>
      <c r="E13" s="17" t="s">
        <v>93</v>
      </c>
      <c r="F13" s="17" t="s">
        <v>6</v>
      </c>
      <c r="H13" s="145">
        <v>10170</v>
      </c>
      <c r="I13" s="145" t="s">
        <v>121</v>
      </c>
      <c r="J13" s="145" t="s">
        <v>132</v>
      </c>
      <c r="K13" s="145" t="s">
        <v>5</v>
      </c>
      <c r="P13" s="58" t="s">
        <v>302</v>
      </c>
      <c r="Q13" s="59" t="s">
        <v>521</v>
      </c>
      <c r="R13" s="59" t="s">
        <v>516</v>
      </c>
    </row>
    <row r="14" spans="1:18" ht="15" thickBot="1">
      <c r="A14" s="94" t="s">
        <v>78</v>
      </c>
      <c r="B14" s="94" t="s">
        <v>5</v>
      </c>
      <c r="C14" s="94"/>
      <c r="E14" s="17" t="s">
        <v>94</v>
      </c>
      <c r="F14" s="17" t="s">
        <v>6</v>
      </c>
      <c r="H14" s="145">
        <v>10200</v>
      </c>
      <c r="I14" s="145" t="s">
        <v>121</v>
      </c>
      <c r="J14" s="145" t="s">
        <v>133</v>
      </c>
      <c r="K14" s="145" t="s">
        <v>5</v>
      </c>
      <c r="P14" s="58" t="s">
        <v>303</v>
      </c>
      <c r="Q14" s="59" t="s">
        <v>521</v>
      </c>
      <c r="R14" s="59" t="s">
        <v>516</v>
      </c>
    </row>
    <row r="15" spans="1:18" ht="15" thickBot="1">
      <c r="A15" s="94" t="s">
        <v>79</v>
      </c>
      <c r="B15" s="94" t="s">
        <v>5</v>
      </c>
      <c r="C15" s="94"/>
      <c r="E15" s="17" t="s">
        <v>95</v>
      </c>
      <c r="F15" s="17" t="s">
        <v>6</v>
      </c>
      <c r="H15" s="145">
        <v>10210</v>
      </c>
      <c r="I15" s="145" t="s">
        <v>121</v>
      </c>
      <c r="J15" s="145" t="s">
        <v>134</v>
      </c>
      <c r="K15" s="145" t="s">
        <v>5</v>
      </c>
      <c r="P15" s="58" t="s">
        <v>304</v>
      </c>
      <c r="Q15" s="59" t="s">
        <v>521</v>
      </c>
      <c r="R15" s="59" t="s">
        <v>516</v>
      </c>
    </row>
    <row r="16" spans="1:18" ht="15" thickBot="1">
      <c r="A16" s="94" t="s">
        <v>80</v>
      </c>
      <c r="B16" s="94" t="s">
        <v>5</v>
      </c>
      <c r="C16" s="94"/>
      <c r="E16" s="17" t="s">
        <v>96</v>
      </c>
      <c r="F16" s="17" t="s">
        <v>6</v>
      </c>
      <c r="H16" s="145">
        <v>10220</v>
      </c>
      <c r="I16" s="145" t="s">
        <v>121</v>
      </c>
      <c r="J16" s="145" t="s">
        <v>135</v>
      </c>
      <c r="K16" s="145" t="s">
        <v>5</v>
      </c>
      <c r="P16" s="58" t="s">
        <v>305</v>
      </c>
      <c r="Q16" s="59" t="s">
        <v>521</v>
      </c>
      <c r="R16" s="59" t="s">
        <v>516</v>
      </c>
    </row>
    <row r="17" spans="1:18" ht="15" thickBot="1">
      <c r="A17" s="94" t="s">
        <v>81</v>
      </c>
      <c r="B17" s="94" t="s">
        <v>5</v>
      </c>
      <c r="C17" s="94"/>
      <c r="E17" s="17" t="s">
        <v>97</v>
      </c>
      <c r="F17" s="17" t="s">
        <v>6</v>
      </c>
      <c r="H17" s="145">
        <v>10230</v>
      </c>
      <c r="I17" s="145" t="s">
        <v>121</v>
      </c>
      <c r="J17" s="145" t="s">
        <v>136</v>
      </c>
      <c r="K17" s="145" t="s">
        <v>5</v>
      </c>
      <c r="P17" s="58" t="s">
        <v>306</v>
      </c>
      <c r="Q17" s="59" t="s">
        <v>521</v>
      </c>
      <c r="R17" s="59" t="s">
        <v>516</v>
      </c>
    </row>
    <row r="18" spans="1:18" ht="15" thickBot="1">
      <c r="A18" s="54"/>
      <c r="B18" s="22"/>
      <c r="C18" s="54"/>
      <c r="E18" s="17" t="s">
        <v>98</v>
      </c>
      <c r="F18" s="17" t="s">
        <v>6</v>
      </c>
      <c r="H18" s="145">
        <v>10240</v>
      </c>
      <c r="I18" s="145" t="s">
        <v>121</v>
      </c>
      <c r="J18" s="145" t="s">
        <v>137</v>
      </c>
      <c r="K18" s="145" t="s">
        <v>5</v>
      </c>
      <c r="P18" s="58" t="s">
        <v>307</v>
      </c>
      <c r="Q18" s="59" t="s">
        <v>521</v>
      </c>
      <c r="R18" s="59" t="s">
        <v>516</v>
      </c>
    </row>
    <row r="19" spans="1:18" ht="15" thickBot="1">
      <c r="A19" s="54"/>
      <c r="B19" s="22"/>
      <c r="C19" s="54"/>
      <c r="E19" s="17" t="s">
        <v>99</v>
      </c>
      <c r="F19" s="17" t="s">
        <v>6</v>
      </c>
      <c r="H19" s="145">
        <v>10250</v>
      </c>
      <c r="I19" s="145" t="s">
        <v>121</v>
      </c>
      <c r="J19" s="145" t="s">
        <v>138</v>
      </c>
      <c r="K19" s="145" t="s">
        <v>5</v>
      </c>
      <c r="P19" s="58" t="s">
        <v>308</v>
      </c>
      <c r="Q19" s="59" t="s">
        <v>521</v>
      </c>
      <c r="R19" s="59" t="s">
        <v>516</v>
      </c>
    </row>
    <row r="20" spans="1:18" ht="15" thickBot="1">
      <c r="A20" s="54"/>
      <c r="B20" s="22"/>
      <c r="C20" s="54"/>
      <c r="E20" s="17" t="s">
        <v>100</v>
      </c>
      <c r="F20" s="17" t="s">
        <v>6</v>
      </c>
      <c r="H20" s="145">
        <v>10260</v>
      </c>
      <c r="I20" s="145" t="s">
        <v>121</v>
      </c>
      <c r="J20" s="145" t="s">
        <v>139</v>
      </c>
      <c r="K20" s="145" t="s">
        <v>5</v>
      </c>
      <c r="P20" s="58" t="s">
        <v>309</v>
      </c>
      <c r="Q20" s="59" t="s">
        <v>521</v>
      </c>
      <c r="R20" s="59" t="s">
        <v>516</v>
      </c>
    </row>
    <row r="21" spans="1:18" ht="29.5" thickBot="1">
      <c r="A21" s="54"/>
      <c r="B21" s="22"/>
      <c r="C21" s="54"/>
      <c r="E21" s="17" t="s">
        <v>101</v>
      </c>
      <c r="F21" s="17" t="s">
        <v>6</v>
      </c>
      <c r="H21" s="145">
        <v>10270</v>
      </c>
      <c r="I21" s="145" t="s">
        <v>127</v>
      </c>
      <c r="J21" s="145" t="s">
        <v>140</v>
      </c>
      <c r="K21" s="145" t="s">
        <v>5</v>
      </c>
      <c r="P21" s="58" t="s">
        <v>310</v>
      </c>
      <c r="Q21" s="59" t="s">
        <v>521</v>
      </c>
      <c r="R21" s="59" t="s">
        <v>516</v>
      </c>
    </row>
    <row r="22" spans="1:18" ht="15" thickBot="1">
      <c r="A22" s="54"/>
      <c r="B22" s="22"/>
      <c r="C22" s="54"/>
      <c r="E22" s="17" t="s">
        <v>102</v>
      </c>
      <c r="F22" s="17" t="s">
        <v>6</v>
      </c>
      <c r="H22" s="145">
        <v>10280</v>
      </c>
      <c r="I22" s="145" t="s">
        <v>127</v>
      </c>
      <c r="J22" s="145" t="s">
        <v>140</v>
      </c>
      <c r="K22" s="145" t="s">
        <v>5</v>
      </c>
      <c r="P22" s="58" t="s">
        <v>311</v>
      </c>
      <c r="Q22" s="59" t="s">
        <v>521</v>
      </c>
      <c r="R22" s="59" t="s">
        <v>516</v>
      </c>
    </row>
    <row r="23" spans="1:18" ht="15" thickBot="1">
      <c r="A23" s="54"/>
      <c r="B23" s="22"/>
      <c r="C23" s="54"/>
      <c r="E23" s="17" t="s">
        <v>103</v>
      </c>
      <c r="F23" s="17" t="s">
        <v>6</v>
      </c>
      <c r="H23" s="145">
        <v>10290</v>
      </c>
      <c r="I23" s="145" t="s">
        <v>127</v>
      </c>
      <c r="J23" s="145" t="s">
        <v>141</v>
      </c>
      <c r="K23" s="145" t="s">
        <v>5</v>
      </c>
      <c r="P23" s="58" t="s">
        <v>312</v>
      </c>
      <c r="Q23" s="59" t="s">
        <v>521</v>
      </c>
      <c r="R23" s="59" t="s">
        <v>516</v>
      </c>
    </row>
    <row r="24" spans="1:18" ht="29.5" thickBot="1">
      <c r="A24" s="54"/>
      <c r="B24" s="22"/>
      <c r="C24" s="54"/>
      <c r="E24" s="17" t="s">
        <v>104</v>
      </c>
      <c r="F24" s="17" t="s">
        <v>6</v>
      </c>
      <c r="H24" s="145">
        <v>10300</v>
      </c>
      <c r="I24" s="145" t="s">
        <v>121</v>
      </c>
      <c r="J24" s="145" t="s">
        <v>142</v>
      </c>
      <c r="K24" s="145" t="s">
        <v>5</v>
      </c>
      <c r="P24" s="58" t="s">
        <v>313</v>
      </c>
      <c r="Q24" s="59" t="s">
        <v>521</v>
      </c>
      <c r="R24" s="59" t="s">
        <v>516</v>
      </c>
    </row>
    <row r="25" spans="1:18" ht="29.5" thickBot="1">
      <c r="E25" s="17" t="s">
        <v>105</v>
      </c>
      <c r="F25" s="17" t="s">
        <v>36</v>
      </c>
      <c r="H25" s="145">
        <v>10310</v>
      </c>
      <c r="I25" s="145" t="s">
        <v>121</v>
      </c>
      <c r="J25" s="145" t="s">
        <v>143</v>
      </c>
      <c r="K25" s="145" t="s">
        <v>5</v>
      </c>
      <c r="P25" s="58" t="s">
        <v>314</v>
      </c>
      <c r="Q25" s="59" t="s">
        <v>521</v>
      </c>
      <c r="R25" s="59" t="s">
        <v>516</v>
      </c>
    </row>
    <row r="26" spans="1:18" ht="15" thickBot="1">
      <c r="E26" s="17" t="s">
        <v>106</v>
      </c>
      <c r="F26" s="17" t="s">
        <v>36</v>
      </c>
      <c r="H26" s="145">
        <v>10320</v>
      </c>
      <c r="I26" s="145" t="s">
        <v>121</v>
      </c>
      <c r="J26" s="145" t="s">
        <v>143</v>
      </c>
      <c r="K26" s="145" t="s">
        <v>5</v>
      </c>
      <c r="P26" s="58" t="s">
        <v>315</v>
      </c>
      <c r="Q26" s="59" t="s">
        <v>521</v>
      </c>
      <c r="R26" s="59" t="s">
        <v>516</v>
      </c>
    </row>
    <row r="27" spans="1:18" ht="15" thickBot="1">
      <c r="E27" s="17" t="s">
        <v>107</v>
      </c>
      <c r="F27" s="17" t="s">
        <v>36</v>
      </c>
      <c r="H27" s="145">
        <v>10330</v>
      </c>
      <c r="I27" s="145" t="s">
        <v>121</v>
      </c>
      <c r="J27" s="145" t="s">
        <v>144</v>
      </c>
      <c r="K27" s="145" t="s">
        <v>5</v>
      </c>
      <c r="P27" s="58" t="s">
        <v>316</v>
      </c>
      <c r="Q27" s="59" t="s">
        <v>521</v>
      </c>
      <c r="R27" s="59" t="s">
        <v>516</v>
      </c>
    </row>
    <row r="28" spans="1:18" ht="15" thickBot="1">
      <c r="E28" s="17" t="s">
        <v>108</v>
      </c>
      <c r="F28" s="17" t="s">
        <v>36</v>
      </c>
      <c r="H28" s="145">
        <v>10400</v>
      </c>
      <c r="I28" s="145" t="s">
        <v>121</v>
      </c>
      <c r="J28" s="145" t="s">
        <v>145</v>
      </c>
      <c r="K28" s="145" t="s">
        <v>5</v>
      </c>
      <c r="P28" s="58" t="s">
        <v>317</v>
      </c>
      <c r="Q28" s="59" t="s">
        <v>521</v>
      </c>
      <c r="R28" s="59" t="s">
        <v>516</v>
      </c>
    </row>
    <row r="29" spans="1:18" ht="15" thickBot="1">
      <c r="E29" s="17" t="s">
        <v>109</v>
      </c>
      <c r="F29" s="17" t="s">
        <v>36</v>
      </c>
      <c r="H29" s="145">
        <v>10500</v>
      </c>
      <c r="I29" s="145" t="s">
        <v>121</v>
      </c>
      <c r="J29" s="145" t="s">
        <v>146</v>
      </c>
      <c r="K29" s="145" t="s">
        <v>5</v>
      </c>
      <c r="P29" s="58" t="s">
        <v>318</v>
      </c>
      <c r="Q29" s="59" t="s">
        <v>521</v>
      </c>
      <c r="R29" s="59" t="s">
        <v>516</v>
      </c>
    </row>
    <row r="30" spans="1:18" ht="15" thickBot="1">
      <c r="E30" s="17" t="s">
        <v>110</v>
      </c>
      <c r="F30" s="17" t="s">
        <v>36</v>
      </c>
      <c r="H30" s="145">
        <v>10510</v>
      </c>
      <c r="I30" s="145" t="s">
        <v>121</v>
      </c>
      <c r="J30" s="145" t="s">
        <v>147</v>
      </c>
      <c r="K30" s="145" t="s">
        <v>5</v>
      </c>
      <c r="P30" s="58" t="s">
        <v>319</v>
      </c>
      <c r="Q30" s="59" t="s">
        <v>521</v>
      </c>
      <c r="R30" s="59" t="s">
        <v>516</v>
      </c>
    </row>
    <row r="31" spans="1:18" ht="15" thickBot="1">
      <c r="E31" s="17" t="s">
        <v>111</v>
      </c>
      <c r="F31" s="17" t="s">
        <v>36</v>
      </c>
      <c r="H31" s="145">
        <v>10520</v>
      </c>
      <c r="I31" s="145" t="s">
        <v>121</v>
      </c>
      <c r="J31" s="145" t="s">
        <v>148</v>
      </c>
      <c r="K31" s="145" t="s">
        <v>5</v>
      </c>
      <c r="P31" s="58" t="s">
        <v>320</v>
      </c>
      <c r="Q31" s="59" t="s">
        <v>521</v>
      </c>
      <c r="R31" s="59" t="s">
        <v>516</v>
      </c>
    </row>
    <row r="32" spans="1:18" ht="15" thickBot="1">
      <c r="E32" s="17" t="s">
        <v>112</v>
      </c>
      <c r="F32" s="17" t="s">
        <v>36</v>
      </c>
      <c r="H32" s="145">
        <v>10530</v>
      </c>
      <c r="I32" s="145" t="s">
        <v>121</v>
      </c>
      <c r="J32" s="145" t="s">
        <v>149</v>
      </c>
      <c r="K32" s="145" t="s">
        <v>5</v>
      </c>
      <c r="P32" s="58" t="s">
        <v>321</v>
      </c>
      <c r="Q32" s="59" t="s">
        <v>521</v>
      </c>
      <c r="R32" s="59" t="s">
        <v>516</v>
      </c>
    </row>
    <row r="33" spans="5:18" ht="15" thickBot="1">
      <c r="E33" s="17" t="s">
        <v>113</v>
      </c>
      <c r="F33" s="17" t="s">
        <v>36</v>
      </c>
      <c r="H33" s="145">
        <v>10540</v>
      </c>
      <c r="I33" s="145" t="s">
        <v>127</v>
      </c>
      <c r="J33" s="145" t="s">
        <v>150</v>
      </c>
      <c r="K33" s="145" t="s">
        <v>5</v>
      </c>
      <c r="P33" s="58" t="s">
        <v>322</v>
      </c>
      <c r="Q33" s="59" t="s">
        <v>521</v>
      </c>
      <c r="R33" s="59" t="s">
        <v>516</v>
      </c>
    </row>
    <row r="34" spans="5:18" ht="29.5" thickBot="1">
      <c r="E34" s="17" t="s">
        <v>114</v>
      </c>
      <c r="F34" s="17" t="s">
        <v>36</v>
      </c>
      <c r="H34" s="145">
        <v>10550</v>
      </c>
      <c r="I34" s="145" t="s">
        <v>127</v>
      </c>
      <c r="J34" s="145" t="s">
        <v>151</v>
      </c>
      <c r="K34" s="145" t="s">
        <v>5</v>
      </c>
      <c r="P34" s="58" t="s">
        <v>323</v>
      </c>
      <c r="Q34" s="59" t="s">
        <v>521</v>
      </c>
      <c r="R34" s="59" t="s">
        <v>516</v>
      </c>
    </row>
    <row r="35" spans="5:18" ht="15" thickBot="1">
      <c r="E35" s="17" t="s">
        <v>115</v>
      </c>
      <c r="F35" s="17" t="s">
        <v>36</v>
      </c>
      <c r="H35" s="145">
        <v>10560</v>
      </c>
      <c r="I35" s="145" t="s">
        <v>127</v>
      </c>
      <c r="J35" s="145" t="s">
        <v>151</v>
      </c>
      <c r="K35" s="145" t="s">
        <v>5</v>
      </c>
      <c r="P35" s="58" t="s">
        <v>324</v>
      </c>
      <c r="Q35" s="59" t="s">
        <v>521</v>
      </c>
      <c r="R35" s="59" t="s">
        <v>516</v>
      </c>
    </row>
    <row r="36" spans="5:18" ht="15" thickBot="1">
      <c r="E36" s="17" t="s">
        <v>116</v>
      </c>
      <c r="F36" s="17" t="s">
        <v>36</v>
      </c>
      <c r="H36" s="145">
        <v>10600</v>
      </c>
      <c r="I36" s="145" t="s">
        <v>121</v>
      </c>
      <c r="J36" s="145" t="s">
        <v>152</v>
      </c>
      <c r="K36" s="145" t="s">
        <v>5</v>
      </c>
      <c r="P36" s="58" t="s">
        <v>325</v>
      </c>
      <c r="Q36" s="59" t="s">
        <v>521</v>
      </c>
      <c r="R36" s="59" t="s">
        <v>516</v>
      </c>
    </row>
    <row r="37" spans="5:18" ht="15" thickBot="1">
      <c r="H37" s="145">
        <v>10700</v>
      </c>
      <c r="I37" s="145" t="s">
        <v>121</v>
      </c>
      <c r="J37" s="145" t="s">
        <v>153</v>
      </c>
      <c r="K37" s="145" t="s">
        <v>5</v>
      </c>
      <c r="P37" s="58" t="s">
        <v>326</v>
      </c>
      <c r="Q37" s="59" t="s">
        <v>521</v>
      </c>
      <c r="R37" s="59" t="s">
        <v>516</v>
      </c>
    </row>
    <row r="38" spans="5:18" ht="29.5" thickBot="1">
      <c r="H38" s="145">
        <v>10800</v>
      </c>
      <c r="I38" s="145" t="s">
        <v>121</v>
      </c>
      <c r="J38" s="145" t="s">
        <v>154</v>
      </c>
      <c r="K38" s="145" t="s">
        <v>5</v>
      </c>
      <c r="P38" s="58" t="s">
        <v>327</v>
      </c>
      <c r="Q38" s="59" t="s">
        <v>521</v>
      </c>
      <c r="R38" s="59" t="s">
        <v>516</v>
      </c>
    </row>
    <row r="39" spans="5:18" ht="29.5" thickBot="1">
      <c r="H39" s="145">
        <v>10900</v>
      </c>
      <c r="I39" s="145" t="s">
        <v>121</v>
      </c>
      <c r="J39" s="145" t="s">
        <v>155</v>
      </c>
      <c r="K39" s="145" t="s">
        <v>5</v>
      </c>
      <c r="P39" s="58" t="s">
        <v>328</v>
      </c>
      <c r="Q39" s="59" t="s">
        <v>521</v>
      </c>
      <c r="R39" s="59" t="s">
        <v>516</v>
      </c>
    </row>
    <row r="40" spans="5:18" ht="29.5" thickBot="1">
      <c r="H40" s="145">
        <v>11000</v>
      </c>
      <c r="I40" s="145" t="s">
        <v>156</v>
      </c>
      <c r="J40" s="145" t="s">
        <v>157</v>
      </c>
      <c r="K40" s="145" t="s">
        <v>5</v>
      </c>
      <c r="P40" s="58" t="s">
        <v>329</v>
      </c>
      <c r="Q40" s="59" t="s">
        <v>521</v>
      </c>
      <c r="R40" s="59" t="s">
        <v>516</v>
      </c>
    </row>
    <row r="41" spans="5:18" ht="15" thickBot="1">
      <c r="H41" s="145">
        <v>11110</v>
      </c>
      <c r="I41" s="145" t="s">
        <v>156</v>
      </c>
      <c r="J41" s="145" t="s">
        <v>158</v>
      </c>
      <c r="K41" s="145" t="s">
        <v>5</v>
      </c>
      <c r="P41" s="58" t="s">
        <v>330</v>
      </c>
      <c r="Q41" s="59" t="s">
        <v>521</v>
      </c>
      <c r="R41" s="59" t="s">
        <v>516</v>
      </c>
    </row>
    <row r="42" spans="5:18" ht="29.5" thickBot="1">
      <c r="H42" s="145">
        <v>11120</v>
      </c>
      <c r="I42" s="145" t="s">
        <v>156</v>
      </c>
      <c r="J42" s="145" t="s">
        <v>159</v>
      </c>
      <c r="K42" s="145" t="s">
        <v>5</v>
      </c>
      <c r="P42" s="58" t="s">
        <v>331</v>
      </c>
      <c r="Q42" s="59" t="s">
        <v>521</v>
      </c>
      <c r="R42" s="59" t="s">
        <v>516</v>
      </c>
    </row>
    <row r="43" spans="5:18" ht="29.5" thickBot="1">
      <c r="H43" s="145">
        <v>11130</v>
      </c>
      <c r="I43" s="145" t="s">
        <v>156</v>
      </c>
      <c r="J43" s="145" t="s">
        <v>160</v>
      </c>
      <c r="K43" s="145" t="s">
        <v>5</v>
      </c>
      <c r="P43" s="60" t="s">
        <v>332</v>
      </c>
      <c r="Q43" s="61" t="s">
        <v>521</v>
      </c>
      <c r="R43" s="61" t="s">
        <v>516</v>
      </c>
    </row>
    <row r="44" spans="5:18" ht="30" thickTop="1" thickBot="1">
      <c r="H44" s="145">
        <v>11140</v>
      </c>
      <c r="I44" s="145" t="s">
        <v>156</v>
      </c>
      <c r="J44" s="145" t="s">
        <v>161</v>
      </c>
      <c r="K44" s="145" t="s">
        <v>5</v>
      </c>
      <c r="P44" s="58" t="s">
        <v>333</v>
      </c>
      <c r="Q44" s="59" t="s">
        <v>522</v>
      </c>
      <c r="R44" s="59" t="s">
        <v>515</v>
      </c>
    </row>
    <row r="45" spans="5:18" ht="29.5" thickBot="1">
      <c r="H45" s="145">
        <v>11150</v>
      </c>
      <c r="I45" s="145" t="s">
        <v>156</v>
      </c>
      <c r="J45" s="145" t="s">
        <v>162</v>
      </c>
      <c r="K45" s="145" t="s">
        <v>5</v>
      </c>
      <c r="P45" s="58" t="s">
        <v>334</v>
      </c>
      <c r="Q45" s="59" t="s">
        <v>522</v>
      </c>
      <c r="R45" s="59" t="s">
        <v>517</v>
      </c>
    </row>
    <row r="46" spans="5:18" ht="15" thickBot="1">
      <c r="H46" s="145">
        <v>12000</v>
      </c>
      <c r="I46" s="145" t="s">
        <v>163</v>
      </c>
      <c r="J46" s="145" t="s">
        <v>164</v>
      </c>
      <c r="K46" s="145" t="s">
        <v>5</v>
      </c>
      <c r="P46" s="58" t="s">
        <v>335</v>
      </c>
      <c r="Q46" s="59" t="s">
        <v>522</v>
      </c>
      <c r="R46" s="59" t="s">
        <v>517</v>
      </c>
    </row>
    <row r="47" spans="5:18" ht="29.5" thickBot="1">
      <c r="H47" s="145">
        <v>12110</v>
      </c>
      <c r="I47" s="145" t="s">
        <v>163</v>
      </c>
      <c r="J47" s="145" t="s">
        <v>165</v>
      </c>
      <c r="K47" s="145" t="s">
        <v>5</v>
      </c>
      <c r="P47" s="58" t="s">
        <v>336</v>
      </c>
      <c r="Q47" s="59" t="s">
        <v>522</v>
      </c>
      <c r="R47" s="59" t="s">
        <v>517</v>
      </c>
    </row>
    <row r="48" spans="5:18" ht="15" thickBot="1">
      <c r="H48" s="145">
        <v>12120</v>
      </c>
      <c r="I48" s="145" t="s">
        <v>163</v>
      </c>
      <c r="J48" s="145" t="s">
        <v>166</v>
      </c>
      <c r="K48" s="145" t="s">
        <v>5</v>
      </c>
      <c r="P48" s="58" t="s">
        <v>337</v>
      </c>
      <c r="Q48" s="59" t="s">
        <v>522</v>
      </c>
      <c r="R48" s="59" t="s">
        <v>517</v>
      </c>
    </row>
    <row r="49" spans="8:18" ht="15" thickBot="1">
      <c r="H49" s="145">
        <v>12130</v>
      </c>
      <c r="I49" s="145" t="s">
        <v>163</v>
      </c>
      <c r="J49" s="145" t="s">
        <v>165</v>
      </c>
      <c r="K49" s="145" t="s">
        <v>5</v>
      </c>
      <c r="P49" s="58" t="s">
        <v>338</v>
      </c>
      <c r="Q49" s="59" t="s">
        <v>522</v>
      </c>
      <c r="R49" s="59" t="s">
        <v>517</v>
      </c>
    </row>
    <row r="50" spans="8:18" ht="29.5" thickBot="1">
      <c r="H50" s="145">
        <v>12140</v>
      </c>
      <c r="I50" s="145" t="s">
        <v>163</v>
      </c>
      <c r="J50" s="145" t="s">
        <v>167</v>
      </c>
      <c r="K50" s="145" t="s">
        <v>5</v>
      </c>
      <c r="P50" s="58" t="s">
        <v>339</v>
      </c>
      <c r="Q50" s="59" t="s">
        <v>522</v>
      </c>
      <c r="R50" s="59" t="s">
        <v>517</v>
      </c>
    </row>
    <row r="51" spans="8:18" ht="29.5" thickBot="1">
      <c r="H51" s="145">
        <v>12150</v>
      </c>
      <c r="I51" s="145" t="s">
        <v>163</v>
      </c>
      <c r="J51" s="145" t="s">
        <v>168</v>
      </c>
      <c r="K51" s="145" t="s">
        <v>5</v>
      </c>
      <c r="P51" s="58" t="s">
        <v>340</v>
      </c>
      <c r="Q51" s="59" t="s">
        <v>522</v>
      </c>
      <c r="R51" s="59" t="s">
        <v>517</v>
      </c>
    </row>
    <row r="52" spans="8:18" ht="15" thickBot="1">
      <c r="H52" s="145">
        <v>12160</v>
      </c>
      <c r="I52" s="145" t="s">
        <v>163</v>
      </c>
      <c r="J52" s="145" t="s">
        <v>169</v>
      </c>
      <c r="K52" s="145" t="s">
        <v>5</v>
      </c>
      <c r="P52" s="58" t="s">
        <v>341</v>
      </c>
      <c r="Q52" s="59" t="s">
        <v>522</v>
      </c>
      <c r="R52" s="59" t="s">
        <v>517</v>
      </c>
    </row>
    <row r="53" spans="8:18" ht="15" thickBot="1">
      <c r="H53" s="145">
        <v>12170</v>
      </c>
      <c r="I53" s="145" t="s">
        <v>163</v>
      </c>
      <c r="J53" s="145" t="s">
        <v>170</v>
      </c>
      <c r="K53" s="145" t="s">
        <v>5</v>
      </c>
      <c r="P53" s="58" t="s">
        <v>342</v>
      </c>
      <c r="Q53" s="59" t="s">
        <v>522</v>
      </c>
      <c r="R53" s="59" t="s">
        <v>517</v>
      </c>
    </row>
    <row r="54" spans="8:18" ht="15" thickBot="1">
      <c r="H54" s="145">
        <v>10002</v>
      </c>
      <c r="I54" s="145" t="s">
        <v>121</v>
      </c>
      <c r="J54" s="145" t="s">
        <v>171</v>
      </c>
      <c r="K54" s="145" t="s">
        <v>5</v>
      </c>
      <c r="P54" s="58" t="s">
        <v>343</v>
      </c>
      <c r="Q54" s="59" t="s">
        <v>522</v>
      </c>
      <c r="R54" s="59" t="s">
        <v>517</v>
      </c>
    </row>
    <row r="55" spans="8:18" ht="29.5" thickBot="1">
      <c r="H55" s="145">
        <v>10101</v>
      </c>
      <c r="I55" s="145" t="s">
        <v>121</v>
      </c>
      <c r="J55" s="145" t="s">
        <v>172</v>
      </c>
      <c r="K55" s="145" t="s">
        <v>5</v>
      </c>
      <c r="P55" s="58" t="s">
        <v>344</v>
      </c>
      <c r="Q55" s="59" t="s">
        <v>522</v>
      </c>
      <c r="R55" s="59" t="s">
        <v>517</v>
      </c>
    </row>
    <row r="56" spans="8:18" ht="15" thickBot="1">
      <c r="H56" s="145">
        <v>10102</v>
      </c>
      <c r="I56" s="145" t="s">
        <v>121</v>
      </c>
      <c r="J56" s="145" t="s">
        <v>173</v>
      </c>
      <c r="K56" s="145" t="s">
        <v>5</v>
      </c>
      <c r="P56" s="58" t="s">
        <v>345</v>
      </c>
      <c r="Q56" s="59" t="s">
        <v>522</v>
      </c>
      <c r="R56" s="59" t="s">
        <v>517</v>
      </c>
    </row>
    <row r="57" spans="8:18" ht="15" thickBot="1">
      <c r="H57" s="145">
        <v>10103</v>
      </c>
      <c r="I57" s="145" t="s">
        <v>121</v>
      </c>
      <c r="J57" s="145" t="s">
        <v>174</v>
      </c>
      <c r="K57" s="145" t="s">
        <v>5</v>
      </c>
      <c r="P57" s="58" t="s">
        <v>346</v>
      </c>
      <c r="Q57" s="59" t="s">
        <v>522</v>
      </c>
      <c r="R57" s="59" t="s">
        <v>517</v>
      </c>
    </row>
    <row r="58" spans="8:18" ht="15" thickBot="1">
      <c r="H58" s="145">
        <v>10111</v>
      </c>
      <c r="I58" s="145" t="s">
        <v>121</v>
      </c>
      <c r="J58" s="145" t="s">
        <v>175</v>
      </c>
      <c r="K58" s="145" t="s">
        <v>5</v>
      </c>
      <c r="P58" s="58" t="s">
        <v>347</v>
      </c>
      <c r="Q58" s="59" t="s">
        <v>522</v>
      </c>
      <c r="R58" s="59" t="s">
        <v>517</v>
      </c>
    </row>
    <row r="59" spans="8:18" ht="15" thickBot="1">
      <c r="H59" s="145">
        <v>10112</v>
      </c>
      <c r="I59" s="145" t="s">
        <v>121</v>
      </c>
      <c r="J59" s="145" t="s">
        <v>176</v>
      </c>
      <c r="K59" s="145" t="s">
        <v>5</v>
      </c>
      <c r="P59" s="58" t="s">
        <v>348</v>
      </c>
      <c r="Q59" s="59" t="s">
        <v>522</v>
      </c>
      <c r="R59" s="59" t="s">
        <v>517</v>
      </c>
    </row>
    <row r="60" spans="8:18" ht="29.5" thickBot="1">
      <c r="H60" s="145">
        <v>10113</v>
      </c>
      <c r="I60" s="145" t="s">
        <v>121</v>
      </c>
      <c r="J60" s="145" t="s">
        <v>177</v>
      </c>
      <c r="K60" s="145" t="s">
        <v>5</v>
      </c>
      <c r="P60" s="58" t="s">
        <v>349</v>
      </c>
      <c r="Q60" s="59" t="s">
        <v>522</v>
      </c>
      <c r="R60" s="59" t="s">
        <v>517</v>
      </c>
    </row>
    <row r="61" spans="8:18" ht="15" thickBot="1">
      <c r="H61" s="145">
        <v>10114</v>
      </c>
      <c r="I61" s="145" t="s">
        <v>121</v>
      </c>
      <c r="J61" s="145" t="s">
        <v>178</v>
      </c>
      <c r="K61" s="145" t="s">
        <v>5</v>
      </c>
      <c r="P61" s="58" t="s">
        <v>350</v>
      </c>
      <c r="Q61" s="59" t="s">
        <v>522</v>
      </c>
      <c r="R61" s="59" t="s">
        <v>517</v>
      </c>
    </row>
    <row r="62" spans="8:18" ht="15" thickBot="1">
      <c r="H62" s="145">
        <v>10115</v>
      </c>
      <c r="I62" s="145" t="s">
        <v>121</v>
      </c>
      <c r="J62" s="145" t="s">
        <v>179</v>
      </c>
      <c r="K62" s="145" t="s">
        <v>5</v>
      </c>
      <c r="P62" s="58" t="s">
        <v>351</v>
      </c>
      <c r="Q62" s="59" t="s">
        <v>522</v>
      </c>
      <c r="R62" s="59" t="s">
        <v>517</v>
      </c>
    </row>
    <row r="63" spans="8:18" ht="15" thickBot="1">
      <c r="H63" s="145">
        <v>10116</v>
      </c>
      <c r="I63" s="145" t="s">
        <v>121</v>
      </c>
      <c r="J63" s="145" t="s">
        <v>180</v>
      </c>
      <c r="K63" s="145" t="s">
        <v>5</v>
      </c>
      <c r="P63" s="58" t="s">
        <v>352</v>
      </c>
      <c r="Q63" s="59" t="s">
        <v>522</v>
      </c>
      <c r="R63" s="59" t="s">
        <v>517</v>
      </c>
    </row>
    <row r="64" spans="8:18" ht="15" thickBot="1">
      <c r="H64" s="145">
        <v>10117</v>
      </c>
      <c r="I64" s="145" t="s">
        <v>121</v>
      </c>
      <c r="J64" s="145" t="s">
        <v>181</v>
      </c>
      <c r="K64" s="145" t="s">
        <v>5</v>
      </c>
      <c r="P64" s="58" t="s">
        <v>353</v>
      </c>
      <c r="Q64" s="59" t="s">
        <v>522</v>
      </c>
      <c r="R64" s="59" t="s">
        <v>517</v>
      </c>
    </row>
    <row r="65" spans="8:18" ht="15" thickBot="1">
      <c r="H65" s="145">
        <v>10121</v>
      </c>
      <c r="I65" s="145" t="s">
        <v>121</v>
      </c>
      <c r="J65" s="145" t="s">
        <v>182</v>
      </c>
      <c r="K65" s="145" t="s">
        <v>5</v>
      </c>
      <c r="P65" s="58" t="s">
        <v>354</v>
      </c>
      <c r="Q65" s="59" t="s">
        <v>522</v>
      </c>
      <c r="R65" s="59" t="s">
        <v>517</v>
      </c>
    </row>
    <row r="66" spans="8:18">
      <c r="H66" s="145">
        <v>10122</v>
      </c>
      <c r="I66" s="145" t="s">
        <v>121</v>
      </c>
      <c r="J66" s="145" t="s">
        <v>183</v>
      </c>
      <c r="K66" s="145" t="s">
        <v>5</v>
      </c>
    </row>
    <row r="67" spans="8:18">
      <c r="H67" s="145">
        <v>10123</v>
      </c>
      <c r="I67" s="145" t="s">
        <v>121</v>
      </c>
      <c r="J67" s="145" t="s">
        <v>184</v>
      </c>
      <c r="K67" s="145" t="s">
        <v>5</v>
      </c>
    </row>
    <row r="68" spans="8:18">
      <c r="H68" s="145">
        <v>10124</v>
      </c>
      <c r="I68" s="145" t="s">
        <v>121</v>
      </c>
      <c r="J68" s="145" t="s">
        <v>185</v>
      </c>
      <c r="K68" s="145" t="s">
        <v>5</v>
      </c>
    </row>
    <row r="69" spans="8:18">
      <c r="H69" s="145">
        <v>10125</v>
      </c>
      <c r="I69" s="145" t="s">
        <v>121</v>
      </c>
      <c r="J69" s="145" t="s">
        <v>186</v>
      </c>
      <c r="K69" s="145" t="s">
        <v>5</v>
      </c>
    </row>
    <row r="70" spans="8:18">
      <c r="H70" s="145">
        <v>10131</v>
      </c>
      <c r="I70" s="145" t="s">
        <v>127</v>
      </c>
      <c r="J70" s="145" t="s">
        <v>187</v>
      </c>
      <c r="K70" s="145" t="s">
        <v>5</v>
      </c>
    </row>
    <row r="71" spans="8:18">
      <c r="H71" s="145">
        <v>10132</v>
      </c>
      <c r="I71" s="145" t="s">
        <v>127</v>
      </c>
      <c r="J71" s="145" t="s">
        <v>188</v>
      </c>
      <c r="K71" s="145" t="s">
        <v>5</v>
      </c>
    </row>
    <row r="72" spans="8:18">
      <c r="H72" s="145">
        <v>10141</v>
      </c>
      <c r="I72" s="145" t="s">
        <v>121</v>
      </c>
      <c r="J72" s="145" t="s">
        <v>189</v>
      </c>
      <c r="K72" s="145" t="s">
        <v>5</v>
      </c>
    </row>
    <row r="73" spans="8:18">
      <c r="H73" s="145">
        <v>10151</v>
      </c>
      <c r="I73" s="145" t="s">
        <v>121</v>
      </c>
      <c r="J73" s="145" t="s">
        <v>190</v>
      </c>
      <c r="K73" s="145" t="s">
        <v>5</v>
      </c>
    </row>
    <row r="74" spans="8:18">
      <c r="H74" s="145">
        <v>10152</v>
      </c>
      <c r="I74" s="145" t="s">
        <v>121</v>
      </c>
      <c r="J74" s="145" t="s">
        <v>191</v>
      </c>
      <c r="K74" s="145" t="s">
        <v>5</v>
      </c>
    </row>
    <row r="75" spans="8:18">
      <c r="H75" s="145">
        <v>10161</v>
      </c>
      <c r="I75" s="145" t="s">
        <v>121</v>
      </c>
      <c r="J75" s="145" t="s">
        <v>192</v>
      </c>
      <c r="K75" s="145" t="s">
        <v>5</v>
      </c>
    </row>
    <row r="76" spans="8:18">
      <c r="H76" s="145">
        <v>10162</v>
      </c>
      <c r="I76" s="145" t="s">
        <v>121</v>
      </c>
      <c r="J76" s="145" t="s">
        <v>193</v>
      </c>
      <c r="K76" s="145" t="s">
        <v>5</v>
      </c>
    </row>
    <row r="77" spans="8:18">
      <c r="H77" s="145">
        <v>10163</v>
      </c>
      <c r="I77" s="145" t="s">
        <v>121</v>
      </c>
      <c r="J77" s="145" t="s">
        <v>194</v>
      </c>
      <c r="K77" s="145" t="s">
        <v>5</v>
      </c>
    </row>
    <row r="78" spans="8:18">
      <c r="H78" s="145">
        <v>10201</v>
      </c>
      <c r="I78" s="145" t="s">
        <v>121</v>
      </c>
      <c r="J78" s="145" t="s">
        <v>195</v>
      </c>
      <c r="K78" s="145" t="s">
        <v>5</v>
      </c>
    </row>
    <row r="79" spans="8:18">
      <c r="H79" s="145">
        <v>10202</v>
      </c>
      <c r="I79" s="145" t="s">
        <v>121</v>
      </c>
      <c r="J79" s="145" t="s">
        <v>196</v>
      </c>
      <c r="K79" s="145" t="s">
        <v>5</v>
      </c>
    </row>
    <row r="80" spans="8:18">
      <c r="H80" s="145">
        <v>10203</v>
      </c>
      <c r="I80" s="145" t="s">
        <v>121</v>
      </c>
      <c r="J80" s="145" t="s">
        <v>197</v>
      </c>
      <c r="K80" s="145" t="s">
        <v>5</v>
      </c>
    </row>
    <row r="81" spans="8:11">
      <c r="H81" s="145">
        <v>10204</v>
      </c>
      <c r="I81" s="145" t="s">
        <v>121</v>
      </c>
      <c r="J81" s="145" t="s">
        <v>198</v>
      </c>
      <c r="K81" s="145" t="s">
        <v>5</v>
      </c>
    </row>
    <row r="82" spans="8:11">
      <c r="H82" s="145">
        <v>10205</v>
      </c>
      <c r="I82" s="145" t="s">
        <v>121</v>
      </c>
      <c r="J82" s="145" t="s">
        <v>199</v>
      </c>
      <c r="K82" s="145" t="s">
        <v>5</v>
      </c>
    </row>
    <row r="83" spans="8:11">
      <c r="H83" s="145">
        <v>10206</v>
      </c>
      <c r="I83" s="145" t="s">
        <v>121</v>
      </c>
      <c r="J83" s="145" t="s">
        <v>200</v>
      </c>
      <c r="K83" s="145" t="s">
        <v>5</v>
      </c>
    </row>
    <row r="84" spans="8:11">
      <c r="H84" s="145">
        <v>10211</v>
      </c>
      <c r="I84" s="145" t="s">
        <v>121</v>
      </c>
      <c r="J84" s="145" t="s">
        <v>201</v>
      </c>
      <c r="K84" s="145" t="s">
        <v>5</v>
      </c>
    </row>
    <row r="85" spans="8:11">
      <c r="H85" s="145">
        <v>10213</v>
      </c>
      <c r="I85" s="145" t="s">
        <v>121</v>
      </c>
      <c r="J85" s="145" t="s">
        <v>202</v>
      </c>
      <c r="K85" s="145" t="s">
        <v>5</v>
      </c>
    </row>
    <row r="86" spans="8:11">
      <c r="H86" s="145">
        <v>10215</v>
      </c>
      <c r="I86" s="145" t="s">
        <v>121</v>
      </c>
      <c r="J86" s="145" t="s">
        <v>203</v>
      </c>
      <c r="K86" s="145" t="s">
        <v>5</v>
      </c>
    </row>
    <row r="87" spans="8:11">
      <c r="H87" s="145">
        <v>10221</v>
      </c>
      <c r="I87" s="145" t="s">
        <v>121</v>
      </c>
      <c r="J87" s="145" t="s">
        <v>204</v>
      </c>
      <c r="K87" s="145" t="s">
        <v>5</v>
      </c>
    </row>
    <row r="88" spans="8:11">
      <c r="H88" s="145">
        <v>10222</v>
      </c>
      <c r="I88" s="145" t="s">
        <v>121</v>
      </c>
      <c r="J88" s="145" t="s">
        <v>205</v>
      </c>
      <c r="K88" s="145" t="s">
        <v>5</v>
      </c>
    </row>
    <row r="89" spans="8:11">
      <c r="H89" s="145">
        <v>10223</v>
      </c>
      <c r="I89" s="145" t="s">
        <v>121</v>
      </c>
      <c r="J89" s="145" t="s">
        <v>206</v>
      </c>
      <c r="K89" s="145" t="s">
        <v>5</v>
      </c>
    </row>
    <row r="90" spans="8:11">
      <c r="H90" s="145">
        <v>10224</v>
      </c>
      <c r="I90" s="145" t="s">
        <v>121</v>
      </c>
      <c r="J90" s="145" t="s">
        <v>207</v>
      </c>
      <c r="K90" s="145" t="s">
        <v>5</v>
      </c>
    </row>
    <row r="91" spans="8:11">
      <c r="H91" s="145">
        <v>10231</v>
      </c>
      <c r="I91" s="145" t="s">
        <v>121</v>
      </c>
      <c r="J91" s="145" t="s">
        <v>208</v>
      </c>
      <c r="K91" s="145" t="s">
        <v>5</v>
      </c>
    </row>
    <row r="92" spans="8:11">
      <c r="H92" s="145">
        <v>10241</v>
      </c>
      <c r="I92" s="145" t="s">
        <v>121</v>
      </c>
      <c r="J92" s="145" t="s">
        <v>209</v>
      </c>
      <c r="K92" s="145" t="s">
        <v>5</v>
      </c>
    </row>
    <row r="93" spans="8:11">
      <c r="H93" s="145">
        <v>10242</v>
      </c>
      <c r="I93" s="145" t="s">
        <v>121</v>
      </c>
      <c r="J93" s="145" t="s">
        <v>210</v>
      </c>
      <c r="K93" s="145" t="s">
        <v>5</v>
      </c>
    </row>
    <row r="94" spans="8:11">
      <c r="H94" s="145">
        <v>10243</v>
      </c>
      <c r="I94" s="145" t="s">
        <v>121</v>
      </c>
      <c r="J94" s="145" t="s">
        <v>211</v>
      </c>
      <c r="K94" s="145" t="s">
        <v>5</v>
      </c>
    </row>
    <row r="95" spans="8:11">
      <c r="H95" s="145">
        <v>10244</v>
      </c>
      <c r="I95" s="145" t="s">
        <v>121</v>
      </c>
      <c r="J95" s="145" t="s">
        <v>212</v>
      </c>
      <c r="K95" s="145" t="s">
        <v>5</v>
      </c>
    </row>
    <row r="96" spans="8:11">
      <c r="H96" s="145">
        <v>10245</v>
      </c>
      <c r="I96" s="145" t="s">
        <v>121</v>
      </c>
      <c r="J96" s="145" t="s">
        <v>213</v>
      </c>
      <c r="K96" s="145" t="s">
        <v>5</v>
      </c>
    </row>
    <row r="97" spans="8:11">
      <c r="H97" s="145">
        <v>10251</v>
      </c>
      <c r="I97" s="145" t="s">
        <v>121</v>
      </c>
      <c r="J97" s="145" t="s">
        <v>214</v>
      </c>
      <c r="K97" s="145" t="s">
        <v>5</v>
      </c>
    </row>
    <row r="98" spans="8:11">
      <c r="H98" s="145">
        <v>10253</v>
      </c>
      <c r="I98" s="145" t="s">
        <v>121</v>
      </c>
      <c r="J98" s="145" t="s">
        <v>215</v>
      </c>
      <c r="K98" s="145" t="s">
        <v>5</v>
      </c>
    </row>
    <row r="99" spans="8:11">
      <c r="H99" s="145">
        <v>10254</v>
      </c>
      <c r="I99" s="145" t="s">
        <v>121</v>
      </c>
      <c r="J99" s="145" t="s">
        <v>216</v>
      </c>
      <c r="K99" s="145" t="s">
        <v>5</v>
      </c>
    </row>
    <row r="100" spans="8:11">
      <c r="H100" s="145">
        <v>10261</v>
      </c>
      <c r="I100" s="145" t="s">
        <v>121</v>
      </c>
      <c r="J100" s="145" t="s">
        <v>217</v>
      </c>
      <c r="K100" s="145" t="s">
        <v>5</v>
      </c>
    </row>
    <row r="101" spans="8:11">
      <c r="H101" s="145">
        <v>10262</v>
      </c>
      <c r="I101" s="145" t="s">
        <v>121</v>
      </c>
      <c r="J101" s="145" t="s">
        <v>218</v>
      </c>
      <c r="K101" s="145" t="s">
        <v>5</v>
      </c>
    </row>
    <row r="102" spans="8:11">
      <c r="H102" s="145">
        <v>10263</v>
      </c>
      <c r="I102" s="145" t="s">
        <v>121</v>
      </c>
      <c r="J102" s="145" t="s">
        <v>219</v>
      </c>
      <c r="K102" s="145" t="s">
        <v>5</v>
      </c>
    </row>
    <row r="103" spans="8:11">
      <c r="H103" s="145">
        <v>10264</v>
      </c>
      <c r="I103" s="145" t="s">
        <v>121</v>
      </c>
      <c r="J103" s="145" t="s">
        <v>220</v>
      </c>
      <c r="K103" s="145" t="s">
        <v>5</v>
      </c>
    </row>
    <row r="104" spans="8:11">
      <c r="H104" s="145">
        <v>10271</v>
      </c>
      <c r="I104" s="145" t="s">
        <v>127</v>
      </c>
      <c r="J104" s="145" t="s">
        <v>221</v>
      </c>
      <c r="K104" s="145" t="s">
        <v>5</v>
      </c>
    </row>
    <row r="105" spans="8:11">
      <c r="H105" s="145">
        <v>10272</v>
      </c>
      <c r="I105" s="145" t="s">
        <v>127</v>
      </c>
      <c r="J105" s="145" t="s">
        <v>222</v>
      </c>
      <c r="K105" s="145" t="s">
        <v>5</v>
      </c>
    </row>
    <row r="106" spans="8:11">
      <c r="H106" s="145">
        <v>10273</v>
      </c>
      <c r="I106" s="145" t="s">
        <v>127</v>
      </c>
      <c r="J106" s="145" t="s">
        <v>223</v>
      </c>
      <c r="K106" s="145" t="s">
        <v>5</v>
      </c>
    </row>
    <row r="107" spans="8:11">
      <c r="H107" s="145">
        <v>10301</v>
      </c>
      <c r="I107" s="145" t="s">
        <v>121</v>
      </c>
      <c r="J107" s="145" t="s">
        <v>224</v>
      </c>
      <c r="K107" s="145" t="s">
        <v>5</v>
      </c>
    </row>
    <row r="108" spans="8:11">
      <c r="H108" s="145">
        <v>10302</v>
      </c>
      <c r="I108" s="145" t="s">
        <v>121</v>
      </c>
      <c r="J108" s="145" t="s">
        <v>225</v>
      </c>
      <c r="K108" s="145" t="s">
        <v>5</v>
      </c>
    </row>
    <row r="109" spans="8:11">
      <c r="H109" s="145">
        <v>10303</v>
      </c>
      <c r="I109" s="145" t="s">
        <v>121</v>
      </c>
      <c r="J109" s="145" t="s">
        <v>226</v>
      </c>
      <c r="K109" s="145" t="s">
        <v>5</v>
      </c>
    </row>
    <row r="110" spans="8:11">
      <c r="H110" s="145">
        <v>10304</v>
      </c>
      <c r="I110" s="145" t="s">
        <v>121</v>
      </c>
      <c r="J110" s="145" t="s">
        <v>227</v>
      </c>
      <c r="K110" s="145" t="s">
        <v>5</v>
      </c>
    </row>
    <row r="111" spans="8:11">
      <c r="H111" s="145">
        <v>10305</v>
      </c>
      <c r="I111" s="145" t="s">
        <v>121</v>
      </c>
      <c r="J111" s="145" t="s">
        <v>228</v>
      </c>
      <c r="K111" s="145" t="s">
        <v>5</v>
      </c>
    </row>
    <row r="112" spans="8:11">
      <c r="H112" s="145">
        <v>10311</v>
      </c>
      <c r="I112" s="145" t="s">
        <v>121</v>
      </c>
      <c r="J112" s="145" t="s">
        <v>229</v>
      </c>
      <c r="K112" s="145" t="s">
        <v>5</v>
      </c>
    </row>
    <row r="113" spans="8:11">
      <c r="H113" s="145">
        <v>10321</v>
      </c>
      <c r="I113" s="145" t="s">
        <v>121</v>
      </c>
      <c r="J113" s="145" t="s">
        <v>230</v>
      </c>
      <c r="K113" s="145" t="s">
        <v>5</v>
      </c>
    </row>
    <row r="114" spans="8:11">
      <c r="H114" s="145">
        <v>10323</v>
      </c>
      <c r="I114" s="145" t="s">
        <v>121</v>
      </c>
      <c r="J114" s="145" t="s">
        <v>231</v>
      </c>
      <c r="K114" s="145" t="s">
        <v>5</v>
      </c>
    </row>
    <row r="115" spans="8:11">
      <c r="H115" s="145">
        <v>10324</v>
      </c>
      <c r="I115" s="145" t="s">
        <v>121</v>
      </c>
      <c r="J115" s="145" t="s">
        <v>232</v>
      </c>
      <c r="K115" s="145" t="s">
        <v>5</v>
      </c>
    </row>
    <row r="116" spans="8:11">
      <c r="H116" s="145">
        <v>10325</v>
      </c>
      <c r="I116" s="145" t="s">
        <v>121</v>
      </c>
      <c r="J116" s="145" t="s">
        <v>233</v>
      </c>
      <c r="K116" s="145" t="s">
        <v>5</v>
      </c>
    </row>
    <row r="117" spans="8:11">
      <c r="H117" s="145">
        <v>10326</v>
      </c>
      <c r="I117" s="145" t="s">
        <v>121</v>
      </c>
      <c r="J117" s="145" t="s">
        <v>234</v>
      </c>
      <c r="K117" s="145" t="s">
        <v>5</v>
      </c>
    </row>
    <row r="118" spans="8:11">
      <c r="H118" s="145">
        <v>10331</v>
      </c>
      <c r="I118" s="145" t="s">
        <v>121</v>
      </c>
      <c r="J118" s="145" t="s">
        <v>235</v>
      </c>
      <c r="K118" s="145" t="s">
        <v>5</v>
      </c>
    </row>
    <row r="119" spans="8:11">
      <c r="H119" s="145">
        <v>10332</v>
      </c>
      <c r="I119" s="145" t="s">
        <v>121</v>
      </c>
      <c r="J119" s="145" t="s">
        <v>236</v>
      </c>
      <c r="K119" s="145" t="s">
        <v>5</v>
      </c>
    </row>
    <row r="120" spans="8:11">
      <c r="H120" s="145">
        <v>10333</v>
      </c>
      <c r="I120" s="145" t="s">
        <v>121</v>
      </c>
      <c r="J120" s="145" t="s">
        <v>237</v>
      </c>
      <c r="K120" s="145" t="s">
        <v>5</v>
      </c>
    </row>
    <row r="121" spans="8:11">
      <c r="H121" s="145">
        <v>10341</v>
      </c>
      <c r="I121" s="145" t="s">
        <v>121</v>
      </c>
      <c r="J121" s="145" t="s">
        <v>238</v>
      </c>
      <c r="K121" s="145" t="s">
        <v>5</v>
      </c>
    </row>
    <row r="122" spans="8:11">
      <c r="H122" s="145">
        <v>10342</v>
      </c>
      <c r="I122" s="145" t="s">
        <v>121</v>
      </c>
      <c r="J122" s="145" t="s">
        <v>239</v>
      </c>
      <c r="K122" s="145" t="s">
        <v>5</v>
      </c>
    </row>
    <row r="123" spans="8:11">
      <c r="H123" s="145">
        <v>10401</v>
      </c>
      <c r="I123" s="145" t="s">
        <v>121</v>
      </c>
      <c r="J123" s="145" t="s">
        <v>240</v>
      </c>
      <c r="K123" s="145" t="s">
        <v>5</v>
      </c>
    </row>
    <row r="124" spans="8:11">
      <c r="H124" s="145">
        <v>10402</v>
      </c>
      <c r="I124" s="145" t="s">
        <v>121</v>
      </c>
      <c r="J124" s="145" t="s">
        <v>241</v>
      </c>
      <c r="K124" s="145" t="s">
        <v>5</v>
      </c>
    </row>
    <row r="125" spans="8:11">
      <c r="H125" s="145">
        <v>10403</v>
      </c>
      <c r="I125" s="145" t="s">
        <v>121</v>
      </c>
      <c r="J125" s="145" t="s">
        <v>242</v>
      </c>
      <c r="K125" s="145" t="s">
        <v>5</v>
      </c>
    </row>
    <row r="126" spans="8:11">
      <c r="H126" s="145">
        <v>10404</v>
      </c>
      <c r="I126" s="145" t="s">
        <v>121</v>
      </c>
      <c r="J126" s="145" t="s">
        <v>243</v>
      </c>
      <c r="K126" s="145" t="s">
        <v>5</v>
      </c>
    </row>
    <row r="127" spans="8:11">
      <c r="H127" s="145">
        <v>10405</v>
      </c>
      <c r="I127" s="145" t="s">
        <v>121</v>
      </c>
      <c r="J127" s="145" t="s">
        <v>244</v>
      </c>
      <c r="K127" s="145" t="s">
        <v>5</v>
      </c>
    </row>
    <row r="128" spans="8:11">
      <c r="H128" s="145">
        <v>10406</v>
      </c>
      <c r="I128" s="145" t="s">
        <v>121</v>
      </c>
      <c r="J128" s="145" t="s">
        <v>245</v>
      </c>
      <c r="K128" s="145" t="s">
        <v>5</v>
      </c>
    </row>
    <row r="129" spans="8:11">
      <c r="H129" s="145">
        <v>10407</v>
      </c>
      <c r="I129" s="145" t="s">
        <v>121</v>
      </c>
      <c r="J129" s="145" t="s">
        <v>246</v>
      </c>
      <c r="K129" s="145" t="s">
        <v>5</v>
      </c>
    </row>
    <row r="130" spans="8:11">
      <c r="H130" s="145">
        <v>10409</v>
      </c>
      <c r="I130" s="145" t="s">
        <v>121</v>
      </c>
      <c r="J130" s="145" t="s">
        <v>247</v>
      </c>
      <c r="K130" s="145" t="s">
        <v>5</v>
      </c>
    </row>
    <row r="131" spans="8:11">
      <c r="H131" s="145">
        <v>10411</v>
      </c>
      <c r="I131" s="145" t="s">
        <v>121</v>
      </c>
      <c r="J131" s="145" t="s">
        <v>248</v>
      </c>
      <c r="K131" s="145" t="s">
        <v>5</v>
      </c>
    </row>
    <row r="132" spans="8:11">
      <c r="H132" s="145">
        <v>10413</v>
      </c>
      <c r="I132" s="145" t="s">
        <v>121</v>
      </c>
      <c r="J132" s="145" t="s">
        <v>249</v>
      </c>
      <c r="K132" s="145" t="s">
        <v>5</v>
      </c>
    </row>
    <row r="133" spans="8:11">
      <c r="H133" s="145">
        <v>10501</v>
      </c>
      <c r="I133" s="145" t="s">
        <v>121</v>
      </c>
      <c r="J133" s="145" t="s">
        <v>250</v>
      </c>
      <c r="K133" s="145" t="s">
        <v>5</v>
      </c>
    </row>
    <row r="134" spans="8:11">
      <c r="H134" s="145">
        <v>10503</v>
      </c>
      <c r="I134" s="145" t="s">
        <v>121</v>
      </c>
      <c r="J134" s="145" t="s">
        <v>251</v>
      </c>
      <c r="K134" s="145" t="s">
        <v>5</v>
      </c>
    </row>
    <row r="135" spans="8:11">
      <c r="H135" s="145">
        <v>10504</v>
      </c>
      <c r="I135" s="145" t="s">
        <v>121</v>
      </c>
      <c r="J135" s="145" t="s">
        <v>252</v>
      </c>
      <c r="K135" s="145" t="s">
        <v>5</v>
      </c>
    </row>
    <row r="136" spans="8:11">
      <c r="H136" s="145">
        <v>10506</v>
      </c>
      <c r="I136" s="145" t="s">
        <v>121</v>
      </c>
      <c r="J136" s="145" t="s">
        <v>253</v>
      </c>
      <c r="K136" s="145" t="s">
        <v>5</v>
      </c>
    </row>
    <row r="137" spans="8:11">
      <c r="H137" s="145">
        <v>10521</v>
      </c>
      <c r="I137" s="145" t="s">
        <v>121</v>
      </c>
      <c r="J137" s="145" t="s">
        <v>254</v>
      </c>
      <c r="K137" s="145" t="s">
        <v>5</v>
      </c>
    </row>
    <row r="138" spans="8:11">
      <c r="H138" s="145">
        <v>10541</v>
      </c>
      <c r="I138" s="145" t="s">
        <v>127</v>
      </c>
      <c r="J138" s="145" t="s">
        <v>255</v>
      </c>
      <c r="K138" s="145" t="s">
        <v>5</v>
      </c>
    </row>
    <row r="139" spans="8:11">
      <c r="H139" s="145">
        <v>10542</v>
      </c>
      <c r="I139" s="145" t="s">
        <v>127</v>
      </c>
      <c r="J139" s="145" t="s">
        <v>256</v>
      </c>
      <c r="K139" s="145" t="s">
        <v>5</v>
      </c>
    </row>
    <row r="140" spans="8:11">
      <c r="H140" s="145">
        <v>10543</v>
      </c>
      <c r="I140" s="145" t="s">
        <v>127</v>
      </c>
      <c r="J140" s="145" t="s">
        <v>257</v>
      </c>
      <c r="K140" s="145" t="s">
        <v>5</v>
      </c>
    </row>
    <row r="141" spans="8:11">
      <c r="H141" s="145">
        <v>10601</v>
      </c>
      <c r="I141" s="145" t="s">
        <v>121</v>
      </c>
      <c r="J141" s="145" t="s">
        <v>258</v>
      </c>
      <c r="K141" s="145" t="s">
        <v>5</v>
      </c>
    </row>
    <row r="142" spans="8:11">
      <c r="H142" s="145">
        <v>10602</v>
      </c>
      <c r="I142" s="145" t="s">
        <v>121</v>
      </c>
      <c r="J142" s="145" t="s">
        <v>259</v>
      </c>
      <c r="K142" s="145" t="s">
        <v>5</v>
      </c>
    </row>
    <row r="143" spans="8:11">
      <c r="H143" s="145">
        <v>10603</v>
      </c>
      <c r="I143" s="145" t="s">
        <v>121</v>
      </c>
      <c r="J143" s="145" t="s">
        <v>260</v>
      </c>
      <c r="K143" s="145" t="s">
        <v>5</v>
      </c>
    </row>
    <row r="144" spans="8:11">
      <c r="H144" s="145">
        <v>10604</v>
      </c>
      <c r="I144" s="145" t="s">
        <v>121</v>
      </c>
      <c r="J144" s="145" t="s">
        <v>261</v>
      </c>
      <c r="K144" s="145" t="s">
        <v>5</v>
      </c>
    </row>
    <row r="145" spans="8:11">
      <c r="H145" s="145">
        <v>10605</v>
      </c>
      <c r="I145" s="145" t="s">
        <v>121</v>
      </c>
      <c r="J145" s="145" t="s">
        <v>262</v>
      </c>
      <c r="K145" s="145" t="s">
        <v>5</v>
      </c>
    </row>
    <row r="146" spans="8:11">
      <c r="H146" s="145">
        <v>10701</v>
      </c>
      <c r="I146" s="145" t="s">
        <v>121</v>
      </c>
      <c r="J146" s="145" t="s">
        <v>263</v>
      </c>
      <c r="K146" s="145" t="s">
        <v>5</v>
      </c>
    </row>
    <row r="147" spans="8:11">
      <c r="H147" s="145">
        <v>10702</v>
      </c>
      <c r="I147" s="145" t="s">
        <v>121</v>
      </c>
      <c r="J147" s="145" t="s">
        <v>264</v>
      </c>
      <c r="K147" s="145" t="s">
        <v>5</v>
      </c>
    </row>
    <row r="148" spans="8:11">
      <c r="H148" s="145">
        <v>10703</v>
      </c>
      <c r="I148" s="145" t="s">
        <v>121</v>
      </c>
      <c r="J148" s="145" t="s">
        <v>265</v>
      </c>
      <c r="K148" s="145" t="s">
        <v>5</v>
      </c>
    </row>
    <row r="149" spans="8:11">
      <c r="H149" s="145">
        <v>10704</v>
      </c>
      <c r="I149" s="145" t="s">
        <v>121</v>
      </c>
      <c r="J149" s="145" t="s">
        <v>266</v>
      </c>
      <c r="K149" s="145" t="s">
        <v>5</v>
      </c>
    </row>
    <row r="150" spans="8:11">
      <c r="H150" s="145">
        <v>10705</v>
      </c>
      <c r="I150" s="145" t="s">
        <v>121</v>
      </c>
      <c r="J150" s="145" t="s">
        <v>267</v>
      </c>
      <c r="K150" s="145" t="s">
        <v>5</v>
      </c>
    </row>
    <row r="151" spans="8:11">
      <c r="H151" s="145">
        <v>10801</v>
      </c>
      <c r="I151" s="145" t="s">
        <v>121</v>
      </c>
      <c r="J151" s="145" t="s">
        <v>268</v>
      </c>
      <c r="K151" s="145" t="s">
        <v>5</v>
      </c>
    </row>
    <row r="152" spans="8:11">
      <c r="H152" s="145">
        <v>10802</v>
      </c>
      <c r="I152" s="145" t="s">
        <v>121</v>
      </c>
      <c r="J152" s="145" t="s">
        <v>269</v>
      </c>
      <c r="K152" s="145" t="s">
        <v>5</v>
      </c>
    </row>
    <row r="153" spans="8:11">
      <c r="H153" s="145">
        <v>10901</v>
      </c>
      <c r="I153" s="145" t="s">
        <v>121</v>
      </c>
      <c r="J153" s="145" t="s">
        <v>270</v>
      </c>
      <c r="K153" s="145" t="s">
        <v>5</v>
      </c>
    </row>
    <row r="154" spans="8:11">
      <c r="H154" s="145">
        <v>10902</v>
      </c>
      <c r="I154" s="145" t="s">
        <v>121</v>
      </c>
      <c r="J154" s="145" t="s">
        <v>271</v>
      </c>
      <c r="K154" s="145" t="s">
        <v>5</v>
      </c>
    </row>
    <row r="155" spans="8:11">
      <c r="H155" s="145">
        <v>10903</v>
      </c>
      <c r="I155" s="145" t="s">
        <v>121</v>
      </c>
      <c r="J155" s="145" t="s">
        <v>272</v>
      </c>
      <c r="K155" s="145" t="s">
        <v>5</v>
      </c>
    </row>
    <row r="156" spans="8:11">
      <c r="H156" s="145">
        <v>10904</v>
      </c>
      <c r="I156" s="145" t="s">
        <v>121</v>
      </c>
      <c r="J156" s="145" t="s">
        <v>273</v>
      </c>
      <c r="K156" s="145" t="s">
        <v>5</v>
      </c>
    </row>
    <row r="157" spans="8:11">
      <c r="H157" s="145">
        <v>10905</v>
      </c>
      <c r="I157" s="145" t="s">
        <v>121</v>
      </c>
      <c r="J157" s="145" t="s">
        <v>274</v>
      </c>
      <c r="K157" s="145" t="s">
        <v>5</v>
      </c>
    </row>
    <row r="158" spans="8:11">
      <c r="H158" s="145">
        <v>10906</v>
      </c>
      <c r="I158" s="145" t="s">
        <v>121</v>
      </c>
      <c r="J158" s="145" t="s">
        <v>275</v>
      </c>
      <c r="K158" s="145" t="s">
        <v>5</v>
      </c>
    </row>
    <row r="159" spans="8:11">
      <c r="H159" s="145">
        <v>10907</v>
      </c>
      <c r="I159" s="145" t="s">
        <v>121</v>
      </c>
      <c r="J159" s="145" t="s">
        <v>276</v>
      </c>
      <c r="K159" s="145" t="s">
        <v>5</v>
      </c>
    </row>
    <row r="160" spans="8:11">
      <c r="H160" s="145">
        <v>10908</v>
      </c>
      <c r="I160" s="145" t="s">
        <v>121</v>
      </c>
      <c r="J160" s="145" t="s">
        <v>277</v>
      </c>
      <c r="K160" s="145" t="s">
        <v>5</v>
      </c>
    </row>
    <row r="161" spans="8:11">
      <c r="H161" s="145">
        <v>11001</v>
      </c>
      <c r="I161" s="145" t="s">
        <v>156</v>
      </c>
      <c r="J161" s="145" t="s">
        <v>278</v>
      </c>
      <c r="K161" s="145" t="s">
        <v>5</v>
      </c>
    </row>
    <row r="162" spans="8:11">
      <c r="H162" s="145">
        <v>11002</v>
      </c>
      <c r="I162" s="145" t="s">
        <v>156</v>
      </c>
      <c r="J162" s="145" t="s">
        <v>279</v>
      </c>
      <c r="K162" s="145" t="s">
        <v>5</v>
      </c>
    </row>
    <row r="163" spans="8:11">
      <c r="H163" s="145">
        <v>11003</v>
      </c>
      <c r="I163" s="145" t="s">
        <v>156</v>
      </c>
      <c r="J163" s="145" t="s">
        <v>280</v>
      </c>
      <c r="K163" s="145" t="s">
        <v>5</v>
      </c>
    </row>
    <row r="164" spans="8:11">
      <c r="H164" s="145">
        <v>11004</v>
      </c>
      <c r="I164" s="145" t="s">
        <v>156</v>
      </c>
      <c r="J164" s="145" t="s">
        <v>281</v>
      </c>
      <c r="K164" s="145" t="s">
        <v>5</v>
      </c>
    </row>
    <row r="165" spans="8:11">
      <c r="H165" s="145">
        <v>11005</v>
      </c>
      <c r="I165" s="145" t="s">
        <v>156</v>
      </c>
      <c r="J165" s="145" t="s">
        <v>282</v>
      </c>
      <c r="K165" s="145" t="s">
        <v>5</v>
      </c>
    </row>
    <row r="166" spans="8:11">
      <c r="H166" s="145">
        <v>11121</v>
      </c>
      <c r="I166" s="145" t="s">
        <v>156</v>
      </c>
      <c r="J166" s="145" t="s">
        <v>283</v>
      </c>
      <c r="K166" s="145" t="s">
        <v>5</v>
      </c>
    </row>
    <row r="167" spans="8:11">
      <c r="H167" s="145">
        <v>12001</v>
      </c>
      <c r="I167" s="145" t="s">
        <v>163</v>
      </c>
      <c r="J167" s="145" t="s">
        <v>284</v>
      </c>
      <c r="K167" s="145" t="s">
        <v>5</v>
      </c>
    </row>
    <row r="168" spans="8:11">
      <c r="H168" s="145">
        <v>12121</v>
      </c>
      <c r="I168" s="145" t="s">
        <v>163</v>
      </c>
      <c r="J168" s="145" t="s">
        <v>285</v>
      </c>
      <c r="K168" s="145" t="s">
        <v>5</v>
      </c>
    </row>
    <row r="169" spans="8:11">
      <c r="H169" s="145">
        <v>12131</v>
      </c>
      <c r="I169" s="145" t="s">
        <v>163</v>
      </c>
      <c r="J169" s="145" t="s">
        <v>286</v>
      </c>
      <c r="K169" s="145" t="s">
        <v>5</v>
      </c>
    </row>
    <row r="170" spans="8:11">
      <c r="H170" s="145">
        <v>12132</v>
      </c>
      <c r="I170" s="145" t="s">
        <v>163</v>
      </c>
      <c r="J170" s="145" t="s">
        <v>287</v>
      </c>
      <c r="K170" s="145" t="s">
        <v>5</v>
      </c>
    </row>
    <row r="171" spans="8:11" ht="14.5">
      <c r="H171" s="17" t="s">
        <v>445</v>
      </c>
      <c r="I171" s="17" t="s">
        <v>446</v>
      </c>
      <c r="J171" s="17" t="s">
        <v>447</v>
      </c>
      <c r="K171" s="146" t="s">
        <v>36</v>
      </c>
    </row>
    <row r="172" spans="8:11" ht="14.5">
      <c r="H172" s="17" t="s">
        <v>448</v>
      </c>
      <c r="I172" s="17" t="s">
        <v>446</v>
      </c>
      <c r="J172" s="17" t="s">
        <v>449</v>
      </c>
      <c r="K172" s="146" t="s">
        <v>36</v>
      </c>
    </row>
    <row r="173" spans="8:11" ht="14.5">
      <c r="H173" s="17" t="s">
        <v>450</v>
      </c>
      <c r="I173" s="17" t="s">
        <v>446</v>
      </c>
      <c r="J173" s="17" t="s">
        <v>451</v>
      </c>
      <c r="K173" s="146" t="s">
        <v>36</v>
      </c>
    </row>
    <row r="174" spans="8:11" ht="14.5">
      <c r="H174" s="17" t="s">
        <v>452</v>
      </c>
      <c r="I174" s="17" t="s">
        <v>446</v>
      </c>
      <c r="J174" s="17" t="s">
        <v>453</v>
      </c>
      <c r="K174" s="146" t="s">
        <v>36</v>
      </c>
    </row>
    <row r="175" spans="8:11" ht="14.5">
      <c r="H175" s="17" t="s">
        <v>454</v>
      </c>
      <c r="I175" s="17" t="s">
        <v>446</v>
      </c>
      <c r="J175" s="17" t="s">
        <v>455</v>
      </c>
      <c r="K175" s="146" t="s">
        <v>36</v>
      </c>
    </row>
    <row r="176" spans="8:11" ht="14.5">
      <c r="H176" s="17" t="s">
        <v>456</v>
      </c>
      <c r="I176" s="17" t="s">
        <v>446</v>
      </c>
      <c r="J176" s="17" t="s">
        <v>457</v>
      </c>
      <c r="K176" s="146" t="s">
        <v>36</v>
      </c>
    </row>
    <row r="177" spans="8:11" ht="14.5">
      <c r="H177" s="17" t="s">
        <v>458</v>
      </c>
      <c r="I177" s="17" t="s">
        <v>459</v>
      </c>
      <c r="J177" s="17" t="s">
        <v>460</v>
      </c>
      <c r="K177" s="146" t="s">
        <v>36</v>
      </c>
    </row>
    <row r="178" spans="8:11" ht="14.5">
      <c r="H178" s="17" t="s">
        <v>461</v>
      </c>
      <c r="I178" s="17" t="s">
        <v>459</v>
      </c>
      <c r="J178" s="17" t="s">
        <v>462</v>
      </c>
      <c r="K178" s="146" t="s">
        <v>36</v>
      </c>
    </row>
    <row r="179" spans="8:11" ht="14.5">
      <c r="H179" s="17" t="s">
        <v>463</v>
      </c>
      <c r="I179" s="17" t="s">
        <v>459</v>
      </c>
      <c r="J179" s="17" t="s">
        <v>464</v>
      </c>
      <c r="K179" s="146" t="s">
        <v>36</v>
      </c>
    </row>
    <row r="180" spans="8:11" ht="14.5">
      <c r="H180" s="17" t="s">
        <v>465</v>
      </c>
      <c r="I180" s="17" t="s">
        <v>459</v>
      </c>
      <c r="J180" s="17" t="s">
        <v>466</v>
      </c>
      <c r="K180" s="146" t="s">
        <v>36</v>
      </c>
    </row>
    <row r="181" spans="8:11" ht="14.5">
      <c r="H181" s="17" t="s">
        <v>467</v>
      </c>
      <c r="I181" s="17" t="s">
        <v>459</v>
      </c>
      <c r="J181" s="17" t="s">
        <v>468</v>
      </c>
      <c r="K181" s="146" t="s">
        <v>36</v>
      </c>
    </row>
    <row r="182" spans="8:11" ht="14.5">
      <c r="H182" s="17" t="s">
        <v>469</v>
      </c>
      <c r="I182" s="17" t="s">
        <v>459</v>
      </c>
      <c r="J182" s="17" t="s">
        <v>470</v>
      </c>
      <c r="K182" s="146" t="s">
        <v>36</v>
      </c>
    </row>
    <row r="183" spans="8:11" ht="14.5">
      <c r="H183" s="17" t="s">
        <v>471</v>
      </c>
      <c r="I183" s="17" t="s">
        <v>459</v>
      </c>
      <c r="J183" s="17" t="s">
        <v>470</v>
      </c>
      <c r="K183" s="146" t="s">
        <v>36</v>
      </c>
    </row>
    <row r="184" spans="8:11" ht="14.5">
      <c r="H184" s="17" t="s">
        <v>472</v>
      </c>
      <c r="I184" s="17" t="s">
        <v>459</v>
      </c>
      <c r="J184" s="17" t="s">
        <v>470</v>
      </c>
      <c r="K184" s="146" t="s">
        <v>36</v>
      </c>
    </row>
    <row r="185" spans="8:11" ht="14.5">
      <c r="H185" s="17" t="s">
        <v>473</v>
      </c>
      <c r="I185" s="17" t="s">
        <v>474</v>
      </c>
      <c r="J185" s="17" t="s">
        <v>475</v>
      </c>
      <c r="K185" s="146" t="s">
        <v>36</v>
      </c>
    </row>
    <row r="186" spans="8:11" ht="14.5">
      <c r="H186" s="17" t="s">
        <v>476</v>
      </c>
      <c r="I186" s="17" t="s">
        <v>474</v>
      </c>
      <c r="J186" s="17" t="s">
        <v>477</v>
      </c>
      <c r="K186" s="146" t="s">
        <v>36</v>
      </c>
    </row>
    <row r="187" spans="8:11" ht="14.5">
      <c r="H187" s="17" t="s">
        <v>478</v>
      </c>
      <c r="I187" s="17" t="s">
        <v>474</v>
      </c>
      <c r="J187" s="17" t="s">
        <v>479</v>
      </c>
      <c r="K187" s="146" t="s">
        <v>36</v>
      </c>
    </row>
    <row r="188" spans="8:11" ht="14.5">
      <c r="H188" s="17" t="s">
        <v>480</v>
      </c>
      <c r="I188" s="17" t="s">
        <v>474</v>
      </c>
      <c r="J188" s="17" t="s">
        <v>481</v>
      </c>
      <c r="K188" s="146" t="s">
        <v>36</v>
      </c>
    </row>
    <row r="189" spans="8:11" ht="14.5">
      <c r="H189" s="17" t="s">
        <v>482</v>
      </c>
      <c r="I189" s="17" t="s">
        <v>474</v>
      </c>
      <c r="J189" s="17" t="s">
        <v>483</v>
      </c>
      <c r="K189" s="146" t="s">
        <v>36</v>
      </c>
    </row>
    <row r="190" spans="8:11" ht="14.5">
      <c r="H190" s="17" t="s">
        <v>484</v>
      </c>
      <c r="I190" s="17" t="s">
        <v>474</v>
      </c>
      <c r="J190" s="17" t="s">
        <v>485</v>
      </c>
      <c r="K190" s="146" t="s">
        <v>36</v>
      </c>
    </row>
    <row r="191" spans="8:11" ht="14.5">
      <c r="H191" s="17" t="s">
        <v>486</v>
      </c>
      <c r="I191" s="17" t="s">
        <v>474</v>
      </c>
      <c r="J191" s="17" t="s">
        <v>487</v>
      </c>
      <c r="K191" s="146" t="s">
        <v>36</v>
      </c>
    </row>
    <row r="192" spans="8:11" ht="14.5">
      <c r="H192" s="17" t="s">
        <v>488</v>
      </c>
      <c r="I192" s="17" t="s">
        <v>474</v>
      </c>
      <c r="J192" s="17" t="s">
        <v>489</v>
      </c>
      <c r="K192" s="146" t="s">
        <v>36</v>
      </c>
    </row>
    <row r="193" spans="8:11" ht="14.5">
      <c r="H193" s="17" t="s">
        <v>490</v>
      </c>
      <c r="I193" s="17" t="s">
        <v>474</v>
      </c>
      <c r="J193" s="17" t="s">
        <v>491</v>
      </c>
      <c r="K193" s="146" t="s">
        <v>36</v>
      </c>
    </row>
    <row r="194" spans="8:11" ht="14.5">
      <c r="H194" s="17" t="s">
        <v>492</v>
      </c>
      <c r="I194" s="17" t="s">
        <v>474</v>
      </c>
      <c r="J194" s="17" t="s">
        <v>493</v>
      </c>
      <c r="K194" s="146" t="s">
        <v>36</v>
      </c>
    </row>
    <row r="195" spans="8:11" ht="14.5">
      <c r="H195" s="17" t="s">
        <v>494</v>
      </c>
      <c r="I195" s="17" t="s">
        <v>474</v>
      </c>
      <c r="J195" s="17" t="s">
        <v>495</v>
      </c>
      <c r="K195" s="146" t="s">
        <v>36</v>
      </c>
    </row>
    <row r="196" spans="8:11" ht="14.5">
      <c r="H196" s="17" t="s">
        <v>496</v>
      </c>
      <c r="I196" s="17" t="s">
        <v>474</v>
      </c>
      <c r="J196" s="17" t="s">
        <v>497</v>
      </c>
      <c r="K196" s="146" t="s">
        <v>36</v>
      </c>
    </row>
    <row r="197" spans="8:11">
      <c r="H197" s="17"/>
      <c r="I197" s="17"/>
      <c r="J197" s="17"/>
      <c r="K197" s="17"/>
    </row>
    <row r="198" spans="8:11">
      <c r="H198" s="17"/>
      <c r="I198" s="17"/>
      <c r="J198" s="17"/>
      <c r="K198" s="17"/>
    </row>
    <row r="199" spans="8:11">
      <c r="H199" s="17"/>
      <c r="I199" s="17"/>
      <c r="J199" s="17"/>
      <c r="K199" s="17"/>
    </row>
    <row r="200" spans="8:11">
      <c r="H200" s="17"/>
      <c r="I200" s="17"/>
      <c r="J200" s="17"/>
      <c r="K200" s="17"/>
    </row>
    <row r="201" spans="8:11">
      <c r="H201" s="17"/>
      <c r="I201" s="17"/>
      <c r="J201" s="17"/>
      <c r="K201" s="17"/>
    </row>
    <row r="202" spans="8:11">
      <c r="H202" s="17"/>
      <c r="I202" s="17"/>
      <c r="J202" s="17"/>
      <c r="K202" s="17"/>
    </row>
    <row r="203" spans="8:11">
      <c r="H203" s="17"/>
      <c r="I203" s="17"/>
      <c r="J203" s="17"/>
      <c r="K203" s="17"/>
    </row>
    <row r="204" spans="8:11">
      <c r="H204" s="17"/>
      <c r="I204" s="17"/>
      <c r="J204" s="17"/>
      <c r="K204" s="17"/>
    </row>
    <row r="205" spans="8:11">
      <c r="H205" s="17"/>
      <c r="I205" s="17"/>
      <c r="J205" s="17"/>
      <c r="K205" s="17"/>
    </row>
    <row r="206" spans="8:11">
      <c r="H206" s="17"/>
      <c r="I206" s="17"/>
      <c r="J206" s="17"/>
      <c r="K206" s="17"/>
    </row>
    <row r="207" spans="8:11">
      <c r="H207" s="17"/>
      <c r="I207" s="17"/>
      <c r="J207" s="17"/>
      <c r="K207" s="17"/>
    </row>
    <row r="208" spans="8:11">
      <c r="H208" s="17"/>
      <c r="I208" s="17"/>
      <c r="J208" s="17"/>
      <c r="K208" s="17"/>
    </row>
    <row r="209" spans="8:11">
      <c r="H209" s="17"/>
      <c r="I209" s="17"/>
      <c r="J209" s="17"/>
      <c r="K209" s="17"/>
    </row>
    <row r="210" spans="8:11">
      <c r="H210" s="17"/>
      <c r="I210" s="17"/>
      <c r="J210" s="17"/>
      <c r="K210" s="17"/>
    </row>
    <row r="211" spans="8:11">
      <c r="H211" s="17"/>
      <c r="I211" s="17"/>
      <c r="J211" s="17"/>
      <c r="K211" s="17"/>
    </row>
    <row r="212" spans="8:11">
      <c r="H212" s="17"/>
      <c r="I212" s="17"/>
      <c r="J212" s="17"/>
      <c r="K212" s="17"/>
    </row>
    <row r="213" spans="8:11">
      <c r="H213" s="17"/>
      <c r="I213" s="17"/>
      <c r="J213" s="17"/>
      <c r="K213" s="17"/>
    </row>
    <row r="214" spans="8:11">
      <c r="H214" s="17"/>
      <c r="I214" s="17"/>
      <c r="J214" s="17"/>
      <c r="K214" s="17"/>
    </row>
    <row r="215" spans="8:11">
      <c r="H215" s="17"/>
      <c r="I215" s="17"/>
      <c r="J215" s="17"/>
      <c r="K215" s="17"/>
    </row>
    <row r="216" spans="8:11">
      <c r="H216" s="17"/>
      <c r="I216" s="17"/>
      <c r="J216" s="17"/>
      <c r="K216" s="17"/>
    </row>
    <row r="217" spans="8:11">
      <c r="H217" s="17"/>
      <c r="I217" s="17"/>
      <c r="J217" s="17"/>
      <c r="K217" s="17"/>
    </row>
    <row r="218" spans="8:11">
      <c r="H218" s="17"/>
      <c r="I218" s="17"/>
      <c r="J218" s="17"/>
      <c r="K218" s="17"/>
    </row>
    <row r="219" spans="8:11">
      <c r="H219" s="17"/>
      <c r="I219" s="17"/>
      <c r="J219" s="17"/>
      <c r="K219" s="17"/>
    </row>
    <row r="220" spans="8:11">
      <c r="H220" s="17"/>
      <c r="I220" s="17"/>
      <c r="J220" s="17"/>
      <c r="K220" s="17"/>
    </row>
    <row r="221" spans="8:11">
      <c r="H221" s="17"/>
      <c r="I221" s="17"/>
      <c r="J221" s="17"/>
      <c r="K221" s="17"/>
    </row>
    <row r="222" spans="8:11">
      <c r="H222" s="17"/>
      <c r="I222" s="17"/>
      <c r="J222" s="17"/>
      <c r="K222" s="17"/>
    </row>
    <row r="223" spans="8:11">
      <c r="H223" s="17"/>
      <c r="I223" s="17"/>
      <c r="J223" s="17"/>
      <c r="K223" s="17"/>
    </row>
    <row r="224" spans="8:11">
      <c r="H224" s="17"/>
      <c r="I224" s="17"/>
      <c r="J224" s="17"/>
      <c r="K224" s="17"/>
    </row>
    <row r="225" spans="8:11">
      <c r="H225" s="17"/>
      <c r="I225" s="17"/>
      <c r="J225" s="17"/>
      <c r="K225" s="17"/>
    </row>
    <row r="226" spans="8:11">
      <c r="H226" s="17"/>
      <c r="I226" s="17"/>
      <c r="J226" s="17"/>
      <c r="K226" s="17"/>
    </row>
    <row r="227" spans="8:11">
      <c r="H227" s="17"/>
      <c r="I227" s="17"/>
      <c r="J227" s="17"/>
      <c r="K227" s="17"/>
    </row>
    <row r="228" spans="8:11">
      <c r="H228" s="17"/>
      <c r="I228" s="17"/>
      <c r="J228" s="17"/>
      <c r="K228" s="17"/>
    </row>
    <row r="229" spans="8:11">
      <c r="H229" s="17"/>
      <c r="I229" s="17"/>
      <c r="J229" s="17"/>
      <c r="K229" s="17"/>
    </row>
    <row r="230" spans="8:11">
      <c r="H230" s="17"/>
      <c r="I230" s="17"/>
      <c r="J230" s="17"/>
      <c r="K230" s="17"/>
    </row>
    <row r="231" spans="8:11">
      <c r="H231" s="17"/>
      <c r="I231" s="17"/>
      <c r="J231" s="17"/>
      <c r="K231" s="17"/>
    </row>
    <row r="232" spans="8:11">
      <c r="H232" s="17"/>
      <c r="I232" s="17"/>
      <c r="J232" s="17"/>
      <c r="K232" s="17"/>
    </row>
    <row r="233" spans="8:11">
      <c r="H233" s="17"/>
      <c r="I233" s="17"/>
      <c r="J233" s="17"/>
      <c r="K233" s="17"/>
    </row>
    <row r="234" spans="8:11">
      <c r="H234" s="17"/>
      <c r="I234" s="17"/>
      <c r="J234" s="17"/>
      <c r="K234" s="17"/>
    </row>
    <row r="235" spans="8:11">
      <c r="H235" s="17"/>
      <c r="I235" s="17"/>
      <c r="J235" s="17"/>
      <c r="K235" s="17"/>
    </row>
    <row r="236" spans="8:11">
      <c r="H236" s="17"/>
      <c r="I236" s="17"/>
      <c r="J236" s="17"/>
      <c r="K236" s="17"/>
    </row>
    <row r="237" spans="8:11">
      <c r="H237" s="17"/>
      <c r="I237" s="17"/>
      <c r="J237" s="17"/>
      <c r="K237" s="17"/>
    </row>
    <row r="238" spans="8:11">
      <c r="H238" s="17"/>
      <c r="I238" s="17"/>
      <c r="J238" s="17"/>
      <c r="K238" s="17"/>
    </row>
    <row r="239" spans="8:11">
      <c r="H239" s="17"/>
      <c r="I239" s="17"/>
      <c r="J239" s="17"/>
      <c r="K239" s="17"/>
    </row>
    <row r="240" spans="8:11">
      <c r="H240" s="17"/>
      <c r="I240" s="17"/>
      <c r="J240" s="17"/>
      <c r="K240" s="17"/>
    </row>
    <row r="241" spans="8:11">
      <c r="H241" s="17"/>
      <c r="I241" s="17"/>
      <c r="J241" s="17"/>
      <c r="K241" s="17"/>
    </row>
    <row r="242" spans="8:11">
      <c r="H242" s="17"/>
      <c r="I242" s="17"/>
      <c r="J242" s="17"/>
      <c r="K242" s="17"/>
    </row>
    <row r="243" spans="8:11">
      <c r="H243" s="17"/>
      <c r="I243" s="17"/>
      <c r="J243" s="17"/>
      <c r="K243" s="17"/>
    </row>
    <row r="244" spans="8:11">
      <c r="H244" s="17"/>
      <c r="I244" s="17"/>
      <c r="J244" s="17"/>
      <c r="K244" s="17"/>
    </row>
    <row r="245" spans="8:11">
      <c r="H245" s="17"/>
      <c r="I245" s="17"/>
      <c r="J245" s="17"/>
      <c r="K245" s="17"/>
    </row>
    <row r="246" spans="8:11">
      <c r="H246" s="17"/>
      <c r="I246" s="17"/>
      <c r="J246" s="17"/>
      <c r="K246" s="17"/>
    </row>
    <row r="247" spans="8:11">
      <c r="H247" s="17"/>
      <c r="I247" s="17"/>
      <c r="J247" s="17"/>
      <c r="K247" s="17"/>
    </row>
    <row r="248" spans="8:11">
      <c r="H248" s="17"/>
      <c r="I248" s="17"/>
      <c r="J248" s="17"/>
      <c r="K248" s="17"/>
    </row>
    <row r="249" spans="8:11">
      <c r="H249" s="17"/>
      <c r="I249" s="17"/>
      <c r="J249" s="17"/>
      <c r="K249" s="17"/>
    </row>
    <row r="250" spans="8:11">
      <c r="H250" s="17"/>
      <c r="I250" s="17"/>
      <c r="J250" s="17"/>
      <c r="K250" s="17"/>
    </row>
    <row r="251" spans="8:11">
      <c r="H251" s="17"/>
      <c r="I251" s="17"/>
      <c r="J251" s="17"/>
      <c r="K251" s="17"/>
    </row>
    <row r="252" spans="8:11">
      <c r="H252" s="17"/>
      <c r="I252" s="17"/>
      <c r="J252" s="17"/>
      <c r="K252" s="17"/>
    </row>
    <row r="253" spans="8:11">
      <c r="H253" s="17"/>
      <c r="I253" s="17"/>
      <c r="J253" s="17"/>
      <c r="K253" s="17"/>
    </row>
    <row r="254" spans="8:11">
      <c r="H254" s="17"/>
      <c r="I254" s="17"/>
      <c r="J254" s="17"/>
      <c r="K254" s="17"/>
    </row>
    <row r="255" spans="8:11">
      <c r="H255" s="17"/>
      <c r="I255" s="17"/>
      <c r="J255" s="17"/>
      <c r="K255" s="17"/>
    </row>
    <row r="256" spans="8:11">
      <c r="H256" s="17"/>
      <c r="I256" s="17"/>
      <c r="J256" s="17"/>
      <c r="K256" s="17"/>
    </row>
    <row r="257" spans="8:11">
      <c r="H257" s="17"/>
      <c r="I257" s="17"/>
      <c r="J257" s="17"/>
      <c r="K257" s="17"/>
    </row>
    <row r="258" spans="8:11">
      <c r="H258" s="17"/>
      <c r="I258" s="17"/>
      <c r="J258" s="17"/>
      <c r="K258" s="17"/>
    </row>
    <row r="259" spans="8:11">
      <c r="H259" s="17"/>
      <c r="I259" s="17"/>
      <c r="J259" s="17"/>
      <c r="K259" s="17"/>
    </row>
    <row r="260" spans="8:11">
      <c r="H260" s="17"/>
      <c r="I260" s="17"/>
      <c r="J260" s="17"/>
      <c r="K260" s="17"/>
    </row>
    <row r="261" spans="8:11">
      <c r="H261" s="17"/>
      <c r="I261" s="17"/>
      <c r="J261" s="17"/>
      <c r="K261" s="17"/>
    </row>
    <row r="262" spans="8:11">
      <c r="H262" s="17"/>
      <c r="I262" s="17"/>
      <c r="J262" s="17"/>
      <c r="K262" s="17"/>
    </row>
    <row r="263" spans="8:11">
      <c r="H263" s="17"/>
      <c r="I263" s="17"/>
      <c r="J263" s="17"/>
      <c r="K263" s="17"/>
    </row>
    <row r="264" spans="8:11">
      <c r="H264" s="17"/>
      <c r="I264" s="17"/>
      <c r="J264" s="17"/>
      <c r="K264" s="17"/>
    </row>
    <row r="265" spans="8:11">
      <c r="H265" s="17"/>
      <c r="I265" s="17"/>
      <c r="J265" s="17"/>
      <c r="K265" s="17"/>
    </row>
    <row r="266" spans="8:11">
      <c r="H266" s="17"/>
      <c r="I266" s="17"/>
      <c r="J266" s="17"/>
      <c r="K266" s="17"/>
    </row>
    <row r="267" spans="8:11">
      <c r="H267" s="17"/>
      <c r="I267" s="17"/>
      <c r="J267" s="17"/>
      <c r="K267" s="17"/>
    </row>
    <row r="268" spans="8:11">
      <c r="H268" s="17"/>
      <c r="I268" s="17"/>
      <c r="J268" s="17"/>
      <c r="K268" s="17"/>
    </row>
    <row r="269" spans="8:11">
      <c r="H269" s="17"/>
      <c r="I269" s="17"/>
      <c r="J269" s="17"/>
      <c r="K269" s="17"/>
    </row>
    <row r="270" spans="8:11">
      <c r="H270" s="17"/>
      <c r="I270" s="17"/>
      <c r="J270" s="17"/>
      <c r="K270" s="17"/>
    </row>
    <row r="271" spans="8:11">
      <c r="H271" s="17"/>
      <c r="I271" s="17"/>
      <c r="J271" s="17"/>
      <c r="K271" s="17"/>
    </row>
    <row r="272" spans="8:11">
      <c r="H272" s="17"/>
      <c r="I272" s="17"/>
      <c r="J272" s="17"/>
      <c r="K272" s="17"/>
    </row>
    <row r="273" spans="8:11">
      <c r="H273" s="17"/>
      <c r="I273" s="17"/>
      <c r="J273" s="17"/>
      <c r="K273" s="17"/>
    </row>
    <row r="274" spans="8:11">
      <c r="H274" s="17"/>
      <c r="I274" s="17"/>
      <c r="J274" s="17"/>
      <c r="K274" s="17"/>
    </row>
    <row r="275" spans="8:11">
      <c r="H275" s="17"/>
      <c r="I275" s="17"/>
      <c r="J275" s="17"/>
      <c r="K275" s="17"/>
    </row>
    <row r="276" spans="8:11">
      <c r="H276" s="17"/>
      <c r="I276" s="17"/>
      <c r="J276" s="17"/>
      <c r="K276" s="17"/>
    </row>
    <row r="277" spans="8:11">
      <c r="H277" s="17"/>
      <c r="I277" s="17"/>
      <c r="J277" s="17"/>
      <c r="K277" s="17"/>
    </row>
    <row r="278" spans="8:11">
      <c r="H278" s="17"/>
      <c r="I278" s="17"/>
      <c r="J278" s="17"/>
      <c r="K278" s="17"/>
    </row>
    <row r="279" spans="8:11">
      <c r="H279" s="17"/>
      <c r="I279" s="17"/>
      <c r="J279" s="17"/>
      <c r="K279" s="17"/>
    </row>
    <row r="280" spans="8:11">
      <c r="H280" s="17"/>
      <c r="I280" s="17"/>
      <c r="J280" s="17"/>
      <c r="K280" s="17"/>
    </row>
    <row r="281" spans="8:11">
      <c r="H281" s="17"/>
      <c r="I281" s="17"/>
      <c r="J281" s="17"/>
      <c r="K281" s="17"/>
    </row>
    <row r="282" spans="8:11">
      <c r="H282" s="17"/>
      <c r="I282" s="17"/>
      <c r="J282" s="17"/>
      <c r="K282" s="17"/>
    </row>
    <row r="283" spans="8:11">
      <c r="H283" s="17"/>
      <c r="I283" s="17"/>
      <c r="J283" s="17"/>
      <c r="K283" s="17"/>
    </row>
    <row r="284" spans="8:11">
      <c r="H284" s="17"/>
      <c r="I284" s="17"/>
      <c r="J284" s="17"/>
      <c r="K284" s="17"/>
    </row>
    <row r="285" spans="8:11">
      <c r="H285" s="17"/>
      <c r="I285" s="17"/>
      <c r="J285" s="17"/>
      <c r="K285" s="17"/>
    </row>
    <row r="286" spans="8:11">
      <c r="H286" s="17"/>
      <c r="I286" s="17"/>
      <c r="J286" s="17"/>
      <c r="K286" s="17"/>
    </row>
    <row r="287" spans="8:11">
      <c r="H287" s="17"/>
      <c r="I287" s="17"/>
      <c r="J287" s="17"/>
      <c r="K287" s="17"/>
    </row>
    <row r="288" spans="8:11">
      <c r="H288" s="17"/>
      <c r="I288" s="17"/>
      <c r="J288" s="17"/>
      <c r="K288" s="17"/>
    </row>
    <row r="289" spans="8:11">
      <c r="H289" s="17"/>
      <c r="I289" s="17"/>
      <c r="J289" s="17"/>
      <c r="K289" s="17"/>
    </row>
    <row r="290" spans="8:11">
      <c r="H290" s="17"/>
      <c r="I290" s="17"/>
      <c r="J290" s="17"/>
      <c r="K290" s="17"/>
    </row>
    <row r="291" spans="8:11">
      <c r="H291" s="17"/>
      <c r="I291" s="17"/>
      <c r="J291" s="17"/>
      <c r="K291" s="17"/>
    </row>
    <row r="292" spans="8:11">
      <c r="H292" s="17"/>
      <c r="I292" s="17"/>
      <c r="J292" s="17"/>
      <c r="K292" s="17"/>
    </row>
    <row r="293" spans="8:11">
      <c r="H293" s="17"/>
      <c r="I293" s="17"/>
      <c r="J293" s="17"/>
      <c r="K293" s="17"/>
    </row>
    <row r="294" spans="8:11">
      <c r="H294" s="17"/>
      <c r="I294" s="17"/>
      <c r="J294" s="17"/>
      <c r="K294" s="17"/>
    </row>
    <row r="295" spans="8:11">
      <c r="H295" s="17"/>
      <c r="I295" s="17"/>
      <c r="J295" s="17"/>
      <c r="K295" s="17"/>
    </row>
    <row r="296" spans="8:11">
      <c r="H296" s="17"/>
      <c r="I296" s="17"/>
      <c r="J296" s="17"/>
      <c r="K296" s="17"/>
    </row>
    <row r="297" spans="8:11">
      <c r="H297" s="17"/>
      <c r="I297" s="17"/>
      <c r="J297" s="17"/>
      <c r="K297" s="17"/>
    </row>
    <row r="298" spans="8:11">
      <c r="H298" s="17"/>
      <c r="I298" s="17"/>
      <c r="J298" s="17"/>
      <c r="K298" s="17"/>
    </row>
    <row r="299" spans="8:11">
      <c r="H299" s="17"/>
      <c r="I299" s="17"/>
      <c r="J299" s="17"/>
      <c r="K299" s="17"/>
    </row>
    <row r="300" spans="8:11">
      <c r="H300" s="17"/>
      <c r="I300" s="17"/>
      <c r="J300" s="17"/>
      <c r="K300" s="17"/>
    </row>
    <row r="301" spans="8:11">
      <c r="H301" s="17"/>
      <c r="I301" s="17"/>
      <c r="J301" s="17"/>
      <c r="K301" s="17"/>
    </row>
    <row r="302" spans="8:11">
      <c r="H302" s="17"/>
      <c r="I302" s="17"/>
      <c r="J302" s="17"/>
      <c r="K302" s="17"/>
    </row>
    <row r="303" spans="8:11">
      <c r="H303" s="17"/>
      <c r="I303" s="17"/>
      <c r="J303" s="17"/>
      <c r="K303" s="17"/>
    </row>
    <row r="304" spans="8:11">
      <c r="H304" s="17"/>
      <c r="I304" s="17"/>
      <c r="J304" s="17"/>
      <c r="K304" s="17"/>
    </row>
    <row r="305" spans="8:11">
      <c r="H305" s="17"/>
      <c r="I305" s="17"/>
      <c r="J305" s="17"/>
      <c r="K305" s="17"/>
    </row>
    <row r="306" spans="8:11">
      <c r="H306" s="17"/>
      <c r="I306" s="17"/>
      <c r="J306" s="17"/>
      <c r="K306" s="17"/>
    </row>
    <row r="307" spans="8:11">
      <c r="H307" s="17"/>
      <c r="I307" s="17"/>
      <c r="J307" s="17"/>
      <c r="K307" s="17"/>
    </row>
    <row r="308" spans="8:11">
      <c r="H308" s="17"/>
      <c r="I308" s="17"/>
      <c r="J308" s="17"/>
      <c r="K308" s="17"/>
    </row>
    <row r="309" spans="8:11">
      <c r="H309" s="17"/>
      <c r="I309" s="17"/>
      <c r="J309" s="17"/>
      <c r="K309" s="17"/>
    </row>
    <row r="310" spans="8:11">
      <c r="H310" s="17"/>
      <c r="I310" s="17"/>
      <c r="J310" s="17"/>
      <c r="K310" s="17"/>
    </row>
    <row r="311" spans="8:11">
      <c r="H311" s="17"/>
      <c r="I311" s="17"/>
      <c r="J311" s="17"/>
      <c r="K311" s="17"/>
    </row>
    <row r="312" spans="8:11">
      <c r="H312" s="17"/>
      <c r="I312" s="17"/>
      <c r="J312" s="17"/>
      <c r="K312" s="17"/>
    </row>
    <row r="313" spans="8:11">
      <c r="H313" s="17"/>
      <c r="I313" s="17"/>
      <c r="J313" s="17"/>
      <c r="K313" s="17"/>
    </row>
    <row r="314" spans="8:11">
      <c r="H314" s="17"/>
      <c r="I314" s="17"/>
      <c r="J314" s="17"/>
      <c r="K314" s="17"/>
    </row>
    <row r="315" spans="8:11">
      <c r="H315" s="17"/>
      <c r="I315" s="17"/>
      <c r="J315" s="17"/>
      <c r="K315" s="17"/>
    </row>
    <row r="316" spans="8:11">
      <c r="H316" s="17"/>
      <c r="I316" s="17"/>
      <c r="J316" s="17"/>
      <c r="K316" s="17"/>
    </row>
    <row r="317" spans="8:11">
      <c r="H317" s="17"/>
      <c r="I317" s="17"/>
      <c r="J317" s="17"/>
      <c r="K317" s="17"/>
    </row>
    <row r="318" spans="8:11">
      <c r="H318" s="17"/>
      <c r="I318" s="17"/>
      <c r="J318" s="17"/>
      <c r="K318" s="17"/>
    </row>
    <row r="319" spans="8:11">
      <c r="H319" s="17"/>
      <c r="I319" s="17"/>
      <c r="J319" s="17"/>
      <c r="K319" s="17"/>
    </row>
    <row r="320" spans="8:11">
      <c r="H320" s="17"/>
      <c r="I320" s="17"/>
      <c r="J320" s="17"/>
      <c r="K320" s="17"/>
    </row>
    <row r="321" spans="8:11">
      <c r="H321" s="17"/>
      <c r="I321" s="17"/>
      <c r="J321" s="17"/>
      <c r="K321" s="17"/>
    </row>
    <row r="322" spans="8:11">
      <c r="H322" s="17"/>
      <c r="I322" s="17"/>
      <c r="J322" s="17"/>
      <c r="K322" s="17"/>
    </row>
    <row r="323" spans="8:11">
      <c r="H323" s="17"/>
      <c r="I323" s="17"/>
      <c r="J323" s="17"/>
      <c r="K323" s="17"/>
    </row>
    <row r="324" spans="8:11">
      <c r="H324" s="17"/>
      <c r="I324" s="17"/>
      <c r="J324" s="17"/>
      <c r="K324" s="17"/>
    </row>
    <row r="325" spans="8:11">
      <c r="H325" s="17"/>
      <c r="I325" s="17"/>
      <c r="J325" s="17"/>
      <c r="K325" s="17"/>
    </row>
    <row r="326" spans="8:11">
      <c r="H326" s="17"/>
      <c r="I326" s="17"/>
      <c r="J326" s="17"/>
      <c r="K326" s="17"/>
    </row>
    <row r="327" spans="8:11">
      <c r="H327" s="17"/>
      <c r="I327" s="17"/>
      <c r="J327" s="17"/>
      <c r="K327" s="17"/>
    </row>
    <row r="328" spans="8:11">
      <c r="H328" s="17"/>
      <c r="I328" s="17"/>
      <c r="J328" s="17"/>
      <c r="K328" s="17"/>
    </row>
    <row r="329" spans="8:11">
      <c r="H329" s="17"/>
      <c r="I329" s="17"/>
      <c r="J329" s="17"/>
      <c r="K329" s="17"/>
    </row>
    <row r="330" spans="8:11">
      <c r="H330" s="17"/>
      <c r="I330" s="17"/>
      <c r="J330" s="17"/>
      <c r="K330" s="17"/>
    </row>
    <row r="331" spans="8:11">
      <c r="H331" s="17"/>
      <c r="I331" s="17"/>
      <c r="J331" s="17"/>
      <c r="K331" s="17"/>
    </row>
    <row r="332" spans="8:11">
      <c r="H332" s="17"/>
      <c r="I332" s="17"/>
      <c r="J332" s="17"/>
      <c r="K332" s="17"/>
    </row>
    <row r="333" spans="8:11">
      <c r="H333" s="17"/>
      <c r="I333" s="17"/>
      <c r="J333" s="17"/>
      <c r="K333" s="17"/>
    </row>
    <row r="334" spans="8:11">
      <c r="H334" s="17"/>
      <c r="I334" s="17"/>
      <c r="J334" s="17"/>
      <c r="K334" s="17"/>
    </row>
    <row r="335" spans="8:11">
      <c r="H335" s="17"/>
      <c r="I335" s="17"/>
      <c r="J335" s="17"/>
      <c r="K335" s="17"/>
    </row>
    <row r="336" spans="8:11">
      <c r="H336" s="17"/>
      <c r="I336" s="17"/>
      <c r="J336" s="17"/>
      <c r="K336" s="17"/>
    </row>
    <row r="337" spans="8:11">
      <c r="H337" s="17"/>
      <c r="I337" s="17"/>
      <c r="J337" s="17"/>
      <c r="K337" s="17"/>
    </row>
    <row r="338" spans="8:11">
      <c r="H338" s="17"/>
      <c r="I338" s="17"/>
      <c r="J338" s="17"/>
      <c r="K338" s="17"/>
    </row>
    <row r="339" spans="8:11">
      <c r="H339" s="17"/>
      <c r="I339" s="17"/>
      <c r="J339" s="17"/>
      <c r="K339" s="17"/>
    </row>
    <row r="340" spans="8:11">
      <c r="H340" s="17"/>
      <c r="I340" s="17"/>
      <c r="J340" s="17"/>
      <c r="K340" s="17"/>
    </row>
    <row r="341" spans="8:11">
      <c r="H341" s="17"/>
      <c r="I341" s="17"/>
      <c r="J341" s="17"/>
      <c r="K341" s="17"/>
    </row>
    <row r="342" spans="8:11">
      <c r="H342" s="17"/>
      <c r="I342" s="17"/>
      <c r="J342" s="17"/>
      <c r="K342" s="17"/>
    </row>
    <row r="343" spans="8:11">
      <c r="H343" s="17"/>
      <c r="I343" s="17"/>
      <c r="J343" s="17"/>
      <c r="K343" s="17"/>
    </row>
    <row r="344" spans="8:11">
      <c r="H344" s="17"/>
      <c r="I344" s="17"/>
      <c r="J344" s="17"/>
      <c r="K344" s="17"/>
    </row>
    <row r="345" spans="8:11">
      <c r="H345" s="17"/>
      <c r="I345" s="17"/>
      <c r="J345" s="17"/>
      <c r="K345" s="17"/>
    </row>
    <row r="346" spans="8:11">
      <c r="H346" s="17"/>
      <c r="I346" s="17"/>
      <c r="J346" s="17"/>
      <c r="K346" s="17"/>
    </row>
    <row r="347" spans="8:11">
      <c r="H347" s="17"/>
      <c r="I347" s="17"/>
      <c r="J347" s="17"/>
      <c r="K347" s="17"/>
    </row>
    <row r="348" spans="8:11">
      <c r="H348" s="17"/>
      <c r="I348" s="17"/>
      <c r="J348" s="17"/>
      <c r="K348" s="17"/>
    </row>
    <row r="349" spans="8:11">
      <c r="H349" s="17"/>
      <c r="I349" s="17"/>
      <c r="J349" s="17"/>
      <c r="K349" s="17"/>
    </row>
    <row r="350" spans="8:11">
      <c r="H350" s="17"/>
      <c r="I350" s="17"/>
      <c r="J350" s="17"/>
      <c r="K350" s="17"/>
    </row>
    <row r="351" spans="8:11">
      <c r="H351" s="17"/>
      <c r="I351" s="17"/>
      <c r="J351" s="17"/>
      <c r="K351" s="17"/>
    </row>
    <row r="352" spans="8:11">
      <c r="H352" s="17"/>
      <c r="I352" s="17"/>
      <c r="J352" s="17"/>
      <c r="K352" s="17"/>
    </row>
    <row r="353" spans="8:11">
      <c r="H353" s="17"/>
      <c r="I353" s="17"/>
      <c r="J353" s="17"/>
      <c r="K353" s="17"/>
    </row>
    <row r="354" spans="8:11">
      <c r="H354" s="17"/>
      <c r="I354" s="17"/>
      <c r="J354" s="17"/>
      <c r="K354" s="17"/>
    </row>
    <row r="355" spans="8:11">
      <c r="H355" s="17"/>
      <c r="I355" s="17"/>
      <c r="J355" s="17"/>
      <c r="K355" s="17"/>
    </row>
    <row r="356" spans="8:11">
      <c r="H356" s="17"/>
      <c r="I356" s="17"/>
      <c r="J356" s="17"/>
      <c r="K356" s="17"/>
    </row>
    <row r="357" spans="8:11">
      <c r="H357" s="17"/>
      <c r="I357" s="17"/>
      <c r="J357" s="17"/>
      <c r="K357" s="17"/>
    </row>
    <row r="358" spans="8:11">
      <c r="H358" s="17"/>
      <c r="I358" s="17"/>
      <c r="J358" s="17"/>
      <c r="K358" s="17"/>
    </row>
    <row r="359" spans="8:11">
      <c r="H359" s="17"/>
      <c r="I359" s="17"/>
      <c r="J359" s="17"/>
      <c r="K359" s="17"/>
    </row>
    <row r="360" spans="8:11">
      <c r="H360" s="17"/>
      <c r="I360" s="17"/>
      <c r="J360" s="17"/>
      <c r="K360" s="17"/>
    </row>
    <row r="361" spans="8:11">
      <c r="H361" s="17"/>
      <c r="I361" s="17"/>
      <c r="J361" s="17"/>
      <c r="K361" s="17"/>
    </row>
    <row r="362" spans="8:11">
      <c r="H362" s="17"/>
      <c r="I362" s="17"/>
      <c r="J362" s="17"/>
      <c r="K362" s="17"/>
    </row>
    <row r="363" spans="8:11">
      <c r="H363" s="17"/>
      <c r="I363" s="17"/>
      <c r="J363" s="17"/>
      <c r="K363" s="17"/>
    </row>
    <row r="364" spans="8:11">
      <c r="H364" s="17"/>
      <c r="I364" s="17"/>
      <c r="J364" s="17"/>
      <c r="K364" s="17"/>
    </row>
    <row r="365" spans="8:11">
      <c r="H365" s="17"/>
      <c r="I365" s="17"/>
      <c r="J365" s="17"/>
      <c r="K365" s="17"/>
    </row>
    <row r="366" spans="8:11">
      <c r="H366" s="17"/>
      <c r="I366" s="17"/>
      <c r="J366" s="17"/>
      <c r="K366" s="17"/>
    </row>
    <row r="367" spans="8:11">
      <c r="H367" s="17"/>
      <c r="I367" s="17"/>
      <c r="J367" s="17"/>
      <c r="K367" s="17"/>
    </row>
    <row r="368" spans="8:11">
      <c r="H368" s="17"/>
      <c r="I368" s="17"/>
      <c r="J368" s="17"/>
      <c r="K368" s="17"/>
    </row>
    <row r="369" spans="8:11">
      <c r="H369" s="17"/>
      <c r="I369" s="17"/>
      <c r="J369" s="17"/>
      <c r="K369" s="17"/>
    </row>
    <row r="370" spans="8:11">
      <c r="H370" s="17"/>
      <c r="I370" s="17"/>
      <c r="J370" s="17"/>
      <c r="K370" s="17"/>
    </row>
    <row r="371" spans="8:11">
      <c r="H371" s="17"/>
      <c r="I371" s="17"/>
      <c r="J371" s="17"/>
      <c r="K371" s="17"/>
    </row>
    <row r="372" spans="8:11">
      <c r="H372" s="17"/>
      <c r="I372" s="17"/>
      <c r="J372" s="17"/>
      <c r="K372" s="17"/>
    </row>
    <row r="373" spans="8:11">
      <c r="H373" s="17"/>
      <c r="I373" s="17"/>
      <c r="J373" s="17"/>
      <c r="K373" s="17"/>
    </row>
    <row r="374" spans="8:11">
      <c r="H374" s="17"/>
      <c r="I374" s="17"/>
      <c r="J374" s="17"/>
      <c r="K374" s="17"/>
    </row>
    <row r="375" spans="8:11">
      <c r="H375" s="17"/>
      <c r="I375" s="17"/>
      <c r="J375" s="17"/>
      <c r="K375" s="17"/>
    </row>
    <row r="376" spans="8:11">
      <c r="H376" s="17"/>
      <c r="I376" s="17"/>
      <c r="J376" s="17"/>
      <c r="K376" s="17"/>
    </row>
    <row r="377" spans="8:11">
      <c r="H377" s="17"/>
      <c r="I377" s="17"/>
      <c r="J377" s="17"/>
      <c r="K377" s="17"/>
    </row>
    <row r="378" spans="8:11">
      <c r="H378" s="17"/>
      <c r="I378" s="17"/>
      <c r="J378" s="17"/>
      <c r="K378" s="17"/>
    </row>
    <row r="379" spans="8:11">
      <c r="H379" s="17"/>
      <c r="I379" s="17"/>
      <c r="J379" s="17"/>
      <c r="K379" s="17"/>
    </row>
    <row r="380" spans="8:11">
      <c r="H380" s="17"/>
      <c r="I380" s="17"/>
      <c r="J380" s="17"/>
      <c r="K380" s="17"/>
    </row>
    <row r="381" spans="8:11">
      <c r="H381" s="17"/>
      <c r="I381" s="17"/>
      <c r="J381" s="17"/>
      <c r="K381" s="17"/>
    </row>
    <row r="382" spans="8:11">
      <c r="H382" s="17"/>
      <c r="I382" s="17"/>
      <c r="J382" s="17"/>
      <c r="K382" s="17"/>
    </row>
    <row r="383" spans="8:11">
      <c r="H383" s="17"/>
      <c r="I383" s="17"/>
      <c r="J383" s="17"/>
      <c r="K383" s="17"/>
    </row>
    <row r="384" spans="8:11">
      <c r="H384" s="17"/>
      <c r="I384" s="17"/>
      <c r="J384" s="17"/>
      <c r="K384" s="17"/>
    </row>
    <row r="385" spans="8:11">
      <c r="H385" s="17"/>
      <c r="I385" s="17"/>
      <c r="J385" s="17"/>
      <c r="K385" s="17"/>
    </row>
    <row r="386" spans="8:11">
      <c r="H386" s="17"/>
      <c r="I386" s="17"/>
      <c r="J386" s="17"/>
      <c r="K386" s="17"/>
    </row>
    <row r="387" spans="8:11">
      <c r="H387" s="17"/>
      <c r="I387" s="17"/>
      <c r="J387" s="17"/>
      <c r="K387" s="17"/>
    </row>
    <row r="388" spans="8:11">
      <c r="H388" s="17"/>
      <c r="I388" s="17"/>
      <c r="J388" s="17"/>
      <c r="K388" s="17"/>
    </row>
    <row r="389" spans="8:11">
      <c r="H389" s="17"/>
      <c r="I389" s="17"/>
      <c r="J389" s="17"/>
      <c r="K389" s="17"/>
    </row>
    <row r="390" spans="8:11">
      <c r="H390" s="17"/>
      <c r="I390" s="17"/>
      <c r="J390" s="17"/>
      <c r="K390" s="17"/>
    </row>
    <row r="391" spans="8:11">
      <c r="H391" s="17"/>
      <c r="I391" s="17"/>
      <c r="J391" s="17"/>
      <c r="K391" s="17"/>
    </row>
    <row r="392" spans="8:11">
      <c r="H392" s="17"/>
      <c r="I392" s="17"/>
      <c r="J392" s="17"/>
      <c r="K392" s="17"/>
    </row>
    <row r="393" spans="8:11">
      <c r="H393" s="17"/>
      <c r="I393" s="17"/>
      <c r="J393" s="17"/>
      <c r="K393" s="17"/>
    </row>
    <row r="394" spans="8:11">
      <c r="H394" s="17"/>
      <c r="I394" s="17"/>
      <c r="J394" s="17"/>
      <c r="K394" s="17"/>
    </row>
    <row r="395" spans="8:11">
      <c r="H395" s="17"/>
      <c r="I395" s="17"/>
      <c r="J395" s="17"/>
      <c r="K395" s="17"/>
    </row>
    <row r="396" spans="8:11">
      <c r="H396" s="17"/>
      <c r="I396" s="17"/>
      <c r="J396" s="17"/>
      <c r="K396" s="17"/>
    </row>
    <row r="397" spans="8:11">
      <c r="H397" s="17"/>
      <c r="I397" s="17"/>
      <c r="J397" s="17"/>
      <c r="K397" s="17"/>
    </row>
    <row r="398" spans="8:11">
      <c r="H398" s="17"/>
      <c r="I398" s="17"/>
      <c r="J398" s="17"/>
      <c r="K398" s="17"/>
    </row>
    <row r="399" spans="8:11">
      <c r="H399" s="17"/>
      <c r="I399" s="17"/>
      <c r="J399" s="17"/>
      <c r="K399" s="17"/>
    </row>
    <row r="400" spans="8:11">
      <c r="H400" s="17"/>
      <c r="I400" s="17"/>
      <c r="J400" s="17"/>
      <c r="K400" s="17"/>
    </row>
    <row r="401" spans="8:11">
      <c r="H401" s="17"/>
      <c r="I401" s="17"/>
      <c r="J401" s="17"/>
      <c r="K401" s="17"/>
    </row>
    <row r="402" spans="8:11">
      <c r="H402" s="17"/>
      <c r="I402" s="17"/>
      <c r="J402" s="17"/>
      <c r="K402" s="17"/>
    </row>
    <row r="403" spans="8:11">
      <c r="H403" s="17"/>
      <c r="I403" s="17"/>
      <c r="J403" s="17"/>
      <c r="K403" s="17"/>
    </row>
    <row r="404" spans="8:11">
      <c r="H404" s="17"/>
      <c r="I404" s="17"/>
      <c r="J404" s="17"/>
      <c r="K404" s="17"/>
    </row>
    <row r="405" spans="8:11">
      <c r="H405" s="17"/>
      <c r="I405" s="17"/>
      <c r="J405" s="17"/>
      <c r="K405" s="17"/>
    </row>
    <row r="406" spans="8:11">
      <c r="H406" s="17"/>
      <c r="I406" s="17"/>
      <c r="J406" s="17"/>
      <c r="K406" s="17"/>
    </row>
    <row r="407" spans="8:11">
      <c r="H407" s="17"/>
      <c r="I407" s="17"/>
      <c r="J407" s="17"/>
      <c r="K407" s="17"/>
    </row>
    <row r="408" spans="8:11">
      <c r="H408" s="17"/>
      <c r="I408" s="17"/>
      <c r="J408" s="17"/>
      <c r="K408" s="17"/>
    </row>
    <row r="409" spans="8:11">
      <c r="H409" s="17"/>
      <c r="I409" s="17"/>
      <c r="J409" s="17"/>
      <c r="K409" s="17"/>
    </row>
    <row r="410" spans="8:11">
      <c r="H410" s="17"/>
      <c r="I410" s="17"/>
      <c r="J410" s="17"/>
      <c r="K410" s="17"/>
    </row>
    <row r="411" spans="8:11">
      <c r="H411" s="17"/>
      <c r="I411" s="17"/>
      <c r="J411" s="17"/>
      <c r="K411" s="17"/>
    </row>
    <row r="412" spans="8:11">
      <c r="H412" s="17"/>
      <c r="I412" s="17"/>
      <c r="J412" s="17"/>
      <c r="K412" s="17"/>
    </row>
    <row r="413" spans="8:11">
      <c r="H413" s="17"/>
      <c r="I413" s="17"/>
      <c r="J413" s="17"/>
      <c r="K413" s="17"/>
    </row>
    <row r="414" spans="8:11">
      <c r="H414" s="17"/>
      <c r="I414" s="17"/>
      <c r="J414" s="17"/>
      <c r="K414" s="17"/>
    </row>
    <row r="415" spans="8:11">
      <c r="H415" s="17"/>
      <c r="I415" s="17"/>
      <c r="J415" s="17"/>
      <c r="K415" s="17"/>
    </row>
    <row r="416" spans="8:11">
      <c r="H416" s="17"/>
      <c r="I416" s="17"/>
      <c r="J416" s="17"/>
      <c r="K416" s="17"/>
    </row>
    <row r="417" spans="8:11">
      <c r="H417" s="17"/>
      <c r="I417" s="17"/>
      <c r="J417" s="17"/>
      <c r="K417" s="17"/>
    </row>
    <row r="418" spans="8:11">
      <c r="H418" s="17"/>
      <c r="I418" s="17"/>
      <c r="J418" s="17"/>
      <c r="K418" s="17"/>
    </row>
    <row r="419" spans="8:11">
      <c r="H419" s="17"/>
      <c r="I419" s="17"/>
      <c r="J419" s="17"/>
      <c r="K419" s="17"/>
    </row>
    <row r="420" spans="8:11">
      <c r="H420" s="17"/>
      <c r="I420" s="17"/>
      <c r="J420" s="17"/>
      <c r="K420" s="17"/>
    </row>
    <row r="421" spans="8:11">
      <c r="H421" s="17"/>
      <c r="I421" s="17"/>
      <c r="J421" s="17"/>
      <c r="K421" s="17"/>
    </row>
    <row r="422" spans="8:11">
      <c r="H422" s="17"/>
      <c r="I422" s="17"/>
      <c r="J422" s="17"/>
      <c r="K422" s="17"/>
    </row>
    <row r="423" spans="8:11">
      <c r="H423" s="17"/>
      <c r="I423" s="17"/>
      <c r="J423" s="17"/>
      <c r="K423" s="17"/>
    </row>
    <row r="424" spans="8:11">
      <c r="H424" s="17"/>
      <c r="I424" s="17"/>
      <c r="J424" s="17"/>
      <c r="K424" s="17"/>
    </row>
    <row r="425" spans="8:11">
      <c r="H425" s="17"/>
      <c r="I425" s="17"/>
      <c r="J425" s="17"/>
      <c r="K425" s="17"/>
    </row>
    <row r="426" spans="8:11">
      <c r="H426" s="17"/>
      <c r="I426" s="17"/>
      <c r="J426" s="17"/>
      <c r="K426" s="17"/>
    </row>
    <row r="427" spans="8:11">
      <c r="H427" s="17"/>
      <c r="I427" s="17"/>
      <c r="J427" s="17"/>
      <c r="K427" s="17"/>
    </row>
    <row r="428" spans="8:11">
      <c r="H428" s="17"/>
      <c r="I428" s="17"/>
      <c r="J428" s="17"/>
      <c r="K428" s="17"/>
    </row>
    <row r="429" spans="8:11">
      <c r="H429" s="17"/>
      <c r="I429" s="17"/>
      <c r="J429" s="17"/>
      <c r="K429" s="17"/>
    </row>
    <row r="430" spans="8:11">
      <c r="H430" s="17"/>
      <c r="I430" s="17"/>
      <c r="J430" s="17"/>
      <c r="K430" s="17"/>
    </row>
    <row r="431" spans="8:11">
      <c r="H431" s="17"/>
      <c r="I431" s="17"/>
      <c r="J431" s="17"/>
      <c r="K431" s="17"/>
    </row>
    <row r="432" spans="8:11">
      <c r="H432" s="17"/>
      <c r="I432" s="17"/>
      <c r="J432" s="17"/>
      <c r="K432" s="17"/>
    </row>
    <row r="433" spans="8:11">
      <c r="H433" s="17"/>
      <c r="I433" s="17"/>
      <c r="J433" s="17"/>
      <c r="K433" s="17"/>
    </row>
    <row r="434" spans="8:11">
      <c r="H434" s="17"/>
      <c r="I434" s="17"/>
      <c r="J434" s="17"/>
      <c r="K434" s="17"/>
    </row>
    <row r="435" spans="8:11">
      <c r="H435" s="17"/>
      <c r="I435" s="17"/>
      <c r="J435" s="17"/>
      <c r="K435" s="17"/>
    </row>
    <row r="436" spans="8:11">
      <c r="H436" s="17"/>
      <c r="I436" s="17"/>
      <c r="J436" s="17"/>
      <c r="K436" s="17"/>
    </row>
    <row r="437" spans="8:11">
      <c r="H437" s="17"/>
      <c r="I437" s="17"/>
      <c r="J437" s="17"/>
      <c r="K437" s="17"/>
    </row>
    <row r="438" spans="8:11">
      <c r="H438" s="17"/>
      <c r="I438" s="17"/>
      <c r="J438" s="17"/>
      <c r="K438" s="17"/>
    </row>
    <row r="439" spans="8:11">
      <c r="H439" s="17"/>
      <c r="I439" s="17"/>
      <c r="J439" s="17"/>
      <c r="K439" s="17"/>
    </row>
    <row r="440" spans="8:11">
      <c r="H440" s="17"/>
      <c r="I440" s="17"/>
      <c r="J440" s="17"/>
      <c r="K440" s="17"/>
    </row>
    <row r="441" spans="8:11">
      <c r="H441" s="17"/>
      <c r="I441" s="17"/>
      <c r="J441" s="17"/>
      <c r="K441" s="17"/>
    </row>
    <row r="442" spans="8:11">
      <c r="H442" s="17"/>
      <c r="I442" s="17"/>
      <c r="J442" s="17"/>
      <c r="K442" s="17"/>
    </row>
    <row r="443" spans="8:11">
      <c r="H443" s="17"/>
      <c r="I443" s="17"/>
      <c r="J443" s="17"/>
      <c r="K443" s="17"/>
    </row>
    <row r="444" spans="8:11">
      <c r="H444" s="17"/>
      <c r="I444" s="17"/>
      <c r="J444" s="17"/>
      <c r="K444" s="17"/>
    </row>
    <row r="445" spans="8:11">
      <c r="H445" s="17"/>
      <c r="I445" s="17"/>
      <c r="J445" s="17"/>
      <c r="K445" s="17"/>
    </row>
    <row r="446" spans="8:11">
      <c r="H446" s="17"/>
      <c r="I446" s="17"/>
      <c r="J446" s="17"/>
      <c r="K446" s="17"/>
    </row>
    <row r="447" spans="8:11">
      <c r="H447" s="17"/>
      <c r="I447" s="17"/>
      <c r="J447" s="17"/>
      <c r="K447" s="17"/>
    </row>
    <row r="448" spans="8:11">
      <c r="H448" s="17"/>
      <c r="I448" s="17"/>
      <c r="J448" s="17"/>
      <c r="K448" s="17"/>
    </row>
    <row r="449" spans="8:11">
      <c r="H449" s="17"/>
      <c r="I449" s="17"/>
      <c r="J449" s="17"/>
      <c r="K449" s="17"/>
    </row>
    <row r="450" spans="8:11">
      <c r="H450" s="17"/>
      <c r="I450" s="17"/>
      <c r="J450" s="17"/>
      <c r="K450" s="17"/>
    </row>
    <row r="451" spans="8:11">
      <c r="H451" s="17"/>
      <c r="I451" s="17"/>
      <c r="J451" s="17"/>
      <c r="K451" s="17"/>
    </row>
    <row r="452" spans="8:11">
      <c r="H452" s="17"/>
      <c r="I452" s="17"/>
      <c r="J452" s="17"/>
      <c r="K452" s="17"/>
    </row>
    <row r="453" spans="8:11">
      <c r="H453" s="17"/>
      <c r="I453" s="17"/>
      <c r="J453" s="17"/>
      <c r="K453" s="17"/>
    </row>
    <row r="454" spans="8:11">
      <c r="H454" s="17"/>
      <c r="I454" s="17"/>
      <c r="J454" s="17"/>
      <c r="K454" s="17"/>
    </row>
    <row r="455" spans="8:11">
      <c r="H455" s="17"/>
      <c r="I455" s="17"/>
      <c r="J455" s="17"/>
      <c r="K455" s="17"/>
    </row>
    <row r="456" spans="8:11">
      <c r="H456" s="17"/>
      <c r="I456" s="17"/>
      <c r="J456" s="17"/>
      <c r="K456" s="17"/>
    </row>
    <row r="457" spans="8:11">
      <c r="H457" s="17"/>
      <c r="I457" s="17"/>
      <c r="J457" s="17"/>
      <c r="K457" s="17"/>
    </row>
    <row r="458" spans="8:11">
      <c r="H458" s="17"/>
      <c r="I458" s="17"/>
      <c r="J458" s="17"/>
      <c r="K458" s="17"/>
    </row>
    <row r="459" spans="8:11">
      <c r="H459" s="17"/>
      <c r="I459" s="17"/>
      <c r="J459" s="17"/>
      <c r="K459" s="17"/>
    </row>
    <row r="460" spans="8:11">
      <c r="H460" s="17"/>
      <c r="I460" s="17"/>
      <c r="J460" s="17"/>
      <c r="K460" s="17"/>
    </row>
    <row r="461" spans="8:11">
      <c r="H461" s="17"/>
      <c r="I461" s="17"/>
      <c r="J461" s="17"/>
      <c r="K461" s="17"/>
    </row>
    <row r="462" spans="8:11">
      <c r="H462" s="17"/>
      <c r="I462" s="17"/>
      <c r="J462" s="17"/>
      <c r="K462" s="17"/>
    </row>
    <row r="463" spans="8:11">
      <c r="H463" s="17"/>
      <c r="I463" s="17"/>
      <c r="J463" s="17"/>
      <c r="K463" s="17"/>
    </row>
    <row r="464" spans="8:11">
      <c r="H464" s="17"/>
      <c r="I464" s="17"/>
      <c r="J464" s="17"/>
      <c r="K464" s="17"/>
    </row>
    <row r="465" spans="8:11">
      <c r="H465" s="17"/>
      <c r="I465" s="17"/>
      <c r="J465" s="17"/>
      <c r="K465" s="17"/>
    </row>
    <row r="466" spans="8:11">
      <c r="H466" s="17"/>
      <c r="I466" s="17"/>
      <c r="J466" s="17"/>
      <c r="K466" s="17"/>
    </row>
    <row r="467" spans="8:11">
      <c r="H467" s="17"/>
      <c r="I467" s="17"/>
      <c r="J467" s="17"/>
      <c r="K467" s="17"/>
    </row>
    <row r="468" spans="8:11">
      <c r="H468" s="17"/>
      <c r="I468" s="17"/>
      <c r="J468" s="17"/>
      <c r="K468" s="17"/>
    </row>
    <row r="469" spans="8:11">
      <c r="H469" s="17"/>
      <c r="I469" s="17"/>
      <c r="J469" s="17"/>
      <c r="K469" s="17"/>
    </row>
    <row r="470" spans="8:11">
      <c r="H470" s="17"/>
      <c r="I470" s="17"/>
      <c r="J470" s="17"/>
      <c r="K470" s="17"/>
    </row>
    <row r="471" spans="8:11">
      <c r="H471" s="17"/>
      <c r="I471" s="17"/>
      <c r="J471" s="17"/>
      <c r="K471" s="17"/>
    </row>
    <row r="472" spans="8:11">
      <c r="H472" s="17"/>
      <c r="I472" s="17"/>
      <c r="J472" s="17"/>
      <c r="K472" s="17"/>
    </row>
    <row r="473" spans="8:11">
      <c r="H473" s="17"/>
      <c r="I473" s="17"/>
      <c r="J473" s="17"/>
      <c r="K473" s="17"/>
    </row>
    <row r="474" spans="8:11">
      <c r="H474" s="17"/>
      <c r="I474" s="17"/>
      <c r="J474" s="17"/>
      <c r="K474" s="17"/>
    </row>
    <row r="475" spans="8:11">
      <c r="H475" s="17"/>
      <c r="I475" s="17"/>
      <c r="J475" s="17"/>
      <c r="K475" s="17"/>
    </row>
    <row r="476" spans="8:11">
      <c r="H476" s="17"/>
      <c r="I476" s="17"/>
      <c r="J476" s="17"/>
      <c r="K476" s="17"/>
    </row>
    <row r="477" spans="8:11">
      <c r="H477" s="17"/>
      <c r="I477" s="17"/>
      <c r="J477" s="17"/>
      <c r="K477" s="17"/>
    </row>
    <row r="478" spans="8:11">
      <c r="H478" s="17"/>
      <c r="I478" s="17"/>
      <c r="J478" s="17"/>
      <c r="K478" s="17"/>
    </row>
    <row r="479" spans="8:11">
      <c r="H479" s="17"/>
      <c r="I479" s="17"/>
      <c r="J479" s="17"/>
      <c r="K479" s="17"/>
    </row>
    <row r="480" spans="8:11">
      <c r="H480" s="17"/>
      <c r="I480" s="17"/>
      <c r="J480" s="17"/>
      <c r="K480" s="17"/>
    </row>
    <row r="481" spans="8:11">
      <c r="H481" s="17"/>
      <c r="I481" s="17"/>
      <c r="J481" s="17"/>
      <c r="K481" s="17"/>
    </row>
    <row r="482" spans="8:11">
      <c r="H482" s="17"/>
      <c r="I482" s="17"/>
      <c r="J482" s="17"/>
      <c r="K482" s="17"/>
    </row>
    <row r="483" spans="8:11">
      <c r="H483" s="17"/>
      <c r="I483" s="17"/>
      <c r="J483" s="17"/>
      <c r="K483" s="17"/>
    </row>
    <row r="484" spans="8:11">
      <c r="H484" s="17"/>
      <c r="I484" s="17"/>
      <c r="J484" s="17"/>
      <c r="K484" s="17"/>
    </row>
    <row r="485" spans="8:11">
      <c r="H485" s="17"/>
      <c r="I485" s="17"/>
      <c r="J485" s="17"/>
      <c r="K485" s="17"/>
    </row>
    <row r="486" spans="8:11">
      <c r="H486" s="17"/>
      <c r="I486" s="17"/>
      <c r="J486" s="17"/>
      <c r="K486" s="17"/>
    </row>
    <row r="487" spans="8:11">
      <c r="H487" s="17"/>
      <c r="I487" s="17"/>
      <c r="J487" s="17"/>
      <c r="K487" s="17"/>
    </row>
    <row r="488" spans="8:11">
      <c r="H488" s="17"/>
      <c r="I488" s="17"/>
      <c r="J488" s="17"/>
      <c r="K488" s="17"/>
    </row>
    <row r="489" spans="8:11">
      <c r="H489" s="17"/>
      <c r="I489" s="17"/>
      <c r="J489" s="17"/>
      <c r="K489" s="17"/>
    </row>
    <row r="490" spans="8:11">
      <c r="H490" s="17"/>
      <c r="I490" s="17"/>
      <c r="J490" s="17"/>
      <c r="K490" s="17"/>
    </row>
    <row r="491" spans="8:11">
      <c r="H491" s="17"/>
      <c r="I491" s="17"/>
      <c r="J491" s="17"/>
      <c r="K491" s="17"/>
    </row>
    <row r="492" spans="8:11">
      <c r="H492" s="17"/>
      <c r="I492" s="17"/>
      <c r="J492" s="17"/>
      <c r="K492" s="17"/>
    </row>
    <row r="493" spans="8:11">
      <c r="H493" s="17"/>
      <c r="I493" s="17"/>
      <c r="J493" s="17"/>
      <c r="K493" s="17"/>
    </row>
    <row r="494" spans="8:11">
      <c r="H494" s="17"/>
      <c r="I494" s="17"/>
      <c r="J494" s="17"/>
      <c r="K494" s="17"/>
    </row>
    <row r="495" spans="8:11">
      <c r="H495" s="17"/>
      <c r="I495" s="17"/>
      <c r="J495" s="17"/>
      <c r="K495" s="17"/>
    </row>
    <row r="496" spans="8:11">
      <c r="H496" s="17"/>
      <c r="I496" s="17"/>
      <c r="J496" s="17"/>
      <c r="K496" s="17"/>
    </row>
    <row r="497" spans="8:11">
      <c r="H497" s="17"/>
      <c r="I497" s="17"/>
      <c r="J497" s="17"/>
      <c r="K497" s="17"/>
    </row>
    <row r="498" spans="8:11">
      <c r="H498" s="17"/>
      <c r="I498" s="17"/>
      <c r="J498" s="17"/>
      <c r="K498" s="17"/>
    </row>
    <row r="499" spans="8:11">
      <c r="H499" s="17"/>
      <c r="I499" s="17"/>
      <c r="J499" s="17"/>
      <c r="K499" s="17"/>
    </row>
    <row r="500" spans="8:11">
      <c r="H500" s="17"/>
      <c r="I500" s="17"/>
      <c r="J500" s="17"/>
      <c r="K500" s="17"/>
    </row>
    <row r="501" spans="8:11">
      <c r="H501" s="17"/>
      <c r="I501" s="17"/>
      <c r="J501" s="17"/>
      <c r="K501" s="17"/>
    </row>
    <row r="502" spans="8:11">
      <c r="H502" s="17"/>
      <c r="I502" s="17"/>
      <c r="J502" s="17"/>
      <c r="K502" s="17"/>
    </row>
    <row r="503" spans="8:11">
      <c r="H503" s="17"/>
      <c r="I503" s="17"/>
      <c r="J503" s="17"/>
      <c r="K503" s="17"/>
    </row>
    <row r="504" spans="8:11">
      <c r="H504" s="17"/>
      <c r="I504" s="17"/>
      <c r="J504" s="17"/>
      <c r="K504" s="17"/>
    </row>
    <row r="505" spans="8:11">
      <c r="H505" s="17"/>
      <c r="I505" s="17"/>
      <c r="J505" s="17"/>
      <c r="K505" s="17"/>
    </row>
    <row r="506" spans="8:11">
      <c r="H506" s="17"/>
      <c r="I506" s="17"/>
      <c r="J506" s="17"/>
      <c r="K506" s="17"/>
    </row>
    <row r="507" spans="8:11">
      <c r="H507" s="17"/>
      <c r="I507" s="17"/>
      <c r="J507" s="17"/>
      <c r="K507" s="17"/>
    </row>
    <row r="508" spans="8:11">
      <c r="H508" s="17"/>
      <c r="I508" s="17"/>
      <c r="J508" s="17"/>
      <c r="K508" s="17"/>
    </row>
    <row r="509" spans="8:11">
      <c r="H509" s="17"/>
      <c r="I509" s="17"/>
      <c r="J509" s="17"/>
      <c r="K509" s="17"/>
    </row>
    <row r="510" spans="8:11">
      <c r="H510" s="17"/>
      <c r="I510" s="17"/>
      <c r="J510" s="17"/>
      <c r="K510" s="17"/>
    </row>
    <row r="511" spans="8:11">
      <c r="H511" s="17"/>
      <c r="I511" s="17"/>
      <c r="J511" s="17"/>
      <c r="K511" s="17"/>
    </row>
    <row r="512" spans="8:11">
      <c r="H512" s="17"/>
      <c r="I512" s="17"/>
      <c r="J512" s="17"/>
      <c r="K512" s="17"/>
    </row>
    <row r="513" spans="8:11">
      <c r="H513" s="17"/>
      <c r="I513" s="17"/>
      <c r="J513" s="17"/>
      <c r="K513" s="17"/>
    </row>
    <row r="514" spans="8:11">
      <c r="H514" s="17"/>
      <c r="I514" s="17"/>
      <c r="J514" s="17"/>
      <c r="K514" s="17"/>
    </row>
    <row r="515" spans="8:11">
      <c r="H515" s="17"/>
      <c r="I515" s="17"/>
      <c r="J515" s="17"/>
      <c r="K515" s="17"/>
    </row>
    <row r="516" spans="8:11">
      <c r="H516" s="17"/>
      <c r="I516" s="17"/>
      <c r="J516" s="17"/>
      <c r="K516" s="17"/>
    </row>
    <row r="517" spans="8:11">
      <c r="H517" s="17"/>
      <c r="I517" s="17"/>
      <c r="J517" s="17"/>
      <c r="K517" s="17"/>
    </row>
    <row r="518" spans="8:11">
      <c r="H518" s="17"/>
      <c r="I518" s="17"/>
      <c r="J518" s="17"/>
      <c r="K518" s="17"/>
    </row>
    <row r="519" spans="8:11">
      <c r="H519" s="17"/>
      <c r="I519" s="17"/>
      <c r="J519" s="17"/>
      <c r="K519" s="17"/>
    </row>
    <row r="520" spans="8:11">
      <c r="H520" s="17"/>
      <c r="I520" s="17"/>
      <c r="J520" s="17"/>
      <c r="K520" s="17"/>
    </row>
    <row r="521" spans="8:11">
      <c r="H521" s="17"/>
      <c r="I521" s="17"/>
      <c r="J521" s="17"/>
      <c r="K521" s="17"/>
    </row>
    <row r="522" spans="8:11">
      <c r="H522" s="17"/>
      <c r="I522" s="17"/>
      <c r="J522" s="17"/>
      <c r="K522" s="17"/>
    </row>
    <row r="523" spans="8:11">
      <c r="H523" s="17"/>
      <c r="I523" s="17"/>
      <c r="J523" s="17"/>
      <c r="K523" s="17"/>
    </row>
    <row r="524" spans="8:11">
      <c r="H524" s="17"/>
      <c r="I524" s="17"/>
      <c r="J524" s="17"/>
      <c r="K524" s="17"/>
    </row>
    <row r="525" spans="8:11">
      <c r="H525" s="17"/>
      <c r="I525" s="17"/>
      <c r="J525" s="17"/>
      <c r="K525" s="17"/>
    </row>
    <row r="526" spans="8:11">
      <c r="H526" s="17"/>
      <c r="I526" s="17"/>
      <c r="J526" s="17"/>
      <c r="K526" s="17"/>
    </row>
    <row r="527" spans="8:11">
      <c r="H527" s="17"/>
      <c r="I527" s="17"/>
      <c r="J527" s="17"/>
      <c r="K527" s="17"/>
    </row>
    <row r="528" spans="8:11">
      <c r="H528" s="17"/>
      <c r="I528" s="17"/>
      <c r="J528" s="17"/>
      <c r="K528" s="17"/>
    </row>
    <row r="529" spans="8:11">
      <c r="H529" s="17"/>
      <c r="I529" s="17"/>
      <c r="J529" s="17"/>
      <c r="K529" s="17"/>
    </row>
    <row r="530" spans="8:11">
      <c r="H530" s="17"/>
      <c r="I530" s="17"/>
      <c r="J530" s="17"/>
      <c r="K530" s="17"/>
    </row>
    <row r="531" spans="8:11">
      <c r="H531" s="17"/>
      <c r="I531" s="17"/>
      <c r="J531" s="17"/>
      <c r="K531" s="17"/>
    </row>
    <row r="532" spans="8:11">
      <c r="H532" s="17"/>
      <c r="I532" s="17"/>
      <c r="J532" s="17"/>
      <c r="K532" s="17"/>
    </row>
    <row r="533" spans="8:11">
      <c r="H533" s="17"/>
      <c r="I533" s="17"/>
      <c r="J533" s="17"/>
      <c r="K533" s="17"/>
    </row>
    <row r="534" spans="8:11">
      <c r="H534" s="17"/>
      <c r="I534" s="17"/>
      <c r="J534" s="17"/>
      <c r="K534" s="17"/>
    </row>
    <row r="535" spans="8:11">
      <c r="H535" s="17"/>
      <c r="I535" s="17"/>
      <c r="J535" s="17"/>
      <c r="K535" s="17"/>
    </row>
    <row r="536" spans="8:11">
      <c r="H536" s="17"/>
      <c r="I536" s="17"/>
      <c r="J536" s="17"/>
      <c r="K536" s="17"/>
    </row>
    <row r="537" spans="8:11">
      <c r="H537" s="17"/>
      <c r="I537" s="17"/>
      <c r="J537" s="17"/>
      <c r="K537" s="17"/>
    </row>
    <row r="538" spans="8:11">
      <c r="H538" s="17"/>
      <c r="I538" s="17"/>
      <c r="J538" s="17"/>
      <c r="K538" s="17"/>
    </row>
    <row r="539" spans="8:11">
      <c r="H539" s="17"/>
      <c r="I539" s="17"/>
      <c r="J539" s="17"/>
      <c r="K539" s="17"/>
    </row>
    <row r="540" spans="8:11">
      <c r="H540" s="17"/>
      <c r="I540" s="17"/>
      <c r="J540" s="17"/>
      <c r="K540" s="17"/>
    </row>
    <row r="541" spans="8:11">
      <c r="H541" s="17"/>
      <c r="I541" s="17"/>
      <c r="J541" s="17"/>
      <c r="K541" s="17"/>
    </row>
    <row r="542" spans="8:11">
      <c r="H542" s="17"/>
      <c r="I542" s="17"/>
      <c r="J542" s="17"/>
      <c r="K542" s="17"/>
    </row>
    <row r="543" spans="8:11">
      <c r="H543" s="17"/>
      <c r="I543" s="17"/>
      <c r="J543" s="17"/>
      <c r="K543" s="17"/>
    </row>
    <row r="544" spans="8:11">
      <c r="H544" s="17"/>
      <c r="I544" s="17"/>
      <c r="J544" s="17"/>
      <c r="K544" s="17"/>
    </row>
    <row r="545" spans="8:11">
      <c r="H545" s="17"/>
      <c r="I545" s="17"/>
      <c r="J545" s="17"/>
      <c r="K545" s="17"/>
    </row>
    <row r="546" spans="8:11">
      <c r="H546" s="17"/>
      <c r="I546" s="17"/>
      <c r="J546" s="17"/>
      <c r="K546" s="17"/>
    </row>
    <row r="547" spans="8:11">
      <c r="H547" s="17"/>
      <c r="I547" s="17"/>
      <c r="J547" s="17"/>
      <c r="K547" s="17"/>
    </row>
    <row r="548" spans="8:11">
      <c r="H548" s="17"/>
      <c r="I548" s="17"/>
      <c r="J548" s="17"/>
      <c r="K548" s="17"/>
    </row>
    <row r="549" spans="8:11">
      <c r="H549" s="17"/>
      <c r="I549" s="17"/>
      <c r="J549" s="17"/>
      <c r="K549" s="17"/>
    </row>
    <row r="550" spans="8:11">
      <c r="H550" s="17"/>
      <c r="I550" s="17"/>
      <c r="J550" s="17"/>
      <c r="K550" s="17"/>
    </row>
    <row r="551" spans="8:11">
      <c r="H551" s="17"/>
      <c r="I551" s="17"/>
      <c r="J551" s="17"/>
      <c r="K551" s="17"/>
    </row>
    <row r="552" spans="8:11">
      <c r="H552" s="17"/>
      <c r="I552" s="17"/>
      <c r="J552" s="17"/>
      <c r="K552" s="17"/>
    </row>
    <row r="553" spans="8:11">
      <c r="H553" s="17"/>
      <c r="I553" s="17"/>
      <c r="J553" s="17"/>
      <c r="K553" s="17"/>
    </row>
    <row r="554" spans="8:11">
      <c r="H554" s="17"/>
      <c r="I554" s="17"/>
      <c r="J554" s="17"/>
      <c r="K554" s="17"/>
    </row>
    <row r="555" spans="8:11">
      <c r="H555" s="17"/>
      <c r="I555" s="17"/>
      <c r="J555" s="17"/>
      <c r="K555" s="17"/>
    </row>
    <row r="556" spans="8:11">
      <c r="H556" s="17"/>
      <c r="I556" s="17"/>
      <c r="J556" s="17"/>
      <c r="K556" s="17"/>
    </row>
    <row r="557" spans="8:11">
      <c r="H557" s="17"/>
      <c r="I557" s="17"/>
      <c r="J557" s="17"/>
      <c r="K557" s="17"/>
    </row>
    <row r="558" spans="8:11">
      <c r="H558" s="17"/>
      <c r="I558" s="17"/>
      <c r="J558" s="17"/>
      <c r="K558" s="17"/>
    </row>
    <row r="559" spans="8:11">
      <c r="H559" s="17"/>
      <c r="I559" s="17"/>
      <c r="J559" s="17"/>
      <c r="K559" s="17"/>
    </row>
    <row r="560" spans="8:11">
      <c r="H560" s="17"/>
      <c r="I560" s="17"/>
      <c r="J560" s="17"/>
      <c r="K560" s="17"/>
    </row>
    <row r="561" spans="8:11">
      <c r="H561" s="17"/>
      <c r="I561" s="17"/>
      <c r="J561" s="17"/>
      <c r="K561" s="17"/>
    </row>
    <row r="562" spans="8:11">
      <c r="H562" s="17"/>
      <c r="I562" s="17"/>
      <c r="J562" s="17"/>
      <c r="K562" s="17"/>
    </row>
    <row r="563" spans="8:11">
      <c r="H563" s="17"/>
      <c r="I563" s="17"/>
      <c r="J563" s="17"/>
      <c r="K563" s="17"/>
    </row>
    <row r="564" spans="8:11">
      <c r="H564" s="17"/>
      <c r="I564" s="17"/>
      <c r="J564" s="17"/>
      <c r="K564" s="17"/>
    </row>
    <row r="565" spans="8:11">
      <c r="H565" s="17"/>
      <c r="I565" s="17"/>
      <c r="J565" s="17"/>
      <c r="K565" s="17"/>
    </row>
    <row r="566" spans="8:11">
      <c r="H566" s="17"/>
      <c r="I566" s="17"/>
      <c r="J566" s="17"/>
      <c r="K566" s="17"/>
    </row>
    <row r="567" spans="8:11">
      <c r="H567" s="17"/>
      <c r="I567" s="17"/>
      <c r="J567" s="17"/>
      <c r="K567" s="17"/>
    </row>
    <row r="568" spans="8:11">
      <c r="H568" s="17"/>
      <c r="I568" s="17"/>
      <c r="J568" s="17"/>
      <c r="K568" s="17"/>
    </row>
    <row r="569" spans="8:11">
      <c r="H569" s="17"/>
      <c r="I569" s="17"/>
      <c r="J569" s="17"/>
      <c r="K569" s="17"/>
    </row>
    <row r="570" spans="8:11">
      <c r="H570" s="17"/>
      <c r="I570" s="17"/>
      <c r="J570" s="17"/>
      <c r="K570" s="17"/>
    </row>
    <row r="571" spans="8:11">
      <c r="H571" s="17"/>
      <c r="I571" s="17"/>
      <c r="J571" s="17"/>
      <c r="K571" s="17"/>
    </row>
    <row r="572" spans="8:11">
      <c r="H572" s="17"/>
      <c r="I572" s="17"/>
      <c r="J572" s="17"/>
      <c r="K572" s="17"/>
    </row>
    <row r="573" spans="8:11">
      <c r="H573" s="17"/>
      <c r="I573" s="17"/>
      <c r="J573" s="17"/>
      <c r="K573" s="17"/>
    </row>
    <row r="574" spans="8:11">
      <c r="H574" s="17"/>
      <c r="I574" s="17"/>
      <c r="J574" s="17"/>
      <c r="K574" s="17"/>
    </row>
    <row r="575" spans="8:11">
      <c r="H575" s="17"/>
      <c r="I575" s="17"/>
      <c r="J575" s="17"/>
      <c r="K575" s="17"/>
    </row>
    <row r="576" spans="8:11">
      <c r="H576" s="17"/>
      <c r="I576" s="17"/>
      <c r="J576" s="17"/>
      <c r="K576" s="17"/>
    </row>
    <row r="577" spans="8:11">
      <c r="H577" s="17"/>
      <c r="I577" s="17"/>
      <c r="J577" s="17"/>
      <c r="K577" s="17"/>
    </row>
    <row r="578" spans="8:11">
      <c r="H578" s="17"/>
      <c r="I578" s="17"/>
      <c r="J578" s="17"/>
      <c r="K578" s="17"/>
    </row>
    <row r="579" spans="8:11">
      <c r="H579" s="17"/>
      <c r="I579" s="17"/>
      <c r="J579" s="17"/>
      <c r="K579" s="17"/>
    </row>
    <row r="580" spans="8:11">
      <c r="H580" s="17"/>
      <c r="I580" s="17"/>
      <c r="J580" s="17"/>
      <c r="K580" s="17"/>
    </row>
    <row r="581" spans="8:11">
      <c r="H581" s="17"/>
      <c r="I581" s="17"/>
      <c r="J581" s="17"/>
      <c r="K581" s="17"/>
    </row>
    <row r="582" spans="8:11">
      <c r="H582" s="17"/>
      <c r="I582" s="17"/>
      <c r="J582" s="17"/>
      <c r="K582" s="17"/>
    </row>
    <row r="583" spans="8:11">
      <c r="H583" s="17"/>
      <c r="I583" s="17"/>
      <c r="J583" s="17"/>
      <c r="K583" s="17"/>
    </row>
    <row r="584" spans="8:11">
      <c r="H584" s="17"/>
      <c r="I584" s="17"/>
      <c r="J584" s="17"/>
      <c r="K584" s="17"/>
    </row>
    <row r="585" spans="8:11">
      <c r="H585" s="17"/>
      <c r="I585" s="17"/>
      <c r="J585" s="17"/>
      <c r="K585" s="17"/>
    </row>
    <row r="586" spans="8:11">
      <c r="H586" s="17"/>
      <c r="I586" s="17"/>
      <c r="J586" s="17"/>
      <c r="K586" s="17"/>
    </row>
    <row r="587" spans="8:11">
      <c r="H587" s="17"/>
      <c r="I587" s="17"/>
      <c r="J587" s="17"/>
      <c r="K587" s="17"/>
    </row>
    <row r="588" spans="8:11">
      <c r="H588" s="17"/>
      <c r="I588" s="17"/>
      <c r="J588" s="17"/>
      <c r="K588" s="17"/>
    </row>
    <row r="589" spans="8:11">
      <c r="H589" s="17"/>
      <c r="I589" s="17"/>
      <c r="J589" s="17"/>
      <c r="K589" s="17"/>
    </row>
    <row r="590" spans="8:11">
      <c r="H590" s="17"/>
      <c r="I590" s="17"/>
      <c r="J590" s="17"/>
      <c r="K590" s="17"/>
    </row>
    <row r="591" spans="8:11">
      <c r="H591" s="17"/>
      <c r="I591" s="17"/>
      <c r="J591" s="17"/>
      <c r="K591" s="17"/>
    </row>
    <row r="592" spans="8:11">
      <c r="H592" s="17"/>
      <c r="I592" s="17"/>
      <c r="J592" s="17"/>
      <c r="K592" s="17"/>
    </row>
    <row r="593" spans="8:11">
      <c r="H593" s="17"/>
      <c r="I593" s="17"/>
      <c r="J593" s="17"/>
      <c r="K593" s="17"/>
    </row>
    <row r="594" spans="8:11">
      <c r="H594" s="17"/>
      <c r="I594" s="17"/>
      <c r="J594" s="17"/>
      <c r="K594" s="17"/>
    </row>
    <row r="595" spans="8:11">
      <c r="H595" s="17"/>
      <c r="I595" s="17"/>
      <c r="J595" s="17"/>
      <c r="K595" s="17"/>
    </row>
    <row r="596" spans="8:11">
      <c r="H596" s="17"/>
      <c r="I596" s="17"/>
      <c r="J596" s="17"/>
      <c r="K596" s="17"/>
    </row>
    <row r="597" spans="8:11">
      <c r="H597" s="17"/>
      <c r="I597" s="17"/>
      <c r="J597" s="17"/>
      <c r="K597" s="17"/>
    </row>
    <row r="598" spans="8:11">
      <c r="H598" s="17"/>
      <c r="I598" s="17"/>
      <c r="J598" s="17"/>
      <c r="K598" s="17"/>
    </row>
    <row r="599" spans="8:11">
      <c r="H599" s="17"/>
      <c r="I599" s="17"/>
      <c r="J599" s="17"/>
      <c r="K599" s="17"/>
    </row>
    <row r="600" spans="8:11">
      <c r="H600" s="17"/>
      <c r="I600" s="17"/>
      <c r="J600" s="17"/>
      <c r="K600" s="17"/>
    </row>
    <row r="601" spans="8:11">
      <c r="H601" s="17"/>
      <c r="I601" s="17"/>
      <c r="J601" s="17"/>
      <c r="K601" s="17"/>
    </row>
    <row r="602" spans="8:11">
      <c r="H602" s="17"/>
      <c r="I602" s="17"/>
      <c r="J602" s="17"/>
      <c r="K602" s="17"/>
    </row>
    <row r="603" spans="8:11">
      <c r="H603" s="17"/>
      <c r="I603" s="17"/>
      <c r="J603" s="17"/>
      <c r="K603" s="17"/>
    </row>
    <row r="604" spans="8:11">
      <c r="H604" s="17"/>
      <c r="I604" s="17"/>
      <c r="J604" s="17"/>
      <c r="K604" s="17"/>
    </row>
    <row r="605" spans="8:11">
      <c r="H605" s="17"/>
      <c r="I605" s="17"/>
      <c r="J605" s="17"/>
      <c r="K605" s="17"/>
    </row>
    <row r="606" spans="8:11">
      <c r="H606" s="17"/>
      <c r="I606" s="17"/>
      <c r="J606" s="17"/>
      <c r="K606" s="17"/>
    </row>
    <row r="607" spans="8:11">
      <c r="H607" s="17"/>
      <c r="I607" s="17"/>
      <c r="J607" s="17"/>
      <c r="K607" s="17"/>
    </row>
    <row r="608" spans="8:11">
      <c r="H608" s="17"/>
      <c r="I608" s="17"/>
      <c r="J608" s="17"/>
      <c r="K608" s="17"/>
    </row>
    <row r="609" spans="8:11">
      <c r="H609" s="17"/>
      <c r="I609" s="17"/>
      <c r="J609" s="17"/>
      <c r="K609" s="17"/>
    </row>
    <row r="610" spans="8:11">
      <c r="H610" s="17"/>
      <c r="I610" s="17"/>
      <c r="J610" s="17"/>
      <c r="K610" s="17"/>
    </row>
    <row r="611" spans="8:11">
      <c r="H611" s="17"/>
      <c r="I611" s="17"/>
      <c r="J611" s="17"/>
      <c r="K611" s="17"/>
    </row>
    <row r="612" spans="8:11">
      <c r="H612" s="17"/>
      <c r="I612" s="17"/>
      <c r="J612" s="17"/>
      <c r="K612" s="17"/>
    </row>
    <row r="613" spans="8:11">
      <c r="H613" s="17"/>
      <c r="I613" s="17"/>
      <c r="J613" s="17"/>
      <c r="K613" s="17"/>
    </row>
    <row r="614" spans="8:11">
      <c r="H614" s="17"/>
      <c r="I614" s="17"/>
      <c r="J614" s="17"/>
      <c r="K614" s="17"/>
    </row>
    <row r="615" spans="8:11">
      <c r="H615" s="17"/>
      <c r="I615" s="17"/>
      <c r="J615" s="17"/>
      <c r="K615" s="17"/>
    </row>
    <row r="616" spans="8:11">
      <c r="H616" s="17"/>
      <c r="I616" s="17"/>
      <c r="J616" s="17"/>
      <c r="K616" s="17"/>
    </row>
    <row r="617" spans="8:11">
      <c r="H617" s="17"/>
      <c r="I617" s="17"/>
      <c r="J617" s="17"/>
      <c r="K617" s="17"/>
    </row>
    <row r="618" spans="8:11">
      <c r="H618" s="17"/>
      <c r="I618" s="17"/>
      <c r="J618" s="17"/>
      <c r="K618" s="17"/>
    </row>
    <row r="619" spans="8:11">
      <c r="H619" s="17"/>
      <c r="I619" s="17"/>
      <c r="J619" s="17"/>
      <c r="K619" s="17"/>
    </row>
    <row r="620" spans="8:11">
      <c r="H620" s="17"/>
      <c r="I620" s="17"/>
      <c r="J620" s="17"/>
      <c r="K620" s="17"/>
    </row>
    <row r="621" spans="8:11">
      <c r="H621" s="17"/>
      <c r="I621" s="17"/>
      <c r="J621" s="17"/>
      <c r="K621" s="17"/>
    </row>
    <row r="622" spans="8:11">
      <c r="H622" s="17"/>
      <c r="I622" s="17"/>
      <c r="J622" s="17"/>
      <c r="K622" s="17"/>
    </row>
    <row r="623" spans="8:11">
      <c r="H623" s="17"/>
      <c r="I623" s="17"/>
      <c r="J623" s="17"/>
      <c r="K623" s="17"/>
    </row>
    <row r="624" spans="8:11">
      <c r="H624" s="17"/>
      <c r="I624" s="17"/>
      <c r="J624" s="17"/>
      <c r="K624" s="17"/>
    </row>
    <row r="625" spans="8:11">
      <c r="H625" s="17"/>
      <c r="I625" s="17"/>
      <c r="J625" s="17"/>
      <c r="K625" s="17"/>
    </row>
    <row r="626" spans="8:11">
      <c r="H626" s="17"/>
      <c r="I626" s="17"/>
      <c r="J626" s="17"/>
      <c r="K626" s="17"/>
    </row>
    <row r="627" spans="8:11">
      <c r="H627" s="17"/>
      <c r="I627" s="17"/>
      <c r="J627" s="17"/>
      <c r="K627" s="17"/>
    </row>
    <row r="628" spans="8:11">
      <c r="H628" s="17"/>
      <c r="I628" s="17"/>
      <c r="J628" s="17"/>
      <c r="K628" s="17"/>
    </row>
    <row r="629" spans="8:11">
      <c r="H629" s="17"/>
      <c r="I629" s="17"/>
      <c r="J629" s="17"/>
      <c r="K629" s="17"/>
    </row>
    <row r="630" spans="8:11">
      <c r="H630" s="17"/>
      <c r="I630" s="17"/>
      <c r="J630" s="17"/>
      <c r="K630" s="17"/>
    </row>
    <row r="631" spans="8:11">
      <c r="H631" s="17"/>
      <c r="I631" s="17"/>
      <c r="J631" s="17"/>
      <c r="K631" s="17"/>
    </row>
    <row r="632" spans="8:11">
      <c r="H632" s="17"/>
      <c r="I632" s="17"/>
      <c r="J632" s="17"/>
      <c r="K632" s="17"/>
    </row>
    <row r="633" spans="8:11">
      <c r="H633" s="17"/>
      <c r="I633" s="17"/>
      <c r="J633" s="17"/>
      <c r="K633" s="17"/>
    </row>
    <row r="634" spans="8:11">
      <c r="H634" s="17"/>
      <c r="I634" s="17"/>
      <c r="J634" s="17"/>
      <c r="K634" s="17"/>
    </row>
    <row r="635" spans="8:11">
      <c r="H635" s="17"/>
      <c r="I635" s="17"/>
      <c r="J635" s="17"/>
      <c r="K635" s="17"/>
    </row>
    <row r="636" spans="8:11">
      <c r="H636" s="17"/>
      <c r="I636" s="17"/>
      <c r="J636" s="17"/>
      <c r="K636" s="17"/>
    </row>
    <row r="637" spans="8:11">
      <c r="H637" s="17"/>
      <c r="I637" s="17"/>
      <c r="J637" s="17"/>
      <c r="K637" s="17"/>
    </row>
    <row r="638" spans="8:11">
      <c r="H638" s="17"/>
      <c r="I638" s="17"/>
      <c r="J638" s="17"/>
      <c r="K638" s="17"/>
    </row>
    <row r="639" spans="8:11">
      <c r="H639" s="17"/>
      <c r="I639" s="17"/>
      <c r="J639" s="17"/>
      <c r="K639" s="17"/>
    </row>
    <row r="640" spans="8:11">
      <c r="H640" s="17"/>
      <c r="I640" s="17"/>
      <c r="J640" s="17"/>
      <c r="K640" s="17"/>
    </row>
    <row r="641" spans="8:11">
      <c r="H641" s="17"/>
      <c r="I641" s="17"/>
      <c r="J641" s="17"/>
      <c r="K641" s="17"/>
    </row>
    <row r="642" spans="8:11">
      <c r="H642" s="17"/>
      <c r="I642" s="17"/>
      <c r="J642" s="17"/>
      <c r="K642" s="17"/>
    </row>
    <row r="643" spans="8:11">
      <c r="H643" s="17"/>
      <c r="I643" s="17"/>
      <c r="J643" s="17"/>
      <c r="K643" s="17"/>
    </row>
    <row r="644" spans="8:11">
      <c r="H644" s="17"/>
      <c r="I644" s="17"/>
      <c r="J644" s="17"/>
      <c r="K644" s="17"/>
    </row>
    <row r="645" spans="8:11">
      <c r="H645" s="17"/>
      <c r="I645" s="17"/>
      <c r="J645" s="17"/>
      <c r="K645" s="17"/>
    </row>
    <row r="646" spans="8:11">
      <c r="H646" s="17"/>
      <c r="I646" s="17"/>
      <c r="J646" s="17"/>
      <c r="K646" s="17"/>
    </row>
    <row r="647" spans="8:11">
      <c r="H647" s="17"/>
      <c r="I647" s="17"/>
      <c r="J647" s="17"/>
      <c r="K647" s="17"/>
    </row>
    <row r="648" spans="8:11">
      <c r="H648" s="17"/>
      <c r="I648" s="17"/>
      <c r="J648" s="17"/>
      <c r="K648" s="17"/>
    </row>
    <row r="649" spans="8:11">
      <c r="H649" s="17"/>
      <c r="I649" s="17"/>
      <c r="J649" s="17"/>
      <c r="K649" s="17"/>
    </row>
    <row r="650" spans="8:11">
      <c r="H650" s="17"/>
      <c r="I650" s="17"/>
      <c r="J650" s="17"/>
      <c r="K650" s="17"/>
    </row>
    <row r="651" spans="8:11">
      <c r="H651" s="17"/>
      <c r="I651" s="17"/>
      <c r="J651" s="17"/>
      <c r="K651" s="17"/>
    </row>
    <row r="652" spans="8:11">
      <c r="H652" s="17"/>
      <c r="I652" s="17"/>
      <c r="J652" s="17"/>
      <c r="K652" s="17"/>
    </row>
    <row r="653" spans="8:11">
      <c r="H653" s="17"/>
      <c r="I653" s="17"/>
      <c r="J653" s="17"/>
      <c r="K653" s="17"/>
    </row>
    <row r="654" spans="8:11">
      <c r="H654" s="17"/>
      <c r="I654" s="17"/>
      <c r="J654" s="17"/>
      <c r="K654" s="17"/>
    </row>
    <row r="655" spans="8:11">
      <c r="H655" s="17"/>
      <c r="I655" s="17"/>
      <c r="J655" s="17"/>
      <c r="K655" s="17"/>
    </row>
    <row r="656" spans="8:11">
      <c r="H656" s="17"/>
      <c r="I656" s="17"/>
      <c r="J656" s="17"/>
      <c r="K656" s="17"/>
    </row>
    <row r="657" spans="8:11">
      <c r="H657" s="17"/>
      <c r="I657" s="17"/>
      <c r="J657" s="17"/>
      <c r="K657" s="17"/>
    </row>
    <row r="658" spans="8:11">
      <c r="H658" s="17"/>
      <c r="I658" s="17"/>
      <c r="J658" s="17"/>
      <c r="K658" s="17"/>
    </row>
    <row r="659" spans="8:11">
      <c r="H659" s="17"/>
      <c r="I659" s="17"/>
      <c r="J659" s="17"/>
      <c r="K659" s="17"/>
    </row>
    <row r="660" spans="8:11">
      <c r="H660" s="17"/>
      <c r="I660" s="17"/>
      <c r="J660" s="17"/>
      <c r="K660" s="17"/>
    </row>
    <row r="661" spans="8:11">
      <c r="H661" s="17"/>
      <c r="I661" s="17"/>
      <c r="J661" s="17"/>
      <c r="K661" s="17"/>
    </row>
    <row r="662" spans="8:11">
      <c r="H662" s="17"/>
      <c r="I662" s="17"/>
      <c r="J662" s="17"/>
      <c r="K662" s="17"/>
    </row>
    <row r="663" spans="8:11">
      <c r="H663" s="17"/>
      <c r="I663" s="17"/>
      <c r="J663" s="17"/>
      <c r="K663" s="17"/>
    </row>
    <row r="664" spans="8:11">
      <c r="H664" s="17"/>
      <c r="I664" s="17"/>
      <c r="J664" s="17"/>
      <c r="K664" s="17"/>
    </row>
    <row r="665" spans="8:11">
      <c r="H665" s="17"/>
      <c r="I665" s="17"/>
      <c r="J665" s="17"/>
      <c r="K665" s="17"/>
    </row>
    <row r="666" spans="8:11">
      <c r="H666" s="17"/>
      <c r="I666" s="17"/>
      <c r="J666" s="17"/>
      <c r="K666" s="17"/>
    </row>
    <row r="667" spans="8:11">
      <c r="H667" s="17"/>
      <c r="I667" s="17"/>
      <c r="J667" s="17"/>
      <c r="K667" s="17"/>
    </row>
    <row r="668" spans="8:11">
      <c r="H668" s="17"/>
      <c r="I668" s="17"/>
      <c r="J668" s="17"/>
      <c r="K668" s="17"/>
    </row>
    <row r="669" spans="8:11">
      <c r="H669" s="17"/>
      <c r="I669" s="17"/>
      <c r="J669" s="17"/>
      <c r="K669" s="17"/>
    </row>
    <row r="670" spans="8:11">
      <c r="H670" s="17"/>
      <c r="I670" s="17"/>
      <c r="J670" s="17"/>
      <c r="K670" s="17"/>
    </row>
    <row r="671" spans="8:11">
      <c r="H671" s="17"/>
      <c r="I671" s="17"/>
      <c r="J671" s="17"/>
      <c r="K671" s="17"/>
    </row>
    <row r="672" spans="8:11">
      <c r="H672" s="17"/>
      <c r="I672" s="17"/>
      <c r="J672" s="17"/>
      <c r="K672" s="17"/>
    </row>
    <row r="673" spans="8:11">
      <c r="H673" s="17"/>
      <c r="I673" s="17"/>
      <c r="J673" s="17"/>
      <c r="K673" s="17"/>
    </row>
    <row r="674" spans="8:11">
      <c r="H674" s="17"/>
      <c r="I674" s="17"/>
      <c r="J674" s="17"/>
      <c r="K674" s="17"/>
    </row>
    <row r="675" spans="8:11">
      <c r="H675" s="17"/>
      <c r="I675" s="17"/>
      <c r="J675" s="17"/>
      <c r="K675" s="17"/>
    </row>
    <row r="676" spans="8:11">
      <c r="H676" s="17"/>
      <c r="I676" s="17"/>
      <c r="J676" s="17"/>
      <c r="K676" s="17"/>
    </row>
    <row r="677" spans="8:11">
      <c r="H677" s="17"/>
      <c r="I677" s="17"/>
      <c r="J677" s="17"/>
      <c r="K677" s="17"/>
    </row>
    <row r="678" spans="8:11">
      <c r="H678" s="17"/>
      <c r="I678" s="17"/>
      <c r="J678" s="17"/>
      <c r="K678" s="17"/>
    </row>
    <row r="679" spans="8:11">
      <c r="H679" s="17"/>
      <c r="I679" s="17"/>
      <c r="J679" s="17"/>
      <c r="K679" s="17"/>
    </row>
    <row r="680" spans="8:11">
      <c r="H680" s="17"/>
      <c r="I680" s="17"/>
      <c r="J680" s="17"/>
      <c r="K680" s="17"/>
    </row>
    <row r="681" spans="8:11">
      <c r="H681" s="17"/>
      <c r="I681" s="17"/>
      <c r="J681" s="17"/>
      <c r="K681" s="17"/>
    </row>
    <row r="682" spans="8:11">
      <c r="H682" s="17"/>
      <c r="I682" s="17"/>
      <c r="J682" s="17"/>
      <c r="K682" s="17"/>
    </row>
    <row r="683" spans="8:11">
      <c r="H683" s="17"/>
      <c r="I683" s="17"/>
      <c r="J683" s="17"/>
      <c r="K683" s="17"/>
    </row>
    <row r="684" spans="8:11">
      <c r="H684" s="17"/>
      <c r="I684" s="17"/>
      <c r="J684" s="17"/>
      <c r="K684" s="17"/>
    </row>
    <row r="685" spans="8:11">
      <c r="H685" s="17"/>
      <c r="I685" s="17"/>
      <c r="J685" s="17"/>
      <c r="K685" s="17"/>
    </row>
    <row r="686" spans="8:11">
      <c r="H686" s="17"/>
      <c r="I686" s="17"/>
      <c r="J686" s="17"/>
      <c r="K686" s="17"/>
    </row>
    <row r="687" spans="8:11">
      <c r="H687" s="17"/>
      <c r="I687" s="17"/>
      <c r="J687" s="17"/>
      <c r="K687" s="17"/>
    </row>
    <row r="688" spans="8:11">
      <c r="H688" s="17"/>
      <c r="I688" s="17"/>
      <c r="J688" s="17"/>
      <c r="K688" s="17"/>
    </row>
    <row r="689" spans="8:11">
      <c r="H689" s="17"/>
      <c r="I689" s="17"/>
      <c r="J689" s="17"/>
      <c r="K689" s="17"/>
    </row>
    <row r="690" spans="8:11">
      <c r="H690" s="17"/>
      <c r="I690" s="17"/>
      <c r="J690" s="17"/>
      <c r="K690" s="17"/>
    </row>
    <row r="691" spans="8:11">
      <c r="H691" s="17"/>
      <c r="I691" s="17"/>
      <c r="J691" s="17"/>
      <c r="K691" s="17"/>
    </row>
    <row r="692" spans="8:11">
      <c r="H692" s="17"/>
      <c r="I692" s="17"/>
      <c r="J692" s="17"/>
      <c r="K692" s="17"/>
    </row>
    <row r="693" spans="8:11">
      <c r="H693" s="17"/>
      <c r="I693" s="17"/>
      <c r="J693" s="17"/>
      <c r="K693" s="17"/>
    </row>
    <row r="694" spans="8:11">
      <c r="H694" s="17"/>
      <c r="I694" s="17"/>
      <c r="J694" s="17"/>
      <c r="K694" s="17"/>
    </row>
    <row r="695" spans="8:11">
      <c r="H695" s="17"/>
      <c r="I695" s="17"/>
      <c r="J695" s="17"/>
      <c r="K695" s="17"/>
    </row>
    <row r="696" spans="8:11">
      <c r="H696" s="17"/>
      <c r="I696" s="17"/>
      <c r="J696" s="17"/>
      <c r="K696" s="17"/>
    </row>
    <row r="697" spans="8:11">
      <c r="H697" s="17"/>
      <c r="I697" s="17"/>
      <c r="J697" s="17"/>
      <c r="K697" s="17"/>
    </row>
    <row r="698" spans="8:11">
      <c r="H698" s="17"/>
      <c r="I698" s="17"/>
      <c r="J698" s="17"/>
      <c r="K698" s="17"/>
    </row>
    <row r="699" spans="8:11">
      <c r="H699" s="17"/>
      <c r="I699" s="17"/>
      <c r="J699" s="17"/>
      <c r="K699" s="17"/>
    </row>
    <row r="700" spans="8:11">
      <c r="H700" s="17"/>
      <c r="I700" s="17"/>
      <c r="J700" s="17"/>
      <c r="K700" s="17"/>
    </row>
    <row r="701" spans="8:11">
      <c r="H701" s="17"/>
      <c r="I701" s="17"/>
      <c r="J701" s="17"/>
      <c r="K701" s="17"/>
    </row>
    <row r="702" spans="8:11">
      <c r="H702" s="17"/>
      <c r="I702" s="17"/>
      <c r="J702" s="17"/>
      <c r="K702" s="17"/>
    </row>
    <row r="703" spans="8:11">
      <c r="H703" s="17"/>
      <c r="I703" s="17"/>
      <c r="J703" s="17"/>
      <c r="K703" s="17"/>
    </row>
    <row r="704" spans="8:11">
      <c r="H704" s="17"/>
      <c r="I704" s="17"/>
      <c r="J704" s="17"/>
      <c r="K704" s="17"/>
    </row>
    <row r="705" spans="8:11">
      <c r="H705" s="17"/>
      <c r="I705" s="17"/>
      <c r="J705" s="17"/>
      <c r="K705" s="17"/>
    </row>
    <row r="706" spans="8:11">
      <c r="H706" s="17"/>
      <c r="I706" s="17"/>
      <c r="J706" s="17"/>
      <c r="K706" s="17"/>
    </row>
    <row r="707" spans="8:11">
      <c r="H707" s="17"/>
      <c r="I707" s="17"/>
      <c r="J707" s="17"/>
      <c r="K707" s="17"/>
    </row>
    <row r="708" spans="8:11">
      <c r="H708" s="17"/>
      <c r="I708" s="17"/>
      <c r="J708" s="17"/>
      <c r="K708" s="17"/>
    </row>
    <row r="709" spans="8:11">
      <c r="H709" s="17"/>
      <c r="I709" s="17"/>
      <c r="J709" s="17"/>
      <c r="K709" s="17"/>
    </row>
    <row r="710" spans="8:11">
      <c r="H710" s="17"/>
      <c r="I710" s="17"/>
      <c r="J710" s="17"/>
      <c r="K710" s="17"/>
    </row>
    <row r="711" spans="8:11">
      <c r="H711" s="17"/>
      <c r="I711" s="17"/>
      <c r="J711" s="17"/>
      <c r="K711" s="17"/>
    </row>
    <row r="712" spans="8:11">
      <c r="H712" s="17"/>
      <c r="I712" s="17"/>
      <c r="J712" s="17"/>
      <c r="K712" s="17"/>
    </row>
    <row r="713" spans="8:11">
      <c r="H713" s="17"/>
      <c r="I713" s="17"/>
      <c r="J713" s="17"/>
      <c r="K713" s="17"/>
    </row>
    <row r="714" spans="8:11">
      <c r="H714" s="17"/>
      <c r="I714" s="17"/>
      <c r="J714" s="17"/>
      <c r="K714" s="17"/>
    </row>
    <row r="715" spans="8:11">
      <c r="H715" s="17"/>
      <c r="I715" s="17"/>
      <c r="J715" s="17"/>
      <c r="K715" s="17"/>
    </row>
    <row r="716" spans="8:11">
      <c r="H716" s="17"/>
      <c r="I716" s="17"/>
      <c r="J716" s="17"/>
      <c r="K716" s="17"/>
    </row>
    <row r="717" spans="8:11">
      <c r="H717" s="17"/>
      <c r="I717" s="17"/>
      <c r="J717" s="17"/>
      <c r="K717" s="17"/>
    </row>
    <row r="718" spans="8:11">
      <c r="H718" s="17"/>
      <c r="I718" s="17"/>
      <c r="J718" s="17"/>
      <c r="K718" s="17"/>
    </row>
    <row r="719" spans="8:11">
      <c r="H719" s="17"/>
      <c r="I719" s="17"/>
      <c r="J719" s="17"/>
      <c r="K719" s="17"/>
    </row>
    <row r="720" spans="8:11">
      <c r="H720" s="17"/>
      <c r="I720" s="17"/>
      <c r="J720" s="17"/>
      <c r="K720" s="17"/>
    </row>
    <row r="721" spans="8:11">
      <c r="H721" s="17"/>
      <c r="I721" s="17"/>
      <c r="J721" s="17"/>
      <c r="K721" s="17"/>
    </row>
    <row r="722" spans="8:11">
      <c r="H722" s="17"/>
      <c r="I722" s="17"/>
      <c r="J722" s="17"/>
      <c r="K722" s="17"/>
    </row>
    <row r="723" spans="8:11">
      <c r="H723" s="17"/>
      <c r="I723" s="17"/>
      <c r="J723" s="17"/>
      <c r="K723" s="17"/>
    </row>
    <row r="724" spans="8:11">
      <c r="H724" s="17"/>
      <c r="I724" s="17"/>
      <c r="J724" s="17"/>
      <c r="K724" s="17"/>
    </row>
    <row r="725" spans="8:11">
      <c r="H725" s="17"/>
      <c r="I725" s="17"/>
      <c r="J725" s="17"/>
      <c r="K725" s="17"/>
    </row>
    <row r="726" spans="8:11">
      <c r="H726" s="17"/>
      <c r="I726" s="17"/>
      <c r="J726" s="17"/>
      <c r="K726" s="17"/>
    </row>
    <row r="727" spans="8:11">
      <c r="H727" s="17"/>
      <c r="I727" s="17"/>
      <c r="J727" s="17"/>
      <c r="K727" s="17"/>
    </row>
    <row r="728" spans="8:11">
      <c r="H728" s="17"/>
      <c r="I728" s="17"/>
      <c r="J728" s="17"/>
      <c r="K728" s="17"/>
    </row>
    <row r="729" spans="8:11">
      <c r="H729" s="17"/>
      <c r="I729" s="17"/>
      <c r="J729" s="17"/>
      <c r="K729" s="17"/>
    </row>
    <row r="730" spans="8:11">
      <c r="H730" s="17"/>
      <c r="I730" s="17"/>
      <c r="J730" s="17"/>
      <c r="K730" s="17"/>
    </row>
    <row r="731" spans="8:11">
      <c r="H731" s="17"/>
      <c r="I731" s="17"/>
      <c r="J731" s="17"/>
      <c r="K731" s="17"/>
    </row>
    <row r="732" spans="8:11">
      <c r="H732" s="17"/>
      <c r="I732" s="17"/>
      <c r="J732" s="17"/>
      <c r="K732" s="17"/>
    </row>
    <row r="733" spans="8:11">
      <c r="H733" s="17"/>
      <c r="I733" s="17"/>
      <c r="J733" s="17"/>
      <c r="K733" s="17"/>
    </row>
    <row r="734" spans="8:11">
      <c r="H734" s="17"/>
      <c r="I734" s="17"/>
      <c r="J734" s="17"/>
      <c r="K734" s="17"/>
    </row>
    <row r="735" spans="8:11">
      <c r="H735" s="17"/>
      <c r="I735" s="17"/>
      <c r="J735" s="17"/>
      <c r="K735" s="17"/>
    </row>
    <row r="736" spans="8:11">
      <c r="H736" s="17"/>
      <c r="I736" s="17"/>
      <c r="J736" s="17"/>
      <c r="K736" s="17"/>
    </row>
    <row r="737" spans="8:11">
      <c r="H737" s="17"/>
      <c r="I737" s="17"/>
      <c r="J737" s="17"/>
      <c r="K737" s="17"/>
    </row>
    <row r="738" spans="8:11">
      <c r="H738" s="17"/>
      <c r="I738" s="17"/>
      <c r="J738" s="17"/>
      <c r="K738" s="17"/>
    </row>
    <row r="739" spans="8:11">
      <c r="H739" s="17"/>
      <c r="I739" s="17"/>
      <c r="J739" s="17"/>
      <c r="K739" s="17"/>
    </row>
    <row r="740" spans="8:11">
      <c r="H740" s="17"/>
      <c r="I740" s="17"/>
      <c r="J740" s="17"/>
      <c r="K740" s="17"/>
    </row>
    <row r="741" spans="8:11">
      <c r="H741" s="17"/>
      <c r="I741" s="17"/>
      <c r="J741" s="17"/>
      <c r="K741" s="17"/>
    </row>
    <row r="742" spans="8:11">
      <c r="H742" s="17"/>
      <c r="I742" s="17"/>
      <c r="J742" s="17"/>
      <c r="K742" s="17"/>
    </row>
    <row r="743" spans="8:11">
      <c r="H743" s="17"/>
      <c r="I743" s="17"/>
      <c r="J743" s="17"/>
      <c r="K743" s="17"/>
    </row>
    <row r="744" spans="8:11">
      <c r="H744" s="17"/>
      <c r="I744" s="17"/>
      <c r="J744" s="17"/>
      <c r="K744" s="17"/>
    </row>
    <row r="745" spans="8:11">
      <c r="H745" s="17"/>
      <c r="I745" s="17"/>
      <c r="J745" s="17"/>
      <c r="K745" s="17"/>
    </row>
    <row r="746" spans="8:11">
      <c r="H746" s="17"/>
      <c r="I746" s="17"/>
      <c r="J746" s="17"/>
      <c r="K746" s="17"/>
    </row>
    <row r="747" spans="8:11">
      <c r="H747" s="17"/>
      <c r="I747" s="17"/>
      <c r="J747" s="17"/>
      <c r="K747" s="17"/>
    </row>
    <row r="748" spans="8:11">
      <c r="H748" s="17"/>
      <c r="I748" s="17"/>
      <c r="J748" s="17"/>
      <c r="K748" s="17"/>
    </row>
    <row r="749" spans="8:11">
      <c r="H749" s="17"/>
      <c r="I749" s="17"/>
      <c r="J749" s="17"/>
      <c r="K749" s="17"/>
    </row>
    <row r="750" spans="8:11">
      <c r="H750" s="17"/>
      <c r="I750" s="17"/>
      <c r="J750" s="17"/>
      <c r="K750" s="17"/>
    </row>
    <row r="751" spans="8:11">
      <c r="H751" s="17"/>
      <c r="I751" s="17"/>
      <c r="J751" s="17"/>
      <c r="K751" s="17"/>
    </row>
    <row r="752" spans="8:11">
      <c r="H752" s="17"/>
      <c r="I752" s="17"/>
      <c r="J752" s="17"/>
      <c r="K752" s="17"/>
    </row>
    <row r="753" spans="8:11">
      <c r="H753" s="17"/>
      <c r="I753" s="17"/>
      <c r="J753" s="17"/>
      <c r="K753" s="17"/>
    </row>
    <row r="754" spans="8:11">
      <c r="H754" s="17"/>
      <c r="I754" s="17"/>
      <c r="J754" s="17"/>
      <c r="K754" s="17"/>
    </row>
    <row r="755" spans="8:11">
      <c r="H755" s="17"/>
      <c r="I755" s="17"/>
      <c r="J755" s="17"/>
      <c r="K755" s="17"/>
    </row>
    <row r="756" spans="8:11">
      <c r="H756" s="17"/>
      <c r="I756" s="17"/>
      <c r="J756" s="17"/>
      <c r="K756" s="17"/>
    </row>
    <row r="757" spans="8:11">
      <c r="H757" s="17"/>
      <c r="I757" s="17"/>
      <c r="J757" s="17"/>
      <c r="K757" s="17"/>
    </row>
    <row r="758" spans="8:11">
      <c r="H758" s="17"/>
      <c r="I758" s="17"/>
      <c r="J758" s="17"/>
      <c r="K758" s="17"/>
    </row>
    <row r="759" spans="8:11">
      <c r="H759" s="17"/>
      <c r="I759" s="17"/>
      <c r="J759" s="17"/>
      <c r="K759" s="17"/>
    </row>
    <row r="760" spans="8:11">
      <c r="H760" s="17"/>
      <c r="I760" s="17"/>
      <c r="J760" s="17"/>
      <c r="K760" s="17"/>
    </row>
    <row r="761" spans="8:11">
      <c r="H761" s="17"/>
      <c r="I761" s="17"/>
      <c r="J761" s="17"/>
      <c r="K761" s="17"/>
    </row>
    <row r="762" spans="8:11">
      <c r="H762" s="17"/>
      <c r="I762" s="17"/>
      <c r="J762" s="17"/>
      <c r="K762" s="17"/>
    </row>
    <row r="763" spans="8:11">
      <c r="H763" s="17"/>
      <c r="I763" s="17"/>
      <c r="J763" s="17"/>
      <c r="K763" s="17"/>
    </row>
    <row r="764" spans="8:11">
      <c r="H764" s="17"/>
      <c r="I764" s="17"/>
      <c r="J764" s="17"/>
      <c r="K764" s="17"/>
    </row>
    <row r="765" spans="8:11">
      <c r="H765" s="17"/>
      <c r="I765" s="17"/>
      <c r="J765" s="17"/>
      <c r="K765" s="17"/>
    </row>
    <row r="766" spans="8:11">
      <c r="H766" s="17"/>
      <c r="I766" s="17"/>
      <c r="J766" s="17"/>
      <c r="K766" s="17"/>
    </row>
    <row r="767" spans="8:11">
      <c r="H767" s="17"/>
      <c r="I767" s="17"/>
      <c r="J767" s="17"/>
      <c r="K767" s="17"/>
    </row>
    <row r="768" spans="8:11">
      <c r="H768" s="17"/>
      <c r="I768" s="17"/>
      <c r="J768" s="17"/>
      <c r="K768" s="17"/>
    </row>
    <row r="769" spans="8:11">
      <c r="H769" s="17"/>
      <c r="I769" s="17"/>
      <c r="J769" s="17"/>
      <c r="K769" s="17"/>
    </row>
    <row r="770" spans="8:11">
      <c r="H770" s="17"/>
      <c r="I770" s="17"/>
      <c r="J770" s="17"/>
      <c r="K770" s="17"/>
    </row>
    <row r="771" spans="8:11">
      <c r="H771" s="17"/>
      <c r="I771" s="17"/>
      <c r="J771" s="17"/>
      <c r="K771" s="17"/>
    </row>
    <row r="772" spans="8:11">
      <c r="H772" s="17"/>
      <c r="I772" s="17"/>
      <c r="J772" s="17"/>
      <c r="K772" s="17"/>
    </row>
    <row r="773" spans="8:11">
      <c r="H773" s="17"/>
      <c r="I773" s="17"/>
      <c r="J773" s="17"/>
      <c r="K773" s="17"/>
    </row>
    <row r="774" spans="8:11">
      <c r="H774" s="17"/>
      <c r="I774" s="17"/>
      <c r="J774" s="17"/>
      <c r="K774" s="17"/>
    </row>
    <row r="775" spans="8:11">
      <c r="H775" s="17"/>
      <c r="I775" s="17"/>
      <c r="J775" s="17"/>
      <c r="K775" s="17"/>
    </row>
    <row r="776" spans="8:11">
      <c r="H776" s="17"/>
      <c r="I776" s="17"/>
      <c r="J776" s="17"/>
      <c r="K776" s="17"/>
    </row>
    <row r="777" spans="8:11">
      <c r="H777" s="17"/>
      <c r="I777" s="17"/>
      <c r="J777" s="17"/>
      <c r="K777" s="17"/>
    </row>
    <row r="778" spans="8:11">
      <c r="H778" s="17"/>
      <c r="I778" s="17"/>
      <c r="J778" s="17"/>
      <c r="K778" s="17"/>
    </row>
    <row r="779" spans="8:11">
      <c r="H779" s="17"/>
      <c r="I779" s="17"/>
      <c r="J779" s="17"/>
      <c r="K779" s="17"/>
    </row>
    <row r="780" spans="8:11">
      <c r="H780" s="17"/>
      <c r="I780" s="17"/>
      <c r="J780" s="17"/>
      <c r="K780" s="17"/>
    </row>
    <row r="781" spans="8:11">
      <c r="H781" s="17"/>
      <c r="I781" s="17"/>
      <c r="J781" s="17"/>
      <c r="K781" s="17"/>
    </row>
    <row r="782" spans="8:11">
      <c r="H782" s="17"/>
      <c r="I782" s="17"/>
      <c r="J782" s="17"/>
      <c r="K782" s="17"/>
    </row>
    <row r="783" spans="8:11">
      <c r="H783" s="17"/>
      <c r="I783" s="17"/>
      <c r="J783" s="17"/>
      <c r="K783" s="17"/>
    </row>
    <row r="784" spans="8:11">
      <c r="H784" s="17"/>
      <c r="I784" s="17"/>
      <c r="J784" s="17"/>
      <c r="K784" s="17"/>
    </row>
    <row r="785" spans="8:11">
      <c r="H785" s="17"/>
      <c r="I785" s="17"/>
      <c r="J785" s="17"/>
      <c r="K785" s="17"/>
    </row>
    <row r="786" spans="8:11">
      <c r="H786" s="17"/>
      <c r="I786" s="17"/>
      <c r="J786" s="17"/>
      <c r="K786" s="17"/>
    </row>
    <row r="787" spans="8:11">
      <c r="H787" s="17"/>
      <c r="I787" s="17"/>
      <c r="J787" s="17"/>
      <c r="K787" s="17"/>
    </row>
    <row r="788" spans="8:11">
      <c r="H788" s="17"/>
      <c r="I788" s="17"/>
      <c r="J788" s="17"/>
      <c r="K788" s="17"/>
    </row>
    <row r="789" spans="8:11">
      <c r="H789" s="17"/>
      <c r="I789" s="17"/>
      <c r="J789" s="17"/>
      <c r="K789" s="17"/>
    </row>
    <row r="790" spans="8:11">
      <c r="H790" s="17"/>
      <c r="I790" s="17"/>
      <c r="J790" s="17"/>
      <c r="K790" s="17"/>
    </row>
    <row r="791" spans="8:11">
      <c r="H791" s="17"/>
      <c r="I791" s="17"/>
      <c r="J791" s="17"/>
      <c r="K791" s="17"/>
    </row>
    <row r="792" spans="8:11">
      <c r="H792" s="17"/>
      <c r="I792" s="17"/>
      <c r="J792" s="17"/>
      <c r="K792" s="17"/>
    </row>
    <row r="793" spans="8:11">
      <c r="H793" s="17"/>
      <c r="I793" s="17"/>
      <c r="J793" s="17"/>
      <c r="K793" s="17"/>
    </row>
    <row r="794" spans="8:11">
      <c r="H794" s="17"/>
      <c r="I794" s="17"/>
      <c r="J794" s="17"/>
      <c r="K794" s="17"/>
    </row>
    <row r="795" spans="8:11">
      <c r="H795" s="17"/>
      <c r="I795" s="17"/>
      <c r="J795" s="17"/>
      <c r="K795" s="17"/>
    </row>
    <row r="796" spans="8:11">
      <c r="H796" s="17"/>
      <c r="I796" s="17"/>
      <c r="J796" s="17"/>
      <c r="K796" s="17"/>
    </row>
    <row r="797" spans="8:11">
      <c r="H797" s="17"/>
      <c r="I797" s="17"/>
      <c r="J797" s="17"/>
      <c r="K797" s="17"/>
    </row>
    <row r="798" spans="8:11">
      <c r="H798" s="17"/>
      <c r="I798" s="17"/>
      <c r="J798" s="17"/>
      <c r="K798" s="17"/>
    </row>
    <row r="799" spans="8:11">
      <c r="H799" s="17"/>
      <c r="I799" s="17"/>
      <c r="J799" s="17"/>
      <c r="K799" s="17"/>
    </row>
    <row r="800" spans="8:11">
      <c r="H800" s="17"/>
      <c r="I800" s="17"/>
      <c r="J800" s="17"/>
      <c r="K800" s="17"/>
    </row>
    <row r="801" spans="8:11">
      <c r="H801" s="17"/>
      <c r="I801" s="17"/>
      <c r="J801" s="17"/>
      <c r="K801" s="17"/>
    </row>
    <row r="802" spans="8:11">
      <c r="H802" s="17"/>
      <c r="I802" s="17"/>
      <c r="J802" s="17"/>
      <c r="K802" s="17"/>
    </row>
    <row r="803" spans="8:11">
      <c r="H803" s="17"/>
      <c r="I803" s="17"/>
      <c r="J803" s="17"/>
      <c r="K803" s="17"/>
    </row>
    <row r="804" spans="8:11">
      <c r="H804" s="17"/>
      <c r="I804" s="17"/>
      <c r="J804" s="17"/>
      <c r="K804" s="17"/>
    </row>
    <row r="805" spans="8:11">
      <c r="H805" s="17"/>
      <c r="I805" s="17"/>
      <c r="J805" s="17"/>
      <c r="K805" s="17"/>
    </row>
    <row r="806" spans="8:11">
      <c r="H806" s="17"/>
      <c r="I806" s="17"/>
      <c r="J806" s="17"/>
      <c r="K806" s="17"/>
    </row>
    <row r="807" spans="8:11">
      <c r="H807" s="17"/>
      <c r="I807" s="17"/>
      <c r="J807" s="17"/>
      <c r="K807" s="17"/>
    </row>
    <row r="808" spans="8:11">
      <c r="H808" s="17"/>
      <c r="I808" s="17"/>
      <c r="J808" s="17"/>
      <c r="K808" s="17"/>
    </row>
    <row r="809" spans="8:11">
      <c r="H809" s="17"/>
      <c r="I809" s="17"/>
      <c r="J809" s="17"/>
      <c r="K809" s="17"/>
    </row>
    <row r="810" spans="8:11">
      <c r="H810" s="17"/>
      <c r="I810" s="17"/>
      <c r="J810" s="17"/>
      <c r="K810" s="17"/>
    </row>
    <row r="811" spans="8:11">
      <c r="H811" s="17"/>
      <c r="I811" s="17"/>
      <c r="J811" s="17"/>
      <c r="K811" s="17"/>
    </row>
    <row r="812" spans="8:11">
      <c r="H812" s="17"/>
      <c r="I812" s="17"/>
      <c r="J812" s="17"/>
      <c r="K812" s="17"/>
    </row>
    <row r="813" spans="8:11">
      <c r="H813" s="17"/>
      <c r="I813" s="17"/>
      <c r="J813" s="17"/>
      <c r="K813" s="17"/>
    </row>
    <row r="814" spans="8:11">
      <c r="H814" s="17"/>
      <c r="I814" s="17"/>
      <c r="J814" s="17"/>
      <c r="K814" s="17"/>
    </row>
    <row r="815" spans="8:11">
      <c r="H815" s="17"/>
      <c r="I815" s="17"/>
      <c r="J815" s="17"/>
      <c r="K815" s="17"/>
    </row>
    <row r="816" spans="8:11">
      <c r="H816" s="17"/>
      <c r="I816" s="17"/>
      <c r="J816" s="17"/>
      <c r="K816" s="17"/>
    </row>
    <row r="817" spans="8:11">
      <c r="H817" s="17"/>
      <c r="I817" s="17"/>
      <c r="J817" s="17"/>
      <c r="K817" s="17"/>
    </row>
    <row r="818" spans="8:11">
      <c r="H818" s="17"/>
      <c r="I818" s="17"/>
      <c r="J818" s="17"/>
      <c r="K818" s="17"/>
    </row>
    <row r="819" spans="8:11">
      <c r="H819" s="17"/>
      <c r="I819" s="17"/>
      <c r="J819" s="17"/>
      <c r="K819" s="17"/>
    </row>
    <row r="820" spans="8:11">
      <c r="H820" s="17"/>
      <c r="I820" s="17"/>
      <c r="J820" s="17"/>
      <c r="K820" s="17"/>
    </row>
    <row r="821" spans="8:11">
      <c r="H821" s="17"/>
      <c r="I821" s="17"/>
      <c r="J821" s="17"/>
      <c r="K821" s="17"/>
    </row>
    <row r="822" spans="8:11">
      <c r="H822" s="17"/>
      <c r="I822" s="17"/>
      <c r="J822" s="17"/>
      <c r="K822" s="17"/>
    </row>
    <row r="823" spans="8:11">
      <c r="H823" s="17"/>
      <c r="I823" s="17"/>
      <c r="J823" s="17"/>
      <c r="K823" s="17"/>
    </row>
    <row r="824" spans="8:11">
      <c r="H824" s="17"/>
      <c r="I824" s="17"/>
      <c r="J824" s="17"/>
      <c r="K824" s="17"/>
    </row>
    <row r="825" spans="8:11">
      <c r="H825" s="17"/>
      <c r="I825" s="17"/>
      <c r="J825" s="17"/>
      <c r="K825" s="17"/>
    </row>
    <row r="826" spans="8:11">
      <c r="H826" s="17"/>
      <c r="I826" s="17"/>
      <c r="J826" s="17"/>
      <c r="K826" s="17"/>
    </row>
    <row r="827" spans="8:11">
      <c r="H827" s="17"/>
      <c r="I827" s="17"/>
      <c r="J827" s="17"/>
      <c r="K827" s="17"/>
    </row>
    <row r="828" spans="8:11">
      <c r="H828" s="17"/>
      <c r="I828" s="17"/>
      <c r="J828" s="17"/>
      <c r="K828" s="17"/>
    </row>
    <row r="829" spans="8:11">
      <c r="H829" s="17"/>
      <c r="I829" s="17"/>
      <c r="J829" s="17"/>
      <c r="K829" s="17"/>
    </row>
    <row r="830" spans="8:11">
      <c r="H830" s="17"/>
      <c r="I830" s="17"/>
      <c r="J830" s="17"/>
      <c r="K830" s="17"/>
    </row>
    <row r="831" spans="8:11">
      <c r="H831" s="17"/>
      <c r="I831" s="17"/>
      <c r="J831" s="17"/>
      <c r="K831" s="17"/>
    </row>
    <row r="832" spans="8:11">
      <c r="H832" s="17"/>
      <c r="I832" s="17"/>
      <c r="J832" s="17"/>
      <c r="K832" s="17"/>
    </row>
    <row r="833" spans="8:11">
      <c r="H833" s="17"/>
      <c r="I833" s="17"/>
      <c r="J833" s="17"/>
      <c r="K833" s="17"/>
    </row>
    <row r="834" spans="8:11">
      <c r="H834" s="17"/>
      <c r="I834" s="17"/>
      <c r="J834" s="17"/>
      <c r="K834" s="17"/>
    </row>
    <row r="835" spans="8:11">
      <c r="H835" s="17"/>
      <c r="I835" s="17"/>
      <c r="J835" s="17"/>
      <c r="K835" s="17"/>
    </row>
    <row r="836" spans="8:11">
      <c r="H836" s="17"/>
      <c r="I836" s="17"/>
      <c r="J836" s="17"/>
      <c r="K836" s="17"/>
    </row>
    <row r="837" spans="8:11">
      <c r="H837" s="17"/>
      <c r="I837" s="17"/>
      <c r="J837" s="17"/>
      <c r="K837" s="17"/>
    </row>
    <row r="838" spans="8:11">
      <c r="H838" s="17"/>
      <c r="I838" s="17"/>
      <c r="J838" s="17"/>
      <c r="K838" s="17"/>
    </row>
    <row r="839" spans="8:11">
      <c r="H839" s="17"/>
      <c r="I839" s="17"/>
      <c r="J839" s="17"/>
      <c r="K839" s="17"/>
    </row>
    <row r="840" spans="8:11">
      <c r="H840" s="17"/>
      <c r="I840" s="17"/>
      <c r="J840" s="17"/>
      <c r="K840" s="17"/>
    </row>
    <row r="841" spans="8:11">
      <c r="H841" s="17"/>
      <c r="I841" s="17"/>
      <c r="J841" s="17"/>
      <c r="K841" s="17"/>
    </row>
    <row r="842" spans="8:11">
      <c r="H842" s="17"/>
      <c r="I842" s="17"/>
      <c r="J842" s="17"/>
      <c r="K842" s="17"/>
    </row>
    <row r="843" spans="8:11">
      <c r="H843" s="17"/>
      <c r="I843" s="17"/>
      <c r="J843" s="17"/>
      <c r="K843" s="17"/>
    </row>
    <row r="844" spans="8:11">
      <c r="H844" s="17"/>
      <c r="I844" s="17"/>
      <c r="J844" s="17"/>
      <c r="K844" s="17"/>
    </row>
    <row r="845" spans="8:11">
      <c r="H845" s="17"/>
      <c r="I845" s="17"/>
      <c r="J845" s="17"/>
      <c r="K845" s="17"/>
    </row>
    <row r="846" spans="8:11">
      <c r="H846" s="17"/>
      <c r="I846" s="17"/>
      <c r="J846" s="17"/>
      <c r="K846" s="17"/>
    </row>
    <row r="847" spans="8:11">
      <c r="H847" s="17"/>
      <c r="I847" s="17"/>
      <c r="J847" s="17"/>
      <c r="K847" s="17"/>
    </row>
    <row r="848" spans="8:11">
      <c r="H848" s="17"/>
      <c r="I848" s="17"/>
      <c r="J848" s="17"/>
      <c r="K848" s="17"/>
    </row>
    <row r="849" spans="8:11">
      <c r="H849" s="17"/>
      <c r="I849" s="17"/>
      <c r="J849" s="17"/>
      <c r="K849" s="17"/>
    </row>
    <row r="850" spans="8:11">
      <c r="H850" s="17"/>
      <c r="I850" s="17"/>
      <c r="J850" s="17"/>
      <c r="K850" s="17"/>
    </row>
    <row r="851" spans="8:11">
      <c r="H851" s="17"/>
      <c r="I851" s="17"/>
      <c r="J851" s="17"/>
      <c r="K851" s="17"/>
    </row>
    <row r="852" spans="8:11">
      <c r="H852" s="17"/>
      <c r="I852" s="17"/>
      <c r="J852" s="17"/>
      <c r="K852" s="17"/>
    </row>
    <row r="853" spans="8:11">
      <c r="H853" s="17"/>
      <c r="I853" s="17"/>
      <c r="J853" s="17"/>
      <c r="K853" s="17"/>
    </row>
    <row r="854" spans="8:11">
      <c r="H854" s="17"/>
      <c r="I854" s="17"/>
      <c r="J854" s="17"/>
      <c r="K854" s="17"/>
    </row>
    <row r="855" spans="8:11">
      <c r="H855" s="17"/>
      <c r="I855" s="17"/>
      <c r="J855" s="17"/>
      <c r="K855" s="17"/>
    </row>
    <row r="856" spans="8:11">
      <c r="H856" s="17"/>
      <c r="I856" s="17"/>
      <c r="J856" s="17"/>
      <c r="K856" s="17"/>
    </row>
    <row r="857" spans="8:11">
      <c r="H857" s="17"/>
      <c r="I857" s="17"/>
      <c r="J857" s="17"/>
      <c r="K857" s="17"/>
    </row>
    <row r="858" spans="8:11">
      <c r="H858" s="17"/>
      <c r="I858" s="17"/>
      <c r="J858" s="17"/>
      <c r="K858" s="17"/>
    </row>
    <row r="859" spans="8:11">
      <c r="H859" s="17"/>
      <c r="I859" s="17"/>
      <c r="J859" s="17"/>
      <c r="K859" s="17"/>
    </row>
    <row r="860" spans="8:11">
      <c r="H860" s="17"/>
      <c r="I860" s="17"/>
      <c r="J860" s="17"/>
      <c r="K860" s="17"/>
    </row>
    <row r="861" spans="8:11">
      <c r="H861" s="17"/>
      <c r="I861" s="17"/>
      <c r="J861" s="17"/>
      <c r="K861" s="17"/>
    </row>
    <row r="862" spans="8:11">
      <c r="H862" s="17"/>
      <c r="I862" s="17"/>
      <c r="J862" s="17"/>
      <c r="K862" s="17"/>
    </row>
    <row r="863" spans="8:11">
      <c r="H863" s="17"/>
      <c r="I863" s="17"/>
      <c r="J863" s="17"/>
      <c r="K863" s="17"/>
    </row>
    <row r="864" spans="8:11">
      <c r="H864" s="17"/>
      <c r="I864" s="17"/>
      <c r="J864" s="17"/>
      <c r="K864" s="17"/>
    </row>
    <row r="865" spans="8:11">
      <c r="H865" s="17"/>
      <c r="I865" s="17"/>
      <c r="J865" s="17"/>
      <c r="K865" s="17"/>
    </row>
    <row r="866" spans="8:11">
      <c r="H866" s="17"/>
      <c r="I866" s="17"/>
      <c r="J866" s="17"/>
      <c r="K866" s="17"/>
    </row>
    <row r="867" spans="8:11">
      <c r="H867" s="17"/>
      <c r="I867" s="17"/>
      <c r="J867" s="17"/>
      <c r="K867" s="17"/>
    </row>
    <row r="868" spans="8:11">
      <c r="H868" s="17"/>
      <c r="I868" s="17"/>
      <c r="J868" s="17"/>
      <c r="K868" s="17"/>
    </row>
    <row r="869" spans="8:11">
      <c r="H869" s="17"/>
      <c r="I869" s="17"/>
      <c r="J869" s="17"/>
      <c r="K869" s="17"/>
    </row>
    <row r="870" spans="8:11">
      <c r="H870" s="17"/>
      <c r="I870" s="17"/>
      <c r="J870" s="17"/>
      <c r="K870" s="17"/>
    </row>
    <row r="871" spans="8:11">
      <c r="H871" s="17"/>
      <c r="I871" s="17"/>
      <c r="J871" s="17"/>
      <c r="K871" s="17"/>
    </row>
    <row r="872" spans="8:11">
      <c r="H872" s="17"/>
      <c r="I872" s="17"/>
      <c r="J872" s="17"/>
      <c r="K872" s="17"/>
    </row>
    <row r="873" spans="8:11">
      <c r="H873" s="17"/>
      <c r="I873" s="17"/>
      <c r="J873" s="17"/>
      <c r="K873" s="17"/>
    </row>
    <row r="874" spans="8:11">
      <c r="H874" s="17"/>
      <c r="I874" s="17"/>
      <c r="J874" s="17"/>
      <c r="K874" s="17"/>
    </row>
    <row r="875" spans="8:11">
      <c r="H875" s="17"/>
      <c r="I875" s="17"/>
      <c r="J875" s="17"/>
      <c r="K875" s="17"/>
    </row>
    <row r="876" spans="8:11">
      <c r="H876" s="17"/>
      <c r="I876" s="17"/>
      <c r="J876" s="17"/>
      <c r="K876" s="17"/>
    </row>
    <row r="877" spans="8:11">
      <c r="H877" s="17"/>
      <c r="I877" s="17"/>
      <c r="J877" s="17"/>
      <c r="K877" s="17"/>
    </row>
    <row r="878" spans="8:11">
      <c r="H878" s="17"/>
      <c r="I878" s="17"/>
      <c r="J878" s="17"/>
      <c r="K878" s="17"/>
    </row>
    <row r="879" spans="8:11">
      <c r="H879" s="17"/>
      <c r="I879" s="17"/>
      <c r="J879" s="17"/>
      <c r="K879" s="17"/>
    </row>
    <row r="880" spans="8:11">
      <c r="H880" s="17"/>
      <c r="I880" s="17"/>
      <c r="J880" s="17"/>
      <c r="K880" s="17"/>
    </row>
    <row r="881" spans="8:11">
      <c r="H881" s="17"/>
      <c r="I881" s="17"/>
      <c r="J881" s="17"/>
      <c r="K881" s="17"/>
    </row>
    <row r="882" spans="8:11">
      <c r="H882" s="17"/>
      <c r="I882" s="17"/>
      <c r="J882" s="17"/>
      <c r="K882" s="17"/>
    </row>
    <row r="883" spans="8:11">
      <c r="H883" s="17"/>
      <c r="I883" s="17"/>
      <c r="J883" s="17"/>
      <c r="K883" s="17"/>
    </row>
    <row r="884" spans="8:11">
      <c r="H884" s="17"/>
      <c r="I884" s="17"/>
      <c r="J884" s="17"/>
      <c r="K884" s="17"/>
    </row>
    <row r="885" spans="8:11">
      <c r="H885" s="17"/>
      <c r="I885" s="17"/>
      <c r="J885" s="17"/>
      <c r="K885" s="17"/>
    </row>
    <row r="886" spans="8:11">
      <c r="H886" s="17"/>
      <c r="I886" s="17"/>
      <c r="J886" s="17"/>
      <c r="K886" s="17"/>
    </row>
    <row r="887" spans="8:11">
      <c r="H887" s="17"/>
      <c r="I887" s="17"/>
      <c r="J887" s="17"/>
      <c r="K887" s="17"/>
    </row>
    <row r="888" spans="8:11">
      <c r="H888" s="17"/>
      <c r="I888" s="17"/>
      <c r="J888" s="17"/>
      <c r="K888" s="17"/>
    </row>
    <row r="889" spans="8:11">
      <c r="H889" s="17"/>
      <c r="I889" s="17"/>
      <c r="J889" s="17"/>
      <c r="K889" s="17"/>
    </row>
    <row r="890" spans="8:11">
      <c r="H890" s="17"/>
      <c r="I890" s="17"/>
      <c r="J890" s="17"/>
      <c r="K890" s="17"/>
    </row>
    <row r="891" spans="8:11">
      <c r="H891" s="17"/>
      <c r="I891" s="17"/>
      <c r="J891" s="17"/>
      <c r="K891" s="17"/>
    </row>
    <row r="892" spans="8:11">
      <c r="H892" s="17"/>
      <c r="I892" s="17"/>
      <c r="J892" s="17"/>
      <c r="K892" s="17"/>
    </row>
    <row r="893" spans="8:11">
      <c r="H893" s="17"/>
      <c r="I893" s="17"/>
      <c r="J893" s="17"/>
      <c r="K893" s="17"/>
    </row>
    <row r="894" spans="8:11">
      <c r="H894" s="17"/>
      <c r="I894" s="17"/>
      <c r="J894" s="17"/>
      <c r="K894" s="17"/>
    </row>
    <row r="895" spans="8:11">
      <c r="H895" s="17"/>
      <c r="I895" s="17"/>
      <c r="J895" s="17"/>
      <c r="K895" s="17"/>
    </row>
    <row r="896" spans="8:11">
      <c r="H896" s="17"/>
      <c r="I896" s="17"/>
      <c r="J896" s="17"/>
      <c r="K896" s="17"/>
    </row>
    <row r="897" spans="8:11">
      <c r="H897" s="17"/>
      <c r="I897" s="17"/>
      <c r="J897" s="17"/>
      <c r="K897" s="17"/>
    </row>
    <row r="898" spans="8:11">
      <c r="H898" s="17"/>
      <c r="I898" s="17"/>
      <c r="J898" s="17"/>
      <c r="K898" s="17"/>
    </row>
    <row r="899" spans="8:11">
      <c r="H899" s="17"/>
      <c r="I899" s="17"/>
      <c r="J899" s="17"/>
      <c r="K899" s="17"/>
    </row>
    <row r="900" spans="8:11">
      <c r="H900" s="17"/>
      <c r="I900" s="17"/>
      <c r="J900" s="17"/>
      <c r="K900" s="17"/>
    </row>
    <row r="901" spans="8:11">
      <c r="H901" s="17"/>
      <c r="I901" s="17"/>
      <c r="J901" s="17"/>
      <c r="K901" s="17"/>
    </row>
    <row r="902" spans="8:11">
      <c r="H902" s="17"/>
      <c r="I902" s="17"/>
      <c r="J902" s="17"/>
      <c r="K902" s="17"/>
    </row>
    <row r="903" spans="8:11">
      <c r="H903" s="17"/>
      <c r="I903" s="17"/>
      <c r="J903" s="17"/>
      <c r="K903" s="17"/>
    </row>
    <row r="904" spans="8:11">
      <c r="H904" s="17"/>
      <c r="I904" s="17"/>
      <c r="J904" s="17"/>
      <c r="K904" s="17"/>
    </row>
    <row r="905" spans="8:11">
      <c r="H905" s="17"/>
      <c r="I905" s="17"/>
      <c r="J905" s="17"/>
      <c r="K905" s="17"/>
    </row>
    <row r="906" spans="8:11">
      <c r="H906" s="17"/>
      <c r="I906" s="17"/>
      <c r="J906" s="17"/>
      <c r="K906" s="17"/>
    </row>
    <row r="907" spans="8:11">
      <c r="H907" s="17"/>
      <c r="I907" s="17"/>
      <c r="J907" s="17"/>
      <c r="K907" s="17"/>
    </row>
    <row r="908" spans="8:11">
      <c r="H908" s="17"/>
      <c r="I908" s="17"/>
      <c r="J908" s="17"/>
      <c r="K908" s="17"/>
    </row>
    <row r="909" spans="8:11">
      <c r="H909" s="17"/>
      <c r="I909" s="17"/>
      <c r="J909" s="17"/>
      <c r="K909" s="17"/>
    </row>
    <row r="910" spans="8:11">
      <c r="H910" s="17"/>
      <c r="I910" s="17"/>
      <c r="J910" s="17"/>
      <c r="K910" s="17"/>
    </row>
    <row r="911" spans="8:11">
      <c r="H911" s="17"/>
      <c r="I911" s="17"/>
      <c r="J911" s="17"/>
      <c r="K911" s="17"/>
    </row>
    <row r="912" spans="8:11">
      <c r="H912" s="17"/>
      <c r="I912" s="17"/>
      <c r="J912" s="17"/>
      <c r="K912" s="17"/>
    </row>
    <row r="913" spans="8:11">
      <c r="H913" s="17"/>
      <c r="I913" s="17"/>
      <c r="J913" s="17"/>
      <c r="K913" s="17"/>
    </row>
    <row r="914" spans="8:11">
      <c r="H914" s="17"/>
      <c r="I914" s="17"/>
      <c r="J914" s="17"/>
      <c r="K914" s="17"/>
    </row>
    <row r="915" spans="8:11">
      <c r="H915" s="17"/>
      <c r="I915" s="17"/>
      <c r="J915" s="17"/>
      <c r="K915" s="17"/>
    </row>
    <row r="916" spans="8:11">
      <c r="H916" s="17"/>
      <c r="I916" s="17"/>
      <c r="J916" s="17"/>
      <c r="K916" s="17"/>
    </row>
    <row r="917" spans="8:11">
      <c r="H917" s="17"/>
      <c r="I917" s="17"/>
      <c r="J917" s="17"/>
      <c r="K917" s="17"/>
    </row>
    <row r="918" spans="8:11">
      <c r="H918" s="17"/>
      <c r="I918" s="17"/>
      <c r="J918" s="17"/>
      <c r="K918" s="17"/>
    </row>
    <row r="919" spans="8:11">
      <c r="H919" s="17"/>
      <c r="I919" s="17"/>
      <c r="J919" s="17"/>
      <c r="K919" s="17"/>
    </row>
    <row r="920" spans="8:11">
      <c r="H920" s="17"/>
      <c r="I920" s="17"/>
      <c r="J920" s="17"/>
      <c r="K920" s="17"/>
    </row>
    <row r="921" spans="8:11">
      <c r="H921" s="17"/>
      <c r="I921" s="17"/>
      <c r="J921" s="17"/>
      <c r="K921" s="17"/>
    </row>
    <row r="922" spans="8:11">
      <c r="H922" s="17"/>
      <c r="I922" s="17"/>
      <c r="J922" s="17"/>
      <c r="K922" s="17"/>
    </row>
    <row r="923" spans="8:11">
      <c r="H923" s="17"/>
      <c r="I923" s="17"/>
      <c r="J923" s="17"/>
      <c r="K923" s="17"/>
    </row>
    <row r="924" spans="8:11">
      <c r="H924" s="17"/>
      <c r="I924" s="17"/>
      <c r="J924" s="17"/>
      <c r="K924" s="17"/>
    </row>
    <row r="925" spans="8:11">
      <c r="H925" s="17"/>
      <c r="I925" s="17"/>
      <c r="J925" s="17"/>
      <c r="K925" s="17"/>
    </row>
    <row r="926" spans="8:11">
      <c r="H926" s="17"/>
      <c r="I926" s="17"/>
      <c r="J926" s="17"/>
      <c r="K926" s="17"/>
    </row>
    <row r="927" spans="8:11">
      <c r="H927" s="17"/>
      <c r="I927" s="17"/>
      <c r="J927" s="17"/>
      <c r="K927" s="17"/>
    </row>
    <row r="928" spans="8:11">
      <c r="H928" s="17"/>
      <c r="I928" s="17"/>
      <c r="J928" s="17"/>
      <c r="K928" s="17"/>
    </row>
    <row r="929" spans="8:11">
      <c r="H929" s="17"/>
      <c r="I929" s="17"/>
      <c r="J929" s="17"/>
      <c r="K929" s="17"/>
    </row>
    <row r="930" spans="8:11">
      <c r="H930" s="17"/>
      <c r="I930" s="17"/>
      <c r="J930" s="17"/>
      <c r="K930" s="17"/>
    </row>
    <row r="931" spans="8:11">
      <c r="H931" s="17"/>
      <c r="I931" s="17"/>
      <c r="J931" s="17"/>
      <c r="K931" s="17"/>
    </row>
    <row r="932" spans="8:11">
      <c r="H932" s="17"/>
      <c r="I932" s="17"/>
      <c r="J932" s="17"/>
      <c r="K932" s="17"/>
    </row>
    <row r="933" spans="8:11">
      <c r="H933" s="17"/>
      <c r="I933" s="17"/>
      <c r="J933" s="17"/>
      <c r="K933" s="17"/>
    </row>
    <row r="934" spans="8:11">
      <c r="H934" s="17"/>
      <c r="I934" s="17"/>
      <c r="J934" s="17"/>
      <c r="K934" s="17"/>
    </row>
    <row r="935" spans="8:11">
      <c r="H935" s="17"/>
      <c r="I935" s="17"/>
      <c r="J935" s="17"/>
      <c r="K935" s="17"/>
    </row>
    <row r="936" spans="8:11">
      <c r="H936" s="17"/>
      <c r="I936" s="17"/>
      <c r="J936" s="17"/>
      <c r="K936" s="17"/>
    </row>
    <row r="937" spans="8:11">
      <c r="H937" s="17"/>
      <c r="I937" s="17"/>
      <c r="J937" s="17"/>
      <c r="K937" s="17"/>
    </row>
    <row r="938" spans="8:11">
      <c r="H938" s="17"/>
      <c r="I938" s="17"/>
      <c r="J938" s="17"/>
      <c r="K938" s="17"/>
    </row>
    <row r="939" spans="8:11">
      <c r="H939" s="17"/>
      <c r="I939" s="17"/>
      <c r="J939" s="17"/>
      <c r="K939" s="17"/>
    </row>
    <row r="940" spans="8:11">
      <c r="H940" s="17"/>
      <c r="I940" s="17"/>
      <c r="J940" s="17"/>
      <c r="K940" s="17"/>
    </row>
    <row r="941" spans="8:11">
      <c r="H941" s="17"/>
      <c r="I941" s="17"/>
      <c r="J941" s="17"/>
      <c r="K941" s="17"/>
    </row>
    <row r="942" spans="8:11">
      <c r="H942" s="17"/>
      <c r="I942" s="17"/>
      <c r="J942" s="17"/>
      <c r="K942" s="17"/>
    </row>
    <row r="943" spans="8:11">
      <c r="H943" s="17"/>
      <c r="I943" s="17"/>
      <c r="J943" s="17"/>
      <c r="K943" s="17"/>
    </row>
    <row r="944" spans="8:11">
      <c r="H944" s="17"/>
      <c r="I944" s="17"/>
      <c r="J944" s="17"/>
      <c r="K944" s="17"/>
    </row>
    <row r="945" spans="8:11">
      <c r="H945" s="17"/>
      <c r="I945" s="17"/>
      <c r="J945" s="17"/>
      <c r="K945" s="17"/>
    </row>
    <row r="946" spans="8:11">
      <c r="H946" s="17"/>
      <c r="I946" s="17"/>
      <c r="J946" s="17"/>
      <c r="K946" s="17"/>
    </row>
    <row r="947" spans="8:11">
      <c r="H947" s="17"/>
      <c r="I947" s="17"/>
      <c r="J947" s="17"/>
      <c r="K947" s="17"/>
    </row>
    <row r="948" spans="8:11">
      <c r="H948" s="17"/>
      <c r="I948" s="17"/>
      <c r="J948" s="17"/>
      <c r="K948" s="17"/>
    </row>
    <row r="949" spans="8:11">
      <c r="H949" s="17"/>
      <c r="I949" s="17"/>
      <c r="J949" s="17"/>
      <c r="K949" s="17"/>
    </row>
    <row r="950" spans="8:11">
      <c r="H950" s="17"/>
      <c r="I950" s="17"/>
      <c r="J950" s="17"/>
      <c r="K950" s="17"/>
    </row>
    <row r="951" spans="8:11">
      <c r="H951" s="17"/>
      <c r="I951" s="17"/>
      <c r="J951" s="17"/>
      <c r="K951" s="17"/>
    </row>
    <row r="952" spans="8:11">
      <c r="H952" s="17"/>
      <c r="I952" s="17"/>
      <c r="J952" s="17"/>
      <c r="K952" s="17"/>
    </row>
    <row r="953" spans="8:11">
      <c r="H953" s="17"/>
      <c r="I953" s="17"/>
      <c r="J953" s="17"/>
      <c r="K953" s="17"/>
    </row>
    <row r="954" spans="8:11">
      <c r="H954" s="17"/>
      <c r="I954" s="17"/>
      <c r="J954" s="17"/>
      <c r="K954" s="17"/>
    </row>
    <row r="955" spans="8:11">
      <c r="H955" s="17"/>
      <c r="I955" s="17"/>
      <c r="J955" s="17"/>
      <c r="K955" s="17"/>
    </row>
    <row r="956" spans="8:11">
      <c r="H956" s="17"/>
      <c r="I956" s="17"/>
      <c r="J956" s="17"/>
      <c r="K956" s="17"/>
    </row>
    <row r="957" spans="8:11">
      <c r="H957" s="17"/>
      <c r="I957" s="17"/>
      <c r="J957" s="17"/>
      <c r="K957" s="17"/>
    </row>
    <row r="958" spans="8:11">
      <c r="H958" s="17"/>
      <c r="I958" s="17"/>
      <c r="J958" s="17"/>
      <c r="K958" s="17"/>
    </row>
    <row r="959" spans="8:11">
      <c r="H959" s="17"/>
      <c r="I959" s="17"/>
      <c r="J959" s="17"/>
      <c r="K959" s="17"/>
    </row>
    <row r="960" spans="8:11">
      <c r="H960" s="17"/>
      <c r="I960" s="17"/>
      <c r="J960" s="17"/>
      <c r="K960" s="17"/>
    </row>
    <row r="961" spans="8:11">
      <c r="H961" s="17"/>
      <c r="I961" s="17"/>
      <c r="J961" s="17"/>
      <c r="K961" s="17"/>
    </row>
    <row r="962" spans="8:11">
      <c r="H962" s="17"/>
      <c r="I962" s="17"/>
      <c r="J962" s="17"/>
      <c r="K962" s="17"/>
    </row>
    <row r="963" spans="8:11">
      <c r="H963" s="17"/>
      <c r="I963" s="17"/>
      <c r="J963" s="17"/>
      <c r="K963" s="17"/>
    </row>
    <row r="964" spans="8:11">
      <c r="H964" s="17"/>
      <c r="I964" s="17"/>
      <c r="J964" s="17"/>
      <c r="K964" s="17"/>
    </row>
    <row r="965" spans="8:11">
      <c r="H965" s="17"/>
      <c r="I965" s="17"/>
      <c r="J965" s="17"/>
      <c r="K965" s="17"/>
    </row>
    <row r="966" spans="8:11">
      <c r="H966" s="17"/>
      <c r="I966" s="17"/>
      <c r="J966" s="17"/>
      <c r="K966" s="17"/>
    </row>
    <row r="967" spans="8:11">
      <c r="H967" s="17"/>
      <c r="I967" s="17"/>
      <c r="J967" s="17"/>
      <c r="K967" s="17"/>
    </row>
    <row r="968" spans="8:11">
      <c r="H968" s="17"/>
      <c r="I968" s="17"/>
      <c r="J968" s="17"/>
      <c r="K968" s="17"/>
    </row>
    <row r="969" spans="8:11">
      <c r="H969" s="17"/>
      <c r="I969" s="17"/>
      <c r="J969" s="17"/>
      <c r="K969" s="17"/>
    </row>
    <row r="970" spans="8:11">
      <c r="H970" s="17"/>
      <c r="I970" s="17"/>
      <c r="J970" s="17"/>
      <c r="K970" s="17"/>
    </row>
    <row r="971" spans="8:11">
      <c r="H971" s="17"/>
      <c r="I971" s="17"/>
      <c r="J971" s="17"/>
      <c r="K971" s="17"/>
    </row>
    <row r="972" spans="8:11">
      <c r="H972" s="17"/>
      <c r="I972" s="17"/>
      <c r="J972" s="17"/>
      <c r="K972" s="17"/>
    </row>
    <row r="973" spans="8:11">
      <c r="H973" s="17"/>
      <c r="I973" s="17"/>
      <c r="J973" s="17"/>
      <c r="K973" s="17"/>
    </row>
    <row r="974" spans="8:11">
      <c r="H974" s="17"/>
      <c r="I974" s="17"/>
      <c r="J974" s="17"/>
      <c r="K974" s="17"/>
    </row>
    <row r="975" spans="8:11">
      <c r="H975" s="17"/>
      <c r="I975" s="17"/>
      <c r="J975" s="17"/>
      <c r="K975" s="17"/>
    </row>
    <row r="976" spans="8:11">
      <c r="H976" s="17"/>
      <c r="I976" s="17"/>
      <c r="J976" s="17"/>
      <c r="K976" s="17"/>
    </row>
    <row r="977" spans="8:11">
      <c r="H977" s="17"/>
      <c r="I977" s="17"/>
      <c r="J977" s="17"/>
      <c r="K977" s="17"/>
    </row>
    <row r="978" spans="8:11">
      <c r="H978" s="17"/>
      <c r="I978" s="17"/>
      <c r="J978" s="17"/>
      <c r="K978" s="17"/>
    </row>
    <row r="979" spans="8:11">
      <c r="H979" s="17"/>
      <c r="I979" s="17"/>
      <c r="J979" s="17"/>
      <c r="K979" s="17"/>
    </row>
    <row r="980" spans="8:11">
      <c r="H980" s="17"/>
      <c r="I980" s="17"/>
      <c r="J980" s="17"/>
      <c r="K980" s="17"/>
    </row>
    <row r="981" spans="8:11">
      <c r="H981" s="17"/>
      <c r="I981" s="17"/>
      <c r="J981" s="17"/>
      <c r="K981" s="17"/>
    </row>
    <row r="982" spans="8:11">
      <c r="H982" s="17"/>
      <c r="I982" s="17"/>
      <c r="J982" s="17"/>
      <c r="K982" s="17"/>
    </row>
    <row r="983" spans="8:11">
      <c r="H983" s="17"/>
      <c r="I983" s="17"/>
      <c r="J983" s="17"/>
      <c r="K983" s="17"/>
    </row>
    <row r="984" spans="8:11">
      <c r="H984" s="17"/>
      <c r="I984" s="17"/>
      <c r="J984" s="17"/>
      <c r="K984" s="17"/>
    </row>
    <row r="985" spans="8:11">
      <c r="H985" s="17"/>
      <c r="I985" s="17"/>
      <c r="J985" s="17"/>
      <c r="K985" s="17"/>
    </row>
    <row r="986" spans="8:11">
      <c r="H986" s="17"/>
      <c r="I986" s="17"/>
      <c r="J986" s="17"/>
      <c r="K986" s="17"/>
    </row>
    <row r="987" spans="8:11">
      <c r="H987" s="17"/>
      <c r="I987" s="17"/>
      <c r="J987" s="17"/>
      <c r="K987" s="17"/>
    </row>
    <row r="988" spans="8:11">
      <c r="H988" s="17"/>
      <c r="I988" s="17"/>
      <c r="J988" s="17"/>
      <c r="K988" s="17"/>
    </row>
    <row r="989" spans="8:11">
      <c r="H989" s="17"/>
      <c r="I989" s="17"/>
      <c r="J989" s="17"/>
      <c r="K989" s="17"/>
    </row>
    <row r="990" spans="8:11">
      <c r="H990" s="17"/>
      <c r="I990" s="17"/>
      <c r="J990" s="17"/>
      <c r="K990" s="17"/>
    </row>
    <row r="991" spans="8:11">
      <c r="H991" s="17"/>
      <c r="I991" s="17"/>
      <c r="J991" s="17"/>
      <c r="K991" s="17"/>
    </row>
    <row r="992" spans="8:11">
      <c r="H992" s="17"/>
      <c r="I992" s="17"/>
      <c r="J992" s="17"/>
      <c r="K992" s="17"/>
    </row>
    <row r="993" spans="8:11">
      <c r="H993" s="17"/>
      <c r="I993" s="17"/>
      <c r="J993" s="17"/>
      <c r="K993" s="17"/>
    </row>
    <row r="994" spans="8:11">
      <c r="H994" s="17"/>
      <c r="I994" s="17"/>
      <c r="J994" s="17"/>
      <c r="K994" s="17"/>
    </row>
    <row r="995" spans="8:11">
      <c r="H995" s="17"/>
      <c r="I995" s="17"/>
      <c r="J995" s="17"/>
      <c r="K995" s="17"/>
    </row>
    <row r="996" spans="8:11">
      <c r="H996" s="17"/>
      <c r="I996" s="17"/>
      <c r="J996" s="17"/>
      <c r="K996" s="17"/>
    </row>
    <row r="997" spans="8:11">
      <c r="H997" s="17"/>
      <c r="I997" s="17"/>
      <c r="J997" s="17"/>
      <c r="K997" s="17"/>
    </row>
    <row r="998" spans="8:11">
      <c r="H998" s="17"/>
      <c r="I998" s="17"/>
      <c r="J998" s="17"/>
      <c r="K998" s="17"/>
    </row>
    <row r="999" spans="8:11">
      <c r="H999" s="17"/>
      <c r="I999" s="17"/>
      <c r="J999" s="17"/>
      <c r="K999" s="17"/>
    </row>
    <row r="1000" spans="8:11">
      <c r="H1000" s="17"/>
      <c r="I1000" s="17"/>
      <c r="J1000" s="17"/>
      <c r="K1000" s="17"/>
    </row>
    <row r="1001" spans="8:11">
      <c r="H1001" s="17"/>
      <c r="I1001" s="17"/>
      <c r="J1001" s="17"/>
      <c r="K1001" s="17"/>
    </row>
  </sheetData>
  <mergeCells count="5">
    <mergeCell ref="M1:N1"/>
    <mergeCell ref="H1:K1"/>
    <mergeCell ref="E1:F1"/>
    <mergeCell ref="A1:C1"/>
    <mergeCell ref="P1:R1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全站点运费计算</vt:lpstr>
      <vt:lpstr>A台湾圆通店配运费表</vt:lpstr>
      <vt:lpstr>A2台湾黑猫宅配运费表</vt:lpstr>
      <vt:lpstr>B马来SLS运费表</vt:lpstr>
      <vt:lpstr>C泰国SLS Standard Express 运费表</vt:lpstr>
      <vt:lpstr>D泰国SLS DHL Premium Express 运费表</vt:lpstr>
      <vt:lpstr>E印尼SLS新运费表</vt:lpstr>
      <vt:lpstr>F菲律宾SLS运费表</vt:lpstr>
      <vt:lpstr>G新加坡SLS-Standard Express运费表</vt:lpstr>
      <vt:lpstr>H新加坡SLS-Standard Economy运费表</vt:lpstr>
      <vt:lpstr>I越南SLS Standard Express运费表</vt:lpstr>
      <vt:lpstr>J各个站点分区表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2019-05-24T04:27:17Z</dcterms:modified>
</cp:coreProperties>
</file>