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郑庄数据整理_最最终" sheetId="1" r:id="rId1"/>
  </sheets>
  <calcPr calcId="144525"/>
</workbook>
</file>

<file path=xl/sharedStrings.xml><?xml version="1.0" encoding="utf-8"?>
<sst xmlns="http://schemas.openxmlformats.org/spreadsheetml/2006/main" count="301" uniqueCount="108">
  <si>
    <t>井号</t>
  </si>
  <si>
    <t>Y</t>
  </si>
  <si>
    <t>X</t>
  </si>
  <si>
    <t>埋深(m)</t>
  </si>
  <si>
    <t>埋深归一</t>
  </si>
  <si>
    <t>煤厚(m)</t>
  </si>
  <si>
    <t>煤厚归一</t>
  </si>
  <si>
    <t>含气量(m3/t)</t>
  </si>
  <si>
    <t>含气归一</t>
  </si>
  <si>
    <t>孔隙度</t>
  </si>
  <si>
    <t>孔隙归一</t>
  </si>
  <si>
    <t>渗透率（10^-4μm2）</t>
  </si>
  <si>
    <t>渗透率（10^-3μm2）</t>
  </si>
  <si>
    <t>渗透归一</t>
  </si>
  <si>
    <t>储压(Mpa)</t>
  </si>
  <si>
    <t>储压归一</t>
  </si>
  <si>
    <t>地质构造</t>
  </si>
  <si>
    <t>构造归一</t>
  </si>
  <si>
    <t>综合评价值</t>
  </si>
  <si>
    <t>专家打分</t>
  </si>
  <si>
    <t>层次分析法</t>
  </si>
  <si>
    <t>郑122</t>
  </si>
  <si>
    <t>一级</t>
  </si>
  <si>
    <t>郑124</t>
  </si>
  <si>
    <t>四级</t>
  </si>
  <si>
    <t>郑127</t>
  </si>
  <si>
    <t>郑128</t>
  </si>
  <si>
    <t>郑131</t>
  </si>
  <si>
    <t>二级</t>
  </si>
  <si>
    <t>郑132</t>
  </si>
  <si>
    <t>郑133</t>
  </si>
  <si>
    <t>郑134</t>
  </si>
  <si>
    <t>郑136</t>
  </si>
  <si>
    <t>郑139</t>
  </si>
  <si>
    <t>郑140</t>
  </si>
  <si>
    <t>郑141</t>
  </si>
  <si>
    <t>郑142</t>
  </si>
  <si>
    <t>郑143</t>
  </si>
  <si>
    <t>郑144</t>
  </si>
  <si>
    <t>郑145</t>
  </si>
  <si>
    <t>郑163</t>
  </si>
  <si>
    <t>三级</t>
  </si>
  <si>
    <t>郑试100</t>
  </si>
  <si>
    <t>郑试102</t>
  </si>
  <si>
    <t>郑试103</t>
  </si>
  <si>
    <t>郑试110</t>
  </si>
  <si>
    <t>郑试24</t>
  </si>
  <si>
    <t>郑试25</t>
  </si>
  <si>
    <t>郑试26</t>
  </si>
  <si>
    <t>郑试29</t>
  </si>
  <si>
    <t>郑试32</t>
  </si>
  <si>
    <t>郑试33</t>
  </si>
  <si>
    <t>郑试34</t>
  </si>
  <si>
    <t>郑试35</t>
  </si>
  <si>
    <t>郑试36</t>
  </si>
  <si>
    <t>郑试37</t>
  </si>
  <si>
    <t>郑试40</t>
  </si>
  <si>
    <t>郑试41</t>
  </si>
  <si>
    <t>郑试42</t>
  </si>
  <si>
    <t>郑试43</t>
  </si>
  <si>
    <t>郑试44</t>
  </si>
  <si>
    <t>郑试45</t>
  </si>
  <si>
    <t>郑试46</t>
  </si>
  <si>
    <t>郑试47</t>
  </si>
  <si>
    <t>郑试48</t>
  </si>
  <si>
    <t>郑试49</t>
  </si>
  <si>
    <t>郑试51</t>
  </si>
  <si>
    <t>郑试52</t>
  </si>
  <si>
    <t>郑试54</t>
  </si>
  <si>
    <t>郑试55</t>
  </si>
  <si>
    <t>郑试56</t>
  </si>
  <si>
    <t>郑试57</t>
  </si>
  <si>
    <t>郑试58</t>
  </si>
  <si>
    <t>郑试59</t>
  </si>
  <si>
    <t>郑试60</t>
  </si>
  <si>
    <t>郑试61</t>
  </si>
  <si>
    <t>郑试62</t>
  </si>
  <si>
    <t>郑试63</t>
  </si>
  <si>
    <t>郑试65</t>
  </si>
  <si>
    <t>郑试66</t>
  </si>
  <si>
    <t>郑试67</t>
  </si>
  <si>
    <t>郑试68</t>
  </si>
  <si>
    <t>郑试69</t>
  </si>
  <si>
    <t>郑试71</t>
  </si>
  <si>
    <t>郑试72</t>
  </si>
  <si>
    <t>郑试73</t>
  </si>
  <si>
    <t>郑试74</t>
  </si>
  <si>
    <t>郑试76</t>
  </si>
  <si>
    <t>郑试77</t>
  </si>
  <si>
    <t>郑试78</t>
  </si>
  <si>
    <t>郑试79</t>
  </si>
  <si>
    <t>郑试80</t>
  </si>
  <si>
    <t>郑试81</t>
  </si>
  <si>
    <t>郑试82</t>
  </si>
  <si>
    <t>郑试83</t>
  </si>
  <si>
    <t>郑试85</t>
  </si>
  <si>
    <t>郑试86</t>
  </si>
  <si>
    <t>郑试87</t>
  </si>
  <si>
    <t xml:space="preserve">一级 </t>
  </si>
  <si>
    <t>郑试89</t>
  </si>
  <si>
    <t>郑试91</t>
  </si>
  <si>
    <t>郑试92</t>
  </si>
  <si>
    <t>郑试93</t>
  </si>
  <si>
    <t>郑试94</t>
  </si>
  <si>
    <t>郑试96</t>
  </si>
  <si>
    <t>郑试97</t>
  </si>
  <si>
    <t>郑试98</t>
  </si>
  <si>
    <t>郑试99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</si>
</sst>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4"/>
  <sheetViews>
    <sheetView tabSelected="1" workbookViewId="0">
      <selection activeCell="H1" sqref="H1"/>
    </sheetView>
  </sheetViews>
  <sheetFormatPr defaultColWidth="9" defaultRowHeight="14.25"/>
  <cols>
    <col min="8" max="8" width="13.875" customWidth="1"/>
    <col min="12" max="13" width="17.375" customWidth="1"/>
    <col min="14" max="14" width="18.25" customWidth="1"/>
    <col min="19" max="19" width="12.125" customWidth="1"/>
    <col min="20" max="20" width="10.625" style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0</v>
      </c>
    </row>
    <row r="2" spans="1:22">
      <c r="A2" t="s">
        <v>21</v>
      </c>
      <c r="B2">
        <v>3941876.9</v>
      </c>
      <c r="C2">
        <v>625780.6</v>
      </c>
      <c r="D2">
        <v>353.15</v>
      </c>
      <c r="E2">
        <f>(D2-353.15)/(1339.45-353.15)</f>
        <v>0</v>
      </c>
      <c r="F2">
        <v>3.7</v>
      </c>
      <c r="G2">
        <f>(9.63-F2)/(9.63-1.15)</f>
        <v>0.699292452830189</v>
      </c>
      <c r="H2">
        <v>21.85</v>
      </c>
      <c r="I2">
        <f>(37.64-H2)/(37.64-0.75)</f>
        <v>0.42802927622662</v>
      </c>
      <c r="J2">
        <v>4.2</v>
      </c>
      <c r="K2">
        <f>(12.765-J2)/(12.765-2.91)</f>
        <v>0.86910197869102</v>
      </c>
      <c r="L2">
        <v>14.41</v>
      </c>
      <c r="M2">
        <v>144.1</v>
      </c>
      <c r="N2">
        <f>(15.85-L2)/(15.85-0.15)</f>
        <v>0.0917197452229299</v>
      </c>
      <c r="O2">
        <v>1.58</v>
      </c>
      <c r="P2">
        <f>(11.32-O2)/(11.32-1.58)</f>
        <v>1</v>
      </c>
      <c r="Q2">
        <v>4</v>
      </c>
      <c r="R2">
        <f>Q2/4</f>
        <v>1</v>
      </c>
      <c r="S2">
        <f>E2*0.043+G2*0.016+I2*0.248+K2*0.05+N2*0.424+P2*0.067+R2*0.152</f>
        <v>0.418684210658558</v>
      </c>
      <c r="T2" s="1" t="s">
        <v>22</v>
      </c>
      <c r="U2">
        <f>IF(S2&lt;0.25,1,IF(S2&lt;0.5,2,IF(S2&lt;0.75,3,4)))</f>
        <v>2</v>
      </c>
      <c r="V2" t="s">
        <v>21</v>
      </c>
    </row>
    <row r="3" spans="1:22">
      <c r="A3" t="s">
        <v>23</v>
      </c>
      <c r="B3">
        <v>3945210.1</v>
      </c>
      <c r="C3">
        <v>625968.8</v>
      </c>
      <c r="D3">
        <v>1099.9</v>
      </c>
      <c r="E3">
        <f t="shared" ref="E3:E66" si="0">(D3-353.15)/(1339.45-353.15)</f>
        <v>0.757122579336916</v>
      </c>
      <c r="F3">
        <v>2</v>
      </c>
      <c r="G3">
        <f t="shared" ref="G3:G66" si="1">(9.63-F3)/(9.63-1.15)</f>
        <v>0.899764150943396</v>
      </c>
      <c r="H3">
        <v>0.75</v>
      </c>
      <c r="I3">
        <f t="shared" ref="I3:I66" si="2">(37.64-H3)/(37.64-0.75)</f>
        <v>1</v>
      </c>
      <c r="J3">
        <v>6.71</v>
      </c>
      <c r="K3">
        <f t="shared" ref="K3:K66" si="3">(12.765-J3)/(12.765-2.91)</f>
        <v>0.614408929477423</v>
      </c>
      <c r="L3">
        <v>0.19</v>
      </c>
      <c r="M3">
        <v>1.9</v>
      </c>
      <c r="N3">
        <f t="shared" ref="N3:N66" si="4">(15.85-L3)/(15.85-0.15)</f>
        <v>0.997452229299363</v>
      </c>
      <c r="O3">
        <v>8.84959</v>
      </c>
      <c r="P3">
        <f t="shared" ref="P3:P66" si="5">(11.32-O3)/(11.32-1.58)</f>
        <v>0.253635523613963</v>
      </c>
      <c r="Q3">
        <v>4</v>
      </c>
      <c r="R3">
        <f t="shared" ref="R3:R66" si="6">Q3/4</f>
        <v>1</v>
      </c>
      <c r="S3">
        <f t="shared" ref="S3:S66" si="7">E3*0.043+G3*0.016+I3*0.248+K3*0.05+N3*0.424+P3*0.067+R3*0.152</f>
        <v>0.917586269105518</v>
      </c>
      <c r="T3" s="1" t="s">
        <v>24</v>
      </c>
      <c r="U3">
        <f t="shared" ref="U3:U66" si="8">IF(S3&lt;0.25,1,IF(S3&lt;0.5,2,IF(S3&lt;0.75,3,4)))</f>
        <v>4</v>
      </c>
      <c r="V3" t="s">
        <v>23</v>
      </c>
    </row>
    <row r="4" spans="1:22">
      <c r="A4" t="s">
        <v>25</v>
      </c>
      <c r="B4">
        <v>3945084.87</v>
      </c>
      <c r="C4">
        <v>624263.7</v>
      </c>
      <c r="D4">
        <v>1068.25</v>
      </c>
      <c r="E4">
        <f t="shared" si="0"/>
        <v>0.725032951434655</v>
      </c>
      <c r="F4">
        <v>2.5</v>
      </c>
      <c r="G4">
        <f t="shared" si="1"/>
        <v>0.840801886792453</v>
      </c>
      <c r="H4">
        <v>26.9</v>
      </c>
      <c r="I4">
        <f t="shared" si="2"/>
        <v>0.291135809162375</v>
      </c>
      <c r="J4">
        <v>8.2</v>
      </c>
      <c r="K4">
        <f t="shared" si="3"/>
        <v>0.463216641298833</v>
      </c>
      <c r="L4">
        <v>0.16</v>
      </c>
      <c r="M4">
        <v>1.6</v>
      </c>
      <c r="N4">
        <f t="shared" si="4"/>
        <v>0.999363057324841</v>
      </c>
      <c r="O4">
        <v>8.561575</v>
      </c>
      <c r="P4">
        <f t="shared" si="5"/>
        <v>0.283205852156058</v>
      </c>
      <c r="Q4">
        <v>2</v>
      </c>
      <c r="R4">
        <f t="shared" si="6"/>
        <v>0.5</v>
      </c>
      <c r="S4">
        <f t="shared" si="7"/>
        <v>0.658696488237768</v>
      </c>
      <c r="T4" s="1" t="s">
        <v>24</v>
      </c>
      <c r="U4">
        <f t="shared" si="8"/>
        <v>3</v>
      </c>
      <c r="V4" t="s">
        <v>25</v>
      </c>
    </row>
    <row r="5" spans="1:22">
      <c r="A5" t="s">
        <v>26</v>
      </c>
      <c r="B5">
        <v>3950622.4</v>
      </c>
      <c r="C5">
        <v>626801.7</v>
      </c>
      <c r="D5">
        <v>854.2</v>
      </c>
      <c r="E5">
        <f t="shared" si="0"/>
        <v>0.508009733346852</v>
      </c>
      <c r="F5">
        <v>3</v>
      </c>
      <c r="G5">
        <f t="shared" si="1"/>
        <v>0.78183962264151</v>
      </c>
      <c r="H5">
        <v>32.81</v>
      </c>
      <c r="I5">
        <f t="shared" si="2"/>
        <v>0.130929791271347</v>
      </c>
      <c r="J5">
        <v>7.35</v>
      </c>
      <c r="K5">
        <f t="shared" si="3"/>
        <v>0.549467275494673</v>
      </c>
      <c r="L5">
        <v>10.13</v>
      </c>
      <c r="M5">
        <v>101.3</v>
      </c>
      <c r="N5">
        <f t="shared" si="4"/>
        <v>0.364331210191083</v>
      </c>
      <c r="O5">
        <v>6.61372</v>
      </c>
      <c r="P5">
        <f t="shared" si="5"/>
        <v>0.483190965092403</v>
      </c>
      <c r="Q5">
        <v>2</v>
      </c>
      <c r="R5">
        <f t="shared" si="6"/>
        <v>0.5</v>
      </c>
      <c r="S5">
        <f t="shared" si="7"/>
        <v>0.357148032288417</v>
      </c>
      <c r="T5" s="1" t="s">
        <v>22</v>
      </c>
      <c r="U5">
        <f t="shared" si="8"/>
        <v>2</v>
      </c>
      <c r="V5" t="s">
        <v>26</v>
      </c>
    </row>
    <row r="6" spans="1:22">
      <c r="A6" t="s">
        <v>27</v>
      </c>
      <c r="B6">
        <v>3951974.1</v>
      </c>
      <c r="C6">
        <v>631146.3</v>
      </c>
      <c r="D6">
        <v>700.2</v>
      </c>
      <c r="E6">
        <f t="shared" si="0"/>
        <v>0.351870627598094</v>
      </c>
      <c r="F6">
        <v>3</v>
      </c>
      <c r="G6">
        <f t="shared" si="1"/>
        <v>0.78183962264151</v>
      </c>
      <c r="H6">
        <v>19.17</v>
      </c>
      <c r="I6">
        <f t="shared" si="2"/>
        <v>0.500677690431011</v>
      </c>
      <c r="J6">
        <v>4.86</v>
      </c>
      <c r="K6">
        <f t="shared" si="3"/>
        <v>0.802130898021309</v>
      </c>
      <c r="L6">
        <v>11.93</v>
      </c>
      <c r="M6">
        <v>119.3</v>
      </c>
      <c r="N6">
        <f t="shared" si="4"/>
        <v>0.24968152866242</v>
      </c>
      <c r="O6">
        <v>5.21232</v>
      </c>
      <c r="P6">
        <f t="shared" si="5"/>
        <v>0.627071868583162</v>
      </c>
      <c r="Q6">
        <v>2</v>
      </c>
      <c r="R6">
        <f t="shared" si="6"/>
        <v>0.5</v>
      </c>
      <c r="S6">
        <f t="shared" si="7"/>
        <v>0.415793266424876</v>
      </c>
      <c r="T6" s="1" t="s">
        <v>28</v>
      </c>
      <c r="U6">
        <f t="shared" si="8"/>
        <v>2</v>
      </c>
      <c r="V6" t="s">
        <v>27</v>
      </c>
    </row>
    <row r="7" spans="1:22">
      <c r="A7" t="s">
        <v>29</v>
      </c>
      <c r="B7">
        <v>3952442.4</v>
      </c>
      <c r="C7">
        <v>628169.1</v>
      </c>
      <c r="D7">
        <v>808.1</v>
      </c>
      <c r="E7">
        <f t="shared" si="0"/>
        <v>0.461269390651931</v>
      </c>
      <c r="F7">
        <v>2.8</v>
      </c>
      <c r="G7">
        <f t="shared" si="1"/>
        <v>0.805424528301887</v>
      </c>
      <c r="H7">
        <v>32.15</v>
      </c>
      <c r="I7">
        <f t="shared" si="2"/>
        <v>0.148820818650041</v>
      </c>
      <c r="J7">
        <v>5.13</v>
      </c>
      <c r="K7">
        <f t="shared" si="3"/>
        <v>0.774733637747336</v>
      </c>
      <c r="L7">
        <v>0.29</v>
      </c>
      <c r="M7">
        <v>2.9</v>
      </c>
      <c r="N7">
        <f t="shared" si="4"/>
        <v>0.991082802547771</v>
      </c>
      <c r="O7">
        <v>6.19421</v>
      </c>
      <c r="P7">
        <f t="shared" si="5"/>
        <v>0.526261806981519</v>
      </c>
      <c r="Q7">
        <v>2</v>
      </c>
      <c r="R7">
        <f t="shared" si="6"/>
        <v>0.5</v>
      </c>
      <c r="S7">
        <f t="shared" si="7"/>
        <v>0.639844270511457</v>
      </c>
      <c r="T7" s="1" t="s">
        <v>24</v>
      </c>
      <c r="U7">
        <f t="shared" si="8"/>
        <v>3</v>
      </c>
      <c r="V7" t="s">
        <v>29</v>
      </c>
    </row>
    <row r="8" spans="1:22">
      <c r="A8" t="s">
        <v>30</v>
      </c>
      <c r="B8">
        <v>3956227.8</v>
      </c>
      <c r="C8">
        <v>631083.5</v>
      </c>
      <c r="D8">
        <v>726.12</v>
      </c>
      <c r="E8">
        <f t="shared" si="0"/>
        <v>0.378150664098145</v>
      </c>
      <c r="F8">
        <v>4.05</v>
      </c>
      <c r="G8">
        <f t="shared" si="1"/>
        <v>0.658018867924528</v>
      </c>
      <c r="H8">
        <v>22.88</v>
      </c>
      <c r="I8">
        <f t="shared" si="2"/>
        <v>0.400108430468962</v>
      </c>
      <c r="J8">
        <v>7.47</v>
      </c>
      <c r="K8">
        <f t="shared" si="3"/>
        <v>0.537290715372907</v>
      </c>
      <c r="L8">
        <v>11.86</v>
      </c>
      <c r="M8">
        <v>118.6</v>
      </c>
      <c r="N8">
        <f t="shared" si="4"/>
        <v>0.254140127388535</v>
      </c>
      <c r="O8">
        <v>5.448192</v>
      </c>
      <c r="P8">
        <f t="shared" si="5"/>
        <v>0.602855030800821</v>
      </c>
      <c r="Q8">
        <v>1</v>
      </c>
      <c r="R8">
        <f t="shared" si="6"/>
        <v>0.25</v>
      </c>
      <c r="S8">
        <f t="shared" si="7"/>
        <v>0.339026908044354</v>
      </c>
      <c r="T8" s="1" t="s">
        <v>28</v>
      </c>
      <c r="U8">
        <f t="shared" si="8"/>
        <v>2</v>
      </c>
      <c r="V8" t="s">
        <v>30</v>
      </c>
    </row>
    <row r="9" spans="1:22">
      <c r="A9" t="s">
        <v>31</v>
      </c>
      <c r="B9">
        <v>3954262</v>
      </c>
      <c r="C9">
        <v>633438.5</v>
      </c>
      <c r="D9">
        <v>669.15</v>
      </c>
      <c r="E9">
        <f t="shared" si="0"/>
        <v>0.320389333874075</v>
      </c>
      <c r="F9">
        <v>2.5</v>
      </c>
      <c r="G9">
        <f t="shared" si="1"/>
        <v>0.840801886792453</v>
      </c>
      <c r="H9">
        <v>23.96</v>
      </c>
      <c r="I9">
        <f t="shared" si="2"/>
        <v>0.370832203849282</v>
      </c>
      <c r="J9">
        <v>5.37</v>
      </c>
      <c r="K9">
        <f t="shared" si="3"/>
        <v>0.750380517503805</v>
      </c>
      <c r="L9">
        <v>7.23</v>
      </c>
      <c r="M9">
        <v>72.3</v>
      </c>
      <c r="N9">
        <f t="shared" si="4"/>
        <v>0.549044585987261</v>
      </c>
      <c r="O9">
        <v>4.929765</v>
      </c>
      <c r="P9">
        <f t="shared" si="5"/>
        <v>0.656081622176591</v>
      </c>
      <c r="Q9">
        <v>2</v>
      </c>
      <c r="R9">
        <f t="shared" si="6"/>
        <v>0.5</v>
      </c>
      <c r="S9">
        <f t="shared" si="7"/>
        <v>0.509467357119507</v>
      </c>
      <c r="T9" s="1" t="s">
        <v>28</v>
      </c>
      <c r="U9">
        <f t="shared" si="8"/>
        <v>3</v>
      </c>
      <c r="V9" t="s">
        <v>31</v>
      </c>
    </row>
    <row r="10" spans="1:22">
      <c r="A10" t="s">
        <v>32</v>
      </c>
      <c r="B10">
        <v>3957411.1</v>
      </c>
      <c r="C10">
        <v>637357.9</v>
      </c>
      <c r="D10">
        <v>944.18</v>
      </c>
      <c r="E10">
        <f t="shared" si="0"/>
        <v>0.599239582277198</v>
      </c>
      <c r="F10">
        <v>2.44</v>
      </c>
      <c r="G10">
        <f t="shared" si="1"/>
        <v>0.847877358490566</v>
      </c>
      <c r="H10">
        <v>20.45</v>
      </c>
      <c r="I10">
        <f t="shared" si="2"/>
        <v>0.465979940363242</v>
      </c>
      <c r="J10">
        <v>6.965</v>
      </c>
      <c r="K10">
        <f t="shared" si="3"/>
        <v>0.588533739218671</v>
      </c>
      <c r="L10">
        <v>0.21</v>
      </c>
      <c r="M10">
        <v>2.1</v>
      </c>
      <c r="N10">
        <f t="shared" si="4"/>
        <v>0.996178343949045</v>
      </c>
      <c r="O10">
        <v>7.432538</v>
      </c>
      <c r="P10">
        <f t="shared" si="5"/>
        <v>0.39912340862423</v>
      </c>
      <c r="Q10">
        <v>3</v>
      </c>
      <c r="R10">
        <f t="shared" si="6"/>
        <v>0.75</v>
      </c>
      <c r="S10">
        <f t="shared" si="7"/>
        <v>0.747443938157004</v>
      </c>
      <c r="T10" s="1" t="s">
        <v>24</v>
      </c>
      <c r="U10">
        <f t="shared" si="8"/>
        <v>3</v>
      </c>
      <c r="V10" t="s">
        <v>32</v>
      </c>
    </row>
    <row r="11" spans="1:22">
      <c r="A11" t="s">
        <v>33</v>
      </c>
      <c r="B11">
        <v>3957984.5</v>
      </c>
      <c r="C11">
        <v>632485.2</v>
      </c>
      <c r="D11">
        <v>842.025</v>
      </c>
      <c r="E11">
        <f t="shared" si="0"/>
        <v>0.495665618980026</v>
      </c>
      <c r="F11">
        <v>3.65</v>
      </c>
      <c r="G11">
        <f t="shared" si="1"/>
        <v>0.705188679245283</v>
      </c>
      <c r="H11">
        <v>23.37</v>
      </c>
      <c r="I11">
        <f t="shared" si="2"/>
        <v>0.386825698021144</v>
      </c>
      <c r="J11">
        <v>7.21</v>
      </c>
      <c r="K11">
        <f t="shared" si="3"/>
        <v>0.563673262303399</v>
      </c>
      <c r="L11">
        <v>6.55</v>
      </c>
      <c r="M11">
        <v>65.5</v>
      </c>
      <c r="N11">
        <f t="shared" si="4"/>
        <v>0.592356687898089</v>
      </c>
      <c r="O11">
        <v>6.5029275</v>
      </c>
      <c r="P11">
        <f t="shared" si="5"/>
        <v>0.494565965092402</v>
      </c>
      <c r="Q11">
        <v>1</v>
      </c>
      <c r="R11">
        <f t="shared" si="6"/>
        <v>0.25</v>
      </c>
      <c r="S11">
        <f t="shared" si="7"/>
        <v>0.47900823203846</v>
      </c>
      <c r="T11" s="1" t="s">
        <v>28</v>
      </c>
      <c r="U11">
        <f t="shared" si="8"/>
        <v>2</v>
      </c>
      <c r="V11" t="s">
        <v>33</v>
      </c>
    </row>
    <row r="12" spans="1:22">
      <c r="A12" t="s">
        <v>34</v>
      </c>
      <c r="B12">
        <v>3959172.1</v>
      </c>
      <c r="C12">
        <v>629818.6</v>
      </c>
      <c r="D12">
        <v>955.1</v>
      </c>
      <c r="E12">
        <f t="shared" si="0"/>
        <v>0.6103112643212</v>
      </c>
      <c r="F12">
        <v>4.1</v>
      </c>
      <c r="G12">
        <f t="shared" si="1"/>
        <v>0.652122641509434</v>
      </c>
      <c r="H12">
        <v>24.94</v>
      </c>
      <c r="I12">
        <f t="shared" si="2"/>
        <v>0.344266738953646</v>
      </c>
      <c r="J12">
        <v>4.58</v>
      </c>
      <c r="K12">
        <f t="shared" si="3"/>
        <v>0.830542871638762</v>
      </c>
      <c r="L12">
        <v>0.16</v>
      </c>
      <c r="M12">
        <v>1.6</v>
      </c>
      <c r="N12">
        <f t="shared" si="4"/>
        <v>0.999363057324841</v>
      </c>
      <c r="O12">
        <v>7.53191</v>
      </c>
      <c r="P12">
        <f t="shared" si="5"/>
        <v>0.388920944558522</v>
      </c>
      <c r="Q12">
        <v>1</v>
      </c>
      <c r="R12">
        <f t="shared" si="6"/>
        <v>0.25</v>
      </c>
      <c r="S12">
        <f t="shared" si="7"/>
        <v>0.651370281063558</v>
      </c>
      <c r="T12" s="1" t="s">
        <v>24</v>
      </c>
      <c r="U12">
        <f t="shared" si="8"/>
        <v>3</v>
      </c>
      <c r="V12" t="s">
        <v>34</v>
      </c>
    </row>
    <row r="13" spans="1:22">
      <c r="A13" t="s">
        <v>35</v>
      </c>
      <c r="B13">
        <v>3960313.9</v>
      </c>
      <c r="C13">
        <v>627125.7</v>
      </c>
      <c r="D13">
        <v>960.8</v>
      </c>
      <c r="E13">
        <f t="shared" si="0"/>
        <v>0.616090439014499</v>
      </c>
      <c r="F13">
        <v>4</v>
      </c>
      <c r="G13">
        <f t="shared" si="1"/>
        <v>0.663915094339623</v>
      </c>
      <c r="H13">
        <v>23.33</v>
      </c>
      <c r="I13">
        <f t="shared" si="2"/>
        <v>0.387910002710762</v>
      </c>
      <c r="J13">
        <v>4.76</v>
      </c>
      <c r="K13">
        <f t="shared" si="3"/>
        <v>0.812278031456114</v>
      </c>
      <c r="L13">
        <v>6.05</v>
      </c>
      <c r="M13">
        <v>60.5</v>
      </c>
      <c r="N13">
        <f t="shared" si="4"/>
        <v>0.624203821656051</v>
      </c>
      <c r="O13">
        <v>7.58378</v>
      </c>
      <c r="P13">
        <f t="shared" si="5"/>
        <v>0.383595482546201</v>
      </c>
      <c r="Q13">
        <v>1</v>
      </c>
      <c r="R13">
        <f t="shared" si="6"/>
        <v>0.25</v>
      </c>
      <c r="S13">
        <f t="shared" si="7"/>
        <v>0.502293430344893</v>
      </c>
      <c r="T13" s="1" t="s">
        <v>28</v>
      </c>
      <c r="U13">
        <f t="shared" si="8"/>
        <v>3</v>
      </c>
      <c r="V13" t="s">
        <v>35</v>
      </c>
    </row>
    <row r="14" spans="1:22">
      <c r="A14" t="s">
        <v>36</v>
      </c>
      <c r="B14">
        <v>3960910.5</v>
      </c>
      <c r="C14">
        <v>628732.8</v>
      </c>
      <c r="D14">
        <v>1096</v>
      </c>
      <c r="E14">
        <f t="shared" si="0"/>
        <v>0.753168407178343</v>
      </c>
      <c r="F14">
        <v>3.4</v>
      </c>
      <c r="G14">
        <f t="shared" si="1"/>
        <v>0.734669811320755</v>
      </c>
      <c r="H14">
        <v>24.98</v>
      </c>
      <c r="I14">
        <f t="shared" si="2"/>
        <v>0.343182434264028</v>
      </c>
      <c r="J14">
        <v>8.005</v>
      </c>
      <c r="K14">
        <f t="shared" si="3"/>
        <v>0.483003551496702</v>
      </c>
      <c r="L14">
        <v>7.39</v>
      </c>
      <c r="M14">
        <v>73.9</v>
      </c>
      <c r="N14">
        <f t="shared" si="4"/>
        <v>0.538853503184713</v>
      </c>
      <c r="O14">
        <v>8.8141</v>
      </c>
      <c r="P14">
        <f t="shared" si="5"/>
        <v>0.257279260780288</v>
      </c>
      <c r="Q14">
        <v>1</v>
      </c>
      <c r="R14">
        <f t="shared" si="6"/>
        <v>0.25</v>
      </c>
      <c r="S14">
        <f t="shared" si="7"/>
        <v>0.437111975584713</v>
      </c>
      <c r="T14" s="1" t="s">
        <v>28</v>
      </c>
      <c r="U14">
        <f t="shared" si="8"/>
        <v>2</v>
      </c>
      <c r="V14" t="s">
        <v>36</v>
      </c>
    </row>
    <row r="15" spans="1:22">
      <c r="A15" t="s">
        <v>37</v>
      </c>
      <c r="B15">
        <v>3960362.7</v>
      </c>
      <c r="C15">
        <v>631321.4</v>
      </c>
      <c r="D15">
        <v>1054.15</v>
      </c>
      <c r="E15">
        <f t="shared" si="0"/>
        <v>0.71073709824597</v>
      </c>
      <c r="F15">
        <v>3.7</v>
      </c>
      <c r="G15">
        <f t="shared" si="1"/>
        <v>0.699292452830189</v>
      </c>
      <c r="H15">
        <v>28</v>
      </c>
      <c r="I15">
        <f t="shared" si="2"/>
        <v>0.261317430197886</v>
      </c>
      <c r="J15">
        <v>7.05</v>
      </c>
      <c r="K15">
        <f t="shared" si="3"/>
        <v>0.579908675799087</v>
      </c>
      <c r="L15">
        <v>0.16</v>
      </c>
      <c r="M15">
        <v>1.6</v>
      </c>
      <c r="N15">
        <f t="shared" si="4"/>
        <v>0.999363057324841</v>
      </c>
      <c r="O15">
        <v>8.433265</v>
      </c>
      <c r="P15">
        <f t="shared" si="5"/>
        <v>0.296379363449692</v>
      </c>
      <c r="Q15">
        <v>1</v>
      </c>
      <c r="R15">
        <f t="shared" si="6"/>
        <v>0.25</v>
      </c>
      <c r="S15">
        <f t="shared" si="7"/>
        <v>0.617139884605752</v>
      </c>
      <c r="T15" s="1" t="s">
        <v>24</v>
      </c>
      <c r="U15">
        <f t="shared" si="8"/>
        <v>3</v>
      </c>
      <c r="V15" t="s">
        <v>37</v>
      </c>
    </row>
    <row r="16" spans="1:22">
      <c r="A16" t="s">
        <v>38</v>
      </c>
      <c r="B16">
        <v>3962118.6</v>
      </c>
      <c r="C16">
        <v>633694.7</v>
      </c>
      <c r="D16">
        <v>876.5</v>
      </c>
      <c r="E16">
        <f t="shared" si="0"/>
        <v>0.53061948697151</v>
      </c>
      <c r="F16">
        <v>4.7</v>
      </c>
      <c r="G16">
        <f t="shared" si="1"/>
        <v>0.581367924528302</v>
      </c>
      <c r="H16">
        <v>25.75</v>
      </c>
      <c r="I16">
        <f t="shared" si="2"/>
        <v>0.322309568988886</v>
      </c>
      <c r="J16">
        <v>3.75</v>
      </c>
      <c r="K16">
        <f t="shared" si="3"/>
        <v>0.914764079147641</v>
      </c>
      <c r="L16">
        <v>6.38</v>
      </c>
      <c r="M16">
        <v>63.8</v>
      </c>
      <c r="N16">
        <f t="shared" si="4"/>
        <v>0.603184713375796</v>
      </c>
      <c r="O16">
        <v>6.81665</v>
      </c>
      <c r="P16">
        <f t="shared" si="5"/>
        <v>0.462356262833676</v>
      </c>
      <c r="Q16">
        <v>2</v>
      </c>
      <c r="R16">
        <f t="shared" si="6"/>
        <v>0.5</v>
      </c>
      <c r="S16">
        <f t="shared" si="7"/>
        <v>0.520517689880047</v>
      </c>
      <c r="T16" s="1" t="s">
        <v>28</v>
      </c>
      <c r="U16">
        <f t="shared" si="8"/>
        <v>3</v>
      </c>
      <c r="V16" t="s">
        <v>38</v>
      </c>
    </row>
    <row r="17" spans="1:22">
      <c r="A17" t="s">
        <v>39</v>
      </c>
      <c r="B17">
        <v>3961174.8</v>
      </c>
      <c r="C17">
        <v>636098.5</v>
      </c>
      <c r="D17">
        <v>1141.9</v>
      </c>
      <c r="E17">
        <f t="shared" si="0"/>
        <v>0.79970597181385</v>
      </c>
      <c r="F17">
        <v>5.6</v>
      </c>
      <c r="G17">
        <f t="shared" si="1"/>
        <v>0.475235849056604</v>
      </c>
      <c r="H17">
        <v>17.95</v>
      </c>
      <c r="I17">
        <f t="shared" si="2"/>
        <v>0.533748983464354</v>
      </c>
      <c r="J17">
        <v>8.5</v>
      </c>
      <c r="K17">
        <f t="shared" si="3"/>
        <v>0.432775240994419</v>
      </c>
      <c r="L17">
        <v>0.18</v>
      </c>
      <c r="M17">
        <v>1.8</v>
      </c>
      <c r="N17">
        <f t="shared" si="4"/>
        <v>0.998089171974522</v>
      </c>
      <c r="O17">
        <v>7.84</v>
      </c>
      <c r="P17">
        <f t="shared" si="5"/>
        <v>0.357289527720739</v>
      </c>
      <c r="Q17">
        <v>3</v>
      </c>
      <c r="R17">
        <f t="shared" si="6"/>
        <v>0.75</v>
      </c>
      <c r="S17">
        <f t="shared" si="7"/>
        <v>0.757127847596269</v>
      </c>
      <c r="T17" s="1" t="s">
        <v>24</v>
      </c>
      <c r="U17">
        <f t="shared" si="8"/>
        <v>4</v>
      </c>
      <c r="V17" t="s">
        <v>39</v>
      </c>
    </row>
    <row r="18" spans="1:22">
      <c r="A18" t="s">
        <v>40</v>
      </c>
      <c r="B18">
        <v>3957843.8</v>
      </c>
      <c r="C18">
        <v>616890.2</v>
      </c>
      <c r="D18">
        <v>1213.3</v>
      </c>
      <c r="E18">
        <f t="shared" si="0"/>
        <v>0.872097739024637</v>
      </c>
      <c r="F18">
        <v>5.2</v>
      </c>
      <c r="G18">
        <f t="shared" si="1"/>
        <v>0.522405660377359</v>
      </c>
      <c r="H18">
        <v>31.94</v>
      </c>
      <c r="I18">
        <f t="shared" si="2"/>
        <v>0.154513418270534</v>
      </c>
      <c r="J18">
        <v>4.59</v>
      </c>
      <c r="K18">
        <f t="shared" si="3"/>
        <v>0.829528158295282</v>
      </c>
      <c r="L18">
        <v>7</v>
      </c>
      <c r="M18">
        <v>70</v>
      </c>
      <c r="N18">
        <f t="shared" si="4"/>
        <v>0.563694267515924</v>
      </c>
      <c r="O18">
        <v>9.88153</v>
      </c>
      <c r="P18">
        <f t="shared" si="5"/>
        <v>0.147686858316222</v>
      </c>
      <c r="Q18">
        <v>1</v>
      </c>
      <c r="R18">
        <f t="shared" si="6"/>
        <v>0.25</v>
      </c>
      <c r="S18">
        <f t="shared" si="7"/>
        <v>0.412555817923892</v>
      </c>
      <c r="T18" s="1" t="s">
        <v>41</v>
      </c>
      <c r="U18">
        <f t="shared" si="8"/>
        <v>2</v>
      </c>
      <c r="V18" t="s">
        <v>40</v>
      </c>
    </row>
    <row r="19" spans="1:22">
      <c r="A19" t="s">
        <v>42</v>
      </c>
      <c r="B19">
        <v>3950954.9</v>
      </c>
      <c r="C19">
        <v>633532.8</v>
      </c>
      <c r="D19">
        <v>941.85</v>
      </c>
      <c r="E19">
        <f t="shared" si="0"/>
        <v>0.596877217885025</v>
      </c>
      <c r="F19">
        <v>5.7</v>
      </c>
      <c r="G19">
        <f t="shared" si="1"/>
        <v>0.463443396226415</v>
      </c>
      <c r="H19">
        <v>21.3</v>
      </c>
      <c r="I19">
        <f t="shared" si="2"/>
        <v>0.442938465708864</v>
      </c>
      <c r="J19">
        <v>6.1</v>
      </c>
      <c r="K19">
        <f t="shared" si="3"/>
        <v>0.676306443429731</v>
      </c>
      <c r="L19">
        <v>7.68</v>
      </c>
      <c r="M19">
        <v>76.8</v>
      </c>
      <c r="N19">
        <f t="shared" si="4"/>
        <v>0.520382165605096</v>
      </c>
      <c r="O19">
        <v>7.411335</v>
      </c>
      <c r="P19">
        <f t="shared" si="5"/>
        <v>0.401300308008214</v>
      </c>
      <c r="Q19">
        <v>4</v>
      </c>
      <c r="R19">
        <f t="shared" si="6"/>
        <v>1</v>
      </c>
      <c r="S19">
        <f t="shared" si="7"/>
        <v>0.576274035229074</v>
      </c>
      <c r="T19" s="1" t="s">
        <v>28</v>
      </c>
      <c r="U19">
        <f t="shared" si="8"/>
        <v>3</v>
      </c>
      <c r="V19" t="s">
        <v>42</v>
      </c>
    </row>
    <row r="20" spans="1:22">
      <c r="A20" t="s">
        <v>43</v>
      </c>
      <c r="B20">
        <v>3946708.8</v>
      </c>
      <c r="C20">
        <v>624325.2</v>
      </c>
      <c r="D20">
        <v>1105.55</v>
      </c>
      <c r="E20">
        <f t="shared" si="0"/>
        <v>0.76285105951536</v>
      </c>
      <c r="F20">
        <v>5.5</v>
      </c>
      <c r="G20">
        <f t="shared" si="1"/>
        <v>0.487028301886793</v>
      </c>
      <c r="H20">
        <v>24.83</v>
      </c>
      <c r="I20">
        <f t="shared" si="2"/>
        <v>0.347248576850095</v>
      </c>
      <c r="J20">
        <v>6.72</v>
      </c>
      <c r="K20">
        <f t="shared" si="3"/>
        <v>0.613394216133942</v>
      </c>
      <c r="L20">
        <v>7.65</v>
      </c>
      <c r="M20">
        <v>76.5</v>
      </c>
      <c r="N20">
        <f t="shared" si="4"/>
        <v>0.522292993630573</v>
      </c>
      <c r="O20">
        <v>9.34</v>
      </c>
      <c r="P20">
        <f t="shared" si="5"/>
        <v>0.203285420944559</v>
      </c>
      <c r="Q20">
        <v>4</v>
      </c>
      <c r="R20">
        <f t="shared" si="6"/>
        <v>1</v>
      </c>
      <c r="S20">
        <f t="shared" si="7"/>
        <v>0.544454758757518</v>
      </c>
      <c r="T20" s="1" t="s">
        <v>41</v>
      </c>
      <c r="U20">
        <f t="shared" si="8"/>
        <v>3</v>
      </c>
      <c r="V20" t="s">
        <v>43</v>
      </c>
    </row>
    <row r="21" spans="1:22">
      <c r="A21" t="s">
        <v>44</v>
      </c>
      <c r="B21">
        <v>3945147.7</v>
      </c>
      <c r="C21">
        <v>626000.8</v>
      </c>
      <c r="D21">
        <v>1015.55</v>
      </c>
      <c r="E21">
        <f t="shared" si="0"/>
        <v>0.671600932779073</v>
      </c>
      <c r="F21">
        <v>6.1</v>
      </c>
      <c r="G21">
        <f t="shared" si="1"/>
        <v>0.41627358490566</v>
      </c>
      <c r="H21">
        <v>6.76</v>
      </c>
      <c r="I21">
        <f t="shared" si="2"/>
        <v>0.837083220384928</v>
      </c>
      <c r="J21">
        <v>10.98</v>
      </c>
      <c r="K21">
        <f t="shared" si="3"/>
        <v>0.181126331811263</v>
      </c>
      <c r="L21">
        <v>8.5</v>
      </c>
      <c r="M21">
        <v>85</v>
      </c>
      <c r="N21">
        <f t="shared" si="4"/>
        <v>0.468152866242038</v>
      </c>
      <c r="O21">
        <v>8.082005</v>
      </c>
      <c r="P21">
        <f t="shared" si="5"/>
        <v>0.332443018480493</v>
      </c>
      <c r="Q21">
        <v>4</v>
      </c>
      <c r="R21">
        <f t="shared" si="6"/>
        <v>1</v>
      </c>
      <c r="S21">
        <f t="shared" si="7"/>
        <v>0.624962670238833</v>
      </c>
      <c r="T21" s="1" t="s">
        <v>24</v>
      </c>
      <c r="U21">
        <f t="shared" si="8"/>
        <v>3</v>
      </c>
      <c r="V21" t="s">
        <v>44</v>
      </c>
    </row>
    <row r="22" spans="1:22">
      <c r="A22" t="s">
        <v>45</v>
      </c>
      <c r="B22">
        <v>3947969.3</v>
      </c>
      <c r="C22">
        <v>616075</v>
      </c>
      <c r="D22">
        <v>474.985</v>
      </c>
      <c r="E22">
        <f t="shared" si="0"/>
        <v>0.123527324343506</v>
      </c>
      <c r="F22">
        <v>3.3</v>
      </c>
      <c r="G22">
        <f t="shared" si="1"/>
        <v>0.746462264150944</v>
      </c>
      <c r="H22">
        <v>24.15</v>
      </c>
      <c r="I22">
        <f t="shared" si="2"/>
        <v>0.365681756573597</v>
      </c>
      <c r="J22">
        <v>5.535</v>
      </c>
      <c r="K22">
        <f t="shared" si="3"/>
        <v>0.733637747336377</v>
      </c>
      <c r="L22">
        <v>13.45</v>
      </c>
      <c r="M22">
        <v>134.5</v>
      </c>
      <c r="N22">
        <f t="shared" si="4"/>
        <v>0.152866242038217</v>
      </c>
      <c r="O22">
        <v>3.1628635</v>
      </c>
      <c r="P22">
        <f t="shared" si="5"/>
        <v>0.837488347022587</v>
      </c>
      <c r="Q22">
        <v>2</v>
      </c>
      <c r="R22">
        <f t="shared" si="6"/>
        <v>0.5</v>
      </c>
      <c r="S22">
        <f t="shared" si="7"/>
        <v>0.341553040044974</v>
      </c>
      <c r="T22" s="1" t="s">
        <v>22</v>
      </c>
      <c r="U22">
        <f t="shared" si="8"/>
        <v>2</v>
      </c>
      <c r="V22" t="s">
        <v>45</v>
      </c>
    </row>
    <row r="23" spans="1:22">
      <c r="A23" t="s">
        <v>45</v>
      </c>
      <c r="B23">
        <v>3947969.3</v>
      </c>
      <c r="C23">
        <v>616075</v>
      </c>
      <c r="D23">
        <v>388.85</v>
      </c>
      <c r="E23">
        <f t="shared" si="0"/>
        <v>0.0361958836053939</v>
      </c>
      <c r="F23">
        <v>6.3</v>
      </c>
      <c r="G23">
        <f t="shared" si="1"/>
        <v>0.392688679245283</v>
      </c>
      <c r="H23">
        <v>19.29</v>
      </c>
      <c r="I23">
        <f t="shared" si="2"/>
        <v>0.497424776362158</v>
      </c>
      <c r="J23">
        <v>5.43</v>
      </c>
      <c r="K23">
        <f t="shared" si="3"/>
        <v>0.744292237442922</v>
      </c>
      <c r="L23">
        <v>15.85</v>
      </c>
      <c r="M23">
        <v>158.5</v>
      </c>
      <c r="N23">
        <f t="shared" si="4"/>
        <v>0</v>
      </c>
      <c r="O23">
        <v>2.379035</v>
      </c>
      <c r="P23">
        <f t="shared" si="5"/>
        <v>0.917963552361396</v>
      </c>
      <c r="Q23">
        <v>2</v>
      </c>
      <c r="R23">
        <f t="shared" si="6"/>
        <v>0.5</v>
      </c>
      <c r="S23">
        <f t="shared" si="7"/>
        <v>0.305918956281131</v>
      </c>
      <c r="T23" s="1" t="s">
        <v>22</v>
      </c>
      <c r="U23">
        <f t="shared" si="8"/>
        <v>2</v>
      </c>
      <c r="V23" t="s">
        <v>45</v>
      </c>
    </row>
    <row r="24" spans="1:22">
      <c r="A24" t="s">
        <v>46</v>
      </c>
      <c r="B24">
        <v>3950876.8</v>
      </c>
      <c r="C24">
        <v>624297.7</v>
      </c>
      <c r="D24">
        <v>983.45</v>
      </c>
      <c r="E24">
        <f t="shared" si="0"/>
        <v>0.639055054243131</v>
      </c>
      <c r="F24">
        <v>4.9</v>
      </c>
      <c r="G24">
        <f t="shared" si="1"/>
        <v>0.557783018867925</v>
      </c>
      <c r="H24">
        <v>30.76</v>
      </c>
      <c r="I24">
        <f t="shared" si="2"/>
        <v>0.186500406614259</v>
      </c>
      <c r="J24">
        <v>6.31</v>
      </c>
      <c r="K24">
        <f t="shared" si="3"/>
        <v>0.654997463216641</v>
      </c>
      <c r="L24">
        <v>9.55</v>
      </c>
      <c r="M24">
        <v>95.5</v>
      </c>
      <c r="N24">
        <f t="shared" si="4"/>
        <v>0.401273885350318</v>
      </c>
      <c r="O24">
        <v>7.789895</v>
      </c>
      <c r="P24">
        <f t="shared" si="5"/>
        <v>0.362433778234086</v>
      </c>
      <c r="Q24">
        <v>2</v>
      </c>
      <c r="R24">
        <f t="shared" si="6"/>
        <v>0.5</v>
      </c>
      <c r="S24">
        <f t="shared" si="7"/>
        <v>0.385829060165728</v>
      </c>
      <c r="T24" s="1" t="s">
        <v>28</v>
      </c>
      <c r="U24">
        <f t="shared" si="8"/>
        <v>2</v>
      </c>
      <c r="V24" t="s">
        <v>46</v>
      </c>
    </row>
    <row r="25" spans="1:22">
      <c r="A25" t="s">
        <v>47</v>
      </c>
      <c r="B25">
        <v>3952524.63</v>
      </c>
      <c r="C25">
        <v>623801.93</v>
      </c>
      <c r="D25">
        <v>796.375</v>
      </c>
      <c r="E25">
        <f t="shared" si="0"/>
        <v>0.449381526918787</v>
      </c>
      <c r="F25">
        <v>4.95</v>
      </c>
      <c r="G25">
        <f t="shared" si="1"/>
        <v>0.55188679245283</v>
      </c>
      <c r="H25">
        <v>15.03</v>
      </c>
      <c r="I25">
        <f t="shared" si="2"/>
        <v>0.612903225806452</v>
      </c>
      <c r="J25">
        <v>6.94</v>
      </c>
      <c r="K25">
        <f t="shared" si="3"/>
        <v>0.591070522577372</v>
      </c>
      <c r="L25">
        <v>10.15</v>
      </c>
      <c r="M25">
        <v>101.5</v>
      </c>
      <c r="N25">
        <f t="shared" si="4"/>
        <v>0.363057324840764</v>
      </c>
      <c r="O25">
        <v>6.0875125</v>
      </c>
      <c r="P25">
        <f t="shared" si="5"/>
        <v>0.537216375770021</v>
      </c>
      <c r="Q25">
        <v>2</v>
      </c>
      <c r="R25">
        <f t="shared" si="6"/>
        <v>0.5</v>
      </c>
      <c r="S25">
        <f t="shared" si="7"/>
        <v>0.475636923374697</v>
      </c>
      <c r="T25" s="1" t="s">
        <v>41</v>
      </c>
      <c r="U25">
        <f t="shared" si="8"/>
        <v>2</v>
      </c>
      <c r="V25" t="s">
        <v>47</v>
      </c>
    </row>
    <row r="26" spans="1:22">
      <c r="A26" t="s">
        <v>48</v>
      </c>
      <c r="B26">
        <v>3950364.9</v>
      </c>
      <c r="C26">
        <v>626687.1</v>
      </c>
      <c r="D26">
        <v>712.4</v>
      </c>
      <c r="E26">
        <f t="shared" si="0"/>
        <v>0.364240089222346</v>
      </c>
      <c r="F26">
        <v>4.2</v>
      </c>
      <c r="G26">
        <f t="shared" si="1"/>
        <v>0.640330188679245</v>
      </c>
      <c r="H26">
        <v>30.5</v>
      </c>
      <c r="I26">
        <f t="shared" si="2"/>
        <v>0.193548387096774</v>
      </c>
      <c r="J26">
        <v>7.98</v>
      </c>
      <c r="K26">
        <f t="shared" si="3"/>
        <v>0.485540334855403</v>
      </c>
      <c r="L26">
        <v>13.66</v>
      </c>
      <c r="M26">
        <v>136.6</v>
      </c>
      <c r="N26">
        <f t="shared" si="4"/>
        <v>0.139490445859873</v>
      </c>
      <c r="O26">
        <v>5.32334</v>
      </c>
      <c r="P26">
        <f t="shared" si="5"/>
        <v>0.615673511293635</v>
      </c>
      <c r="Q26">
        <v>2</v>
      </c>
      <c r="R26">
        <f t="shared" si="6"/>
        <v>0.5</v>
      </c>
      <c r="S26">
        <f t="shared" si="7"/>
        <v>0.274578697899458</v>
      </c>
      <c r="T26" s="1" t="s">
        <v>22</v>
      </c>
      <c r="U26">
        <f t="shared" si="8"/>
        <v>2</v>
      </c>
      <c r="V26" t="s">
        <v>48</v>
      </c>
    </row>
    <row r="27" spans="1:22">
      <c r="A27" t="s">
        <v>49</v>
      </c>
      <c r="B27">
        <v>3951803.3</v>
      </c>
      <c r="C27">
        <v>630220.6</v>
      </c>
      <c r="D27">
        <v>664.175</v>
      </c>
      <c r="E27">
        <f t="shared" si="0"/>
        <v>0.315345229646152</v>
      </c>
      <c r="F27">
        <v>5.05</v>
      </c>
      <c r="G27">
        <f t="shared" si="1"/>
        <v>0.540094339622642</v>
      </c>
      <c r="H27">
        <v>25.38</v>
      </c>
      <c r="I27">
        <f t="shared" si="2"/>
        <v>0.33233938736785</v>
      </c>
      <c r="J27">
        <v>6.41</v>
      </c>
      <c r="K27">
        <f t="shared" si="3"/>
        <v>0.644850329781837</v>
      </c>
      <c r="L27">
        <v>8.52</v>
      </c>
      <c r="M27">
        <v>85.2</v>
      </c>
      <c r="N27">
        <f t="shared" si="4"/>
        <v>0.46687898089172</v>
      </c>
      <c r="O27">
        <v>4.8844925</v>
      </c>
      <c r="P27">
        <f t="shared" si="5"/>
        <v>0.660729722792608</v>
      </c>
      <c r="Q27">
        <v>2</v>
      </c>
      <c r="R27">
        <f t="shared" si="6"/>
        <v>0.5</v>
      </c>
      <c r="S27">
        <f t="shared" si="7"/>
        <v>0.455089618190259</v>
      </c>
      <c r="T27" s="1" t="s">
        <v>22</v>
      </c>
      <c r="U27">
        <f t="shared" si="8"/>
        <v>2</v>
      </c>
      <c r="V27" t="s">
        <v>49</v>
      </c>
    </row>
    <row r="28" spans="1:22">
      <c r="A28" t="s">
        <v>50</v>
      </c>
      <c r="B28">
        <v>3958638.24</v>
      </c>
      <c r="C28">
        <v>630012.36</v>
      </c>
      <c r="D28">
        <v>796.9</v>
      </c>
      <c r="E28">
        <f t="shared" si="0"/>
        <v>0.449913819324749</v>
      </c>
      <c r="F28">
        <v>4.27</v>
      </c>
      <c r="G28">
        <f t="shared" si="1"/>
        <v>0.632075471698113</v>
      </c>
      <c r="H28">
        <v>13.68</v>
      </c>
      <c r="I28">
        <f t="shared" si="2"/>
        <v>0.649498509081052</v>
      </c>
      <c r="J28">
        <v>4.98</v>
      </c>
      <c r="K28">
        <f t="shared" si="3"/>
        <v>0.789954337899543</v>
      </c>
      <c r="L28">
        <v>6.06</v>
      </c>
      <c r="M28">
        <v>60.6</v>
      </c>
      <c r="N28">
        <f t="shared" si="4"/>
        <v>0.623566878980892</v>
      </c>
      <c r="O28">
        <v>6.09229</v>
      </c>
      <c r="P28">
        <f t="shared" si="5"/>
        <v>0.536725872689938</v>
      </c>
      <c r="Q28">
        <v>2</v>
      </c>
      <c r="R28">
        <f t="shared" si="6"/>
        <v>0.5</v>
      </c>
      <c r="S28">
        <f t="shared" si="7"/>
        <v>0.606385839083336</v>
      </c>
      <c r="T28" s="1" t="s">
        <v>41</v>
      </c>
      <c r="U28">
        <f t="shared" si="8"/>
        <v>3</v>
      </c>
      <c r="V28" t="s">
        <v>50</v>
      </c>
    </row>
    <row r="29" spans="1:22">
      <c r="A29" t="s">
        <v>51</v>
      </c>
      <c r="B29">
        <v>3959601.36</v>
      </c>
      <c r="C29">
        <v>631068.47</v>
      </c>
      <c r="D29">
        <v>963.2</v>
      </c>
      <c r="E29">
        <f t="shared" si="0"/>
        <v>0.618523775727466</v>
      </c>
      <c r="F29">
        <v>4.35</v>
      </c>
      <c r="G29">
        <f t="shared" si="1"/>
        <v>0.622641509433962</v>
      </c>
      <c r="H29">
        <v>30.86</v>
      </c>
      <c r="I29">
        <f t="shared" si="2"/>
        <v>0.183789644890214</v>
      </c>
      <c r="J29">
        <v>5.22</v>
      </c>
      <c r="K29">
        <f t="shared" si="3"/>
        <v>0.765601217656012</v>
      </c>
      <c r="L29">
        <v>6.95</v>
      </c>
      <c r="M29">
        <v>69.5</v>
      </c>
      <c r="N29">
        <f t="shared" si="4"/>
        <v>0.56687898089172</v>
      </c>
      <c r="O29">
        <v>7.60562</v>
      </c>
      <c r="P29">
        <f t="shared" si="5"/>
        <v>0.38135318275154</v>
      </c>
      <c r="Q29">
        <v>1</v>
      </c>
      <c r="R29">
        <f t="shared" si="6"/>
        <v>0.25</v>
      </c>
      <c r="S29">
        <f t="shared" si="7"/>
        <v>0.42432603046524</v>
      </c>
      <c r="T29" s="1" t="s">
        <v>28</v>
      </c>
      <c r="U29">
        <f t="shared" si="8"/>
        <v>2</v>
      </c>
      <c r="V29" t="s">
        <v>51</v>
      </c>
    </row>
    <row r="30" spans="1:22">
      <c r="A30" t="s">
        <v>52</v>
      </c>
      <c r="B30">
        <v>3957888.54</v>
      </c>
      <c r="C30">
        <v>631015.4</v>
      </c>
      <c r="D30">
        <v>785.125</v>
      </c>
      <c r="E30">
        <f t="shared" si="0"/>
        <v>0.437975261076751</v>
      </c>
      <c r="F30">
        <v>2.75</v>
      </c>
      <c r="G30">
        <f t="shared" si="1"/>
        <v>0.811320754716981</v>
      </c>
      <c r="H30">
        <v>32.26</v>
      </c>
      <c r="I30">
        <f t="shared" si="2"/>
        <v>0.145838980753592</v>
      </c>
      <c r="J30">
        <v>3.35</v>
      </c>
      <c r="K30">
        <f t="shared" si="3"/>
        <v>0.955352612886859</v>
      </c>
      <c r="L30">
        <v>9.34</v>
      </c>
      <c r="M30">
        <v>93.4</v>
      </c>
      <c r="N30">
        <f t="shared" si="4"/>
        <v>0.414649681528662</v>
      </c>
      <c r="O30">
        <v>5.9851375</v>
      </c>
      <c r="P30">
        <f t="shared" si="5"/>
        <v>0.547727156057495</v>
      </c>
      <c r="Q30">
        <v>1</v>
      </c>
      <c r="R30">
        <f t="shared" si="6"/>
        <v>0.25</v>
      </c>
      <c r="S30">
        <f t="shared" si="7"/>
        <v>0.366258950597011</v>
      </c>
      <c r="T30" s="1" t="s">
        <v>22</v>
      </c>
      <c r="U30">
        <f t="shared" si="8"/>
        <v>2</v>
      </c>
      <c r="V30" t="s">
        <v>52</v>
      </c>
    </row>
    <row r="31" spans="1:22">
      <c r="A31" t="s">
        <v>53</v>
      </c>
      <c r="B31">
        <v>3956642.9</v>
      </c>
      <c r="C31">
        <v>632188.42</v>
      </c>
      <c r="D31">
        <v>746.35</v>
      </c>
      <c r="E31">
        <f t="shared" si="0"/>
        <v>0.398661664807868</v>
      </c>
      <c r="F31">
        <v>4.54</v>
      </c>
      <c r="G31">
        <f t="shared" si="1"/>
        <v>0.600235849056604</v>
      </c>
      <c r="H31">
        <v>3.86</v>
      </c>
      <c r="I31">
        <f t="shared" si="2"/>
        <v>0.915695310382217</v>
      </c>
      <c r="J31">
        <v>5.36</v>
      </c>
      <c r="K31">
        <f t="shared" si="3"/>
        <v>0.751395230847286</v>
      </c>
      <c r="L31">
        <v>9</v>
      </c>
      <c r="M31">
        <v>90</v>
      </c>
      <c r="N31">
        <f t="shared" si="4"/>
        <v>0.436305732484076</v>
      </c>
      <c r="O31">
        <v>5.632285</v>
      </c>
      <c r="P31">
        <f t="shared" si="5"/>
        <v>0.58395431211499</v>
      </c>
      <c r="Q31">
        <v>1</v>
      </c>
      <c r="R31">
        <f t="shared" si="6"/>
        <v>0.25</v>
      </c>
      <c r="S31">
        <f t="shared" si="7"/>
        <v>0.553526993173751</v>
      </c>
      <c r="T31" s="1" t="s">
        <v>24</v>
      </c>
      <c r="U31">
        <f t="shared" si="8"/>
        <v>3</v>
      </c>
      <c r="V31" t="s">
        <v>53</v>
      </c>
    </row>
    <row r="32" spans="1:22">
      <c r="A32" t="s">
        <v>54</v>
      </c>
      <c r="B32">
        <v>3955118.91</v>
      </c>
      <c r="C32">
        <v>632669.31</v>
      </c>
      <c r="D32">
        <v>756.6</v>
      </c>
      <c r="E32">
        <f t="shared" si="0"/>
        <v>0.409054040352834</v>
      </c>
      <c r="F32">
        <v>4.1</v>
      </c>
      <c r="G32">
        <f t="shared" si="1"/>
        <v>0.652122641509434</v>
      </c>
      <c r="H32">
        <v>25.48</v>
      </c>
      <c r="I32">
        <f t="shared" si="2"/>
        <v>0.329628625643806</v>
      </c>
      <c r="J32">
        <v>5.72</v>
      </c>
      <c r="K32">
        <f t="shared" si="3"/>
        <v>0.714865550481989</v>
      </c>
      <c r="L32">
        <v>5.85</v>
      </c>
      <c r="M32">
        <v>58.5</v>
      </c>
      <c r="N32">
        <f t="shared" si="4"/>
        <v>0.636942675159236</v>
      </c>
      <c r="O32">
        <v>5.72556</v>
      </c>
      <c r="P32">
        <f t="shared" si="5"/>
        <v>0.574377823408624</v>
      </c>
      <c r="Q32">
        <v>2</v>
      </c>
      <c r="R32">
        <f t="shared" si="6"/>
        <v>0.5</v>
      </c>
      <c r="S32">
        <f t="shared" si="7"/>
        <v>0.53006147111898</v>
      </c>
      <c r="T32" s="1" t="s">
        <v>28</v>
      </c>
      <c r="U32">
        <f t="shared" si="8"/>
        <v>3</v>
      </c>
      <c r="V32" t="s">
        <v>54</v>
      </c>
    </row>
    <row r="33" spans="1:22">
      <c r="A33" t="s">
        <v>55</v>
      </c>
      <c r="B33">
        <v>3952239.1</v>
      </c>
      <c r="C33">
        <v>632083.3</v>
      </c>
      <c r="D33">
        <v>655.6</v>
      </c>
      <c r="E33">
        <f t="shared" si="0"/>
        <v>0.306651120348778</v>
      </c>
      <c r="F33">
        <v>4.9</v>
      </c>
      <c r="G33">
        <f t="shared" si="1"/>
        <v>0.557783018867925</v>
      </c>
      <c r="H33">
        <v>24.9</v>
      </c>
      <c r="I33">
        <f t="shared" si="2"/>
        <v>0.345351043643264</v>
      </c>
      <c r="J33">
        <v>6.72</v>
      </c>
      <c r="K33">
        <f t="shared" si="3"/>
        <v>0.613394216133942</v>
      </c>
      <c r="L33">
        <v>7.21</v>
      </c>
      <c r="M33">
        <v>72.1</v>
      </c>
      <c r="N33">
        <f t="shared" si="4"/>
        <v>0.55031847133758</v>
      </c>
      <c r="O33">
        <v>4.80646</v>
      </c>
      <c r="P33">
        <f t="shared" si="5"/>
        <v>0.668741273100616</v>
      </c>
      <c r="Q33">
        <v>2</v>
      </c>
      <c r="R33">
        <f t="shared" si="6"/>
        <v>0.5</v>
      </c>
      <c r="S33">
        <f t="shared" si="7"/>
        <v>0.492567993251986</v>
      </c>
      <c r="T33" s="1" t="s">
        <v>22</v>
      </c>
      <c r="U33">
        <f t="shared" si="8"/>
        <v>2</v>
      </c>
      <c r="V33" t="s">
        <v>55</v>
      </c>
    </row>
    <row r="34" spans="1:22">
      <c r="A34" t="s">
        <v>56</v>
      </c>
      <c r="B34">
        <v>3953610.1</v>
      </c>
      <c r="C34">
        <v>635620.31</v>
      </c>
      <c r="D34">
        <v>1123.9</v>
      </c>
      <c r="E34">
        <f t="shared" si="0"/>
        <v>0.781455946466592</v>
      </c>
      <c r="F34">
        <v>4.85</v>
      </c>
      <c r="G34">
        <f t="shared" si="1"/>
        <v>0.563679245283019</v>
      </c>
      <c r="H34">
        <v>23.78</v>
      </c>
      <c r="I34">
        <f t="shared" si="2"/>
        <v>0.375711574952562</v>
      </c>
      <c r="J34">
        <v>6.81</v>
      </c>
      <c r="K34">
        <f t="shared" si="3"/>
        <v>0.604261796042618</v>
      </c>
      <c r="L34">
        <v>6</v>
      </c>
      <c r="M34">
        <v>60</v>
      </c>
      <c r="N34">
        <f t="shared" si="4"/>
        <v>0.627388535031847</v>
      </c>
      <c r="O34">
        <v>9.06799</v>
      </c>
      <c r="P34">
        <f t="shared" si="5"/>
        <v>0.231212525667351</v>
      </c>
      <c r="Q34">
        <v>3</v>
      </c>
      <c r="R34">
        <f t="shared" si="6"/>
        <v>0.75</v>
      </c>
      <c r="S34">
        <f t="shared" si="7"/>
        <v>0.561515012086174</v>
      </c>
      <c r="T34" s="1" t="s">
        <v>28</v>
      </c>
      <c r="U34">
        <f t="shared" si="8"/>
        <v>3</v>
      </c>
      <c r="V34" t="s">
        <v>56</v>
      </c>
    </row>
    <row r="35" spans="1:22">
      <c r="A35" t="s">
        <v>57</v>
      </c>
      <c r="B35">
        <v>3955908.2</v>
      </c>
      <c r="C35">
        <v>636755.51</v>
      </c>
      <c r="D35">
        <v>963.85</v>
      </c>
      <c r="E35">
        <f t="shared" si="0"/>
        <v>0.619182804420562</v>
      </c>
      <c r="F35">
        <v>3.9</v>
      </c>
      <c r="G35">
        <f t="shared" si="1"/>
        <v>0.675707547169811</v>
      </c>
      <c r="H35">
        <v>28.88</v>
      </c>
      <c r="I35">
        <f t="shared" si="2"/>
        <v>0.237462727026294</v>
      </c>
      <c r="J35">
        <v>4.31</v>
      </c>
      <c r="K35">
        <f t="shared" si="3"/>
        <v>0.857940131912735</v>
      </c>
      <c r="L35">
        <v>7</v>
      </c>
      <c r="M35">
        <v>70</v>
      </c>
      <c r="N35">
        <f t="shared" si="4"/>
        <v>0.563694267515924</v>
      </c>
      <c r="O35">
        <v>7.611535</v>
      </c>
      <c r="P35">
        <f t="shared" si="5"/>
        <v>0.380745893223819</v>
      </c>
      <c r="Q35">
        <v>3</v>
      </c>
      <c r="R35">
        <f t="shared" si="6"/>
        <v>0.75</v>
      </c>
      <c r="S35">
        <f t="shared" si="7"/>
        <v>0.517740288515706</v>
      </c>
      <c r="T35" s="1" t="s">
        <v>28</v>
      </c>
      <c r="U35">
        <f t="shared" si="8"/>
        <v>3</v>
      </c>
      <c r="V35" t="s">
        <v>57</v>
      </c>
    </row>
    <row r="36" spans="1:22">
      <c r="A36" t="s">
        <v>58</v>
      </c>
      <c r="B36">
        <v>3957482.25</v>
      </c>
      <c r="C36">
        <v>636625.81</v>
      </c>
      <c r="D36">
        <v>903.88</v>
      </c>
      <c r="E36">
        <f t="shared" si="0"/>
        <v>0.558379803305282</v>
      </c>
      <c r="F36">
        <v>3.66</v>
      </c>
      <c r="G36">
        <f t="shared" si="1"/>
        <v>0.704009433962264</v>
      </c>
      <c r="H36">
        <v>26.27</v>
      </c>
      <c r="I36">
        <f t="shared" si="2"/>
        <v>0.308213608023855</v>
      </c>
      <c r="J36">
        <v>5.38</v>
      </c>
      <c r="K36">
        <f t="shared" si="3"/>
        <v>0.749365804160325</v>
      </c>
      <c r="L36">
        <v>5.25</v>
      </c>
      <c r="M36">
        <v>52.5</v>
      </c>
      <c r="N36">
        <f t="shared" si="4"/>
        <v>0.67515923566879</v>
      </c>
      <c r="O36">
        <v>7.065808</v>
      </c>
      <c r="P36">
        <f t="shared" si="5"/>
        <v>0.436775359342916</v>
      </c>
      <c r="Q36">
        <v>3</v>
      </c>
      <c r="R36">
        <f t="shared" si="6"/>
        <v>0.75</v>
      </c>
      <c r="S36">
        <f t="shared" si="7"/>
        <v>0.578711212482998</v>
      </c>
      <c r="T36" s="1" t="s">
        <v>28</v>
      </c>
      <c r="U36">
        <f t="shared" si="8"/>
        <v>3</v>
      </c>
      <c r="V36" t="s">
        <v>58</v>
      </c>
    </row>
    <row r="37" spans="1:22">
      <c r="A37" t="s">
        <v>59</v>
      </c>
      <c r="B37">
        <v>3958930.71</v>
      </c>
      <c r="C37">
        <v>638608.12</v>
      </c>
      <c r="D37">
        <v>877.99</v>
      </c>
      <c r="E37">
        <f t="shared" si="0"/>
        <v>0.532130183514144</v>
      </c>
      <c r="F37">
        <v>4.06</v>
      </c>
      <c r="G37">
        <f t="shared" si="1"/>
        <v>0.65683962264151</v>
      </c>
      <c r="H37">
        <v>8.98</v>
      </c>
      <c r="I37">
        <f t="shared" si="2"/>
        <v>0.776904310111141</v>
      </c>
      <c r="J37">
        <v>4.86</v>
      </c>
      <c r="K37">
        <f t="shared" si="3"/>
        <v>0.802130898021309</v>
      </c>
      <c r="L37">
        <v>9.62</v>
      </c>
      <c r="M37">
        <v>96.2</v>
      </c>
      <c r="N37">
        <f t="shared" si="4"/>
        <v>0.396815286624204</v>
      </c>
      <c r="O37">
        <v>6.830209</v>
      </c>
      <c r="P37">
        <f t="shared" si="5"/>
        <v>0.460964168377823</v>
      </c>
      <c r="Q37">
        <v>3</v>
      </c>
      <c r="R37">
        <f t="shared" si="6"/>
        <v>0.75</v>
      </c>
      <c r="S37">
        <f t="shared" si="7"/>
        <v>0.579304126471977</v>
      </c>
      <c r="T37" s="1" t="s">
        <v>41</v>
      </c>
      <c r="U37">
        <f t="shared" si="8"/>
        <v>3</v>
      </c>
      <c r="V37" t="s">
        <v>59</v>
      </c>
    </row>
    <row r="38" spans="1:22">
      <c r="A38" t="s">
        <v>60</v>
      </c>
      <c r="B38">
        <v>3958455.15</v>
      </c>
      <c r="C38">
        <v>635161.96</v>
      </c>
      <c r="D38">
        <v>1018.5</v>
      </c>
      <c r="E38">
        <f t="shared" si="0"/>
        <v>0.674591909155429</v>
      </c>
      <c r="F38">
        <v>2</v>
      </c>
      <c r="G38">
        <f t="shared" si="1"/>
        <v>0.899764150943396</v>
      </c>
      <c r="H38">
        <v>10.22</v>
      </c>
      <c r="I38">
        <f t="shared" si="2"/>
        <v>0.74329086473299</v>
      </c>
      <c r="J38">
        <v>10.54</v>
      </c>
      <c r="K38">
        <f t="shared" si="3"/>
        <v>0.225773718924404</v>
      </c>
      <c r="L38">
        <v>5.33</v>
      </c>
      <c r="M38">
        <v>53.3</v>
      </c>
      <c r="N38">
        <f t="shared" si="4"/>
        <v>0.670063694267516</v>
      </c>
      <c r="O38">
        <v>8.10885</v>
      </c>
      <c r="P38">
        <f t="shared" si="5"/>
        <v>0.329686858316222</v>
      </c>
      <c r="Q38">
        <v>3</v>
      </c>
      <c r="R38">
        <f t="shared" si="6"/>
        <v>0.75</v>
      </c>
      <c r="S38">
        <f t="shared" si="7"/>
        <v>0.659224524785393</v>
      </c>
      <c r="T38" s="1" t="s">
        <v>24</v>
      </c>
      <c r="U38">
        <f t="shared" si="8"/>
        <v>3</v>
      </c>
      <c r="V38" t="s">
        <v>60</v>
      </c>
    </row>
    <row r="39" spans="1:22">
      <c r="A39" t="s">
        <v>61</v>
      </c>
      <c r="B39">
        <v>3959446.16</v>
      </c>
      <c r="C39">
        <v>633862.32</v>
      </c>
      <c r="D39">
        <v>751.025</v>
      </c>
      <c r="E39">
        <f t="shared" si="0"/>
        <v>0.403401601946669</v>
      </c>
      <c r="F39">
        <v>3.75</v>
      </c>
      <c r="G39">
        <f t="shared" si="1"/>
        <v>0.693396226415094</v>
      </c>
      <c r="H39">
        <v>24.06</v>
      </c>
      <c r="I39">
        <f t="shared" si="2"/>
        <v>0.368121442125237</v>
      </c>
      <c r="J39">
        <v>4.92</v>
      </c>
      <c r="K39">
        <f t="shared" si="3"/>
        <v>0.796042617960426</v>
      </c>
      <c r="L39">
        <v>11</v>
      </c>
      <c r="M39">
        <v>110</v>
      </c>
      <c r="N39">
        <f t="shared" si="4"/>
        <v>0.308917197452229</v>
      </c>
      <c r="O39">
        <v>5.6748275</v>
      </c>
      <c r="P39">
        <f t="shared" si="5"/>
        <v>0.579586498973306</v>
      </c>
      <c r="Q39">
        <v>1</v>
      </c>
      <c r="R39">
        <f t="shared" si="6"/>
        <v>0.25</v>
      </c>
      <c r="S39">
        <f t="shared" si="7"/>
        <v>0.367350044202385</v>
      </c>
      <c r="T39" s="1" t="s">
        <v>22</v>
      </c>
      <c r="U39">
        <f t="shared" si="8"/>
        <v>2</v>
      </c>
      <c r="V39" t="s">
        <v>61</v>
      </c>
    </row>
    <row r="40" spans="1:22">
      <c r="A40" t="s">
        <v>62</v>
      </c>
      <c r="B40">
        <v>3961265.86</v>
      </c>
      <c r="C40">
        <v>633616.63</v>
      </c>
      <c r="D40">
        <v>754.525</v>
      </c>
      <c r="E40">
        <f t="shared" si="0"/>
        <v>0.406950217986414</v>
      </c>
      <c r="F40">
        <v>4.55</v>
      </c>
      <c r="G40">
        <f t="shared" si="1"/>
        <v>0.599056603773585</v>
      </c>
      <c r="H40">
        <v>25</v>
      </c>
      <c r="I40">
        <f t="shared" si="2"/>
        <v>0.342640281919219</v>
      </c>
      <c r="J40">
        <v>5.39</v>
      </c>
      <c r="K40">
        <f t="shared" si="3"/>
        <v>0.748351090816844</v>
      </c>
      <c r="L40">
        <v>6.07</v>
      </c>
      <c r="M40">
        <v>60.7</v>
      </c>
      <c r="N40">
        <f t="shared" si="4"/>
        <v>0.622929936305732</v>
      </c>
      <c r="O40">
        <v>5.7066775</v>
      </c>
      <c r="P40">
        <f t="shared" si="5"/>
        <v>0.576316478439425</v>
      </c>
      <c r="Q40">
        <v>1</v>
      </c>
      <c r="R40">
        <f t="shared" si="6"/>
        <v>0.25</v>
      </c>
      <c r="S40">
        <f t="shared" si="7"/>
        <v>0.490211606539674</v>
      </c>
      <c r="T40" s="2" t="s">
        <v>28</v>
      </c>
      <c r="U40">
        <f t="shared" si="8"/>
        <v>2</v>
      </c>
      <c r="V40" t="s">
        <v>62</v>
      </c>
    </row>
    <row r="41" spans="1:22">
      <c r="A41" t="s">
        <v>63</v>
      </c>
      <c r="B41">
        <v>3960606.28</v>
      </c>
      <c r="C41">
        <v>634976.11</v>
      </c>
      <c r="D41">
        <v>1050.955</v>
      </c>
      <c r="E41">
        <f t="shared" si="0"/>
        <v>0.707497718746832</v>
      </c>
      <c r="F41">
        <v>1.35</v>
      </c>
      <c r="G41">
        <f t="shared" si="1"/>
        <v>0.976415094339623</v>
      </c>
      <c r="H41">
        <v>17.03</v>
      </c>
      <c r="I41">
        <f t="shared" si="2"/>
        <v>0.558687991325562</v>
      </c>
      <c r="J41">
        <v>7.37</v>
      </c>
      <c r="K41">
        <f t="shared" si="3"/>
        <v>0.547437848807712</v>
      </c>
      <c r="L41">
        <v>8</v>
      </c>
      <c r="M41">
        <v>80</v>
      </c>
      <c r="N41">
        <f t="shared" si="4"/>
        <v>0.5</v>
      </c>
      <c r="O41">
        <v>8.4041905</v>
      </c>
      <c r="P41">
        <f t="shared" si="5"/>
        <v>0.299364425051335</v>
      </c>
      <c r="Q41">
        <v>3</v>
      </c>
      <c r="R41">
        <f t="shared" si="6"/>
        <v>0.75</v>
      </c>
      <c r="S41">
        <f t="shared" si="7"/>
        <v>0.558028974183112</v>
      </c>
      <c r="T41" s="2" t="s">
        <v>24</v>
      </c>
      <c r="U41">
        <f t="shared" si="8"/>
        <v>3</v>
      </c>
      <c r="V41" t="s">
        <v>63</v>
      </c>
    </row>
    <row r="42" spans="1:22">
      <c r="A42" t="s">
        <v>64</v>
      </c>
      <c r="B42">
        <v>3962092.29</v>
      </c>
      <c r="C42">
        <v>637916.05</v>
      </c>
      <c r="D42">
        <v>890.95</v>
      </c>
      <c r="E42">
        <f t="shared" si="0"/>
        <v>0.545270201764169</v>
      </c>
      <c r="F42">
        <v>3.56</v>
      </c>
      <c r="G42">
        <f t="shared" si="1"/>
        <v>0.715801886792453</v>
      </c>
      <c r="H42">
        <v>26.88</v>
      </c>
      <c r="I42">
        <f t="shared" si="2"/>
        <v>0.291677961507184</v>
      </c>
      <c r="J42">
        <v>5.42</v>
      </c>
      <c r="K42">
        <f t="shared" si="3"/>
        <v>0.745306950786403</v>
      </c>
      <c r="L42">
        <v>6.99</v>
      </c>
      <c r="M42">
        <v>69.9</v>
      </c>
      <c r="N42">
        <f t="shared" si="4"/>
        <v>0.564331210191083</v>
      </c>
      <c r="O42">
        <v>6.948145</v>
      </c>
      <c r="P42">
        <f t="shared" si="5"/>
        <v>0.448855749486653</v>
      </c>
      <c r="Q42">
        <v>3</v>
      </c>
      <c r="R42">
        <f t="shared" si="6"/>
        <v>0.75</v>
      </c>
      <c r="S42">
        <f t="shared" si="7"/>
        <v>0.527850699194265</v>
      </c>
      <c r="T42" s="1" t="s">
        <v>28</v>
      </c>
      <c r="U42">
        <f t="shared" si="8"/>
        <v>3</v>
      </c>
      <c r="V42" t="s">
        <v>64</v>
      </c>
    </row>
    <row r="43" spans="1:22">
      <c r="A43" t="s">
        <v>65</v>
      </c>
      <c r="B43">
        <v>3964131.5</v>
      </c>
      <c r="C43">
        <v>640436.3</v>
      </c>
      <c r="D43">
        <v>823.44</v>
      </c>
      <c r="E43">
        <f t="shared" si="0"/>
        <v>0.476822467808983</v>
      </c>
      <c r="F43">
        <v>5.26</v>
      </c>
      <c r="G43">
        <f t="shared" si="1"/>
        <v>0.515330188679245</v>
      </c>
      <c r="H43">
        <v>18.07</v>
      </c>
      <c r="I43">
        <f t="shared" si="2"/>
        <v>0.5304960693955</v>
      </c>
      <c r="J43">
        <v>5.42</v>
      </c>
      <c r="K43">
        <f t="shared" si="3"/>
        <v>0.745306950786403</v>
      </c>
      <c r="L43">
        <v>10.5</v>
      </c>
      <c r="M43">
        <v>105</v>
      </c>
      <c r="N43">
        <f t="shared" si="4"/>
        <v>0.340764331210191</v>
      </c>
      <c r="O43">
        <v>6.333804</v>
      </c>
      <c r="P43">
        <f t="shared" si="5"/>
        <v>0.51192977412731</v>
      </c>
      <c r="Q43">
        <v>3</v>
      </c>
      <c r="R43">
        <f t="shared" si="6"/>
        <v>0.75</v>
      </c>
      <c r="S43">
        <f t="shared" si="7"/>
        <v>0.490360393183709</v>
      </c>
      <c r="T43" s="1" t="s">
        <v>41</v>
      </c>
      <c r="U43">
        <f t="shared" si="8"/>
        <v>2</v>
      </c>
      <c r="V43" t="s">
        <v>65</v>
      </c>
    </row>
    <row r="44" spans="1:22">
      <c r="A44" t="s">
        <v>66</v>
      </c>
      <c r="B44">
        <v>3963956.01</v>
      </c>
      <c r="C44">
        <v>634681.03</v>
      </c>
      <c r="D44">
        <v>1014.71</v>
      </c>
      <c r="E44">
        <f t="shared" si="0"/>
        <v>0.670749264929535</v>
      </c>
      <c r="F44">
        <v>4.8</v>
      </c>
      <c r="G44">
        <f t="shared" si="1"/>
        <v>0.569575471698113</v>
      </c>
      <c r="H44">
        <v>24.36</v>
      </c>
      <c r="I44">
        <f t="shared" si="2"/>
        <v>0.359989156953104</v>
      </c>
      <c r="J44">
        <v>6.48</v>
      </c>
      <c r="K44">
        <f t="shared" si="3"/>
        <v>0.637747336377473</v>
      </c>
      <c r="L44">
        <v>6.38</v>
      </c>
      <c r="M44">
        <v>63.8</v>
      </c>
      <c r="N44">
        <f t="shared" si="4"/>
        <v>0.603184713375796</v>
      </c>
      <c r="O44">
        <v>8.074361</v>
      </c>
      <c r="P44">
        <f t="shared" si="5"/>
        <v>0.333227823408624</v>
      </c>
      <c r="Q44">
        <v>2</v>
      </c>
      <c r="R44">
        <f t="shared" si="6"/>
        <v>0.5</v>
      </c>
      <c r="S44">
        <f t="shared" si="7"/>
        <v>0.513196686322099</v>
      </c>
      <c r="T44" s="1" t="s">
        <v>28</v>
      </c>
      <c r="U44">
        <f t="shared" si="8"/>
        <v>3</v>
      </c>
      <c r="V44" t="s">
        <v>66</v>
      </c>
    </row>
    <row r="45" spans="1:22">
      <c r="A45" t="s">
        <v>67</v>
      </c>
      <c r="B45">
        <v>3965207.06</v>
      </c>
      <c r="C45">
        <v>630802.57</v>
      </c>
      <c r="D45">
        <v>1270.525</v>
      </c>
      <c r="E45">
        <f t="shared" si="0"/>
        <v>0.93011761127446</v>
      </c>
      <c r="F45">
        <v>5.55</v>
      </c>
      <c r="G45">
        <f t="shared" si="1"/>
        <v>0.481132075471698</v>
      </c>
      <c r="H45">
        <v>30.14</v>
      </c>
      <c r="I45">
        <f t="shared" si="2"/>
        <v>0.203307129303334</v>
      </c>
      <c r="J45">
        <v>5.49</v>
      </c>
      <c r="K45">
        <f t="shared" si="3"/>
        <v>0.73820395738204</v>
      </c>
      <c r="L45">
        <v>6</v>
      </c>
      <c r="M45">
        <v>60</v>
      </c>
      <c r="N45">
        <f t="shared" si="4"/>
        <v>0.627388535031847</v>
      </c>
      <c r="O45">
        <v>10.4022775</v>
      </c>
      <c r="P45">
        <f t="shared" si="5"/>
        <v>0.094222022587269</v>
      </c>
      <c r="Q45">
        <v>2</v>
      </c>
      <c r="R45">
        <f t="shared" si="6"/>
        <v>0.5</v>
      </c>
      <c r="S45">
        <f t="shared" si="7"/>
        <v>0.483349150795528</v>
      </c>
      <c r="T45" s="1" t="s">
        <v>41</v>
      </c>
      <c r="U45">
        <f t="shared" si="8"/>
        <v>2</v>
      </c>
      <c r="V45" t="s">
        <v>67</v>
      </c>
    </row>
    <row r="46" spans="1:22">
      <c r="A46" t="s">
        <v>68</v>
      </c>
      <c r="B46">
        <v>3961092.85</v>
      </c>
      <c r="C46">
        <v>628434.7</v>
      </c>
      <c r="D46">
        <v>1041.975</v>
      </c>
      <c r="E46">
        <f t="shared" si="0"/>
        <v>0.698392983879144</v>
      </c>
      <c r="F46">
        <v>5.53</v>
      </c>
      <c r="G46">
        <f t="shared" si="1"/>
        <v>0.483490566037736</v>
      </c>
      <c r="H46">
        <v>31.71</v>
      </c>
      <c r="I46">
        <f t="shared" si="2"/>
        <v>0.160748170235836</v>
      </c>
      <c r="J46">
        <v>5.55</v>
      </c>
      <c r="K46">
        <f t="shared" si="3"/>
        <v>0.732115677321157</v>
      </c>
      <c r="L46">
        <v>7.89</v>
      </c>
      <c r="M46">
        <v>78.9</v>
      </c>
      <c r="N46">
        <f t="shared" si="4"/>
        <v>0.507006369426752</v>
      </c>
      <c r="O46">
        <v>8.3224725</v>
      </c>
      <c r="P46">
        <f t="shared" si="5"/>
        <v>0.307754363449692</v>
      </c>
      <c r="Q46">
        <v>1</v>
      </c>
      <c r="R46">
        <f t="shared" si="6"/>
        <v>0.25</v>
      </c>
      <c r="S46">
        <f t="shared" si="7"/>
        <v>0.387828320436024</v>
      </c>
      <c r="T46" s="1" t="s">
        <v>28</v>
      </c>
      <c r="U46">
        <f t="shared" si="8"/>
        <v>2</v>
      </c>
      <c r="V46" t="s">
        <v>68</v>
      </c>
    </row>
    <row r="47" spans="1:22">
      <c r="A47" t="s">
        <v>69</v>
      </c>
      <c r="B47">
        <v>3963436.57</v>
      </c>
      <c r="C47">
        <v>626101.37</v>
      </c>
      <c r="D47">
        <v>1117.625</v>
      </c>
      <c r="E47">
        <f t="shared" si="0"/>
        <v>0.775093784852479</v>
      </c>
      <c r="F47">
        <v>3.65</v>
      </c>
      <c r="G47">
        <f t="shared" si="1"/>
        <v>0.705188679245283</v>
      </c>
      <c r="H47">
        <v>28.61</v>
      </c>
      <c r="I47">
        <f t="shared" si="2"/>
        <v>0.244781783681214</v>
      </c>
      <c r="J47">
        <v>4.75</v>
      </c>
      <c r="K47">
        <f t="shared" si="3"/>
        <v>0.813292744799594</v>
      </c>
      <c r="L47">
        <v>7.03</v>
      </c>
      <c r="M47">
        <v>70.3</v>
      </c>
      <c r="N47">
        <f t="shared" si="4"/>
        <v>0.561783439490446</v>
      </c>
      <c r="O47">
        <v>9.0108875</v>
      </c>
      <c r="P47">
        <f t="shared" si="5"/>
        <v>0.237075205338809</v>
      </c>
      <c r="Q47">
        <v>2</v>
      </c>
      <c r="R47">
        <f t="shared" si="6"/>
        <v>0.5</v>
      </c>
      <c r="S47">
        <f t="shared" si="7"/>
        <v>0.476062788311151</v>
      </c>
      <c r="T47" s="1" t="s">
        <v>28</v>
      </c>
      <c r="U47">
        <f t="shared" si="8"/>
        <v>2</v>
      </c>
      <c r="V47" t="s">
        <v>69</v>
      </c>
    </row>
    <row r="48" spans="1:22">
      <c r="A48" t="s">
        <v>70</v>
      </c>
      <c r="B48">
        <v>3963927.25</v>
      </c>
      <c r="C48">
        <v>627291.18</v>
      </c>
      <c r="D48">
        <v>1162.175</v>
      </c>
      <c r="E48">
        <f t="shared" si="0"/>
        <v>0.820262597586941</v>
      </c>
      <c r="F48">
        <v>5.75</v>
      </c>
      <c r="G48">
        <f t="shared" si="1"/>
        <v>0.457547169811321</v>
      </c>
      <c r="H48">
        <v>19.61</v>
      </c>
      <c r="I48">
        <f t="shared" si="2"/>
        <v>0.488750338845216</v>
      </c>
      <c r="J48">
        <v>4.19</v>
      </c>
      <c r="K48">
        <f t="shared" si="3"/>
        <v>0.8701166920345</v>
      </c>
      <c r="L48">
        <v>6</v>
      </c>
      <c r="M48">
        <v>60</v>
      </c>
      <c r="N48">
        <f t="shared" si="4"/>
        <v>0.627388535031847</v>
      </c>
      <c r="O48">
        <v>9.4162925</v>
      </c>
      <c r="P48">
        <f t="shared" si="5"/>
        <v>0.195452515400411</v>
      </c>
      <c r="Q48">
        <v>2</v>
      </c>
      <c r="R48">
        <f t="shared" si="6"/>
        <v>0.5</v>
      </c>
      <c r="S48">
        <f t="shared" si="7"/>
        <v>0.562416022433889</v>
      </c>
      <c r="T48" s="1" t="s">
        <v>41</v>
      </c>
      <c r="U48">
        <f t="shared" si="8"/>
        <v>3</v>
      </c>
      <c r="V48" t="s">
        <v>70</v>
      </c>
    </row>
    <row r="49" spans="1:22">
      <c r="A49" t="s">
        <v>71</v>
      </c>
      <c r="B49">
        <v>3964586.28</v>
      </c>
      <c r="C49">
        <v>628523.82</v>
      </c>
      <c r="D49">
        <v>1215.91</v>
      </c>
      <c r="E49">
        <f t="shared" si="0"/>
        <v>0.87474399269999</v>
      </c>
      <c r="F49">
        <v>3</v>
      </c>
      <c r="G49">
        <f t="shared" si="1"/>
        <v>0.78183962264151</v>
      </c>
      <c r="H49">
        <v>24.53</v>
      </c>
      <c r="I49">
        <f t="shared" si="2"/>
        <v>0.355380862022228</v>
      </c>
      <c r="J49">
        <v>5.13</v>
      </c>
      <c r="K49">
        <f t="shared" si="3"/>
        <v>0.774733637747336</v>
      </c>
      <c r="L49">
        <v>5</v>
      </c>
      <c r="M49">
        <v>50</v>
      </c>
      <c r="N49">
        <f t="shared" si="4"/>
        <v>0.691082802547771</v>
      </c>
      <c r="O49">
        <v>9.905281</v>
      </c>
      <c r="P49">
        <f t="shared" si="5"/>
        <v>0.145248357289528</v>
      </c>
      <c r="Q49">
        <v>2</v>
      </c>
      <c r="R49">
        <f t="shared" si="6"/>
        <v>0.5</v>
      </c>
      <c r="S49">
        <f t="shared" si="7"/>
        <v>0.555745309535896</v>
      </c>
      <c r="T49" s="1" t="s">
        <v>41</v>
      </c>
      <c r="U49">
        <f t="shared" si="8"/>
        <v>3</v>
      </c>
      <c r="V49" t="s">
        <v>71</v>
      </c>
    </row>
    <row r="50" spans="1:22">
      <c r="A50" t="s">
        <v>72</v>
      </c>
      <c r="B50">
        <v>3963370.66</v>
      </c>
      <c r="C50">
        <v>624588.67</v>
      </c>
      <c r="D50">
        <v>1059.66</v>
      </c>
      <c r="E50">
        <f t="shared" si="0"/>
        <v>0.716323633782825</v>
      </c>
      <c r="F50">
        <v>5.04</v>
      </c>
      <c r="G50">
        <f t="shared" si="1"/>
        <v>0.54127358490566</v>
      </c>
      <c r="H50">
        <v>37.64</v>
      </c>
      <c r="I50">
        <f t="shared" si="2"/>
        <v>0</v>
      </c>
      <c r="J50">
        <v>5.75</v>
      </c>
      <c r="K50">
        <f t="shared" si="3"/>
        <v>0.711821410451547</v>
      </c>
      <c r="L50">
        <v>5.68</v>
      </c>
      <c r="M50">
        <v>56.8</v>
      </c>
      <c r="N50">
        <f t="shared" si="4"/>
        <v>0.647770700636943</v>
      </c>
      <c r="O50">
        <v>8.483406</v>
      </c>
      <c r="P50">
        <f t="shared" si="5"/>
        <v>0.291231416837782</v>
      </c>
      <c r="Q50">
        <v>2</v>
      </c>
      <c r="R50">
        <f t="shared" si="6"/>
        <v>0.5</v>
      </c>
      <c r="S50">
        <f t="shared" si="7"/>
        <v>0.445220646131925</v>
      </c>
      <c r="T50" s="1" t="s">
        <v>28</v>
      </c>
      <c r="U50">
        <f t="shared" si="8"/>
        <v>2</v>
      </c>
      <c r="V50" t="s">
        <v>72</v>
      </c>
    </row>
    <row r="51" spans="1:22">
      <c r="A51" t="s">
        <v>73</v>
      </c>
      <c r="B51">
        <v>3965804.65</v>
      </c>
      <c r="C51">
        <v>625449.03</v>
      </c>
      <c r="D51">
        <v>1160.14</v>
      </c>
      <c r="E51">
        <f t="shared" si="0"/>
        <v>0.818199330832404</v>
      </c>
      <c r="F51">
        <v>5.02</v>
      </c>
      <c r="G51">
        <f t="shared" si="1"/>
        <v>0.543632075471698</v>
      </c>
      <c r="H51">
        <v>35.19</v>
      </c>
      <c r="I51">
        <f t="shared" si="2"/>
        <v>0.0664136622390893</v>
      </c>
      <c r="J51">
        <v>4.74</v>
      </c>
      <c r="K51">
        <f t="shared" si="3"/>
        <v>0.814307458143075</v>
      </c>
      <c r="L51">
        <v>6.8</v>
      </c>
      <c r="M51">
        <v>68</v>
      </c>
      <c r="N51">
        <f t="shared" si="4"/>
        <v>0.576433121019108</v>
      </c>
      <c r="O51">
        <v>9.397774</v>
      </c>
      <c r="P51">
        <f t="shared" si="5"/>
        <v>0.197353798767967</v>
      </c>
      <c r="Q51">
        <v>2</v>
      </c>
      <c r="R51">
        <f t="shared" si="6"/>
        <v>0.5</v>
      </c>
      <c r="S51">
        <f t="shared" si="7"/>
        <v>0.434696993405344</v>
      </c>
      <c r="T51" s="1" t="s">
        <v>28</v>
      </c>
      <c r="U51">
        <f t="shared" si="8"/>
        <v>2</v>
      </c>
      <c r="V51" t="s">
        <v>73</v>
      </c>
    </row>
    <row r="52" spans="1:22">
      <c r="A52" t="s">
        <v>74</v>
      </c>
      <c r="B52">
        <v>3966484.71</v>
      </c>
      <c r="C52">
        <v>629563.34</v>
      </c>
      <c r="D52">
        <v>1339.45</v>
      </c>
      <c r="E52">
        <f t="shared" si="0"/>
        <v>1</v>
      </c>
      <c r="F52">
        <v>5</v>
      </c>
      <c r="G52">
        <f t="shared" si="1"/>
        <v>0.545990566037736</v>
      </c>
      <c r="H52">
        <v>32.38</v>
      </c>
      <c r="I52">
        <f t="shared" si="2"/>
        <v>0.142586066684738</v>
      </c>
      <c r="J52">
        <v>6.78</v>
      </c>
      <c r="K52">
        <f t="shared" si="3"/>
        <v>0.607305936073059</v>
      </c>
      <c r="L52">
        <v>7.43</v>
      </c>
      <c r="M52">
        <v>74.3</v>
      </c>
      <c r="N52">
        <f t="shared" si="4"/>
        <v>0.536305732484076</v>
      </c>
      <c r="O52">
        <v>11.029495</v>
      </c>
      <c r="P52">
        <f t="shared" si="5"/>
        <v>0.0298259753593429</v>
      </c>
      <c r="Q52">
        <v>2</v>
      </c>
      <c r="R52">
        <f t="shared" si="6"/>
        <v>0.5</v>
      </c>
      <c r="S52">
        <f t="shared" si="7"/>
        <v>0.422854461320396</v>
      </c>
      <c r="T52" s="1" t="s">
        <v>41</v>
      </c>
      <c r="U52">
        <f t="shared" si="8"/>
        <v>2</v>
      </c>
      <c r="V52" t="s">
        <v>74</v>
      </c>
    </row>
    <row r="53" spans="1:22">
      <c r="A53" t="s">
        <v>75</v>
      </c>
      <c r="B53">
        <v>3966750.4</v>
      </c>
      <c r="C53">
        <v>634260.6</v>
      </c>
      <c r="D53">
        <v>1128.98</v>
      </c>
      <c r="E53">
        <f t="shared" si="0"/>
        <v>0.786606509175707</v>
      </c>
      <c r="F53">
        <v>5.5</v>
      </c>
      <c r="G53">
        <f t="shared" si="1"/>
        <v>0.487028301886793</v>
      </c>
      <c r="H53">
        <v>18.84</v>
      </c>
      <c r="I53">
        <f t="shared" si="2"/>
        <v>0.509623204120358</v>
      </c>
      <c r="J53">
        <v>6.25</v>
      </c>
      <c r="K53">
        <f t="shared" si="3"/>
        <v>0.661085743277524</v>
      </c>
      <c r="L53">
        <v>7.1</v>
      </c>
      <c r="M53">
        <v>71</v>
      </c>
      <c r="N53">
        <f t="shared" si="4"/>
        <v>0.557324840764331</v>
      </c>
      <c r="O53">
        <v>9.114218</v>
      </c>
      <c r="P53">
        <f t="shared" si="5"/>
        <v>0.226466324435318</v>
      </c>
      <c r="Q53">
        <v>2</v>
      </c>
      <c r="R53">
        <f t="shared" si="6"/>
        <v>0.5</v>
      </c>
      <c r="S53">
        <f t="shared" si="7"/>
        <v>0.528536350731712</v>
      </c>
      <c r="T53" s="1" t="s">
        <v>41</v>
      </c>
      <c r="U53">
        <f t="shared" si="8"/>
        <v>3</v>
      </c>
      <c r="V53" t="s">
        <v>75</v>
      </c>
    </row>
    <row r="54" spans="1:22">
      <c r="A54" t="s">
        <v>76</v>
      </c>
      <c r="B54">
        <v>3965513.7</v>
      </c>
      <c r="C54">
        <v>636752.14</v>
      </c>
      <c r="D54">
        <v>1121.365</v>
      </c>
      <c r="E54">
        <f t="shared" si="0"/>
        <v>0.77888573456352</v>
      </c>
      <c r="F54">
        <v>4.75</v>
      </c>
      <c r="G54">
        <f t="shared" si="1"/>
        <v>0.575471698113208</v>
      </c>
      <c r="H54">
        <v>24.78</v>
      </c>
      <c r="I54">
        <f t="shared" si="2"/>
        <v>0.348603957712117</v>
      </c>
      <c r="J54">
        <v>3.33</v>
      </c>
      <c r="K54">
        <f t="shared" si="3"/>
        <v>0.95738203957382</v>
      </c>
      <c r="L54">
        <v>7</v>
      </c>
      <c r="M54">
        <v>70</v>
      </c>
      <c r="N54">
        <f t="shared" si="4"/>
        <v>0.563694267515924</v>
      </c>
      <c r="O54">
        <v>9.0449215</v>
      </c>
      <c r="P54">
        <f t="shared" si="5"/>
        <v>0.233580954825462</v>
      </c>
      <c r="Q54">
        <v>3</v>
      </c>
      <c r="R54">
        <f t="shared" si="6"/>
        <v>0.75</v>
      </c>
      <c r="S54">
        <f t="shared" si="7"/>
        <v>0.545678810647396</v>
      </c>
      <c r="T54" s="1" t="s">
        <v>28</v>
      </c>
      <c r="U54">
        <f t="shared" si="8"/>
        <v>3</v>
      </c>
      <c r="V54" t="s">
        <v>76</v>
      </c>
    </row>
    <row r="55" spans="1:22">
      <c r="A55" t="s">
        <v>77</v>
      </c>
      <c r="B55">
        <v>3966296.7</v>
      </c>
      <c r="C55">
        <v>639953.01</v>
      </c>
      <c r="D55">
        <v>1114.265</v>
      </c>
      <c r="E55">
        <f t="shared" si="0"/>
        <v>0.771687113454324</v>
      </c>
      <c r="F55">
        <v>3.35</v>
      </c>
      <c r="G55">
        <f t="shared" si="1"/>
        <v>0.740566037735849</v>
      </c>
      <c r="H55">
        <v>15.82</v>
      </c>
      <c r="I55">
        <f t="shared" si="2"/>
        <v>0.5914882081865</v>
      </c>
      <c r="J55">
        <v>3.48</v>
      </c>
      <c r="K55">
        <f t="shared" si="3"/>
        <v>0.942161339421613</v>
      </c>
      <c r="L55">
        <v>6.8</v>
      </c>
      <c r="M55">
        <v>68</v>
      </c>
      <c r="N55">
        <f t="shared" si="4"/>
        <v>0.576433121019108</v>
      </c>
      <c r="O55">
        <v>8.9803115</v>
      </c>
      <c r="P55">
        <f t="shared" si="5"/>
        <v>0.240214425051335</v>
      </c>
      <c r="Q55">
        <v>3</v>
      </c>
      <c r="R55">
        <f t="shared" si="6"/>
        <v>0.75</v>
      </c>
      <c r="S55">
        <f t="shared" si="7"/>
        <v>0.613330754874184</v>
      </c>
      <c r="T55" s="1" t="s">
        <v>41</v>
      </c>
      <c r="U55">
        <f t="shared" si="8"/>
        <v>3</v>
      </c>
      <c r="V55" t="s">
        <v>77</v>
      </c>
    </row>
    <row r="56" spans="1:22">
      <c r="A56" t="s">
        <v>78</v>
      </c>
      <c r="B56">
        <v>3965102.98</v>
      </c>
      <c r="C56">
        <v>614841.6</v>
      </c>
      <c r="D56">
        <v>1081.61</v>
      </c>
      <c r="E56">
        <f t="shared" si="0"/>
        <v>0.738578525803508</v>
      </c>
      <c r="F56">
        <v>4.67</v>
      </c>
      <c r="G56">
        <f t="shared" si="1"/>
        <v>0.584905660377359</v>
      </c>
      <c r="H56">
        <v>31.71</v>
      </c>
      <c r="I56">
        <f t="shared" si="2"/>
        <v>0.160748170235836</v>
      </c>
      <c r="J56">
        <v>3.76</v>
      </c>
      <c r="K56">
        <f t="shared" si="3"/>
        <v>0.91374936580416</v>
      </c>
      <c r="L56">
        <v>8.35</v>
      </c>
      <c r="M56">
        <v>83.5</v>
      </c>
      <c r="N56">
        <f t="shared" si="4"/>
        <v>0.477707006369427</v>
      </c>
      <c r="O56">
        <v>8.683151</v>
      </c>
      <c r="P56">
        <f t="shared" si="5"/>
        <v>0.270723716632443</v>
      </c>
      <c r="Q56">
        <v>2</v>
      </c>
      <c r="R56">
        <f t="shared" si="6"/>
        <v>0.5</v>
      </c>
      <c r="S56">
        <f t="shared" si="7"/>
        <v>0.423356641399295</v>
      </c>
      <c r="T56" s="1" t="s">
        <v>28</v>
      </c>
      <c r="U56">
        <f t="shared" si="8"/>
        <v>2</v>
      </c>
      <c r="V56" t="s">
        <v>78</v>
      </c>
    </row>
    <row r="57" spans="1:22">
      <c r="A57" t="s">
        <v>79</v>
      </c>
      <c r="B57">
        <v>3962365.3</v>
      </c>
      <c r="C57">
        <v>618768.5</v>
      </c>
      <c r="D57">
        <v>1075.47</v>
      </c>
      <c r="E57">
        <f t="shared" si="0"/>
        <v>0.732353239379499</v>
      </c>
      <c r="F57">
        <v>6.12</v>
      </c>
      <c r="G57">
        <f t="shared" si="1"/>
        <v>0.413915094339623</v>
      </c>
      <c r="H57">
        <v>31.18</v>
      </c>
      <c r="I57">
        <f t="shared" si="2"/>
        <v>0.175115207373272</v>
      </c>
      <c r="J57">
        <v>5.935</v>
      </c>
      <c r="K57">
        <f t="shared" si="3"/>
        <v>0.693049213597159</v>
      </c>
      <c r="L57">
        <v>10</v>
      </c>
      <c r="M57">
        <v>100</v>
      </c>
      <c r="N57">
        <f t="shared" si="4"/>
        <v>0.372611464968153</v>
      </c>
      <c r="O57">
        <v>8.627277</v>
      </c>
      <c r="P57">
        <f t="shared" si="5"/>
        <v>0.276460266940452</v>
      </c>
      <c r="Q57">
        <v>2</v>
      </c>
      <c r="R57">
        <f t="shared" si="6"/>
        <v>0.5</v>
      </c>
      <c r="S57">
        <f t="shared" si="7"/>
        <v>0.368704961942689</v>
      </c>
      <c r="T57" s="1" t="s">
        <v>28</v>
      </c>
      <c r="U57">
        <f t="shared" si="8"/>
        <v>2</v>
      </c>
      <c r="V57" t="s">
        <v>79</v>
      </c>
    </row>
    <row r="58" spans="1:22">
      <c r="A58" t="s">
        <v>80</v>
      </c>
      <c r="B58">
        <v>3964013.9</v>
      </c>
      <c r="C58">
        <v>610887</v>
      </c>
      <c r="D58">
        <v>1272.01</v>
      </c>
      <c r="E58">
        <f t="shared" si="0"/>
        <v>0.931623238365609</v>
      </c>
      <c r="F58">
        <v>6.1</v>
      </c>
      <c r="G58">
        <f t="shared" si="1"/>
        <v>0.41627358490566</v>
      </c>
      <c r="H58">
        <v>19.14</v>
      </c>
      <c r="I58">
        <f t="shared" si="2"/>
        <v>0.501490918948224</v>
      </c>
      <c r="J58">
        <v>5.14</v>
      </c>
      <c r="K58">
        <f t="shared" si="3"/>
        <v>0.773718924403856</v>
      </c>
      <c r="L58">
        <v>7.19</v>
      </c>
      <c r="M58">
        <v>71.9</v>
      </c>
      <c r="N58">
        <f t="shared" si="4"/>
        <v>0.551592356687898</v>
      </c>
      <c r="O58">
        <v>11.32</v>
      </c>
      <c r="P58">
        <f t="shared" si="5"/>
        <v>0</v>
      </c>
      <c r="Q58">
        <v>2</v>
      </c>
      <c r="R58">
        <f t="shared" si="6"/>
        <v>0.5</v>
      </c>
      <c r="S58">
        <f t="shared" si="7"/>
        <v>0.519651029963233</v>
      </c>
      <c r="T58" s="1" t="s">
        <v>41</v>
      </c>
      <c r="U58">
        <f t="shared" si="8"/>
        <v>3</v>
      </c>
      <c r="V58" t="s">
        <v>80</v>
      </c>
    </row>
    <row r="59" spans="1:22">
      <c r="A59" t="s">
        <v>81</v>
      </c>
      <c r="B59">
        <v>3962044.58</v>
      </c>
      <c r="C59">
        <v>614348.69</v>
      </c>
      <c r="D59">
        <v>1192.6</v>
      </c>
      <c r="E59">
        <f t="shared" si="0"/>
        <v>0.851110209875291</v>
      </c>
      <c r="F59">
        <v>4.2</v>
      </c>
      <c r="G59">
        <f t="shared" si="1"/>
        <v>0.640330188679245</v>
      </c>
      <c r="H59">
        <v>17.41</v>
      </c>
      <c r="I59">
        <f t="shared" si="2"/>
        <v>0.548387096774194</v>
      </c>
      <c r="J59">
        <v>3.325</v>
      </c>
      <c r="K59">
        <f t="shared" si="3"/>
        <v>0.957889396245561</v>
      </c>
      <c r="L59">
        <v>7.5</v>
      </c>
      <c r="M59">
        <v>75</v>
      </c>
      <c r="N59">
        <f t="shared" si="4"/>
        <v>0.531847133757962</v>
      </c>
      <c r="O59">
        <v>9.69316</v>
      </c>
      <c r="P59">
        <f t="shared" si="5"/>
        <v>0.167026694045175</v>
      </c>
      <c r="Q59">
        <v>2</v>
      </c>
      <c r="R59">
        <f t="shared" si="6"/>
        <v>0.5</v>
      </c>
      <c r="S59">
        <f t="shared" si="7"/>
        <v>0.543431465070186</v>
      </c>
      <c r="T59" s="1" t="s">
        <v>41</v>
      </c>
      <c r="U59">
        <f t="shared" si="8"/>
        <v>3</v>
      </c>
      <c r="V59" t="s">
        <v>81</v>
      </c>
    </row>
    <row r="60" spans="1:22">
      <c r="A60" t="s">
        <v>82</v>
      </c>
      <c r="B60">
        <v>3958953.29</v>
      </c>
      <c r="C60">
        <v>613931.22</v>
      </c>
      <c r="D60">
        <v>1190.55</v>
      </c>
      <c r="E60">
        <f t="shared" si="0"/>
        <v>0.849031734766298</v>
      </c>
      <c r="F60">
        <v>5</v>
      </c>
      <c r="G60">
        <f t="shared" si="1"/>
        <v>0.545990566037736</v>
      </c>
      <c r="H60">
        <v>33.11</v>
      </c>
      <c r="I60">
        <f t="shared" si="2"/>
        <v>0.122797506099214</v>
      </c>
      <c r="J60">
        <v>4.515</v>
      </c>
      <c r="K60">
        <f t="shared" si="3"/>
        <v>0.837138508371385</v>
      </c>
      <c r="L60">
        <v>10.15</v>
      </c>
      <c r="M60">
        <v>101.5</v>
      </c>
      <c r="N60">
        <f t="shared" si="4"/>
        <v>0.363057324840764</v>
      </c>
      <c r="O60">
        <v>9.21</v>
      </c>
      <c r="P60">
        <f t="shared" si="5"/>
        <v>0.216632443531827</v>
      </c>
      <c r="Q60">
        <v>1</v>
      </c>
      <c r="R60">
        <f t="shared" si="6"/>
        <v>0.25</v>
      </c>
      <c r="S60">
        <f t="shared" si="7"/>
        <v>0.324005600031845</v>
      </c>
      <c r="T60" s="2" t="s">
        <v>28</v>
      </c>
      <c r="U60">
        <f t="shared" si="8"/>
        <v>2</v>
      </c>
      <c r="V60" t="s">
        <v>82</v>
      </c>
    </row>
    <row r="61" spans="1:22">
      <c r="A61" t="s">
        <v>83</v>
      </c>
      <c r="B61">
        <v>3954713.2</v>
      </c>
      <c r="C61">
        <v>616922.19</v>
      </c>
      <c r="D61">
        <v>844.07</v>
      </c>
      <c r="E61">
        <f t="shared" si="0"/>
        <v>0.497739024637534</v>
      </c>
      <c r="F61">
        <v>5.54</v>
      </c>
      <c r="G61">
        <f t="shared" si="1"/>
        <v>0.482311320754717</v>
      </c>
      <c r="H61">
        <v>30.98</v>
      </c>
      <c r="I61">
        <f t="shared" si="2"/>
        <v>0.180536730821361</v>
      </c>
      <c r="J61">
        <v>3.215</v>
      </c>
      <c r="K61">
        <f t="shared" si="3"/>
        <v>0.969051243023846</v>
      </c>
      <c r="L61">
        <v>9.4</v>
      </c>
      <c r="M61">
        <v>94</v>
      </c>
      <c r="N61">
        <f t="shared" si="4"/>
        <v>0.410828025477707</v>
      </c>
      <c r="O61">
        <v>6.521537</v>
      </c>
      <c r="P61">
        <f t="shared" si="5"/>
        <v>0.492655338809035</v>
      </c>
      <c r="Q61">
        <v>1</v>
      </c>
      <c r="R61">
        <f t="shared" si="6"/>
        <v>0.25</v>
      </c>
      <c r="S61">
        <f t="shared" si="7"/>
        <v>0.367544421089132</v>
      </c>
      <c r="T61" s="2" t="s">
        <v>28</v>
      </c>
      <c r="U61">
        <f t="shared" si="8"/>
        <v>2</v>
      </c>
      <c r="V61" t="s">
        <v>83</v>
      </c>
    </row>
    <row r="62" spans="1:22">
      <c r="A62" t="s">
        <v>84</v>
      </c>
      <c r="B62">
        <v>3957870.6</v>
      </c>
      <c r="C62">
        <v>616928.7</v>
      </c>
      <c r="D62">
        <v>1109.7</v>
      </c>
      <c r="E62">
        <f t="shared" si="0"/>
        <v>0.7670587042482</v>
      </c>
      <c r="F62">
        <v>5.2</v>
      </c>
      <c r="G62">
        <f t="shared" si="1"/>
        <v>0.522405660377359</v>
      </c>
      <c r="H62">
        <v>31.38</v>
      </c>
      <c r="I62">
        <f t="shared" si="2"/>
        <v>0.169693683925183</v>
      </c>
      <c r="J62">
        <v>4.615</v>
      </c>
      <c r="K62">
        <f t="shared" si="3"/>
        <v>0.82699137493658</v>
      </c>
      <c r="L62">
        <v>6</v>
      </c>
      <c r="M62">
        <v>60</v>
      </c>
      <c r="N62">
        <f t="shared" si="4"/>
        <v>0.627388535031847</v>
      </c>
      <c r="O62">
        <v>8.93877</v>
      </c>
      <c r="P62">
        <f t="shared" si="5"/>
        <v>0.244479466119097</v>
      </c>
      <c r="Q62">
        <v>1</v>
      </c>
      <c r="R62">
        <f t="shared" si="6"/>
        <v>0.25</v>
      </c>
      <c r="S62">
        <f t="shared" si="7"/>
        <v>0.445168480292467</v>
      </c>
      <c r="T62" s="2" t="s">
        <v>28</v>
      </c>
      <c r="U62">
        <f t="shared" si="8"/>
        <v>2</v>
      </c>
      <c r="V62" t="s">
        <v>84</v>
      </c>
    </row>
    <row r="63" spans="1:22">
      <c r="A63" t="s">
        <v>85</v>
      </c>
      <c r="B63">
        <v>3955166.6</v>
      </c>
      <c r="C63">
        <v>614331.82</v>
      </c>
      <c r="D63">
        <v>981.15</v>
      </c>
      <c r="E63">
        <f t="shared" si="0"/>
        <v>0.63672310655987</v>
      </c>
      <c r="F63">
        <v>3.3</v>
      </c>
      <c r="G63">
        <f t="shared" si="1"/>
        <v>0.746462264150944</v>
      </c>
      <c r="H63">
        <v>15.02</v>
      </c>
      <c r="I63">
        <f t="shared" si="2"/>
        <v>0.613174301978856</v>
      </c>
      <c r="J63">
        <v>4.95</v>
      </c>
      <c r="K63">
        <f t="shared" si="3"/>
        <v>0.792998477929985</v>
      </c>
      <c r="L63">
        <v>6.15</v>
      </c>
      <c r="M63">
        <v>61.5</v>
      </c>
      <c r="N63">
        <f t="shared" si="4"/>
        <v>0.617834394904459</v>
      </c>
      <c r="O63">
        <v>7.768965</v>
      </c>
      <c r="P63">
        <f t="shared" si="5"/>
        <v>0.364582648870637</v>
      </c>
      <c r="Q63">
        <v>1</v>
      </c>
      <c r="R63">
        <f t="shared" si="6"/>
        <v>0.25</v>
      </c>
      <c r="S63">
        <f t="shared" si="7"/>
        <v>0.555428461509568</v>
      </c>
      <c r="T63" s="2" t="s">
        <v>41</v>
      </c>
      <c r="U63">
        <f t="shared" si="8"/>
        <v>3</v>
      </c>
      <c r="V63" t="s">
        <v>85</v>
      </c>
    </row>
    <row r="64" spans="1:22">
      <c r="A64" t="s">
        <v>85</v>
      </c>
      <c r="B64">
        <v>3955166.6</v>
      </c>
      <c r="C64">
        <v>614331.82</v>
      </c>
      <c r="D64">
        <v>897.15</v>
      </c>
      <c r="E64">
        <f t="shared" si="0"/>
        <v>0.551556321606002</v>
      </c>
      <c r="F64">
        <v>5.5</v>
      </c>
      <c r="G64">
        <f t="shared" si="1"/>
        <v>0.487028301886793</v>
      </c>
      <c r="H64">
        <v>26.63</v>
      </c>
      <c r="I64">
        <f t="shared" si="2"/>
        <v>0.298454865817295</v>
      </c>
      <c r="J64">
        <v>4.61</v>
      </c>
      <c r="K64">
        <f t="shared" si="3"/>
        <v>0.827498731608321</v>
      </c>
      <c r="L64">
        <v>6.12</v>
      </c>
      <c r="M64">
        <v>61.2</v>
      </c>
      <c r="N64">
        <f t="shared" si="4"/>
        <v>0.619745222929936</v>
      </c>
      <c r="O64">
        <v>7.004565</v>
      </c>
      <c r="P64">
        <f t="shared" si="5"/>
        <v>0.443063141683778</v>
      </c>
      <c r="Q64">
        <v>1</v>
      </c>
      <c r="R64">
        <f t="shared" si="6"/>
        <v>0.25</v>
      </c>
      <c r="S64">
        <f t="shared" si="7"/>
        <v>0.477358322977458</v>
      </c>
      <c r="T64" s="1" t="s">
        <v>28</v>
      </c>
      <c r="U64">
        <f t="shared" si="8"/>
        <v>2</v>
      </c>
      <c r="V64" t="s">
        <v>85</v>
      </c>
    </row>
    <row r="65" spans="1:22">
      <c r="A65" t="s">
        <v>86</v>
      </c>
      <c r="B65">
        <v>3957159.913</v>
      </c>
      <c r="C65">
        <v>618664.824</v>
      </c>
      <c r="D65">
        <v>876</v>
      </c>
      <c r="E65">
        <f t="shared" si="0"/>
        <v>0.530112541822975</v>
      </c>
      <c r="F65">
        <v>3.8</v>
      </c>
      <c r="G65">
        <f t="shared" si="1"/>
        <v>0.6875</v>
      </c>
      <c r="H65">
        <v>31.6</v>
      </c>
      <c r="I65">
        <f t="shared" si="2"/>
        <v>0.163730008132285</v>
      </c>
      <c r="J65">
        <v>4.55</v>
      </c>
      <c r="K65">
        <f t="shared" si="3"/>
        <v>0.833587011669203</v>
      </c>
      <c r="L65">
        <v>9.58</v>
      </c>
      <c r="M65">
        <v>95.8</v>
      </c>
      <c r="N65">
        <f t="shared" si="4"/>
        <v>0.399363057324841</v>
      </c>
      <c r="O65">
        <v>5.99</v>
      </c>
      <c r="P65">
        <f t="shared" si="5"/>
        <v>0.547227926078029</v>
      </c>
      <c r="Q65">
        <v>1</v>
      </c>
      <c r="R65">
        <f t="shared" si="6"/>
        <v>0.25</v>
      </c>
      <c r="S65">
        <f t="shared" si="7"/>
        <v>0.360073439251615</v>
      </c>
      <c r="T65" s="1" t="s">
        <v>28</v>
      </c>
      <c r="U65">
        <f t="shared" si="8"/>
        <v>2</v>
      </c>
      <c r="V65" t="s">
        <v>86</v>
      </c>
    </row>
    <row r="66" spans="1:22">
      <c r="A66" t="s">
        <v>87</v>
      </c>
      <c r="B66">
        <v>3950990.65</v>
      </c>
      <c r="C66">
        <v>615145.15</v>
      </c>
      <c r="D66">
        <v>602.72</v>
      </c>
      <c r="E66">
        <f t="shared" si="0"/>
        <v>0.253036601439724</v>
      </c>
      <c r="F66">
        <v>4.5</v>
      </c>
      <c r="G66">
        <f t="shared" si="1"/>
        <v>0.604952830188679</v>
      </c>
      <c r="H66">
        <v>26.98</v>
      </c>
      <c r="I66">
        <f t="shared" si="2"/>
        <v>0.288967199783139</v>
      </c>
      <c r="J66">
        <v>4.295</v>
      </c>
      <c r="K66">
        <f t="shared" si="3"/>
        <v>0.859462201927955</v>
      </c>
      <c r="L66">
        <v>13</v>
      </c>
      <c r="M66">
        <v>130</v>
      </c>
      <c r="N66">
        <f t="shared" si="4"/>
        <v>0.181528662420382</v>
      </c>
      <c r="O66">
        <v>4.325252</v>
      </c>
      <c r="P66">
        <f t="shared" si="5"/>
        <v>0.718146611909651</v>
      </c>
      <c r="Q66">
        <v>1</v>
      </c>
      <c r="R66">
        <f t="shared" si="6"/>
        <v>0.25</v>
      </c>
      <c r="S66">
        <f t="shared" si="7"/>
        <v>0.298280770651732</v>
      </c>
      <c r="T66" s="1" t="s">
        <v>22</v>
      </c>
      <c r="U66">
        <f t="shared" si="8"/>
        <v>2</v>
      </c>
      <c r="V66" t="s">
        <v>87</v>
      </c>
    </row>
    <row r="67" spans="1:22">
      <c r="A67" t="s">
        <v>87</v>
      </c>
      <c r="B67">
        <v>3950990.65</v>
      </c>
      <c r="C67">
        <v>615145.15</v>
      </c>
      <c r="D67">
        <v>517.93</v>
      </c>
      <c r="E67">
        <f t="shared" ref="E67:E94" si="9">(D67-353.15)/(1339.45-353.15)</f>
        <v>0.167068843151171</v>
      </c>
      <c r="F67">
        <v>6.56</v>
      </c>
      <c r="G67">
        <f t="shared" ref="G67:G94" si="10">(9.63-F67)/(9.63-1.15)</f>
        <v>0.362028301886793</v>
      </c>
      <c r="H67">
        <v>23.83</v>
      </c>
      <c r="I67">
        <f t="shared" ref="I67:I94" si="11">(37.64-H67)/(37.64-0.75)</f>
        <v>0.374356194090539</v>
      </c>
      <c r="J67">
        <v>4.92</v>
      </c>
      <c r="K67">
        <f t="shared" ref="K67:K94" si="12">(12.765-J67)/(12.765-2.91)</f>
        <v>0.796042617960426</v>
      </c>
      <c r="L67">
        <v>13.85</v>
      </c>
      <c r="M67">
        <v>138.5</v>
      </c>
      <c r="N67">
        <f t="shared" ref="N67:N94" si="13">(15.85-L67)/(15.85-0.15)</f>
        <v>0.127388535031847</v>
      </c>
      <c r="O67">
        <v>3.553663</v>
      </c>
      <c r="P67">
        <f t="shared" ref="P67:P94" si="14">(11.32-O67)/(11.32-1.58)</f>
        <v>0.797365195071869</v>
      </c>
      <c r="Q67">
        <v>1</v>
      </c>
      <c r="R67">
        <f t="shared" ref="R67:R94" si="15">Q67/4</f>
        <v>0.25</v>
      </c>
      <c r="S67">
        <f t="shared" ref="S67:S94" si="16">E67*0.043+G67*0.016+I67*0.248+K67*0.05+N67*0.424+P67*0.067+R67*0.152</f>
        <v>0.291055087041483</v>
      </c>
      <c r="T67" s="1" t="s">
        <v>22</v>
      </c>
      <c r="U67">
        <f t="shared" ref="U67:U94" si="17">IF(S67&lt;0.25,1,IF(S67&lt;0.5,2,IF(S67&lt;0.75,3,4)))</f>
        <v>2</v>
      </c>
      <c r="V67" t="s">
        <v>87</v>
      </c>
    </row>
    <row r="68" spans="1:22">
      <c r="A68" t="s">
        <v>88</v>
      </c>
      <c r="B68">
        <v>3952423.9</v>
      </c>
      <c r="C68">
        <v>618617.5</v>
      </c>
      <c r="D68">
        <v>715.71</v>
      </c>
      <c r="E68">
        <f t="shared" si="9"/>
        <v>0.367596066105647</v>
      </c>
      <c r="F68">
        <v>2.5</v>
      </c>
      <c r="G68">
        <f t="shared" si="10"/>
        <v>0.840801886792453</v>
      </c>
      <c r="H68">
        <v>31.11</v>
      </c>
      <c r="I68">
        <f t="shared" si="11"/>
        <v>0.177012740580103</v>
      </c>
      <c r="J68">
        <v>4.73</v>
      </c>
      <c r="K68">
        <f t="shared" si="12"/>
        <v>0.815322171486555</v>
      </c>
      <c r="L68">
        <v>12</v>
      </c>
      <c r="M68">
        <v>120</v>
      </c>
      <c r="N68">
        <f t="shared" si="13"/>
        <v>0.245222929936306</v>
      </c>
      <c r="O68">
        <v>5.353461</v>
      </c>
      <c r="P68">
        <f t="shared" si="14"/>
        <v>0.612581006160164</v>
      </c>
      <c r="Q68">
        <v>1</v>
      </c>
      <c r="R68">
        <f t="shared" si="15"/>
        <v>0.25</v>
      </c>
      <c r="S68">
        <f t="shared" si="16"/>
        <v>0.29694217897514</v>
      </c>
      <c r="T68" s="1" t="s">
        <v>28</v>
      </c>
      <c r="U68">
        <f t="shared" si="17"/>
        <v>2</v>
      </c>
      <c r="V68" t="s">
        <v>88</v>
      </c>
    </row>
    <row r="69" spans="1:22">
      <c r="A69" t="s">
        <v>88</v>
      </c>
      <c r="B69">
        <v>3952423.9</v>
      </c>
      <c r="C69">
        <v>618617.5</v>
      </c>
      <c r="D69">
        <v>637.3</v>
      </c>
      <c r="E69">
        <f t="shared" si="9"/>
        <v>0.2880969279124</v>
      </c>
      <c r="F69">
        <v>5.6</v>
      </c>
      <c r="G69">
        <f t="shared" si="10"/>
        <v>0.475235849056604</v>
      </c>
      <c r="H69">
        <v>26.55</v>
      </c>
      <c r="I69">
        <f t="shared" si="11"/>
        <v>0.30062347519653</v>
      </c>
      <c r="J69">
        <v>2.91</v>
      </c>
      <c r="K69">
        <f t="shared" si="12"/>
        <v>1</v>
      </c>
      <c r="L69">
        <v>12.38</v>
      </c>
      <c r="M69">
        <v>123.8</v>
      </c>
      <c r="N69">
        <f t="shared" si="13"/>
        <v>0.221019108280255</v>
      </c>
      <c r="O69">
        <v>4.63993</v>
      </c>
      <c r="P69">
        <f t="shared" si="14"/>
        <v>0.685838809034908</v>
      </c>
      <c r="Q69">
        <v>1</v>
      </c>
      <c r="R69">
        <f t="shared" si="15"/>
        <v>0.25</v>
      </c>
      <c r="S69">
        <f t="shared" si="16"/>
        <v>0.322209865450045</v>
      </c>
      <c r="T69" s="1" t="s">
        <v>22</v>
      </c>
      <c r="U69">
        <f t="shared" si="17"/>
        <v>2</v>
      </c>
      <c r="V69" t="s">
        <v>88</v>
      </c>
    </row>
    <row r="70" spans="1:22">
      <c r="A70" t="s">
        <v>89</v>
      </c>
      <c r="B70">
        <v>3950526.46</v>
      </c>
      <c r="C70">
        <v>612210</v>
      </c>
      <c r="D70">
        <v>791.25</v>
      </c>
      <c r="E70">
        <f t="shared" si="9"/>
        <v>0.444185339146304</v>
      </c>
      <c r="F70">
        <v>1.82</v>
      </c>
      <c r="G70">
        <f t="shared" si="10"/>
        <v>0.920990566037736</v>
      </c>
      <c r="H70">
        <v>29.47</v>
      </c>
      <c r="I70">
        <f t="shared" si="11"/>
        <v>0.221469232854432</v>
      </c>
      <c r="J70">
        <v>3.66</v>
      </c>
      <c r="K70">
        <f t="shared" si="12"/>
        <v>0.923896499238965</v>
      </c>
      <c r="L70">
        <v>7.21</v>
      </c>
      <c r="M70">
        <v>72.1</v>
      </c>
      <c r="N70">
        <f t="shared" si="13"/>
        <v>0.55031847133758</v>
      </c>
      <c r="O70">
        <v>6.040875</v>
      </c>
      <c r="P70">
        <f t="shared" si="14"/>
        <v>0.542004620123203</v>
      </c>
      <c r="Q70">
        <v>1</v>
      </c>
      <c r="R70">
        <f t="shared" si="15"/>
        <v>0.25</v>
      </c>
      <c r="S70">
        <f t="shared" si="16"/>
        <v>0.442604354745131</v>
      </c>
      <c r="T70" s="1" t="s">
        <v>41</v>
      </c>
      <c r="U70">
        <f t="shared" si="17"/>
        <v>2</v>
      </c>
      <c r="V70" t="s">
        <v>89</v>
      </c>
    </row>
    <row r="71" spans="1:22">
      <c r="A71" t="s">
        <v>89</v>
      </c>
      <c r="B71">
        <v>3950526.46</v>
      </c>
      <c r="C71">
        <v>612210</v>
      </c>
      <c r="D71">
        <v>705.8</v>
      </c>
      <c r="E71">
        <f t="shared" si="9"/>
        <v>0.357548413261685</v>
      </c>
      <c r="F71">
        <v>5.28</v>
      </c>
      <c r="G71">
        <f t="shared" si="10"/>
        <v>0.512971698113208</v>
      </c>
      <c r="H71">
        <v>25.74</v>
      </c>
      <c r="I71">
        <f t="shared" si="11"/>
        <v>0.32258064516129</v>
      </c>
      <c r="J71">
        <v>4.63</v>
      </c>
      <c r="K71">
        <f t="shared" si="12"/>
        <v>0.82546930492136</v>
      </c>
      <c r="L71">
        <v>8.92</v>
      </c>
      <c r="M71">
        <v>89.2</v>
      </c>
      <c r="N71">
        <f t="shared" si="13"/>
        <v>0.44140127388535</v>
      </c>
      <c r="O71">
        <v>3.59</v>
      </c>
      <c r="P71">
        <f t="shared" si="14"/>
        <v>0.793634496919918</v>
      </c>
      <c r="Q71">
        <v>1</v>
      </c>
      <c r="R71">
        <f t="shared" si="15"/>
        <v>0.25</v>
      </c>
      <c r="S71">
        <f t="shared" si="16"/>
        <v>0.423183245607155</v>
      </c>
      <c r="T71" s="1" t="s">
        <v>22</v>
      </c>
      <c r="U71">
        <f t="shared" si="17"/>
        <v>2</v>
      </c>
      <c r="V71" t="s">
        <v>89</v>
      </c>
    </row>
    <row r="72" spans="1:22">
      <c r="A72" t="s">
        <v>90</v>
      </c>
      <c r="B72">
        <v>3951908.4</v>
      </c>
      <c r="C72">
        <v>620879.98</v>
      </c>
      <c r="D72">
        <v>687.825</v>
      </c>
      <c r="E72">
        <f t="shared" si="9"/>
        <v>0.339323735171854</v>
      </c>
      <c r="F72">
        <v>5.65</v>
      </c>
      <c r="G72">
        <f t="shared" si="10"/>
        <v>0.469339622641509</v>
      </c>
      <c r="H72">
        <v>16.23</v>
      </c>
      <c r="I72">
        <f t="shared" si="11"/>
        <v>0.580374085117918</v>
      </c>
      <c r="J72">
        <v>3.865</v>
      </c>
      <c r="K72">
        <f t="shared" si="12"/>
        <v>0.903094875697615</v>
      </c>
      <c r="L72">
        <v>11.06</v>
      </c>
      <c r="M72">
        <v>110.6</v>
      </c>
      <c r="N72">
        <f t="shared" si="13"/>
        <v>0.305095541401274</v>
      </c>
      <c r="O72">
        <v>5.0997075</v>
      </c>
      <c r="P72">
        <f t="shared" si="14"/>
        <v>0.638633726899384</v>
      </c>
      <c r="Q72">
        <v>1</v>
      </c>
      <c r="R72">
        <f t="shared" si="15"/>
        <v>0.25</v>
      </c>
      <c r="S72">
        <f t="shared" si="16"/>
        <v>0.421336840725177</v>
      </c>
      <c r="T72" s="1" t="s">
        <v>28</v>
      </c>
      <c r="U72">
        <f t="shared" si="17"/>
        <v>2</v>
      </c>
      <c r="V72" t="s">
        <v>90</v>
      </c>
    </row>
    <row r="73" spans="1:22">
      <c r="A73" t="s">
        <v>91</v>
      </c>
      <c r="B73">
        <v>3953159.15</v>
      </c>
      <c r="C73">
        <v>622140.8</v>
      </c>
      <c r="D73">
        <v>842.6</v>
      </c>
      <c r="E73">
        <f t="shared" si="9"/>
        <v>0.496248605900842</v>
      </c>
      <c r="F73">
        <v>3.77</v>
      </c>
      <c r="G73">
        <f t="shared" si="10"/>
        <v>0.691037735849057</v>
      </c>
      <c r="H73">
        <v>33.08</v>
      </c>
      <c r="I73">
        <f t="shared" si="11"/>
        <v>0.123610734616427</v>
      </c>
      <c r="J73">
        <v>8.135</v>
      </c>
      <c r="K73">
        <f t="shared" si="12"/>
        <v>0.469812278031456</v>
      </c>
      <c r="L73">
        <v>10</v>
      </c>
      <c r="M73">
        <v>100</v>
      </c>
      <c r="N73">
        <f t="shared" si="13"/>
        <v>0.372611464968153</v>
      </c>
      <c r="O73">
        <v>6.50816</v>
      </c>
      <c r="P73">
        <f t="shared" si="14"/>
        <v>0.494028747433265</v>
      </c>
      <c r="Q73">
        <v>1</v>
      </c>
      <c r="R73">
        <f t="shared" si="15"/>
        <v>0.25</v>
      </c>
      <c r="S73">
        <f t="shared" si="16"/>
        <v>0.315628557138293</v>
      </c>
      <c r="T73" s="1" t="s">
        <v>28</v>
      </c>
      <c r="U73">
        <f t="shared" si="17"/>
        <v>2</v>
      </c>
      <c r="V73" t="s">
        <v>91</v>
      </c>
    </row>
    <row r="74" spans="1:22">
      <c r="A74" t="s">
        <v>91</v>
      </c>
      <c r="B74">
        <v>3953159.15</v>
      </c>
      <c r="C74">
        <v>622140.8</v>
      </c>
      <c r="D74">
        <v>771.45</v>
      </c>
      <c r="E74">
        <f t="shared" si="9"/>
        <v>0.424110311264321</v>
      </c>
      <c r="F74">
        <v>6.7</v>
      </c>
      <c r="G74">
        <f t="shared" si="10"/>
        <v>0.345518867924528</v>
      </c>
      <c r="H74">
        <v>27.17</v>
      </c>
      <c r="I74">
        <f t="shared" si="11"/>
        <v>0.283816752507455</v>
      </c>
      <c r="J74">
        <v>9.34</v>
      </c>
      <c r="K74">
        <f t="shared" si="12"/>
        <v>0.34753932014206</v>
      </c>
      <c r="L74">
        <v>11</v>
      </c>
      <c r="M74">
        <v>110</v>
      </c>
      <c r="N74">
        <f t="shared" si="13"/>
        <v>0.308917197452229</v>
      </c>
      <c r="O74">
        <v>5.53</v>
      </c>
      <c r="P74">
        <f t="shared" si="14"/>
        <v>0.594455852156057</v>
      </c>
      <c r="Q74">
        <v>1</v>
      </c>
      <c r="R74">
        <f t="shared" si="15"/>
        <v>0.25</v>
      </c>
      <c r="S74">
        <f t="shared" si="16"/>
        <v>0.320337999714311</v>
      </c>
      <c r="T74" s="1" t="s">
        <v>22</v>
      </c>
      <c r="U74">
        <f t="shared" si="17"/>
        <v>2</v>
      </c>
      <c r="V74" t="s">
        <v>91</v>
      </c>
    </row>
    <row r="75" spans="1:22">
      <c r="A75" t="s">
        <v>92</v>
      </c>
      <c r="B75">
        <v>3949725.86</v>
      </c>
      <c r="C75">
        <v>620640.86</v>
      </c>
      <c r="D75">
        <v>837.65</v>
      </c>
      <c r="E75">
        <f t="shared" si="9"/>
        <v>0.491229848930346</v>
      </c>
      <c r="F75">
        <v>3.5</v>
      </c>
      <c r="G75">
        <f t="shared" si="10"/>
        <v>0.722877358490566</v>
      </c>
      <c r="H75">
        <v>32.22</v>
      </c>
      <c r="I75">
        <f t="shared" si="11"/>
        <v>0.14692328544321</v>
      </c>
      <c r="J75">
        <v>6.075</v>
      </c>
      <c r="K75">
        <f t="shared" si="12"/>
        <v>0.678843226788432</v>
      </c>
      <c r="L75">
        <v>11.5</v>
      </c>
      <c r="M75">
        <v>115</v>
      </c>
      <c r="N75">
        <f t="shared" si="13"/>
        <v>0.277070063694268</v>
      </c>
      <c r="O75">
        <v>6.463115</v>
      </c>
      <c r="P75">
        <f t="shared" si="14"/>
        <v>0.498653490759754</v>
      </c>
      <c r="Q75">
        <v>2</v>
      </c>
      <c r="R75">
        <f t="shared" si="15"/>
        <v>0.5</v>
      </c>
      <c r="S75">
        <f t="shared" si="16"/>
        <v>0.329955548256464</v>
      </c>
      <c r="T75" s="1" t="s">
        <v>28</v>
      </c>
      <c r="U75">
        <f t="shared" si="17"/>
        <v>2</v>
      </c>
      <c r="V75" t="s">
        <v>92</v>
      </c>
    </row>
    <row r="76" spans="1:22">
      <c r="A76" t="s">
        <v>92</v>
      </c>
      <c r="B76">
        <v>3949725.86</v>
      </c>
      <c r="C76">
        <v>620640.86</v>
      </c>
      <c r="D76">
        <v>750.48</v>
      </c>
      <c r="E76">
        <f t="shared" si="9"/>
        <v>0.402849031734766</v>
      </c>
      <c r="F76">
        <v>5.36</v>
      </c>
      <c r="G76">
        <f t="shared" si="10"/>
        <v>0.503537735849057</v>
      </c>
      <c r="H76">
        <v>26.92</v>
      </c>
      <c r="I76">
        <f t="shared" si="11"/>
        <v>0.290593656817566</v>
      </c>
      <c r="J76">
        <v>12.765</v>
      </c>
      <c r="K76">
        <f t="shared" si="12"/>
        <v>0</v>
      </c>
      <c r="L76">
        <v>12</v>
      </c>
      <c r="M76">
        <v>120</v>
      </c>
      <c r="N76">
        <f t="shared" si="13"/>
        <v>0.245222929936306</v>
      </c>
      <c r="O76">
        <v>5.669868</v>
      </c>
      <c r="P76">
        <f t="shared" si="14"/>
        <v>0.58009568788501</v>
      </c>
      <c r="Q76">
        <v>2</v>
      </c>
      <c r="R76">
        <f t="shared" si="15"/>
        <v>0.5</v>
      </c>
      <c r="S76">
        <f t="shared" si="16"/>
        <v>0.316287272410225</v>
      </c>
      <c r="T76" s="1" t="s">
        <v>22</v>
      </c>
      <c r="U76">
        <f t="shared" si="17"/>
        <v>2</v>
      </c>
      <c r="V76" t="s">
        <v>92</v>
      </c>
    </row>
    <row r="77" spans="1:22">
      <c r="A77" t="s">
        <v>93</v>
      </c>
      <c r="B77">
        <v>3947612.84</v>
      </c>
      <c r="C77">
        <v>621927.24</v>
      </c>
      <c r="D77">
        <v>801.2</v>
      </c>
      <c r="E77">
        <f t="shared" si="9"/>
        <v>0.454273547602149</v>
      </c>
      <c r="F77">
        <v>3.6</v>
      </c>
      <c r="G77">
        <f t="shared" si="10"/>
        <v>0.711084905660377</v>
      </c>
      <c r="H77">
        <v>29.25</v>
      </c>
      <c r="I77">
        <f t="shared" si="11"/>
        <v>0.22743290864733</v>
      </c>
      <c r="J77">
        <v>5.98</v>
      </c>
      <c r="K77">
        <f t="shared" si="12"/>
        <v>0.688483003551497</v>
      </c>
      <c r="L77">
        <v>10.5</v>
      </c>
      <c r="M77">
        <v>105</v>
      </c>
      <c r="N77">
        <f t="shared" si="13"/>
        <v>0.340764331210191</v>
      </c>
      <c r="O77">
        <v>6.13142</v>
      </c>
      <c r="P77">
        <f t="shared" si="14"/>
        <v>0.53270841889117</v>
      </c>
      <c r="Q77">
        <v>4</v>
      </c>
      <c r="R77">
        <f t="shared" si="15"/>
        <v>1</v>
      </c>
      <c r="S77">
        <f t="shared" si="16"/>
        <v>0.453914173058401</v>
      </c>
      <c r="T77" s="1" t="s">
        <v>41</v>
      </c>
      <c r="U77">
        <f t="shared" si="17"/>
        <v>2</v>
      </c>
      <c r="V77" t="s">
        <v>93</v>
      </c>
    </row>
    <row r="78" spans="1:22">
      <c r="A78" t="s">
        <v>93</v>
      </c>
      <c r="B78">
        <v>3947612.84</v>
      </c>
      <c r="C78">
        <v>621927.24</v>
      </c>
      <c r="D78">
        <v>706.135</v>
      </c>
      <c r="E78">
        <f t="shared" si="9"/>
        <v>0.357888066511203</v>
      </c>
      <c r="F78">
        <v>5.73</v>
      </c>
      <c r="G78">
        <f t="shared" si="10"/>
        <v>0.459905660377359</v>
      </c>
      <c r="H78">
        <v>26.69</v>
      </c>
      <c r="I78">
        <f t="shared" si="11"/>
        <v>0.296828408782868</v>
      </c>
      <c r="J78">
        <v>5.52</v>
      </c>
      <c r="K78">
        <f t="shared" si="12"/>
        <v>0.735159817351598</v>
      </c>
      <c r="L78">
        <v>11.85</v>
      </c>
      <c r="M78">
        <v>118.5</v>
      </c>
      <c r="N78">
        <f t="shared" si="13"/>
        <v>0.254777070063694</v>
      </c>
      <c r="O78">
        <v>5.36</v>
      </c>
      <c r="P78">
        <f t="shared" si="14"/>
        <v>0.611909650924025</v>
      </c>
      <c r="Q78">
        <v>4</v>
      </c>
      <c r="R78">
        <f t="shared" si="15"/>
        <v>1</v>
      </c>
      <c r="S78">
        <f t="shared" si="16"/>
        <v>0.434142537990667</v>
      </c>
      <c r="T78" s="1" t="s">
        <v>22</v>
      </c>
      <c r="U78">
        <f t="shared" si="17"/>
        <v>2</v>
      </c>
      <c r="V78" t="s">
        <v>93</v>
      </c>
    </row>
    <row r="79" spans="1:22">
      <c r="A79" t="s">
        <v>94</v>
      </c>
      <c r="B79">
        <v>3945097.42</v>
      </c>
      <c r="C79">
        <v>621941.56</v>
      </c>
      <c r="D79">
        <v>929.75</v>
      </c>
      <c r="E79">
        <f t="shared" si="9"/>
        <v>0.58460914529048</v>
      </c>
      <c r="F79">
        <v>6.7</v>
      </c>
      <c r="G79">
        <f t="shared" si="10"/>
        <v>0.345518867924528</v>
      </c>
      <c r="H79">
        <v>21.3</v>
      </c>
      <c r="I79">
        <f t="shared" si="11"/>
        <v>0.442938465708864</v>
      </c>
      <c r="J79">
        <v>5.525</v>
      </c>
      <c r="K79">
        <f t="shared" si="12"/>
        <v>0.734652460679858</v>
      </c>
      <c r="L79">
        <v>11.01</v>
      </c>
      <c r="M79">
        <v>110.1</v>
      </c>
      <c r="N79">
        <f t="shared" si="13"/>
        <v>0.30828025477707</v>
      </c>
      <c r="O79">
        <v>7.301225</v>
      </c>
      <c r="P79">
        <f t="shared" si="14"/>
        <v>0.41260523613963</v>
      </c>
      <c r="Q79">
        <v>4</v>
      </c>
      <c r="R79">
        <f t="shared" si="15"/>
        <v>1</v>
      </c>
      <c r="S79">
        <f t="shared" si="16"/>
        <v>0.487603236510907</v>
      </c>
      <c r="T79" s="1" t="s">
        <v>28</v>
      </c>
      <c r="U79">
        <f t="shared" si="17"/>
        <v>2</v>
      </c>
      <c r="V79" t="s">
        <v>94</v>
      </c>
    </row>
    <row r="80" spans="1:22">
      <c r="A80" t="s">
        <v>95</v>
      </c>
      <c r="B80">
        <v>3947426.7</v>
      </c>
      <c r="C80">
        <v>617715.1</v>
      </c>
      <c r="D80">
        <v>480.465</v>
      </c>
      <c r="E80">
        <f t="shared" si="9"/>
        <v>0.129083443171449</v>
      </c>
      <c r="F80">
        <v>9.63</v>
      </c>
      <c r="G80">
        <f t="shared" si="10"/>
        <v>0</v>
      </c>
      <c r="H80">
        <v>22.52</v>
      </c>
      <c r="I80">
        <f t="shared" si="11"/>
        <v>0.409867172675522</v>
      </c>
      <c r="J80">
        <v>4.775</v>
      </c>
      <c r="K80">
        <f t="shared" si="12"/>
        <v>0.810755961440893</v>
      </c>
      <c r="L80">
        <v>13.85</v>
      </c>
      <c r="M80">
        <v>138.5</v>
      </c>
      <c r="N80">
        <f t="shared" si="13"/>
        <v>0.127388535031847</v>
      </c>
      <c r="O80">
        <v>3.2127315</v>
      </c>
      <c r="P80">
        <f t="shared" si="14"/>
        <v>0.832368429158111</v>
      </c>
      <c r="Q80">
        <v>2</v>
      </c>
      <c r="R80">
        <f t="shared" si="15"/>
        <v>0.5</v>
      </c>
      <c r="S80">
        <f t="shared" si="16"/>
        <v>0.333516868559043</v>
      </c>
      <c r="T80" s="1" t="s">
        <v>22</v>
      </c>
      <c r="U80">
        <f t="shared" si="17"/>
        <v>2</v>
      </c>
      <c r="V80" t="s">
        <v>95</v>
      </c>
    </row>
    <row r="81" spans="1:22">
      <c r="A81" t="s">
        <v>95</v>
      </c>
      <c r="B81">
        <v>3947426.7</v>
      </c>
      <c r="C81">
        <v>617715.1</v>
      </c>
      <c r="D81">
        <v>386.95</v>
      </c>
      <c r="E81">
        <f t="shared" si="9"/>
        <v>0.0342694920409612</v>
      </c>
      <c r="F81">
        <v>5.9</v>
      </c>
      <c r="G81">
        <f t="shared" si="10"/>
        <v>0.439858490566038</v>
      </c>
      <c r="H81">
        <v>18.32</v>
      </c>
      <c r="I81">
        <f t="shared" si="11"/>
        <v>0.523719165085389</v>
      </c>
      <c r="J81">
        <v>3.65</v>
      </c>
      <c r="K81">
        <f t="shared" si="12"/>
        <v>0.924911212582445</v>
      </c>
      <c r="L81">
        <v>15.83</v>
      </c>
      <c r="M81">
        <v>158.3</v>
      </c>
      <c r="N81">
        <f t="shared" si="13"/>
        <v>0.00127388535031844</v>
      </c>
      <c r="O81">
        <v>2.361745</v>
      </c>
      <c r="P81">
        <f t="shared" si="14"/>
        <v>0.919738706365503</v>
      </c>
      <c r="Q81">
        <v>2</v>
      </c>
      <c r="R81">
        <f t="shared" si="15"/>
        <v>0.5</v>
      </c>
      <c r="S81">
        <f t="shared" si="16"/>
        <v>0.32280185829214</v>
      </c>
      <c r="T81" s="1" t="s">
        <v>22</v>
      </c>
      <c r="U81">
        <f t="shared" si="17"/>
        <v>2</v>
      </c>
      <c r="V81" t="s">
        <v>95</v>
      </c>
    </row>
    <row r="82" spans="1:22">
      <c r="A82" t="s">
        <v>96</v>
      </c>
      <c r="B82">
        <v>3943170.4</v>
      </c>
      <c r="C82">
        <v>618962.1</v>
      </c>
      <c r="D82">
        <v>518.4</v>
      </c>
      <c r="E82">
        <f t="shared" si="9"/>
        <v>0.167545371590794</v>
      </c>
      <c r="F82">
        <v>4.9</v>
      </c>
      <c r="G82">
        <f t="shared" si="10"/>
        <v>0.557783018867925</v>
      </c>
      <c r="H82">
        <v>20.93</v>
      </c>
      <c r="I82">
        <f t="shared" si="11"/>
        <v>0.452968284087829</v>
      </c>
      <c r="J82">
        <v>6.28</v>
      </c>
      <c r="K82">
        <f t="shared" si="12"/>
        <v>0.658041603247083</v>
      </c>
      <c r="L82">
        <v>14.58</v>
      </c>
      <c r="M82">
        <v>145.8</v>
      </c>
      <c r="N82">
        <f t="shared" si="13"/>
        <v>0.0808917197452229</v>
      </c>
      <c r="O82">
        <v>3.55794</v>
      </c>
      <c r="P82">
        <f t="shared" si="14"/>
        <v>0.796926078028747</v>
      </c>
      <c r="Q82">
        <v>4</v>
      </c>
      <c r="R82">
        <f t="shared" si="15"/>
        <v>1</v>
      </c>
      <c r="S82">
        <f t="shared" si="16"/>
        <v>0.401059330296327</v>
      </c>
      <c r="T82" s="1" t="s">
        <v>22</v>
      </c>
      <c r="U82">
        <f t="shared" si="17"/>
        <v>2</v>
      </c>
      <c r="V82" t="s">
        <v>96</v>
      </c>
    </row>
    <row r="83" spans="1:22">
      <c r="A83" t="s">
        <v>97</v>
      </c>
      <c r="B83">
        <v>3947612.84</v>
      </c>
      <c r="C83">
        <v>621927.25</v>
      </c>
      <c r="D83">
        <v>663.82</v>
      </c>
      <c r="E83">
        <f t="shared" si="9"/>
        <v>0.314985298590693</v>
      </c>
      <c r="F83">
        <v>3.53</v>
      </c>
      <c r="G83">
        <f t="shared" si="10"/>
        <v>0.71933962264151</v>
      </c>
      <c r="H83">
        <v>29.42</v>
      </c>
      <c r="I83">
        <f t="shared" si="11"/>
        <v>0.222824613716454</v>
      </c>
      <c r="J83">
        <v>4.485</v>
      </c>
      <c r="K83">
        <f t="shared" si="12"/>
        <v>0.840182648401827</v>
      </c>
      <c r="L83">
        <v>7.62</v>
      </c>
      <c r="M83">
        <v>76.2</v>
      </c>
      <c r="N83">
        <f t="shared" si="13"/>
        <v>0.524203821656051</v>
      </c>
      <c r="O83">
        <v>4.881262</v>
      </c>
      <c r="P83">
        <f t="shared" si="14"/>
        <v>0.661061396303901</v>
      </c>
      <c r="Q83">
        <v>4</v>
      </c>
      <c r="R83">
        <f t="shared" si="15"/>
        <v>1</v>
      </c>
      <c r="S83">
        <f t="shared" si="16"/>
        <v>0.540876972357963</v>
      </c>
      <c r="T83" s="1" t="s">
        <v>98</v>
      </c>
      <c r="U83">
        <f t="shared" si="17"/>
        <v>3</v>
      </c>
      <c r="V83" t="s">
        <v>97</v>
      </c>
    </row>
    <row r="84" spans="1:22">
      <c r="A84" t="s">
        <v>99</v>
      </c>
      <c r="B84">
        <v>3943170.4</v>
      </c>
      <c r="C84">
        <v>618962.1</v>
      </c>
      <c r="D84">
        <v>620.6</v>
      </c>
      <c r="E84">
        <f t="shared" si="9"/>
        <v>0.271164959951333</v>
      </c>
      <c r="F84">
        <v>4.2</v>
      </c>
      <c r="G84">
        <f t="shared" si="10"/>
        <v>0.640330188679245</v>
      </c>
      <c r="H84">
        <v>18.4</v>
      </c>
      <c r="I84">
        <f t="shared" si="11"/>
        <v>0.521550555706153</v>
      </c>
      <c r="J84">
        <v>7.01</v>
      </c>
      <c r="K84">
        <f t="shared" si="12"/>
        <v>0.583967529173009</v>
      </c>
      <c r="L84">
        <v>9</v>
      </c>
      <c r="M84">
        <v>90</v>
      </c>
      <c r="N84">
        <f t="shared" si="13"/>
        <v>0.436305732484076</v>
      </c>
      <c r="O84">
        <v>4.48796</v>
      </c>
      <c r="P84">
        <f t="shared" si="14"/>
        <v>0.701441478439425</v>
      </c>
      <c r="Q84">
        <v>4</v>
      </c>
      <c r="R84">
        <f t="shared" si="15"/>
        <v>1</v>
      </c>
      <c r="S84">
        <f t="shared" si="16"/>
        <v>0.564438500199242</v>
      </c>
      <c r="T84" s="1" t="s">
        <v>22</v>
      </c>
      <c r="U84">
        <f t="shared" si="17"/>
        <v>3</v>
      </c>
      <c r="V84" t="s">
        <v>99</v>
      </c>
    </row>
    <row r="85" spans="1:22">
      <c r="A85" t="s">
        <v>99</v>
      </c>
      <c r="B85">
        <v>3943170.4</v>
      </c>
      <c r="C85">
        <v>618962.1</v>
      </c>
      <c r="D85">
        <v>524.9</v>
      </c>
      <c r="E85">
        <f t="shared" si="9"/>
        <v>0.174135658521748</v>
      </c>
      <c r="F85">
        <v>3.2</v>
      </c>
      <c r="G85">
        <f t="shared" si="10"/>
        <v>0.758254716981132</v>
      </c>
      <c r="H85">
        <v>24.15</v>
      </c>
      <c r="I85">
        <f t="shared" si="11"/>
        <v>0.365681756573597</v>
      </c>
      <c r="J85">
        <v>7.695</v>
      </c>
      <c r="K85">
        <f t="shared" si="12"/>
        <v>0.514459665144597</v>
      </c>
      <c r="L85">
        <v>9.2</v>
      </c>
      <c r="M85">
        <v>92</v>
      </c>
      <c r="N85">
        <f t="shared" si="13"/>
        <v>0.423566878980892</v>
      </c>
      <c r="O85">
        <v>4.19</v>
      </c>
      <c r="P85">
        <f t="shared" si="14"/>
        <v>0.732032854209446</v>
      </c>
      <c r="Q85">
        <v>4</v>
      </c>
      <c r="R85">
        <f t="shared" si="15"/>
        <v>1</v>
      </c>
      <c r="S85">
        <f t="shared" si="16"/>
        <v>0.516670525595546</v>
      </c>
      <c r="T85" s="1" t="s">
        <v>22</v>
      </c>
      <c r="U85">
        <f t="shared" si="17"/>
        <v>3</v>
      </c>
      <c r="V85" t="s">
        <v>99</v>
      </c>
    </row>
    <row r="86" spans="1:22">
      <c r="A86" t="s">
        <v>100</v>
      </c>
      <c r="B86">
        <v>3948431.5</v>
      </c>
      <c r="C86">
        <v>625597</v>
      </c>
      <c r="D86">
        <v>1076.15</v>
      </c>
      <c r="E86">
        <f t="shared" si="9"/>
        <v>0.733042684781507</v>
      </c>
      <c r="F86">
        <v>4.8</v>
      </c>
      <c r="G86">
        <f t="shared" si="10"/>
        <v>0.569575471698113</v>
      </c>
      <c r="H86">
        <v>30.25</v>
      </c>
      <c r="I86">
        <f t="shared" si="11"/>
        <v>0.200325291406885</v>
      </c>
      <c r="J86">
        <v>5.96</v>
      </c>
      <c r="K86">
        <f t="shared" si="12"/>
        <v>0.690512430238458</v>
      </c>
      <c r="L86">
        <v>8.59</v>
      </c>
      <c r="M86">
        <v>85.9</v>
      </c>
      <c r="N86">
        <f t="shared" si="13"/>
        <v>0.462420382165605</v>
      </c>
      <c r="O86">
        <v>8.633465</v>
      </c>
      <c r="P86">
        <f t="shared" si="14"/>
        <v>0.275824948665298</v>
      </c>
      <c r="Q86">
        <v>4</v>
      </c>
      <c r="R86">
        <f t="shared" si="15"/>
        <v>1</v>
      </c>
      <c r="S86">
        <f t="shared" si="16"/>
        <v>0.491386850372397</v>
      </c>
      <c r="T86" s="1" t="s">
        <v>41</v>
      </c>
      <c r="U86">
        <f t="shared" si="17"/>
        <v>2</v>
      </c>
      <c r="V86" t="s">
        <v>100</v>
      </c>
    </row>
    <row r="87" spans="1:22">
      <c r="A87" t="s">
        <v>101</v>
      </c>
      <c r="B87">
        <v>3941715.58</v>
      </c>
      <c r="C87">
        <v>618049.9</v>
      </c>
      <c r="D87">
        <v>688.25</v>
      </c>
      <c r="E87">
        <f t="shared" si="9"/>
        <v>0.339754638548109</v>
      </c>
      <c r="F87">
        <v>3.3</v>
      </c>
      <c r="G87">
        <f t="shared" si="10"/>
        <v>0.746462264150944</v>
      </c>
      <c r="H87">
        <v>19.78</v>
      </c>
      <c r="I87">
        <f t="shared" si="11"/>
        <v>0.48414204391434</v>
      </c>
      <c r="J87">
        <v>8.78</v>
      </c>
      <c r="K87">
        <f t="shared" si="12"/>
        <v>0.404363267376966</v>
      </c>
      <c r="L87">
        <v>12.39</v>
      </c>
      <c r="M87">
        <v>123.9</v>
      </c>
      <c r="N87">
        <f t="shared" si="13"/>
        <v>0.220382165605095</v>
      </c>
      <c r="O87">
        <v>5.103575</v>
      </c>
      <c r="P87">
        <f t="shared" si="14"/>
        <v>0.638236652977413</v>
      </c>
      <c r="Q87">
        <v>4</v>
      </c>
      <c r="R87">
        <f t="shared" si="15"/>
        <v>1</v>
      </c>
      <c r="S87">
        <f t="shared" si="16"/>
        <v>0.455042129909636</v>
      </c>
      <c r="T87" s="1" t="s">
        <v>22</v>
      </c>
      <c r="U87">
        <f t="shared" si="17"/>
        <v>2</v>
      </c>
      <c r="V87" t="s">
        <v>101</v>
      </c>
    </row>
    <row r="88" spans="1:22">
      <c r="A88" t="s">
        <v>102</v>
      </c>
      <c r="B88">
        <v>3941570.7</v>
      </c>
      <c r="C88">
        <v>619902.4</v>
      </c>
      <c r="D88">
        <v>567.55</v>
      </c>
      <c r="E88">
        <f t="shared" si="9"/>
        <v>0.217378079691777</v>
      </c>
      <c r="F88">
        <v>2.9</v>
      </c>
      <c r="G88">
        <f t="shared" si="10"/>
        <v>0.793632075471698</v>
      </c>
      <c r="H88">
        <v>20.75</v>
      </c>
      <c r="I88">
        <f t="shared" si="11"/>
        <v>0.457847655191109</v>
      </c>
      <c r="J88">
        <v>5.22</v>
      </c>
      <c r="K88">
        <f t="shared" si="12"/>
        <v>0.765601217656012</v>
      </c>
      <c r="L88">
        <v>0.29</v>
      </c>
      <c r="M88">
        <v>2.9</v>
      </c>
      <c r="N88">
        <f t="shared" si="13"/>
        <v>0.991082802547771</v>
      </c>
      <c r="O88">
        <v>4.005205</v>
      </c>
      <c r="P88">
        <f t="shared" si="14"/>
        <v>0.751005646817248</v>
      </c>
      <c r="Q88">
        <v>4</v>
      </c>
      <c r="R88">
        <f t="shared" si="15"/>
        <v>1</v>
      </c>
      <c r="S88">
        <f t="shared" si="16"/>
        <v>0.7964081366215</v>
      </c>
      <c r="T88" s="1" t="s">
        <v>24</v>
      </c>
      <c r="U88">
        <f t="shared" si="17"/>
        <v>4</v>
      </c>
      <c r="V88" t="s">
        <v>102</v>
      </c>
    </row>
    <row r="89" spans="1:22">
      <c r="A89" t="s">
        <v>103</v>
      </c>
      <c r="B89">
        <v>3943396.4</v>
      </c>
      <c r="C89">
        <v>621086.3</v>
      </c>
      <c r="D89">
        <v>691.45</v>
      </c>
      <c r="E89">
        <f t="shared" si="9"/>
        <v>0.342999087498733</v>
      </c>
      <c r="F89">
        <v>7.1</v>
      </c>
      <c r="G89">
        <f t="shared" si="10"/>
        <v>0.298349056603774</v>
      </c>
      <c r="H89">
        <v>22.76</v>
      </c>
      <c r="I89">
        <f t="shared" si="11"/>
        <v>0.403361344537815</v>
      </c>
      <c r="J89">
        <v>5.88</v>
      </c>
      <c r="K89">
        <f t="shared" si="12"/>
        <v>0.698630136986301</v>
      </c>
      <c r="L89">
        <v>12.35</v>
      </c>
      <c r="M89">
        <v>123.5</v>
      </c>
      <c r="N89">
        <f t="shared" si="13"/>
        <v>0.222929936305732</v>
      </c>
      <c r="O89">
        <v>5.132695</v>
      </c>
      <c r="P89">
        <f t="shared" si="14"/>
        <v>0.635246919917865</v>
      </c>
      <c r="Q89">
        <v>4</v>
      </c>
      <c r="R89">
        <f t="shared" si="15"/>
        <v>1</v>
      </c>
      <c r="S89">
        <f t="shared" si="16"/>
        <v>0.443571502590927</v>
      </c>
      <c r="T89" s="1" t="s">
        <v>28</v>
      </c>
      <c r="U89">
        <f t="shared" si="17"/>
        <v>2</v>
      </c>
      <c r="V89" t="s">
        <v>103</v>
      </c>
    </row>
    <row r="90" spans="1:22">
      <c r="A90" t="s">
        <v>104</v>
      </c>
      <c r="B90">
        <v>3943882.2</v>
      </c>
      <c r="C90">
        <v>623911.6</v>
      </c>
      <c r="D90">
        <v>697.43</v>
      </c>
      <c r="E90">
        <f t="shared" si="9"/>
        <v>0.34906215147521</v>
      </c>
      <c r="F90">
        <v>3.2</v>
      </c>
      <c r="G90">
        <f t="shared" si="10"/>
        <v>0.758254716981132</v>
      </c>
      <c r="H90">
        <v>20.14</v>
      </c>
      <c r="I90">
        <f t="shared" si="11"/>
        <v>0.47438330170778</v>
      </c>
      <c r="J90">
        <v>5.51</v>
      </c>
      <c r="K90">
        <f t="shared" si="12"/>
        <v>0.736174530695079</v>
      </c>
      <c r="L90">
        <v>12.28</v>
      </c>
      <c r="M90">
        <v>122.8</v>
      </c>
      <c r="N90">
        <f t="shared" si="13"/>
        <v>0.227388535031847</v>
      </c>
      <c r="O90">
        <v>5.187113</v>
      </c>
      <c r="P90">
        <f t="shared" si="14"/>
        <v>0.629659856262834</v>
      </c>
      <c r="Q90">
        <v>4</v>
      </c>
      <c r="R90">
        <f t="shared" si="15"/>
        <v>1</v>
      </c>
      <c r="S90">
        <f t="shared" si="16"/>
        <v>0.472197482566529</v>
      </c>
      <c r="T90" s="1" t="s">
        <v>22</v>
      </c>
      <c r="U90">
        <f t="shared" si="17"/>
        <v>2</v>
      </c>
      <c r="V90" t="s">
        <v>104</v>
      </c>
    </row>
    <row r="91" spans="1:22">
      <c r="A91" t="s">
        <v>104</v>
      </c>
      <c r="B91">
        <v>3943882.2</v>
      </c>
      <c r="C91">
        <v>623911.6</v>
      </c>
      <c r="D91">
        <v>597.1</v>
      </c>
      <c r="E91">
        <f t="shared" si="9"/>
        <v>0.247338537970192</v>
      </c>
      <c r="F91">
        <v>1.15</v>
      </c>
      <c r="G91">
        <f t="shared" si="10"/>
        <v>1</v>
      </c>
      <c r="H91">
        <v>19.61</v>
      </c>
      <c r="I91">
        <f t="shared" si="11"/>
        <v>0.488750338845216</v>
      </c>
      <c r="J91">
        <v>4.385</v>
      </c>
      <c r="K91">
        <f t="shared" si="12"/>
        <v>0.850329781836631</v>
      </c>
      <c r="L91">
        <v>13</v>
      </c>
      <c r="M91">
        <v>130</v>
      </c>
      <c r="N91">
        <f t="shared" si="13"/>
        <v>0.181528662420382</v>
      </c>
      <c r="O91">
        <v>4.27411</v>
      </c>
      <c r="P91">
        <f t="shared" si="14"/>
        <v>0.723397330595483</v>
      </c>
      <c r="Q91">
        <v>4</v>
      </c>
      <c r="R91">
        <f t="shared" si="15"/>
        <v>1</v>
      </c>
      <c r="S91">
        <f t="shared" si="16"/>
        <v>0.467797904274303</v>
      </c>
      <c r="T91" s="1" t="s">
        <v>22</v>
      </c>
      <c r="U91">
        <f t="shared" si="17"/>
        <v>2</v>
      </c>
      <c r="V91" t="s">
        <v>104</v>
      </c>
    </row>
    <row r="92" spans="1:22">
      <c r="A92" t="s">
        <v>105</v>
      </c>
      <c r="B92">
        <v>3947150.2</v>
      </c>
      <c r="C92">
        <v>626986.5</v>
      </c>
      <c r="D92">
        <v>1261.58</v>
      </c>
      <c r="E92">
        <f t="shared" si="9"/>
        <v>0.92104836256717</v>
      </c>
      <c r="F92">
        <v>4.48</v>
      </c>
      <c r="G92">
        <f t="shared" si="10"/>
        <v>0.607311320754717</v>
      </c>
      <c r="H92">
        <v>19.8</v>
      </c>
      <c r="I92">
        <f t="shared" si="11"/>
        <v>0.483599891569531</v>
      </c>
      <c r="J92">
        <v>7.5</v>
      </c>
      <c r="K92">
        <f t="shared" si="12"/>
        <v>0.534246575342466</v>
      </c>
      <c r="L92">
        <v>7.5</v>
      </c>
      <c r="M92">
        <v>75</v>
      </c>
      <c r="N92">
        <f t="shared" si="13"/>
        <v>0.531847133757962</v>
      </c>
      <c r="O92">
        <v>10.320878</v>
      </c>
      <c r="P92">
        <f t="shared" si="14"/>
        <v>0.102579260780287</v>
      </c>
      <c r="Q92">
        <v>4</v>
      </c>
      <c r="R92">
        <f t="shared" si="15"/>
        <v>1</v>
      </c>
      <c r="S92">
        <f t="shared" si="16"/>
        <v>0.580343157784486</v>
      </c>
      <c r="T92" s="1" t="s">
        <v>41</v>
      </c>
      <c r="U92">
        <f t="shared" si="17"/>
        <v>3</v>
      </c>
      <c r="V92" t="s">
        <v>105</v>
      </c>
    </row>
    <row r="93" spans="1:22">
      <c r="A93" t="s">
        <v>106</v>
      </c>
      <c r="B93">
        <v>3949271.1</v>
      </c>
      <c r="C93">
        <v>629540.1</v>
      </c>
      <c r="D93">
        <v>1230.75</v>
      </c>
      <c r="E93">
        <f t="shared" si="9"/>
        <v>0.889790124708506</v>
      </c>
      <c r="F93">
        <v>5.9</v>
      </c>
      <c r="G93">
        <f t="shared" si="10"/>
        <v>0.439858490566038</v>
      </c>
      <c r="H93">
        <v>21.2</v>
      </c>
      <c r="I93">
        <f t="shared" si="11"/>
        <v>0.445649227432909</v>
      </c>
      <c r="J93">
        <v>5.81</v>
      </c>
      <c r="K93">
        <f t="shared" si="12"/>
        <v>0.705733130390665</v>
      </c>
      <c r="L93">
        <v>0.15</v>
      </c>
      <c r="M93">
        <v>1.5</v>
      </c>
      <c r="N93">
        <f t="shared" si="13"/>
        <v>1</v>
      </c>
      <c r="O93">
        <v>10.040325</v>
      </c>
      <c r="P93">
        <f t="shared" si="14"/>
        <v>0.131383470225873</v>
      </c>
      <c r="Q93">
        <v>4</v>
      </c>
      <c r="R93">
        <f t="shared" si="15"/>
        <v>1</v>
      </c>
      <c r="S93">
        <f t="shared" si="16"/>
        <v>0.77590906863955</v>
      </c>
      <c r="T93" s="1" t="s">
        <v>24</v>
      </c>
      <c r="U93">
        <f t="shared" si="17"/>
        <v>4</v>
      </c>
      <c r="V93" t="s">
        <v>106</v>
      </c>
    </row>
    <row r="94" spans="1:22">
      <c r="A94" t="s">
        <v>107</v>
      </c>
      <c r="B94">
        <v>3949617.4</v>
      </c>
      <c r="C94">
        <v>631915</v>
      </c>
      <c r="D94">
        <v>1237.09</v>
      </c>
      <c r="E94">
        <f t="shared" si="9"/>
        <v>0.896218189191929</v>
      </c>
      <c r="F94">
        <v>5.38</v>
      </c>
      <c r="G94">
        <f t="shared" si="10"/>
        <v>0.501179245283019</v>
      </c>
      <c r="H94">
        <v>26.14</v>
      </c>
      <c r="I94">
        <f t="shared" si="11"/>
        <v>0.311737598265112</v>
      </c>
      <c r="J94">
        <v>5.715</v>
      </c>
      <c r="K94">
        <f t="shared" si="12"/>
        <v>0.715372907153729</v>
      </c>
      <c r="L94">
        <v>7</v>
      </c>
      <c r="M94">
        <v>70</v>
      </c>
      <c r="N94">
        <f t="shared" si="13"/>
        <v>0.563694267515924</v>
      </c>
      <c r="O94">
        <v>10.098019</v>
      </c>
      <c r="P94">
        <f t="shared" si="14"/>
        <v>0.125460061601643</v>
      </c>
      <c r="Q94">
        <v>4</v>
      </c>
      <c r="R94">
        <f t="shared" si="15"/>
        <v>1</v>
      </c>
      <c r="S94">
        <f t="shared" si="16"/>
        <v>0.559048013341277</v>
      </c>
      <c r="T94" s="1" t="s">
        <v>41</v>
      </c>
      <c r="U94">
        <f t="shared" si="17"/>
        <v>3</v>
      </c>
      <c r="V94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郑庄数据整理_最最终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</dc:creator>
  <cp:lastModifiedBy>勤奋好蚂蚁</cp:lastModifiedBy>
  <dcterms:created xsi:type="dcterms:W3CDTF">2019-03-10T04:41:00Z</dcterms:created>
  <dcterms:modified xsi:type="dcterms:W3CDTF">2019-10-23T08:25:59Z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