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시트1" sheetId="1" r:id="rId4"/>
    <sheet state="visible" name="시트2" sheetId="2" r:id="rId5"/>
  </sheets>
  <definedNames/>
  <calcPr/>
</workbook>
</file>

<file path=xl/sharedStrings.xml><?xml version="1.0" encoding="utf-8"?>
<sst xmlns="http://schemas.openxmlformats.org/spreadsheetml/2006/main" count="4054" uniqueCount="1931">
  <si>
    <t>add (v)</t>
  </si>
  <si>
    <t>A</t>
  </si>
  <si>
    <t>agree (v)</t>
  </si>
  <si>
    <t>arrive (v)</t>
  </si>
  <si>
    <t>ask (v)</t>
  </si>
  <si>
    <t>a/an (det) able (adj)</t>
  </si>
  <si>
    <t>bake (v)</t>
  </si>
  <si>
    <t>� be able to about (adv &amp; prep)</t>
  </si>
  <si>
    <t>become (v)</t>
  </si>
  <si>
    <t>� What about a cold drink?</t>
  </si>
  <si>
    <t>begin (v)</t>
  </si>
  <si>
    <t>� I have about �3. (adv)</t>
  </si>
  <si>
    <t>believe (v)</t>
  </si>
  <si>
    <t>� a book about animals (prep) above (adv &amp; prep)</t>
  </si>
  <si>
    <t>belong (v)</t>
  </si>
  <si>
    <t>accident (n)</t>
  </si>
  <si>
    <t>boil (v)</t>
  </si>
  <si>
    <t>across (adv &amp; prep)</t>
  </si>
  <si>
    <t>born (v)</t>
  </si>
  <si>
    <t>� The bank's across the road.</t>
  </si>
  <si>
    <t>borrow (v)</t>
  </si>
  <si>
    <t>� He walked across the bridge. act (n &amp; v)</t>
  </si>
  <si>
    <t>bother (v)</t>
  </si>
  <si>
    <t>activity (n) actor (n) actually (adv) ad (n)</t>
  </si>
  <si>
    <t>window. (v)</t>
  </si>
  <si>
    <t>� an ad on TV add (v)</t>
  </si>
  <si>
    <t>build (v)</t>
  </si>
  <si>
    <t>bring (v)</t>
  </si>
  <si>
    <t>address (n) adult (adj &amp; n) advanced (adj) adventure (n)</t>
  </si>
  <si>
    <t>buy (v)</t>
  </si>
  <si>
    <t>advertisement (n) advice (n) aeroplane (n) afraid (adj)</t>
  </si>
  <si>
    <t>camp (v)</t>
  </si>
  <si>
    <t>after (adv &amp; prep) afternoon (n) afterwards (adv) again (adv) against (prep)</t>
  </si>
  <si>
    <t>carry (v)</t>
  </si>
  <si>
    <t>� We watched England play against France.</t>
  </si>
  <si>
    <t>catch (v)</t>
  </si>
  <si>
    <t>age (n)</t>
  </si>
  <si>
    <t>check (v)</t>
  </si>
  <si>
    <t>� I don't know his age. aged (adj)</t>
  </si>
  <si>
    <t>choose (v)</t>
  </si>
  <si>
    <t>ago (adv) agree (v)</t>
  </si>
  <si>
    <t>climb (v)</t>
  </si>
  <si>
    <t>� Yes, I agree with you.</t>
  </si>
  <si>
    <t>come (v)</t>
  </si>
  <si>
    <t>collect (v)</t>
  </si>
  <si>
    <t>� Don't you agree, Sam? air (n)</t>
  </si>
  <si>
    <t>complete (v)</t>
  </si>
  <si>
    <t>� to travel by air airport (n)</t>
  </si>
  <si>
    <t>copy (v)</t>
  </si>
  <si>
    <t>alarm clock (n) album (n)</t>
  </si>
  <si>
    <t>cover (v)</t>
  </si>
  <si>
    <t>all (adv, det &amp; pron)</t>
  </si>
  <si>
    <t>here! (v)</t>
  </si>
  <si>
    <t>all right/alright (adj, adv &amp; exclam) almost (adv)</t>
  </si>
  <si>
    <t>cry (v)</t>
  </si>
  <si>
    <t>alone (adj &amp; adv) along (prep) already (adv)</t>
  </si>
  <si>
    <t>cut (v)</t>
  </si>
  <si>
    <t>alright (adj, adv &amp; exclam) also (adv)</t>
  </si>
  <si>
    <t>cycle (v)</t>
  </si>
  <si>
    <t>always (adv)</t>
  </si>
  <si>
    <t>decide (v)</t>
  </si>
  <si>
    <t>a.m. (adv) amazing (adj) ambulance (n) among (prep) an (det)</t>
  </si>
  <si>
    <t>delayed. (v)</t>
  </si>
  <si>
    <t>and (conj) angry (adj) animal (n)</t>
  </si>
  <si>
    <t>describe (v)</t>
  </si>
  <si>
    <t>another (det &amp; pron) answer (n &amp; v)</t>
  </si>
  <si>
    <t>die (v)</t>
  </si>
  <si>
    <t>any (det &amp; pron) anybody (pron) anymore (adv) anyone (pron) anything (pron) anyway (adv) anywhere (adv) apartment (n)</t>
  </si>
  <si>
    <t>discuss (v)</t>
  </si>
  <si>
    <t>apartment building (n)</t>
  </si>
  <si>
    <t>download (v)</t>
  </si>
  <si>
    <t>apple (n) appointment (n)</t>
  </si>
  <si>
    <t>drive (v)</t>
  </si>
  <si>
    <t>draw (v)</t>
  </si>
  <si>
    <t>� an appointment with the doctor</t>
  </si>
  <si>
    <t>earn (v)</t>
  </si>
  <si>
    <t>area (n) arm (n) armchair (n)</t>
  </si>
  <si>
    <t>eat (v)</t>
  </si>
  <si>
    <t>around (adv &amp; prep)</t>
  </si>
  <si>
    <t>enjoy (v)</t>
  </si>
  <si>
    <t>� to travel around (adv)</t>
  </si>
  <si>
    <t>enter (v)</t>
  </si>
  <si>
    <t>� to sit around the table (prep) arrive (v)</t>
  </si>
  <si>
    <t>excuse (v)</t>
  </si>
  <si>
    <t>art (n) article (n)</t>
  </si>
  <si>
    <t>explore (v)</t>
  </si>
  <si>
    <t>explain (v)</t>
  </si>
  <si>
    <t>� an article about skiing artist (n)</t>
  </si>
  <si>
    <t>fail (v)</t>
  </si>
  <si>
    <t>as (conj &amp; prep)</t>
  </si>
  <si>
    <t>leg (v)</t>
  </si>
  <si>
    <t>� as good as</t>
  </si>
  <si>
    <t>feel (v)</t>
  </si>
  <si>
    <t>� as soon as possible</t>
  </si>
  <si>
    <t>fill (v)</t>
  </si>
  <si>
    <t>� the same as ask (v)</t>
  </si>
  <si>
    <t>find (v)</t>
  </si>
  <si>
    <t>assistant (n) as well (adv)</t>
  </si>
  <si>
    <t>finish (v)</t>
  </si>
  <si>
    <t>as well (as) (prep) at (prep)</t>
  </si>
  <si>
    <t>fly (v)</t>
  </si>
  <si>
    <t>at / @ (prep)</t>
  </si>
  <si>
    <t>follow (v)</t>
  </si>
  <si>
    <t>� My email address is david@cambridgeesol.org</t>
  </si>
  <si>
    <t>forget (v)</t>
  </si>
  <si>
    <t>attractive (adj) aunt (n) autumn (n) available (adj) away (adv)</t>
  </si>
  <si>
    <t>get (v)</t>
  </si>
  <si>
    <t>� He's gone away</t>
  </si>
  <si>
    <t>fit (v)</t>
  </si>
  <si>
    <t>� It's two kilometres away awful (adj)</t>
  </si>
  <si>
    <t>give (v)</t>
  </si>
  <si>
    <t>go (v)</t>
  </si>
  <si>
    <t>B</t>
  </si>
  <si>
    <t>grow (v)</t>
  </si>
  <si>
    <t>guess (v)</t>
  </si>
  <si>
    <t>happen (v)</t>
  </si>
  <si>
    <t>baby (n)</t>
  </si>
  <si>
    <t>hate (v)</t>
  </si>
  <si>
    <t>back (n, adv &amp; adj) backpack (n)</t>
  </si>
  <si>
    <t>help (v)</t>
  </si>
  <si>
    <t>bad (adj) badly (adv) badminton (n) bag (n)</t>
  </si>
  <si>
    <t>hold (v)</t>
  </si>
  <si>
    <t>hit (v)</t>
  </si>
  <si>
    <t>bake (v) ball (n) balloon (n) banana (n) band (n) bandage (n) bank (n)</t>
  </si>
  <si>
    <t>hear (v)</t>
  </si>
  <si>
    <t>� I changed my money in the bank.</t>
  </si>
  <si>
    <t>hope (v)</t>
  </si>
  <si>
    <t>barbecue (n) baseball (n) basketball (n) bat (n)</t>
  </si>
  <si>
    <t>hurry (v)</t>
  </si>
  <si>
    <t>bath (n) bathing suit (n) bathroom (n) bathtub (n) battery (n)</t>
  </si>
  <si>
    <t>hurt (v)</t>
  </si>
  <si>
    <t>be (av &amp; v) beach (n) bean (n) bear (n) beard (n)</t>
  </si>
  <si>
    <t>include (v)</t>
  </si>
  <si>
    <t>beautiful (adj) because (conj) become (v) bed (n) bedroom (n)</t>
  </si>
  <si>
    <t>invite (v)</t>
  </si>
  <si>
    <t>bee (n)</t>
  </si>
  <si>
    <t>improve (v)</t>
  </si>
  <si>
    <t>before (adv, conj &amp; prep) begin (v)</t>
  </si>
  <si>
    <t>join (v)</t>
  </si>
  <si>
    <t>beginner (n) beginning (n) behind (adv &amp; prep) believe (v)</t>
  </si>
  <si>
    <t>jump (v)</t>
  </si>
  <si>
    <t>keep (v)</t>
  </si>
  <si>
    <t>below (adv &amp; prep) belt (n)</t>
  </si>
  <si>
    <t>know (v)</t>
  </si>
  <si>
    <t>beside (prep) best (adj &amp; adv) better (adj &amp; adv) between (prep) bicycle (n)</t>
  </si>
  <si>
    <t>learn (v)</t>
  </si>
  <si>
    <t>laugh (v)</t>
  </si>
  <si>
    <t>big (adj) bike (n) bill (n)</t>
  </si>
  <si>
    <t>leave (v)</t>
  </si>
  <si>
    <t>� Can I have my bill, please? biology (n)</t>
  </si>
  <si>
    <t>lend (v)</t>
  </si>
  <si>
    <t>bird (n) birth (n) birthday (n)</t>
  </si>
  <si>
    <t>let (v)</t>
  </si>
  <si>
    <t>biscuit (n) (Br Eng) (Am Eng: cookie)</t>
  </si>
  <si>
    <t>drink. (v)</t>
  </si>
  <si>
    <t>bit (n)</t>
  </si>
  <si>
    <t>listen (v)</t>
  </si>
  <si>
    <t>� Just a small bit of cake, please.</t>
  </si>
  <si>
    <t>live (v)</t>
  </si>
  <si>
    <t>black (adj &amp; n) blackboard (n) blanket (n) block (n)</t>
  </si>
  <si>
    <t>look (v)</t>
  </si>
  <si>
    <t>� Shall we walk round the block?</t>
  </si>
  <si>
    <t>lose (v)</t>
  </si>
  <si>
    <t>blond(e) (adj) blood (n)</t>
  </si>
  <si>
    <t>make (v)</t>
  </si>
  <si>
    <t>blouse (n)</t>
  </si>
  <si>
    <t>matter. (v)</t>
  </si>
  <si>
    <t>blue (adj &amp; n) board (n)</t>
  </si>
  <si>
    <t>meet (v)</t>
  </si>
  <si>
    <t>mean (v)</t>
  </si>
  <si>
    <t>� The teacher's writing on the (black/white)board.</t>
  </si>
  <si>
    <t>mind (v)</t>
  </si>
  <si>
    <t>board game (n) boat (n)</t>
  </si>
  <si>
    <t>mix (v)</t>
  </si>
  <si>
    <t>miss (v)</t>
  </si>
  <si>
    <t>body (n) boil (v) boiled (adj) book (n &amp; v)</t>
  </si>
  <si>
    <t>move (v)</t>
  </si>
  <si>
    <t>bookcase (n) bookshelf (n)</t>
  </si>
  <si>
    <t>need (v)</t>
  </si>
  <si>
    <t>bookshop (n) (Br Eng) (Am Eng: bookstore)</t>
  </si>
  <si>
    <t>pack (v)</t>
  </si>
  <si>
    <t>bookstore (n) (Am Eng) (Br Eng: bookshop)</t>
  </si>
  <si>
    <t>pass (v)</t>
  </si>
  <si>
    <t>boot (n)</t>
  </si>
  <si>
    <t>pay (v)</t>
  </si>
  <si>
    <t>� a pair of boots bored (adj)</t>
  </si>
  <si>
    <t>football (v)</t>
  </si>
  <si>
    <t>boring (adj) born (v)</t>
  </si>
  <si>
    <t>guitar (v)</t>
  </si>
  <si>
    <t>� I was born in Manchester. borrow (v)</t>
  </si>
  <si>
    <t>you. (v)</t>
  </si>
  <si>
    <t>� She borrowed a book from the library.</t>
  </si>
  <si>
    <t>point (v)</t>
  </si>
  <si>
    <t>boss (n)</t>
  </si>
  <si>
    <t>practise (v)</t>
  </si>
  <si>
    <t>both (pron &amp; det) bother (v)</t>
  </si>
  <si>
    <t>prepare (v)</t>
  </si>
  <si>
    <t>prefer (v)</t>
  </si>
  <si>
    <t>bottle (n) bottom (n)</t>
  </si>
  <si>
    <t>print (v)</t>
  </si>
  <si>
    <t>� at the bottom of the stairs bowl (n)</t>
  </si>
  <si>
    <t>pull (v)</t>
  </si>
  <si>
    <t>box (n)</t>
  </si>
  <si>
    <t>put (v)</t>
  </si>
  <si>
    <t>push (v)</t>
  </si>
  <si>
    <t>boy (n) boyfriend (n) brain (n)</t>
  </si>
  <si>
    <t>stop. (v)</t>
  </si>
  <si>
    <t>read (v)</t>
  </si>
  <si>
    <t>brave (adj) bread (n) break (n &amp; v)</t>
  </si>
  <si>
    <t>record (v)</t>
  </si>
  <si>
    <t>receive (v)</t>
  </si>
  <si>
    <t>� a break for lunch (n)</t>
  </si>
  <si>
    <t>rent (v)</t>
  </si>
  <si>
    <t>remember (v)</t>
  </si>
  <si>
    <t>� Someone's broken the window. (v)</t>
  </si>
  <si>
    <t>repeat (v)</t>
  </si>
  <si>
    <t>repair (v)</t>
  </si>
  <si>
    <t>breakfast (n) bridge (n) bright (adj) brilliant (adj)</t>
  </si>
  <si>
    <t>said. (v)</t>
  </si>
  <si>
    <t>� I thought the film was</t>
  </si>
  <si>
    <t>late. (v)</t>
  </si>
  <si>
    <t>brilliant!</t>
  </si>
  <si>
    <t>books. (v)</t>
  </si>
  <si>
    <t>bring (v) broken (adj) brother (n) brown (adj &amp; n) brush (n &amp; v) build (v) building (n) burger (n)</t>
  </si>
  <si>
    <t>run (v)</t>
  </si>
  <si>
    <t>bus (n) business (n) businessman (n)</t>
  </si>
  <si>
    <t>sail (v)</t>
  </si>
  <si>
    <t>businesswoman (n)</t>
  </si>
  <si>
    <t>save (v)</t>
  </si>
  <si>
    <t>bus station (n) bus stop (n) busy (adj)</t>
  </si>
  <si>
    <t>say (v)</t>
  </si>
  <si>
    <t>but (conj) butter (n) buy (v) by (prep)</t>
  </si>
  <si>
    <t>sell (v)</t>
  </si>
  <si>
    <t>send (v)</t>
  </si>
  <si>
    <t>see (v)</t>
  </si>
  <si>
    <t>bye (exclam)</t>
  </si>
  <si>
    <t>serve (v)</t>
  </si>
  <si>
    <t>share (v)</t>
  </si>
  <si>
    <t>shout (v)</t>
  </si>
  <si>
    <t>photos. (v)</t>
  </si>
  <si>
    <t>shut (v)</t>
  </si>
  <si>
    <t>sing (v)</t>
  </si>
  <si>
    <t>C</t>
  </si>
  <si>
    <t>sit (v)</t>
  </si>
  <si>
    <t>skate (v)</t>
  </si>
  <si>
    <t>sleep (v)</t>
  </si>
  <si>
    <t>ski (v)</t>
  </si>
  <si>
    <t>cabinet (n) cafe/caf� (n) cafeteria (n) cake (n) calendar (n) call (n &amp; v)</t>
  </si>
  <si>
    <t>smoke (v)</t>
  </si>
  <si>
    <t>� I'll call (phone) again later this afternoon.</t>
  </si>
  <si>
    <t>sound (v)</t>
  </si>
  <si>
    <t>� He's called John.</t>
  </si>
  <si>
    <t>spell (v)</t>
  </si>
  <si>
    <t>spend (v)</t>
  </si>
  <si>
    <t>speak (v)</t>
  </si>
  <si>
    <t>� I'm waiting for a call from Anna.</t>
  </si>
  <si>
    <t>stand (v)</t>
  </si>
  <si>
    <t>camel (n) camera (n) camp (v) camping (n) campsite (n) cap (n) capital (n) can (n &amp; mv) candy (n) cannot (mv)</t>
  </si>
  <si>
    <t>stay (v)</t>
  </si>
  <si>
    <t>steal (v)</t>
  </si>
  <si>
    <t>start (v)</t>
  </si>
  <si>
    <t>car (n)</t>
  </si>
  <si>
    <t>study (v)</t>
  </si>
  <si>
    <t>card (n)</t>
  </si>
  <si>
    <t>suppose (v)</t>
  </si>
  <si>
    <t>� birthday card</t>
  </si>
  <si>
    <t>surf (v)</t>
  </si>
  <si>
    <t>� credit card career (n) careful (adj)</t>
  </si>
  <si>
    <t>swim (v)</t>
  </si>
  <si>
    <t>� Be careful! carefully (adv)</t>
  </si>
  <si>
    <t>take (v)</t>
  </si>
  <si>
    <t>car park (n) (Br Eng) (Am Eng: parking lot)</t>
  </si>
  <si>
    <t>teach (v)</t>
  </si>
  <si>
    <t>carpet (n) carrot (n) carry (v) cartoon (n)</t>
  </si>
  <si>
    <t>tell (v)</t>
  </si>
  <si>
    <t>case (n) cash (n &amp; v) castle (n)</t>
  </si>
  <si>
    <t>thank (v)</t>
  </si>
  <si>
    <t>cat (n) catch (v)</t>
  </si>
  <si>
    <t>think (v)</t>
  </si>
  <si>
    <t>cathedral (n) CD (n)</t>
  </si>
  <si>
    <t>throw (v)</t>
  </si>
  <si>
    <t>CD player (n)</t>
  </si>
  <si>
    <t>up (v)</t>
  </si>
  <si>
    <t>ceiling (n) cell phone (n)</t>
  </si>
  <si>
    <t>travel (v)</t>
  </si>
  <si>
    <t>cent (n) centre/center (n)</t>
  </si>
  <si>
    <t>try (v)</t>
  </si>
  <si>
    <t>centimetre/centimeter (cm) (n) century (n)</t>
  </si>
  <si>
    <t>turn (v)</t>
  </si>
  <si>
    <t>cereal (n)</t>
  </si>
  <si>
    <t>use (v)</t>
  </si>
  <si>
    <t>certainly (not) (adv) chain (n)</t>
  </si>
  <si>
    <t>understand (v)</t>
  </si>
  <si>
    <t>chair (n) change (v &amp; n) channel (n) chat (n) chatroom (n) cheap (adj) check (v) cheese (n) chef (n)</t>
  </si>
  <si>
    <t>visit (v)</t>
  </si>
  <si>
    <t>chemist (n) (Br Eng) (Am Eng: drugstore)</t>
  </si>
  <si>
    <t>wake (v)</t>
  </si>
  <si>
    <t>wait (v)</t>
  </si>
  <si>
    <t>chemistry (n) cheque (n) chess (n)</t>
  </si>
  <si>
    <t>walk (v)</t>
  </si>
  <si>
    <t>chicken (n)</t>
  </si>
  <si>
    <t>wash (v)</t>
  </si>
  <si>
    <t>want (v)</t>
  </si>
  <si>
    <t>wear (v)</t>
  </si>
  <si>
    <t>child (n) chilli (n) chips (n pl)</t>
  </si>
  <si>
    <t>win (v)</t>
  </si>
  <si>
    <t>� egg and chips chocolate (n) choose (v)</t>
  </si>
  <si>
    <t>write (v)</t>
  </si>
  <si>
    <t>worry (v)</t>
  </si>
  <si>
    <t>cinema (n) circle (n) circus (n) city (n) class (n)</t>
  </si>
  <si>
    <t>on (v)</t>
  </si>
  <si>
    <t>� a language class</t>
  </si>
  <si>
    <t>� a first-class ticket classical (adj)</t>
  </si>
  <si>
    <t>call (v)</t>
  </si>
  <si>
    <t>classmate (n) classroom (n) clean (adj &amp; v) cleaner (n) clear (adj)</t>
  </si>
  <si>
    <t>click (v)</t>
  </si>
  <si>
    <t>� It's not clear to me. clearly (adv)</t>
  </si>
  <si>
    <t>clever (adj) click (n &amp; v)</t>
  </si>
  <si>
    <t>� click here to go to our website</t>
  </si>
  <si>
    <t>climb (v) climbing (n) clock (n) close (adj &amp; v)</t>
  </si>
  <si>
    <t>close to (prep phr) closed (adj) clothes (n pl) cloud (n)</t>
  </si>
  <si>
    <t>paint (v)</t>
  </si>
  <si>
    <t>cloudy (adj) clown (n)</t>
  </si>
  <si>
    <t>watch (v)</t>
  </si>
  <si>
    <t>club (n)</t>
  </si>
  <si>
    <t>� to join a club coach (n)</t>
  </si>
  <si>
    <t>� a coach trip</t>
  </si>
  <si>
    <t>�</t>
  </si>
  <si>
    <t>break (v)</t>
  </si>
  <si>
    <t>a tennis coach coat (n)</t>
  </si>
  <si>
    <t>coffee (n) cola (n)</t>
  </si>
  <si>
    <t>fall (v)</t>
  </si>
  <si>
    <t>cold (adj &amp; n) colleague (n) collect (v) college (n) colour (n &amp; v) comb (n) come (v)</t>
  </si>
  <si>
    <t>comfortable (adj) comic (n) company (n)</t>
  </si>
  <si>
    <t>� What's the name of your company?</t>
  </si>
  <si>
    <t>competition (n) complete (v) computer (n) concert (n)</t>
  </si>
  <si>
    <t>congratulations! (exclam) contact (n &amp; v) conversation (n)</t>
  </si>
  <si>
    <t>close (v)</t>
  </si>
  <si>
    <t>cook (n &amp; v) cooker (n)</t>
  </si>
  <si>
    <t>cookie (n) (Am Eng) (Br Eng: biscuit)</t>
  </si>
  <si>
    <t>cooking (n)</t>
  </si>
  <si>
    <t>cool (adj &amp; exclam)</t>
  </si>
  <si>
    <t>� That's a cool bike! (adj) copy (v)</t>
  </si>
  <si>
    <t>corner (n)</t>
  </si>
  <si>
    <t>play (v)</t>
  </si>
  <si>
    <t>� the corner of the street correct (adj)</t>
  </si>
  <si>
    <t>cost (n &amp; v) costume (n)</t>
  </si>
  <si>
    <t>� I forgot my swimming costume.</t>
  </si>
  <si>
    <t>could (mv) country (n) countryside (n) course (n)</t>
  </si>
  <si>
    <t>park (v)</t>
  </si>
  <si>
    <t>� a university course</t>
  </si>
  <si>
    <t>� a main course</t>
  </si>
  <si>
    <t>� of course (not) cousin (n)</t>
  </si>
  <si>
    <t>cover (v) cow (n) crazy (adj)</t>
  </si>
  <si>
    <t>cream (adj &amp; n) credit card (n) cricket (n) cross (n &amp; v)</t>
  </si>
  <si>
    <t>� Don't cross the road here! (v) crossing (n)</t>
  </si>
  <si>
    <t>� Use the crossing to cross the street.</t>
  </si>
  <si>
    <t>crowd (n) crowded (adj) cry (v)</t>
  </si>
  <si>
    <t>� The baby's crying. cup (n)</t>
  </si>
  <si>
    <t>cupboard (n) curry (n) curtain (n) customer (n) cut (v)</t>
  </si>
  <si>
    <t>cycle (v) cycling (n)</t>
  </si>
  <si>
    <t>D</t>
  </si>
  <si>
    <t>dad (n)</t>
  </si>
  <si>
    <t>daily (adj &amp; adv) dance (n &amp; v) dancer (n) dancing (n) danger (n) dangerous (adj) dark (adj)</t>
  </si>
  <si>
    <t>date (n)</t>
  </si>
  <si>
    <t>� What's the date today? daughter (n)</t>
  </si>
  <si>
    <t>day (n) dead (adj) dear (adj)</t>
  </si>
  <si>
    <t>� Dear Anne, decide (v)</t>
  </si>
  <si>
    <t>deep (adj) degree (n)</t>
  </si>
  <si>
    <t>� The temperature's 30 degrees today.</t>
  </si>
  <si>
    <t>delay (n &amp; v)</t>
  </si>
  <si>
    <t>� There will be a delay of two hours. (n)</t>
  </si>
  <si>
    <t>� The flight is delayed. (v) dentist (n)</t>
  </si>
  <si>
    <t>department (n) department store (n) describe (v)</t>
  </si>
  <si>
    <t>desert (n)</t>
  </si>
  <si>
    <t>desk (n) dessert (n) detail (n) diary (n) dictionary (n) die (v) difference (n) different (adj) difficult (adj) digital (adj)</t>
  </si>
  <si>
    <t>digital camera (n) dining room (n) dinner (n) dinosaur (n) diploma (n)</t>
  </si>
  <si>
    <t>dirty (adj) disco (n) discount (n) discuss (v) dish (n)</t>
  </si>
  <si>
    <t>� Chicken and chips is my favourite dish.</t>
  </si>
  <si>
    <t>do (av &amp; v) doctor (n) document (n) dog (n)</t>
  </si>
  <si>
    <t>doll (n)</t>
  </si>
  <si>
    <t>dollar (n) dolphin (n)</t>
  </si>
  <si>
    <t>door (n) dot (n)</t>
  </si>
  <si>
    <t>� dot com double (adj)</t>
  </si>
  <si>
    <t>� a double room down (adv &amp; prep) download (n &amp; v)</t>
  </si>
  <si>
    <t>� I downloaded the songs from the internet (v).</t>
  </si>
  <si>
    <t>downstairs (adv) Dr (n)</t>
  </si>
  <si>
    <t>draw (v) drawer (n) drawing (n) dream (n &amp; v) dress (n &amp; v) dressed (adj) drink (n &amp; v) drive (v) driver (n)</t>
  </si>
  <si>
    <t>driving licence (n)</t>
  </si>
  <si>
    <t>drugstore (n) (Am Eng) (Br Eng: chemist)</t>
  </si>
  <si>
    <t>drum (n) dry (adj &amp; v) duck (n)</t>
  </si>
  <si>
    <t>during (prep) DVD (n)</t>
  </si>
  <si>
    <t>DVD player (n)</t>
  </si>
  <si>
    <t>E</t>
  </si>
  <si>
    <t>each (det &amp; pron) ear (n)</t>
  </si>
  <si>
    <t>early (adj &amp; adv) earn (v)</t>
  </si>
  <si>
    <t>earring (n) easily (adv)</t>
  </si>
  <si>
    <t>east (n, adj &amp; adv) easy (adj)</t>
  </si>
  <si>
    <t>egg (n) electric (adj) electricity (n) elephant (n)</t>
  </si>
  <si>
    <t>elevator (n) (Am Eng) (Br Eng: lift) else (adv)</t>
  </si>
  <si>
    <t>� Anything else? email (n &amp; v) empty (adj)</t>
  </si>
  <si>
    <t>end (v &amp; n) engine (n) engineer (n)</t>
  </si>
  <si>
    <t>enough (adv, det &amp; pron) enter (v)</t>
  </si>
  <si>
    <t>� Are you going to enter the poster competition?</t>
  </si>
  <si>
    <t>� Please enter through the side door.</t>
  </si>
  <si>
    <t>entrance (n) envelope (n)</t>
  </si>
  <si>
    <t>eraser (n) (Am Eng) (Br Eng: rubber)</t>
  </si>
  <si>
    <t>especially (adv) euro (n)</t>
  </si>
  <si>
    <t>even (adv) evening (n) ever (adv) every (det)</t>
  </si>
  <si>
    <t>everybody (pron) everyone (pron) everything (pron) everywhere (adv) exactly (adv)</t>
  </si>
  <si>
    <t>examination/exam (n)</t>
  </si>
  <si>
    <t>example (n)</t>
  </si>
  <si>
    <t>� Look at the example first.</t>
  </si>
  <si>
    <t>� for example excellent (adj) except (conj &amp; prep) excited (adj) exciting (adj) excuse (v)</t>
  </si>
  <si>
    <t>� Excuse me! exercise (n &amp; v) exhibition (n)</t>
  </si>
  <si>
    <t>� art exhibition exit (n)</t>
  </si>
  <si>
    <t>expensive (adj) explain (v) explore (v) explorer (n)</t>
  </si>
  <si>
    <t>� This book's about famous explorers.</t>
  </si>
  <si>
    <t>extra (adj) eye (n)</t>
  </si>
  <si>
    <t>F</t>
  </si>
  <si>
    <t>face (n) fact (n) factory (n) fail (v)</t>
  </si>
  <si>
    <t>fair (adj)</t>
  </si>
  <si>
    <t>� She has fair hair. fall (n &amp; v)</t>
  </si>
  <si>
    <t>� in the fall (n) (Am Eng) (Br Eng: autumn)</t>
  </si>
  <si>
    <t>� he fell and hurt his leg (v)</t>
  </si>
  <si>
    <t>family (n) famous (adj) fan (n) fantastic (adj) far (adv)</t>
  </si>
  <si>
    <t>� How far is the next garage? farm (n)</t>
  </si>
  <si>
    <t>farmer (n) fashion (n)</t>
  </si>
  <si>
    <t>fast (adj &amp; adv) fast food (n) fat (adj)</t>
  </si>
  <si>
    <t>father (n) favourite (adj) feel (v)</t>
  </si>
  <si>
    <t>� to feel well festival (n)</t>
  </si>
  <si>
    <t>few (det &amp; adj) field (n)</t>
  </si>
  <si>
    <t>file (n) fill (v)</t>
  </si>
  <si>
    <t>fill in (phr v)</t>
  </si>
  <si>
    <t>� to fill in a form</t>
  </si>
  <si>
    <t>film (n &amp; v) final (adj) finally (adv) find (v)</t>
  </si>
  <si>
    <t>find out (phr v) fine (adj)</t>
  </si>
  <si>
    <t>� That's fine!</t>
  </si>
  <si>
    <t>� I'm fine, thank you.</t>
  </si>
  <si>
    <t>� The weather is fine. finger (n)</t>
  </si>
  <si>
    <t>finish (v) fire (n)</t>
  </si>
  <si>
    <t>first (adv &amp; adj)</t>
  </si>
  <si>
    <t>� First... then... (adv)</t>
  </si>
  <si>
    <t>� John came first. (adv)</t>
  </si>
  <si>
    <t>� first prize (adj) first name (n)</t>
  </si>
  <si>
    <t>fish (n &amp; v) fishing (n) fit (adj)</t>
  </si>
  <si>
    <t>flat (n) flight (n) floor (n)</t>
  </si>
  <si>
    <t>� The bedrooms are on the first floor.</t>
  </si>
  <si>
    <t>� Don't leave your clothes on the floor.</t>
  </si>
  <si>
    <t>flower (n) fly (v)</t>
  </si>
  <si>
    <t>fog (n) foggy (adj) follow (v)</t>
  </si>
  <si>
    <t>food (n)</t>
  </si>
  <si>
    <t>foot (n)</t>
  </si>
  <si>
    <t>� my right foot football (n) footballer (n)</t>
  </si>
  <si>
    <t>for (prep) foreign (adj) forest (n) forget (v) fork (n)</t>
  </si>
  <si>
    <t>� knife and fork form (n)</t>
  </si>
  <si>
    <t>� Fill in this form. free (adj &amp; adv)</t>
  </si>
  <si>
    <t>French fries (n) (Am Eng) (Br Eng: chips)</t>
  </si>
  <si>
    <t>fresh (adj)</t>
  </si>
  <si>
    <t>� fresh fruit fridge (n) fried (adj) friend (n) friendly (adj) from (prep) front (n)</t>
  </si>
  <si>
    <t>� in the front of the train</t>
  </si>
  <si>
    <t>� Stand in front of me. fruit (n)</t>
  </si>
  <si>
    <t>full (adj)</t>
  </si>
  <si>
    <t>fun (adj &amp; n) funny (adj) furniture (n) further (adj) future (n)</t>
  </si>
  <si>
    <t>G</t>
  </si>
  <si>
    <t>game (n) garage (n) garden (n) garlic (n)</t>
  </si>
  <si>
    <t>gas (n) (Am Eng) (Br Eng: petrol)</t>
  </si>
  <si>
    <t>gas station (n) (Am Eng) (Br Eng: petrol station)</t>
  </si>
  <si>
    <t>gate (n) geography (n) get (v)</t>
  </si>
  <si>
    <t>get fit (v)</t>
  </si>
  <si>
    <t>get off (phr v)</t>
  </si>
  <si>
    <t>� to get off the bus get on (phr v)</t>
  </si>
  <si>
    <t>� to get on the bus get up (phr v)</t>
  </si>
  <si>
    <t>� to get up in the morning gift (n)</t>
  </si>
  <si>
    <t>girl (n) girlfriend (n) give (v) glad (adj) glass (n)</t>
  </si>
  <si>
    <t>glasses (n pl)</t>
  </si>
  <si>
    <t>glove (n) go (v) goal (n)</t>
  </si>
  <si>
    <t>gold (n &amp; adj) golden (adj) golf (n)</t>
  </si>
  <si>
    <t>good (adj)</t>
  </si>
  <si>
    <t>good afternoon (exclam) goodbye (exclam)</t>
  </si>
  <si>
    <t>good evening (exclam) good-looking (adj) good morning (exclam) good night (exclam)</t>
  </si>
  <si>
    <t>go out (phr v)</t>
  </si>
  <si>
    <t>� Are you going out this evening?</t>
  </si>
  <si>
    <t>grade (n) gram(me) (n) grandchild (n) grand(d)ad (n) granddaughter (n) grandfather (n) grandma (n) grandmother (n)</t>
  </si>
  <si>
    <t>grandpa (n)</t>
  </si>
  <si>
    <t>grandparent (n) grandson (n) granny (n) grape (n)</t>
  </si>
  <si>
    <t>grass (n) great (adj) green (adj)</t>
  </si>
  <si>
    <t>grey (adj &amp; n) (Br Eng) (Am Eng: gray)</t>
  </si>
  <si>
    <t>grilled (adj)</t>
  </si>
  <si>
    <t>grocery store (n) (Am Eng) group (n)</t>
  </si>
  <si>
    <t>grow up (phr v) guess (v) guest (n)</t>
  </si>
  <si>
    <t>guest-house (n) guide (n) guidebook (n) guitar (n)</t>
  </si>
  <si>
    <t>guy (n)</t>
  </si>
  <si>
    <t>� He's a really nice guy. gym (n)</t>
  </si>
  <si>
    <t>H</t>
  </si>
  <si>
    <t>hair (n)</t>
  </si>
  <si>
    <t>half (det, n &amp; pron) half-price (adj)</t>
  </si>
  <si>
    <t>hall (n) hand (n) handbag (n) happen (v) happy (adj)</t>
  </si>
  <si>
    <t>hard (adj &amp; adv)</t>
  </si>
  <si>
    <t>� hard wood (adj)</t>
  </si>
  <si>
    <t>� the homework was hard (adj)</t>
  </si>
  <si>
    <t>� to work hard (adv)</t>
  </si>
  <si>
    <t>hat (n) hate (v)</t>
  </si>
  <si>
    <t>have (av &amp; v) have got to (mv) have to (mv)</t>
  </si>
  <si>
    <t>he (pron) head (n)</t>
  </si>
  <si>
    <t>� My head hurts. help (v)</t>
  </si>
  <si>
    <t>her (det &amp; pron) here (adv)</t>
  </si>
  <si>
    <t>hers (pron)</t>
  </si>
  <si>
    <t>herself (pron)</t>
  </si>
  <si>
    <t>� by herself hey (exclam) hi (exclam) high (adj)</t>
  </si>
  <si>
    <t>hill (n) him (pron)</t>
  </si>
  <si>
    <t>himself (pron)</t>
  </si>
  <si>
    <t>� by himself hip hop (n)</t>
  </si>
  <si>
    <t>his (det &amp; pron) history (n)</t>
  </si>
  <si>
    <t>hit (v) hobby (n) hockey (n) hold (v) holiday (n)</t>
  </si>
  <si>
    <t>home (n &amp; adv) homework (n) headache (n) headteacher (n) health (n) healthy (adj) hear (v)</t>
  </si>
  <si>
    <t>heart (n)</t>
  </si>
  <si>
    <t>heating (n)</t>
  </si>
  <si>
    <t>� Can you turn the heating on?</t>
  </si>
  <si>
    <t>heavy (adj)</t>
  </si>
  <si>
    <t>� a heavy blanket helicopter (n)</t>
  </si>
  <si>
    <t>hello (exclam) honey (n) hope (v) horrible (adj) horse (n) hospital (n) hot (adj)</t>
  </si>
  <si>
    <t>hotel (n) hour (n) house (n)</t>
  </si>
  <si>
    <t>housewife (n) how (adv) however (adv) hungry (adj) hurry (v)</t>
  </si>
  <si>
    <t>hurt (v) husband (n)</t>
  </si>
  <si>
    <t>I</t>
  </si>
  <si>
    <t>I (pron)</t>
  </si>
  <si>
    <t>in (adv &amp; prep)</t>
  </si>
  <si>
    <t>interesting (adj)</t>
  </si>
  <si>
    <t>ice (n)</t>
  </si>
  <si>
    <t>international (adj)</t>
  </si>
  <si>
    <t>ice cream (n)</t>
  </si>
  <si>
    <t>including (prep)</t>
  </si>
  <si>
    <t>internet (n)</t>
  </si>
  <si>
    <t>ice skating (n)</t>
  </si>
  <si>
    <t>indoor (adj)</t>
  </si>
  <si>
    <t>into (prep)</t>
  </si>
  <si>
    <t>ID (n)</t>
  </si>
  <si>
    <t>indoors (adv)</t>
  </si>
  <si>
    <t>invitation (n)</t>
  </si>
  <si>
    <t>ID card (n)</t>
  </si>
  <si>
    <t>information (n)</t>
  </si>
  <si>
    <t>idea (n)</t>
  </si>
  <si>
    <t>in front of (prep phr)</t>
  </si>
  <si>
    <t>island (n)</t>
  </si>
  <si>
    <t>identification (n)</t>
  </si>
  <si>
    <t>insect (n)</t>
  </si>
  <si>
    <t>it (pron)</t>
  </si>
  <si>
    <t>if (conj)</t>
  </si>
  <si>
    <t>inside (adv &amp; prep)</t>
  </si>
  <si>
    <t>IT (n)</t>
  </si>
  <si>
    <t>ill (adj)</t>
  </si>
  <si>
    <t>instead (adv)</t>
  </si>
  <si>
    <t>its (det)</t>
  </si>
  <si>
    <t>immediately (adv)</t>
  </si>
  <si>
    <t>instructions (n pl)</t>
  </si>
  <si>
    <t>itself (pron)</t>
  </si>
  <si>
    <t>important (adj)</t>
  </si>
  <si>
    <t>instrument (n)</t>
  </si>
  <si>
    <t>interested (adj)</t>
  </si>
  <si>
    <t>J</t>
  </si>
  <si>
    <t>jacket (n) jam (n)</t>
  </si>
  <si>
    <t>� fruit jam jazz (n) jeans (n pl)</t>
  </si>
  <si>
    <t>jewellery (n) (Br Eng) (Am Eng:</t>
  </si>
  <si>
    <t>jewelry)</t>
  </si>
  <si>
    <t>job (n) join (v)</t>
  </si>
  <si>
    <t>journalist (n) journey (n) juice (n) jump (v)</t>
  </si>
  <si>
    <t>jumper (n)</t>
  </si>
  <si>
    <t>just (adv)</t>
  </si>
  <si>
    <t>� I've just seen Tom.</t>
  </si>
  <si>
    <t>� Just a moment.</t>
  </si>
  <si>
    <t>K</t>
  </si>
  <si>
    <t>� May I keep this?</t>
  </si>
  <si>
    <t>� Keep right! key (n) keyboard (n)</t>
  </si>
  <si>
    <t>� I play the keyboard in a band.</t>
  </si>
  <si>
    <t>� The keyboard for my computer is broken.</t>
  </si>
  <si>
    <t>kick (n &amp; v)</t>
  </si>
  <si>
    <t>kilogramme (kg) (n) (Br Eng) (Am Eng: kilogram) kilometre (km) (n) (Br Eng) (Am Eng: kilometer)</t>
  </si>
  <si>
    <t>kind (adj &amp; n)</t>
  </si>
  <si>
    <t>� That's very kind of you.</t>
  </si>
  <si>
    <t>� What kind of book do you want?</t>
  </si>
  <si>
    <t>king (n) kiss (n &amp; v) kit (n) kitchen (n) kite (n) knife (n) know (v)</t>
  </si>
  <si>
    <t>L</t>
  </si>
  <si>
    <t>lake (n) lamp (n) language (n)</t>
  </si>
  <si>
    <t>laptop (computer) (n) large (adj)</t>
  </si>
  <si>
    <t>last (adj &amp; det) late (adv &amp; adj)</t>
  </si>
  <si>
    <t>� The train is going to be late. (adj)</t>
  </si>
  <si>
    <t>later (adv)</t>
  </si>
  <si>
    <t>� I'll see you later.</t>
  </si>
  <si>
    <t>latest (adj) laugh (v) lazy (adj) learn (v) least (adv)</t>
  </si>
  <si>
    <t>� at least leather (n &amp; adj) leave (v)</t>
  </si>
  <si>
    <t>� The train leaves at 10 o'clock.</t>
  </si>
  <si>
    <t>� I left my bag in the cinema.</t>
  </si>
  <si>
    <t>� There isn't any milk left.</t>
  </si>
  <si>
    <t>left (adj, adv &amp; n)</t>
  </si>
  <si>
    <t>� Go to the left. (n)</t>
  </si>
  <si>
    <t>� left hand (adj)</t>
  </si>
  <si>
    <t>� Turn left. (adv) left-hand (adj)</t>
  </si>
  <si>
    <t>leg (n) lemon (n)</t>
  </si>
  <si>
    <t>lemonade (n)</t>
  </si>
  <si>
    <t>less (adj, det &amp; pron) lesson (n)</t>
  </si>
  <si>
    <t>let (v) letter (n) level (n)</t>
  </si>
  <si>
    <t>� language level library (n)</t>
  </si>
  <si>
    <t>licence (n)</t>
  </si>
  <si>
    <t>* driving licence lie down (phr v) life (n)</t>
  </si>
  <si>
    <t>lift (n)</t>
  </si>
  <si>
    <t>� Take the lift to the third floor.</t>
  </si>
  <si>
    <t>light (n &amp; adj)</t>
  </si>
  <si>
    <t>like (adv, prep &amp; v)</t>
  </si>
  <si>
    <t>� What's the weather like? (adv)</t>
  </si>
  <si>
    <t>� It's like an orange but bigger. (prep)</t>
  </si>
  <si>
    <t>� I'd like a drink. (v)</t>
  </si>
  <si>
    <t>line (n)</t>
  </si>
  <si>
    <t>� draw a line</t>
  </si>
  <si>
    <t>� the next line lion (n)</t>
  </si>
  <si>
    <t>list (n) listen (v)</t>
  </si>
  <si>
    <t>litre (n) (Br Eng) (Am Eng: liter) little (adj)</t>
  </si>
  <si>
    <t>living room (n) long (adj)</t>
  </si>
  <si>
    <t>� You look happy.</t>
  </si>
  <si>
    <t>� Don't look now! look after (phr v) look at (phr v)</t>
  </si>
  <si>
    <t>look for (phr v) look out (phr v)</t>
  </si>
  <si>
    <t>� Look out - it's going to fall!</t>
  </si>
  <si>
    <t>lorry (n) lose (v)</t>
  </si>
  <si>
    <t>� We lost the game.</t>
  </si>
  <si>
    <t>� I've lost my passport. lost (adj)</t>
  </si>
  <si>
    <t>lots / a lot (n)</t>
  </si>
  <si>
    <t>� a lot of homework. loud (adj)</t>
  </si>
  <si>
    <t>love (n &amp; v) lovely (adj) low (adj) luck (n) lucky (adj) luggage (n) lunch (n) lunchtime (n)</t>
  </si>
  <si>
    <t>M</t>
  </si>
  <si>
    <t>machine (n) mad (adj) magazine (n) mail (n)</t>
  </si>
  <si>
    <t>main course (n) make (v)</t>
  </si>
  <si>
    <t>make-up (n) man (n) manager (n) mango (n)</t>
  </si>
  <si>
    <t>many (det &amp; pron) map (n)</t>
  </si>
  <si>
    <t>mark (n) market (n) married (adj) match (n)</t>
  </si>
  <si>
    <t>� football match maths/mathematics (n) (Br Eng) (Am Eng: math)</t>
  </si>
  <si>
    <t>matter (n &amp; v)</t>
  </si>
  <si>
    <t>� It doesn't matter. (v)</t>
  </si>
  <si>
    <t>� What's the matter? (n) may (mv)</t>
  </si>
  <si>
    <t>maybe (adv) me (pron) meal (n) mean (v) meat (n) mechanic (n) medicine (n) meet (v) meeting (n) melon (n) member (n)</t>
  </si>
  <si>
    <t>� a member of a club</t>
  </si>
  <si>
    <t>memory (n)</t>
  </si>
  <si>
    <t>menu (n) message (n)</t>
  </si>
  <si>
    <t>metre (n) (Br Eng) (Am Eng: meter)</t>
  </si>
  <si>
    <t>midday (n) middle (n)</t>
  </si>
  <si>
    <t>� in the middle midnight (n)</t>
  </si>
  <si>
    <t>might (mv) mile (n) milk (n) million (n) mind (v)</t>
  </si>
  <si>
    <t>� Do you mind if I close the window?</t>
  </si>
  <si>
    <t>� I don't mind if...</t>
  </si>
  <si>
    <t>� Never mind.</t>
  </si>
  <si>
    <t>� Mind your head! mine (pron)</t>
  </si>
  <si>
    <t>mineral water (n) minus (prep) minute (n)</t>
  </si>
  <si>
    <t>mirror (n) Miss (n) miss (v) missing (adj) mistake (n) mix (v)</t>
  </si>
  <si>
    <t>mobile (phone) (n) model (n)</t>
  </si>
  <si>
    <t>modern (adj) moment (n)</t>
  </si>
  <si>
    <t>� Just a moment. money (n)</t>
  </si>
  <si>
    <t>monkey (n)</t>
  </si>
  <si>
    <t>month (n)</t>
  </si>
  <si>
    <t>monthly (adj &amp; adv) moon (n)</t>
  </si>
  <si>
    <t>more (adj, adv, det &amp; pron) morning (n)</t>
  </si>
  <si>
    <t>most (adj, adv, det &amp; pron) mother (n)</t>
  </si>
  <si>
    <t>motorbike (n) motorway (n) mountain (n) mouse (n) mouth (n) move (v)</t>
  </si>
  <si>
    <t>movie (n) (Am Eng) (Br Eng: film)</t>
  </si>
  <si>
    <t>movie theater (n) (Am Eng) (Br Eng: cinema)</t>
  </si>
  <si>
    <t>movie star (n) (Am Eng) (Br Eng: film star)</t>
  </si>
  <si>
    <t>MP3 player (n) Mr (n)</t>
  </si>
  <si>
    <t>Mrs (n)</t>
  </si>
  <si>
    <t>Ms (n)</t>
  </si>
  <si>
    <t>much (adj, adv, det &amp; pron) mug (n)</t>
  </si>
  <si>
    <t>mum (n) museum (n) mushroom (n) music (n) musical (adj) musician (n) must (mv)</t>
  </si>
  <si>
    <t>my (det) myself (pron)</t>
  </si>
  <si>
    <t>� by myself</t>
  </si>
  <si>
    <t>N</t>
  </si>
  <si>
    <t>name (n) national (adj) nationality (n) nature (n)</t>
  </si>
  <si>
    <t>near (adv &amp; prep) nearly (adv)</t>
  </si>
  <si>
    <t>neck (n) necklace (n) need (v) neighbour (n) net (n)</t>
  </si>
  <si>
    <t>� I found a great website on the</t>
  </si>
  <si>
    <t>net.</t>
  </si>
  <si>
    <t>never (adv) new (adj) news (n) newspaper (n)</t>
  </si>
  <si>
    <t>next (adj &amp; adv) next to (prep) nice (adj)</t>
  </si>
  <si>
    <t>night (n)</t>
  </si>
  <si>
    <t>no (adv, det &amp; pron) nobody (pron) noise (n)</t>
  </si>
  <si>
    <t>noisy (adj)</t>
  </si>
  <si>
    <t>noon (n)</t>
  </si>
  <si>
    <t>no one (pron) normal (adj)</t>
  </si>
  <si>
    <t>north (n, adj &amp; adv) nose (n)</t>
  </si>
  <si>
    <t>not (adv) note (n &amp; v) notebook (n)</t>
  </si>
  <si>
    <t>nothing (pron) notice (n) now (adv) number (n) nurse (n)</t>
  </si>
  <si>
    <t>O</t>
  </si>
  <si>
    <t>occupation (n) o'clock (adv) of (prep)</t>
  </si>
  <si>
    <t>of course (not) (adv) off (adv)</t>
  </si>
  <si>
    <t>offer (n &amp; v) office (n) often (adv) oh (exclam) oil (n)</t>
  </si>
  <si>
    <t>� car oil</t>
  </si>
  <si>
    <t>� cooking oil OK/okay (exclam) old (adj)</t>
  </si>
  <si>
    <t>omelette (n)</t>
  </si>
  <si>
    <t>on (prep &amp; adv)</t>
  </si>
  <si>
    <t>once (adv)</t>
  </si>
  <si>
    <t>� only once one (det &amp; pron) onion (n)</t>
  </si>
  <si>
    <t>online (adj &amp; adv) only (adv &amp; adj)</t>
  </si>
  <si>
    <t>� I only wanted to help.</t>
  </si>
  <si>
    <t>� the only one open (adj &amp; v) opera (n) opposite (prep) or (conj)</t>
  </si>
  <si>
    <t>orange (adj &amp; n) order (n)</t>
  </si>
  <si>
    <t>other (det &amp; pron)</t>
  </si>
  <si>
    <t>our (det)</t>
  </si>
  <si>
    <t>ours (pron) ourselves (pron) out (adv) outdoors (adv) out of (prep)</t>
  </si>
  <si>
    <t>outside (prep &amp; adv) over (prep &amp; adv)</t>
  </si>
  <si>
    <t>� over 60 people (adv)</t>
  </si>
  <si>
    <t>� to travel all over the world (prep)</t>
  </si>
  <si>
    <t>own (adj)</t>
  </si>
  <si>
    <t>� They cook their own meals.</t>
  </si>
  <si>
    <t>P</t>
  </si>
  <si>
    <t>� pack a suitcase page (n)</t>
  </si>
  <si>
    <t>pain (n) paint (v &amp; n) painter (n) painting (n) pale (adj) pair (n)</t>
  </si>
  <si>
    <t>� a pair of shoes paper (n &amp; adj) pardon (exclam)</t>
  </si>
  <si>
    <t>� Pardon? parent (n) park (n &amp; v)</t>
  </si>
  <si>
    <t>parking lot (n) (Am Eng) (Br Eng: car park)</t>
  </si>
  <si>
    <t>part (n)</t>
  </si>
  <si>
    <t>� the best part of the day partner (n)</t>
  </si>
  <si>
    <t>party (n) pass (v)</t>
  </si>
  <si>
    <t>� You pass the station on the left.</t>
  </si>
  <si>
    <t>� to pass a driving test passenger (n)</t>
  </si>
  <si>
    <t>passport (n) past (prep) pasta (n) path (n) pay (v)</t>
  </si>
  <si>
    <t>PC (personal computer) (n) pear (n)</t>
  </si>
  <si>
    <t>pen (n) pence (n) pencil (n)</t>
  </si>
  <si>
    <t>pencil case (n) penfriend (n)</t>
  </si>
  <si>
    <t>penny (n)</t>
  </si>
  <si>
    <t>people (n pl) pepper (n) per (prep) perfect (adj) perfume (n) perhaps (adv) person (n) pet (n)</t>
  </si>
  <si>
    <t>petrol (n)</t>
  </si>
  <si>
    <t>petrol station (n) pharmacy (n) phone (v &amp; n) photo(graph) (n) photographer (n) photography (n) physics (n) piano (n)</t>
  </si>
  <si>
    <t>pick up (phr v) picnic (n) picture (n) piece (n)</t>
  </si>
  <si>
    <t>� a piece of cake pillow (n)</t>
  </si>
  <si>
    <t>pilot (n) pink (adj) pity (n)</t>
  </si>
  <si>
    <t>� What a pity! pizza (n)</t>
  </si>
  <si>
    <t>place (n) plan (n &amp; v) plane (n)</t>
  </si>
  <si>
    <t>� The plane was late. plant (n)</t>
  </si>
  <si>
    <t>plastic (n &amp; adj) plate (n) platform (n)</t>
  </si>
  <si>
    <t>� Your train leaves from</t>
  </si>
  <si>
    <t>Platform 8.</t>
  </si>
  <si>
    <t>play (v &amp; n)</t>
  </si>
  <si>
    <t>� to play football (v)</t>
  </si>
  <si>
    <t>� to play the guitar (v)</t>
  </si>
  <si>
    <t>� a play at the theatre (n) player (n)</t>
  </si>
  <si>
    <t>playground (n) pleasant (adj) please (v &amp; exclam)</t>
  </si>
  <si>
    <t>� I'm very pleased for you. (v)</t>
  </si>
  <si>
    <t>� Please be quiet! pleased (adj)</t>
  </si>
  <si>
    <t>plus (prep)</t>
  </si>
  <si>
    <t>p.m. (adv) pocket (n) point (v) police (n) police car (n)</t>
  </si>
  <si>
    <t>police officer (n) police station (n) polite (adj)</t>
  </si>
  <si>
    <t>pool (n)</t>
  </si>
  <si>
    <t>� swimming pool poor (adj)</t>
  </si>
  <si>
    <t>pop (n)</t>
  </si>
  <si>
    <t>� pop music popular (adj) possible (adj) possibly (adv) post (v &amp; n)</t>
  </si>
  <si>
    <t>� to post a letter</t>
  </si>
  <si>
    <t>� What's in the post today? postcard (n)</t>
  </si>
  <si>
    <t>poster (n) post office (n) potato (n) pound (�) (n)</t>
  </si>
  <si>
    <t>practice (n) (Br Eng) (Am Eng:</t>
  </si>
  <si>
    <t>practise)</t>
  </si>
  <si>
    <t>� football practice practise (v)</t>
  </si>
  <si>
    <t>� You must practise if you want to play well.</t>
  </si>
  <si>
    <t>prefer (v) prepare (v) present (n)</t>
  </si>
  <si>
    <t>* a birthday present</t>
  </si>
  <si>
    <t>pretty (adj)</t>
  </si>
  <si>
    <t>price (n) print (v) printer (n) prize (n)</t>
  </si>
  <si>
    <t>probably (adv) problem (n) program (n)</t>
  </si>
  <si>
    <t>* a computer program programme (n)</t>
  </si>
  <si>
    <t>* a TV programme</t>
  </si>
  <si>
    <t>project (n)</t>
  </si>
  <si>
    <t>� a school project pull (v)</t>
  </si>
  <si>
    <t>pupil (n) purple (adj) purse (n) push (v) put (v)</t>
  </si>
  <si>
    <t>put on (phr v)</t>
  </si>
  <si>
    <t>puzzle (n)</t>
  </si>
  <si>
    <t>Q</t>
  </si>
  <si>
    <t>quarter (n)</t>
  </si>
  <si>
    <t>* a quarter of an hour queen (n)</t>
  </si>
  <si>
    <t>question (n)</t>
  </si>
  <si>
    <t>quick (adj) quickly (adv) quiet (adj)</t>
  </si>
  <si>
    <t>quite (adv)</t>
  </si>
  <si>
    <t>� Are you quite sure?</t>
  </si>
  <si>
    <t>� quite old quiz (n)</t>
  </si>
  <si>
    <t>R</t>
  </si>
  <si>
    <t>rabbit (n) race (n &amp; v)</t>
  </si>
  <si>
    <t>� a running race (n)</t>
  </si>
  <si>
    <t>� She raced her brother to the bus stop. (v)</t>
  </si>
  <si>
    <t>racket (n)</t>
  </si>
  <si>
    <t>� Can I borrow your tennis racket? radio (n)</t>
  </si>
  <si>
    <t>railway (n) rain (n &amp; v) raincoat (n) rap (n) read (v) reading (n) ready (adj)</t>
  </si>
  <si>
    <t>� When will it be ready? real (adj)</t>
  </si>
  <si>
    <t>really (adv) reason (n)</t>
  </si>
  <si>
    <t>receipt (n) receive (v) receptionist (n) record (v)</t>
  </si>
  <si>
    <t>red (adj) refrigerator (n) remember (v) rent (v)</t>
  </si>
  <si>
    <t>repair (v) repeat (v) rest (n &amp; v)</t>
  </si>
  <si>
    <t>� to have a rest (n)</t>
  </si>
  <si>
    <t>� 'Try to rest', the doctor said. (v)</t>
  </si>
  <si>
    <t>restaurant (n) return (n &amp; v)</t>
  </si>
  <si>
    <t>� my return from holiday (n)</t>
  </si>
  <si>
    <t>� He returned home late. (v)</t>
  </si>
  <si>
    <t>� She returned her library books. (v)</t>
  </si>
  <si>
    <t>rice (n) rich (adj) ride (n &amp; v)</t>
  </si>
  <si>
    <t>right (n, adj &amp; adv)</t>
  </si>
  <si>
    <t>� He swam to the right. (n)</t>
  </si>
  <si>
    <t>� your right hand (adj)</t>
  </si>
  <si>
    <t>� That's the right answer. (adj)</t>
  </si>
  <si>
    <t>� Turn right here. (adv) right hand (adj)</t>
  </si>
  <si>
    <t>ring (n) river (n) road (n)</t>
  </si>
  <si>
    <t>roast (v &amp; adj) rock (n)</t>
  </si>
  <si>
    <t>� rock concert roof (n)</t>
  </si>
  <si>
    <t>room (n)</t>
  </si>
  <si>
    <t>� a double room round (adj)</t>
  </si>
  <si>
    <t>roundabout (n) rubber (n) rugby (n)</t>
  </si>
  <si>
    <t>ruler (n)</t>
  </si>
  <si>
    <t>run (v) runner (n) running (n)</t>
  </si>
  <si>
    <t>S</t>
  </si>
  <si>
    <t>sad (adj) safe (adj) sail (v) sailing (n) salad (n) sale (n)</t>
  </si>
  <si>
    <t>� for sale salt (n)</t>
  </si>
  <si>
    <t>same (adj &amp; pron)</t>
  </si>
  <si>
    <t>� at the same time (adj)</t>
  </si>
  <si>
    <t>� Your watch is the same as mine. (pron)</t>
  </si>
  <si>
    <t>sandwich (n) sauce (n) sausage (n) save (v)</t>
  </si>
  <si>
    <t>� to save money</t>
  </si>
  <si>
    <t>� to save time say (v)</t>
  </si>
  <si>
    <t>scarf (n) school (n) schoolchild (n) science (n) scissors (n pl) scooter (n) screen (n) sea (n)</t>
  </si>
  <si>
    <t>seat (n)</t>
  </si>
  <si>
    <t>second (adj, det &amp; n) secretary (n)</t>
  </si>
  <si>
    <t>see (v) sell (v) send (v)</t>
  </si>
  <si>
    <t>sentence (n) serve (v)</t>
  </si>
  <si>
    <t>set (n)</t>
  </si>
  <si>
    <t>several (det &amp; pron) shall (mv)</t>
  </si>
  <si>
    <t>shame (n)</t>
  </si>
  <si>
    <t>� What a shame! shampoo (n &amp; v) share (v)</t>
  </si>
  <si>
    <t>she (pron) sheep (n) sheet (n)</t>
  </si>
  <si>
    <t>� a bed sheet shelf (n)</t>
  </si>
  <si>
    <t>ship (n) shirt (n) shoe (n) shop (n &amp; v)</t>
  </si>
  <si>
    <t>shop assistant (n) shopping (n) short (adj)</t>
  </si>
  <si>
    <t>� a short time shorts (n pl) should (mv) shout (v)</t>
  </si>
  <si>
    <t>show (v &amp; n)</t>
  </si>
  <si>
    <t>� Show me your photos. (v)</t>
  </si>
  <si>
    <t>� a film show (n) shower (n)</t>
  </si>
  <si>
    <t>shut (v) sick (adj) side (n)</t>
  </si>
  <si>
    <t>� this side of the room</t>
  </si>
  <si>
    <t>sightseeing (n) sign (n)</t>
  </si>
  <si>
    <t>silver (n &amp; adj) simple (adj) since (prep) sing (v)</t>
  </si>
  <si>
    <t>singer (n) singing (n) single (adj) sink (n) sister (n) sit (v)</t>
  </si>
  <si>
    <t>sit down (phr v) site (n)</t>
  </si>
  <si>
    <t>sitting room (n) size (n)</t>
  </si>
  <si>
    <t>skate (v) skateboard (n) skateboarding (n) skating (n)</t>
  </si>
  <si>
    <t>ski (v) skiing (n) skirt (n) sky (n) sleep (v) slice (n) slim (adj) slow (adj)</t>
  </si>
  <si>
    <t>slowly (adv) small (adj) smoke (v) smoking (n) snack (n)</t>
  </si>
  <si>
    <t>snow (n &amp; v)</t>
  </si>
  <si>
    <t>snowboard (n) snowboarding (n) so (conj &amp; adv)</t>
  </si>
  <si>
    <t>� So, I think it's right. (conj)</t>
  </si>
  <si>
    <t>� He ate too much, so he felt ill. (conj)</t>
  </si>
  <si>
    <t>� He wanted to go but he didn't say so. (adv)</t>
  </si>
  <si>
    <t>soap (n) soccer (n) sock (n) sofa (n) soft (adj) software (n)</t>
  </si>
  <si>
    <t>some (det &amp; pron) somebody (pron) someone (pron) something (pron) sometimes (adv) somewhere (adv) son (n)</t>
  </si>
  <si>
    <t>song (n) soon (adv) sorry (adj)</t>
  </si>
  <si>
    <t>� I'm sorry I'm late.</t>
  </si>
  <si>
    <t>� Sorry, I don't understand that. sort (n)</t>
  </si>
  <si>
    <t>� That sounds nice. soup (n)</t>
  </si>
  <si>
    <t>south (n, adj &amp; adv) space (n)</t>
  </si>
  <si>
    <t>spare (adj) speak (v) speaker (n) special (adj) spell (v) spelling (n) spend (v) spoon (n)</t>
  </si>
  <si>
    <t>sport (n)</t>
  </si>
  <si>
    <t>sports centre (n) spring (n)</t>
  </si>
  <si>
    <t>� I hate winter but I love spring. square (n &amp; adj)</t>
  </si>
  <si>
    <t>stadium (n) staff (n) stage (n) stairs (n pl) stamp (n)</t>
  </si>
  <si>
    <t>� Put a stamp on the envelope. stand (v)</t>
  </si>
  <si>
    <t>� She was standing at the bus stop.</t>
  </si>
  <si>
    <t>star (n &amp; v) start (v) station (n) stay (v) steak (n) steal (v)</t>
  </si>
  <si>
    <t>� Someone's stolen my bag! still (adv)</t>
  </si>
  <si>
    <t>stomach (n) stomach ache (n) stop (n &amp; v)</t>
  </si>
  <si>
    <t>store (n) storm (n) story (n)</t>
  </si>
  <si>
    <t>straight (adj &amp; adv)</t>
  </si>
  <si>
    <t>� a straight line (adj)</t>
  </si>
  <si>
    <t>� Go straight on. (adv) strange (adj)</t>
  </si>
  <si>
    <t>� That's a strange story! street (n)</t>
  </si>
  <si>
    <t>strong (adj) student (n) studies (n pl)</t>
  </si>
  <si>
    <t>study (v) subject (n)</t>
  </si>
  <si>
    <t>� What's your favourite subject at school?</t>
  </si>
  <si>
    <t>� the subject of a talk such (det)</t>
  </si>
  <si>
    <t>suddenly (adv) sugar (n)</t>
  </si>
  <si>
    <t>suit (n)</t>
  </si>
  <si>
    <t>� He was wearing a grey suit. suitcase (n)</t>
  </si>
  <si>
    <t>summer (n) sun (n)</t>
  </si>
  <si>
    <t>sunglasses (n pl) sunny (adj) supermarket (n) supper (n) suppose (v)</t>
  </si>
  <si>
    <t>� I suppose so.</t>
  </si>
  <si>
    <t>� I suppose you're right. sure (adj)</t>
  </si>
  <si>
    <t>� I'm (not) sure. surf (v)</t>
  </si>
  <si>
    <t>surfboard (n) surfing (n) surname (n) surprise (n) surprised (adj) sweater (n) sweet (n &amp; adj) swim (v) swimming (n)</t>
  </si>
  <si>
    <t>swimming costume (n) (Br Eng) (Am Eng: bathing suit) swimming pool (n)</t>
  </si>
  <si>
    <t>swimsuit (n)</t>
  </si>
  <si>
    <t>T</t>
  </si>
  <si>
    <t>table (n)</t>
  </si>
  <si>
    <t>table tennis (n) take (v)</t>
  </si>
  <si>
    <t>� I'll take it to your room.</t>
  </si>
  <si>
    <t>� It takes three hours. take off (phr v)</t>
  </si>
  <si>
    <t>� She took off her shoes. talk (n &amp; v)</t>
  </si>
  <si>
    <t>tall (adj) taxi (n) tea (n) teach (v)</t>
  </si>
  <si>
    <t>teacher (n) team (n) teenager (n)</t>
  </si>
  <si>
    <t>telephone (n &amp; v) television (TV) (n) tell (v) temperature (n)</t>
  </si>
  <si>
    <t>� The temperature was below zero.</t>
  </si>
  <si>
    <t>tennis (n) tent (n) term (n) terrible (adj) test (n)</t>
  </si>
  <si>
    <t>text (n &amp; v) textbook (n)</t>
  </si>
  <si>
    <t>text message (n) than (prep &amp; conj) thank (v)</t>
  </si>
  <si>
    <t>thanks (exclam) thank you (exclam) that (conj &amp; pron) the (det)</t>
  </si>
  <si>
    <t>theatre (n) (Br Eng) (Am Eng:</t>
  </si>
  <si>
    <t>theater)</t>
  </si>
  <si>
    <t>their (det) theirs (pron) them (pron)</t>
  </si>
  <si>
    <t>themselves (pron) then (adv)</t>
  </si>
  <si>
    <t>there (adv)</t>
  </si>
  <si>
    <t>these (det &amp; pron) they (pron)</t>
  </si>
  <si>
    <t>thin (adj) thing (n) think (v) thirsty (adj)</t>
  </si>
  <si>
    <t>this (det &amp; pron) those (det &amp; pron) through (prep) throw (v) thunderstorm (n) ticket (n)</t>
  </si>
  <si>
    <t>tidy (adj &amp; v) tidy up (v) tie (n)</t>
  </si>
  <si>
    <t>tiger (n) tights (n pl) till (prep) time (n) timetable (n) tired (adj)</t>
  </si>
  <si>
    <t>to (prep) toast (n)</t>
  </si>
  <si>
    <t>today (n &amp; adv) toe (n) together (adv) toilet (n) tomato (n)</t>
  </si>
  <si>
    <t>tomorrow (n &amp; adv)</t>
  </si>
  <si>
    <t>tonight (n &amp; adv) too (adv)</t>
  </si>
  <si>
    <t>tooth (n) toothbrush (n) top (n)</t>
  </si>
  <si>
    <t>� the top of the page total (adj &amp; n)</t>
  </si>
  <si>
    <t>tour (n)</t>
  </si>
  <si>
    <t>tour guide (n) tourist (n)</t>
  </si>
  <si>
    <t>tourist information centre (n) towel (n)</t>
  </si>
  <si>
    <t>town (n) toy (n) traffic (n)</t>
  </si>
  <si>
    <t>traffic light (n) train (n) trainer (n)</t>
  </si>
  <si>
    <t>� a pair of trainers tram (n)</t>
  </si>
  <si>
    <t>travel (v) tree (n) trip (n) trouble (n)</t>
  </si>
  <si>
    <t>trousers (n pl) true (adj)</t>
  </si>
  <si>
    <t>try on (phr v) T-shirt (n) turn (v)</t>
  </si>
  <si>
    <t>turn off (phr v)</t>
  </si>
  <si>
    <t>� Turn the gas off. turn on (phr v)</t>
  </si>
  <si>
    <t>� Turn the heating on. twice (adv)</t>
  </si>
  <si>
    <t>type (n)</t>
  </si>
  <si>
    <t>tyre (n) (Am Eng: tire)</t>
  </si>
  <si>
    <t>U</t>
  </si>
  <si>
    <t>umbrella (n)</t>
  </si>
  <si>
    <t>uniform (n)</t>
  </si>
  <si>
    <t>us (pron)</t>
  </si>
  <si>
    <t>uncle (n)</t>
  </si>
  <si>
    <t>university (n)</t>
  </si>
  <si>
    <t>under (prep)</t>
  </si>
  <si>
    <t>until (prep)</t>
  </si>
  <si>
    <t>useful (adj)</t>
  </si>
  <si>
    <t>underground (n &amp; adj)</t>
  </si>
  <si>
    <t>unusual (adj)</t>
  </si>
  <si>
    <t>usual (adj)</t>
  </si>
  <si>
    <t>up (prep &amp; adv)</t>
  </si>
  <si>
    <t>usually (adv)</t>
  </si>
  <si>
    <t>unfortunately (adj)</t>
  </si>
  <si>
    <t>upset (adj)</t>
  </si>
  <si>
    <t>unhappy (n)</t>
  </si>
  <si>
    <t>upstairs (adv)</t>
  </si>
  <si>
    <t>V</t>
  </si>
  <si>
    <t>v/versus (prep)</t>
  </si>
  <si>
    <t>video (n)</t>
  </si>
  <si>
    <t>visitor (n)</t>
  </si>
  <si>
    <t>� Manchester United v Liverpool</t>
  </si>
  <si>
    <t>video game (n)</t>
  </si>
  <si>
    <t>vocabulary (n)</t>
  </si>
  <si>
    <t>variety (n)</t>
  </si>
  <si>
    <t>view (n)</t>
  </si>
  <si>
    <t>volleyball (n)</t>
  </si>
  <si>
    <t>various (adj)</t>
  </si>
  <si>
    <t>village (n)</t>
  </si>
  <si>
    <t>vegetable (n)</t>
  </si>
  <si>
    <t>violin (n)</t>
  </si>
  <si>
    <t>very (adv)</t>
  </si>
  <si>
    <t>W</t>
  </si>
  <si>
    <t>wait (v) waiter (n) waitress (n) wake (v)</t>
  </si>
  <si>
    <t>wake up (phr v) walk (v) walking (n)</t>
  </si>
  <si>
    <t>wall (n) wallet (n) want (v) warm (adj) wash (v)</t>
  </si>
  <si>
    <t>washing machine (n) washing-up (n) wash up (phr v) watch (n &amp; v)</t>
  </si>
  <si>
    <t>water (n)</t>
  </si>
  <si>
    <t>way (n)</t>
  </si>
  <si>
    <t>� Do it this way.</t>
  </si>
  <si>
    <t>� one-way street</t>
  </si>
  <si>
    <t>� Is this the quickest way home?</t>
  </si>
  <si>
    <t>we (pron) wear (v) weather (n) web (n)</t>
  </si>
  <si>
    <t>web page (n) website (n) week (n) weekday (n) weekend (n)</t>
  </si>
  <si>
    <t>weekly (adj &amp; adv) welcome (adj &amp; exclam)</t>
  </si>
  <si>
    <t>� You're welcome (adj)</t>
  </si>
  <si>
    <t>� Welcome to London! (exclam)</t>
  </si>
  <si>
    <t>well (adv &amp; adj) well known (adj) west (n, adj &amp; adv) wet (adj)</t>
  </si>
  <si>
    <t>what (det &amp; pron) wheel (n)</t>
  </si>
  <si>
    <t>when (adv) where (adv)</t>
  </si>
  <si>
    <t>which (det &amp; pron) while (conj)</t>
  </si>
  <si>
    <t>white (adj) who (pron) whole (adj &amp; n)</t>
  </si>
  <si>
    <t>� the whole world (adj)</t>
  </si>
  <si>
    <t>� the whole of July (n)</t>
  </si>
  <si>
    <t>why (adv) wide (adj) wife (n) wild (adj)</t>
  </si>
  <si>
    <t>� wild animals will ('ll) (mv)</t>
  </si>
  <si>
    <t>win (v) wind (n) window (n)</t>
  </si>
  <si>
    <t>windsurfing (n) windy (adj) winner (n)</t>
  </si>
  <si>
    <t>winter (n)</t>
  </si>
  <si>
    <t>wish (n)</t>
  </si>
  <si>
    <t>� Best wishes. with (prep) without (prep) woman (n) wonderful (adj) wood (n) wooden (adj) wool (n)</t>
  </si>
  <si>
    <t>word (n) work (n &amp; v) worker (n)</t>
  </si>
  <si>
    <t>world (n)</t>
  </si>
  <si>
    <t>worried (adj) worry (v) worse (adj) worst (adj) would (mv) wow (exclam) write (v)</t>
  </si>
  <si>
    <t>write down (phr v) writer (n)</t>
  </si>
  <si>
    <t>writing (n) wrong (adj)</t>
  </si>
  <si>
    <t>Y</t>
  </si>
  <si>
    <t>yeah (exclam) year (n) yellow (adj) yes (adv)</t>
  </si>
  <si>
    <t>yesterday (adv)</t>
  </si>
  <si>
    <t>yet (adv)</t>
  </si>
  <si>
    <t>� Has he arrived yet? yoghurt (n)</t>
  </si>
  <si>
    <t>you (pron)</t>
  </si>
  <si>
    <t>young (adj)</t>
  </si>
  <si>
    <t>your (det) yours (pron) yourself (pron)</t>
  </si>
  <si>
    <t>Z</t>
  </si>
  <si>
    <t>zero (n)</t>
  </si>
  <si>
    <t>zoo (n)</t>
  </si>
  <si>
    <t>Appendix 1</t>
  </si>
  <si>
    <t>Word sets</t>
  </si>
  <si>
    <t>In addition to the words in the alphabetical list, KET and KET for Schools candidates are expected to know:</t>
  </si>
  <si>
    <t>Cardinal numbers</t>
  </si>
  <si>
    <t>one, two, three, etc. to one thousand</t>
  </si>
  <si>
    <t>Ordinal numbers</t>
  </si>
  <si>
    <t>first, second, third, fourth, etc. to thirty-first</t>
  </si>
  <si>
    <t>Days of the week</t>
  </si>
  <si>
    <t>Monday, Tuesday, etc.</t>
  </si>
  <si>
    <t>Months of the year</t>
  </si>
  <si>
    <t>January, February, etc.</t>
  </si>
  <si>
    <t>Seasons of the year</t>
  </si>
  <si>
    <t>spring, summer, autumn, winter</t>
  </si>
  <si>
    <t>Countries, languages and nationalities</t>
  </si>
  <si>
    <t>English-speaking countries and others, for example Brazil/Brazilian, Canada/Canadian, China/Chinese, France/French, Ireland/Irish, India/Indian, Italy/Italian, Spain/Spanish, etc.</t>
  </si>
  <si>
    <t>Continents</t>
  </si>
  <si>
    <t>Africa, Australia, North America, South America, Asia, Antarctica, Europe</t>
  </si>
  <si>
    <t>Appendix 2</t>
  </si>
  <si>
    <t>Topic Lists</t>
  </si>
  <si>
    <t>Appliances</t>
  </si>
  <si>
    <t>camera</t>
  </si>
  <si>
    <t>DVD (player)</t>
  </si>
  <si>
    <t>laptop</t>
  </si>
  <si>
    <t>telephone</t>
  </si>
  <si>
    <t>CD (player)</t>
  </si>
  <si>
    <t>electric</t>
  </si>
  <si>
    <t>lights</t>
  </si>
  <si>
    <t>television / TV</t>
  </si>
  <si>
    <t>cell phone</t>
  </si>
  <si>
    <t>electricity</t>
  </si>
  <si>
    <t>mobile (phone)</t>
  </si>
  <si>
    <t>video</t>
  </si>
  <si>
    <t>clock</t>
  </si>
  <si>
    <t>fridge</t>
  </si>
  <si>
    <t>MP3 player</t>
  </si>
  <si>
    <t>washing machine</t>
  </si>
  <si>
    <t>computer</t>
  </si>
  <si>
    <t>gas</t>
  </si>
  <si>
    <t>PC</t>
  </si>
  <si>
    <t>cooker</t>
  </si>
  <si>
    <t>heating</t>
  </si>
  <si>
    <t>phone</t>
  </si>
  <si>
    <t>digital camera</t>
  </si>
  <si>
    <t>lamp</t>
  </si>
  <si>
    <t>radio</t>
  </si>
  <si>
    <t>Clothes and Accessories</t>
  </si>
  <si>
    <t>bag</t>
  </si>
  <si>
    <t>fashion</t>
  </si>
  <si>
    <t>raincoat</t>
  </si>
  <si>
    <t>tights</t>
  </si>
  <si>
    <t>bathing suit</t>
  </si>
  <si>
    <t>glasses</t>
  </si>
  <si>
    <t>ring</t>
  </si>
  <si>
    <t>trainers</t>
  </si>
  <si>
    <t>belt</t>
  </si>
  <si>
    <t>glove</t>
  </si>
  <si>
    <t>scarf</t>
  </si>
  <si>
    <t>trousers</t>
  </si>
  <si>
    <t>blouse</t>
  </si>
  <si>
    <t>handbag</t>
  </si>
  <si>
    <t>shirt</t>
  </si>
  <si>
    <t>try on (v)</t>
  </si>
  <si>
    <t>boot</t>
  </si>
  <si>
    <t>hat</t>
  </si>
  <si>
    <t>shoes</t>
  </si>
  <si>
    <t>T-shirt</t>
  </si>
  <si>
    <t>bracelet</t>
  </si>
  <si>
    <t>jacket</t>
  </si>
  <si>
    <t>shorts</t>
  </si>
  <si>
    <t>umbrella</t>
  </si>
  <si>
    <t>cap</t>
  </si>
  <si>
    <t>jeans</t>
  </si>
  <si>
    <t>skirt</t>
  </si>
  <si>
    <t>uniform</t>
  </si>
  <si>
    <t>chain</t>
  </si>
  <si>
    <t>jewellery / jewelry</t>
  </si>
  <si>
    <t>suit</t>
  </si>
  <si>
    <t>wallet</t>
  </si>
  <si>
    <t>clothes</t>
  </si>
  <si>
    <t>jumper</t>
  </si>
  <si>
    <t>sunglasses</t>
  </si>
  <si>
    <t>watch</t>
  </si>
  <si>
    <t>coat</t>
  </si>
  <si>
    <t>kit</t>
  </si>
  <si>
    <t>sweater</t>
  </si>
  <si>
    <t>costume (swimming) dress</t>
  </si>
  <si>
    <t>earring</t>
  </si>
  <si>
    <t>necklace pocket purse</t>
  </si>
  <si>
    <t>swimming costume swimsuit</t>
  </si>
  <si>
    <t>tie</t>
  </si>
  <si>
    <t>Colours</t>
  </si>
  <si>
    <t>black</t>
  </si>
  <si>
    <t>golden</t>
  </si>
  <si>
    <t>orange</t>
  </si>
  <si>
    <t>red</t>
  </si>
  <si>
    <t>blue</t>
  </si>
  <si>
    <t>green</t>
  </si>
  <si>
    <t>pale</t>
  </si>
  <si>
    <t>white</t>
  </si>
  <si>
    <t>brown</t>
  </si>
  <si>
    <t>grey</t>
  </si>
  <si>
    <t>pink</t>
  </si>
  <si>
    <t>yellow</t>
  </si>
  <si>
    <t>dark</t>
  </si>
  <si>
    <t>light</t>
  </si>
  <si>
    <t>purple</t>
  </si>
  <si>
    <t>Communication and Technology</t>
  </si>
  <si>
    <t>address</t>
  </si>
  <si>
    <t>digital</t>
  </si>
  <si>
    <t>laptop (computer)</t>
  </si>
  <si>
    <t>screen</t>
  </si>
  <si>
    <t>at / @</t>
  </si>
  <si>
    <t>software</t>
  </si>
  <si>
    <t>by post</t>
  </si>
  <si>
    <t>dot</t>
  </si>
  <si>
    <t>mouse</t>
  </si>
  <si>
    <t>talk</t>
  </si>
  <si>
    <t>download (n &amp; v)</t>
  </si>
  <si>
    <t>MP3 player net</t>
  </si>
  <si>
    <t>telephone text (n &amp; v)</t>
  </si>
  <si>
    <t>CD (player) cell phone</t>
  </si>
  <si>
    <t>email (n &amp; v)</t>
  </si>
  <si>
    <t>envelope</t>
  </si>
  <si>
    <t>online PC</t>
  </si>
  <si>
    <t>video web</t>
  </si>
  <si>
    <t>chat</t>
  </si>
  <si>
    <t>file</t>
  </si>
  <si>
    <t>photograph</t>
  </si>
  <si>
    <t>web page</t>
  </si>
  <si>
    <t>information</t>
  </si>
  <si>
    <t>photography</t>
  </si>
  <si>
    <t>website</t>
  </si>
  <si>
    <t>internet</t>
  </si>
  <si>
    <t>conversation</t>
  </si>
  <si>
    <t>keyboard</t>
  </si>
  <si>
    <t>printer</t>
  </si>
  <si>
    <t>Documents and Texts</t>
  </si>
  <si>
    <t>ad / advertisement</t>
  </si>
  <si>
    <t>diary</t>
  </si>
  <si>
    <t>magazine</t>
  </si>
  <si>
    <t>passport</t>
  </si>
  <si>
    <t>article</t>
  </si>
  <si>
    <t>diploma</t>
  </si>
  <si>
    <t>menu</t>
  </si>
  <si>
    <t>postcard</t>
  </si>
  <si>
    <t>bill</t>
  </si>
  <si>
    <t>email</t>
  </si>
  <si>
    <t>message</t>
  </si>
  <si>
    <t>project</t>
  </si>
  <si>
    <t>book card</t>
  </si>
  <si>
    <t>form letter</t>
  </si>
  <si>
    <t>newspaper note</t>
  </si>
  <si>
    <t>text (n &amp; v)</t>
  </si>
  <si>
    <t>textbook</t>
  </si>
  <si>
    <t>comic</t>
  </si>
  <si>
    <t>licence</t>
  </si>
  <si>
    <t>notebook</t>
  </si>
  <si>
    <t>ticket</t>
  </si>
  <si>
    <t>Education</t>
  </si>
  <si>
    <t>advanced</t>
  </si>
  <si>
    <t>course</t>
  </si>
  <si>
    <t>lesson</t>
  </si>
  <si>
    <t>ruler</t>
  </si>
  <si>
    <t>beginner</t>
  </si>
  <si>
    <t>desk</t>
  </si>
  <si>
    <t>level</t>
  </si>
  <si>
    <t>school</t>
  </si>
  <si>
    <t>biology</t>
  </si>
  <si>
    <t>dictionary</t>
  </si>
  <si>
    <t>library</t>
  </si>
  <si>
    <t>science</t>
  </si>
  <si>
    <t>blackboard board</t>
  </si>
  <si>
    <t>diploma eraser</t>
  </si>
  <si>
    <t>mark maths/mathematics</t>
  </si>
  <si>
    <t>student studies</t>
  </si>
  <si>
    <t>book bookshelf chemistry class classmate classroom clever coach</t>
  </si>
  <si>
    <t>college</t>
  </si>
  <si>
    <t>exam(ination) geography history homework information instructions know language</t>
  </si>
  <si>
    <t>learn</t>
  </si>
  <si>
    <t>note physics practice (n) practise (v) project pupil</t>
  </si>
  <si>
    <t>read</t>
  </si>
  <si>
    <t>remember rubber</t>
  </si>
  <si>
    <t>study (v) subject teach teacher term test (n)</t>
  </si>
  <si>
    <t>university</t>
  </si>
  <si>
    <t>Entertainment and Media</t>
  </si>
  <si>
    <t>act</t>
  </si>
  <si>
    <t>draw</t>
  </si>
  <si>
    <t>actor</t>
  </si>
  <si>
    <t>drawing</t>
  </si>
  <si>
    <t>programme</t>
  </si>
  <si>
    <t>adventure advertisement</t>
  </si>
  <si>
    <t>disco drum</t>
  </si>
  <si>
    <t>museum music</t>
  </si>
  <si>
    <t>project radio</t>
  </si>
  <si>
    <t>art</t>
  </si>
  <si>
    <t>exhibition</t>
  </si>
  <si>
    <t>musician</t>
  </si>
  <si>
    <t>news</t>
  </si>
  <si>
    <t>rock (concert)</t>
  </si>
  <si>
    <t>board game</t>
  </si>
  <si>
    <t>festival</t>
  </si>
  <si>
    <t>newspaper</t>
  </si>
  <si>
    <t>screen (n)</t>
  </si>
  <si>
    <t>book</t>
  </si>
  <si>
    <t>film (n &amp; v)</t>
  </si>
  <si>
    <t>opera</t>
  </si>
  <si>
    <t>show (n)</t>
  </si>
  <si>
    <t>card</t>
  </si>
  <si>
    <t>fun</t>
  </si>
  <si>
    <t>sing</t>
  </si>
  <si>
    <t>cartoon</t>
  </si>
  <si>
    <t>go out</t>
  </si>
  <si>
    <t>painter</t>
  </si>
  <si>
    <t>singer</t>
  </si>
  <si>
    <t>group</t>
  </si>
  <si>
    <t>song</t>
  </si>
  <si>
    <t>chess</t>
  </si>
  <si>
    <t>guitar</t>
  </si>
  <si>
    <t>photographer</t>
  </si>
  <si>
    <t>cinema</t>
  </si>
  <si>
    <t>hip hop</t>
  </si>
  <si>
    <t>theatre</t>
  </si>
  <si>
    <t>classical (music)</t>
  </si>
  <si>
    <t>instrument</t>
  </si>
  <si>
    <t>piano</t>
  </si>
  <si>
    <t>competition</t>
  </si>
  <si>
    <t>picture</t>
  </si>
  <si>
    <t>video (game)</t>
  </si>
  <si>
    <t>concert</t>
  </si>
  <si>
    <t>laugh</t>
  </si>
  <si>
    <t>play (n)</t>
  </si>
  <si>
    <t>dance (n &amp; v)</t>
  </si>
  <si>
    <t>listen to</t>
  </si>
  <si>
    <t>pop (music)</t>
  </si>
  <si>
    <t>dancer</t>
  </si>
  <si>
    <t>look at</t>
  </si>
  <si>
    <t>practice (n)</t>
  </si>
  <si>
    <t>Family and Friends</t>
  </si>
  <si>
    <t>aunt</t>
  </si>
  <si>
    <t>girl</t>
  </si>
  <si>
    <t>mum(my)</t>
  </si>
  <si>
    <t>boy</t>
  </si>
  <si>
    <t>grandchild</t>
  </si>
  <si>
    <t>guest</t>
  </si>
  <si>
    <t>neighbour</t>
  </si>
  <si>
    <t>brother</t>
  </si>
  <si>
    <t>grand(d)ad</t>
  </si>
  <si>
    <t>guy</t>
  </si>
  <si>
    <t>parent</t>
  </si>
  <si>
    <t>child cousin</t>
  </si>
  <si>
    <t>granddaughter grandfather</t>
  </si>
  <si>
    <t>husband love (n &amp; v)</t>
  </si>
  <si>
    <t>pen-friend sister</t>
  </si>
  <si>
    <t>dad(dy) daughter family father friend</t>
  </si>
  <si>
    <t>friendly</t>
  </si>
  <si>
    <t>grandma grandmother grandpa grandparent grandson</t>
  </si>
  <si>
    <t>granny</t>
  </si>
  <si>
    <t>married Miss mother Mr</t>
  </si>
  <si>
    <t>Mrs</t>
  </si>
  <si>
    <t>Ms</t>
  </si>
  <si>
    <t>son surname teenager uncle wife</t>
  </si>
  <si>
    <t>Food and Drink</t>
  </si>
  <si>
    <t>apple</t>
  </si>
  <si>
    <t>chocolate</t>
  </si>
  <si>
    <t>ice</t>
  </si>
  <si>
    <t>plate</t>
  </si>
  <si>
    <t>bake</t>
  </si>
  <si>
    <t>coffee</t>
  </si>
  <si>
    <t>ice cream</t>
  </si>
  <si>
    <t>potato</t>
  </si>
  <si>
    <t>banana</t>
  </si>
  <si>
    <t>cola</t>
  </si>
  <si>
    <t>jam</t>
  </si>
  <si>
    <t>rice</t>
  </si>
  <si>
    <t>barbecue</t>
  </si>
  <si>
    <t>cook (n &amp; v)</t>
  </si>
  <si>
    <t>juice</t>
  </si>
  <si>
    <t>roast (v &amp; adj)</t>
  </si>
  <si>
    <t>biscuit</t>
  </si>
  <si>
    <t>kitchen</t>
  </si>
  <si>
    <t>salad</t>
  </si>
  <si>
    <t>boil</t>
  </si>
  <si>
    <t>cream</t>
  </si>
  <si>
    <t>knife</t>
  </si>
  <si>
    <t>salt</t>
  </si>
  <si>
    <t>boiled</t>
  </si>
  <si>
    <t>cup</t>
  </si>
  <si>
    <t>lemon</t>
  </si>
  <si>
    <t>sandwich</t>
  </si>
  <si>
    <t>bottle</t>
  </si>
  <si>
    <t>curry</t>
  </si>
  <si>
    <t>lemonade</t>
  </si>
  <si>
    <t>sauce</t>
  </si>
  <si>
    <t>bowl</t>
  </si>
  <si>
    <t>cut (n)</t>
  </si>
  <si>
    <t>lunch</t>
  </si>
  <si>
    <t>sausage</t>
  </si>
  <si>
    <t>box</t>
  </si>
  <si>
    <t>dessert</t>
  </si>
  <si>
    <t>main course</t>
  </si>
  <si>
    <t>slice (n)</t>
  </si>
  <si>
    <t>bread</t>
  </si>
  <si>
    <t>dinner</t>
  </si>
  <si>
    <t>meal</t>
  </si>
  <si>
    <t>snack (n)</t>
  </si>
  <si>
    <t>break (n)</t>
  </si>
  <si>
    <t>dish (n)</t>
  </si>
  <si>
    <t>meat</t>
  </si>
  <si>
    <t>soup</t>
  </si>
  <si>
    <t>breakfast</t>
  </si>
  <si>
    <t>drink</t>
  </si>
  <si>
    <t>melon</t>
  </si>
  <si>
    <t>steak</t>
  </si>
  <si>
    <t>burger</t>
  </si>
  <si>
    <t>eat</t>
  </si>
  <si>
    <t>sugar</t>
  </si>
  <si>
    <t>butter</t>
  </si>
  <si>
    <t>egg</t>
  </si>
  <si>
    <t>milk</t>
  </si>
  <si>
    <t>sweet (n &amp; adj)</t>
  </si>
  <si>
    <t>cafe/caf�</t>
  </si>
  <si>
    <t>fish</t>
  </si>
  <si>
    <t>mineral water</t>
  </si>
  <si>
    <t>tea</t>
  </si>
  <si>
    <t>cafeteria</t>
  </si>
  <si>
    <t>food</t>
  </si>
  <si>
    <t>mushroom</t>
  </si>
  <si>
    <t>thirsty</t>
  </si>
  <si>
    <t>cake</t>
  </si>
  <si>
    <t>fork</t>
  </si>
  <si>
    <t>oil</t>
  </si>
  <si>
    <t>toast</t>
  </si>
  <si>
    <t>can (n)</t>
  </si>
  <si>
    <t>omelette</t>
  </si>
  <si>
    <t>tomato</t>
  </si>
  <si>
    <t>candy</t>
  </si>
  <si>
    <t>fried</t>
  </si>
  <si>
    <t>onion</t>
  </si>
  <si>
    <t>vegetable</t>
  </si>
  <si>
    <t>carrot</t>
  </si>
  <si>
    <t>fruit</t>
  </si>
  <si>
    <t>waiter</t>
  </si>
  <si>
    <t>cereal</t>
  </si>
  <si>
    <t>garlic</t>
  </si>
  <si>
    <t>pasta</t>
  </si>
  <si>
    <t>waitress</t>
  </si>
  <si>
    <t>cheese</t>
  </si>
  <si>
    <t>glass</t>
  </si>
  <si>
    <t>pear</t>
  </si>
  <si>
    <t>wash up</t>
  </si>
  <si>
    <t>chef</t>
  </si>
  <si>
    <t>grape</t>
  </si>
  <si>
    <t>pepper</t>
  </si>
  <si>
    <t>yog(h)urt</t>
  </si>
  <si>
    <t>chicken chilli chips</t>
  </si>
  <si>
    <t>grilled honey hungry</t>
  </si>
  <si>
    <t>picnic</t>
  </si>
  <si>
    <t>piece of cake pizza</t>
  </si>
  <si>
    <t>Health, Medicine and Exercise</t>
  </si>
  <si>
    <t>accident ambulance appointment</t>
  </si>
  <si>
    <t>arm</t>
  </si>
  <si>
    <t>cut (v) danger dangerous</t>
  </si>
  <si>
    <t>dead</t>
  </si>
  <si>
    <t>foot hair hand</t>
  </si>
  <si>
    <t>head</t>
  </si>
  <si>
    <t>pain problem rest (n)</t>
  </si>
  <si>
    <t>run</t>
  </si>
  <si>
    <t>baby</t>
  </si>
  <si>
    <t>dentist</t>
  </si>
  <si>
    <t>health</t>
  </si>
  <si>
    <t>sick</t>
  </si>
  <si>
    <t>back</t>
  </si>
  <si>
    <t>bandage</t>
  </si>
  <si>
    <t>die</t>
  </si>
  <si>
    <t>doctor</t>
  </si>
  <si>
    <t>heart</t>
  </si>
  <si>
    <t>soap</t>
  </si>
  <si>
    <t>stomach</t>
  </si>
  <si>
    <t>blood</t>
  </si>
  <si>
    <t>Dr</t>
  </si>
  <si>
    <t>hospital</t>
  </si>
  <si>
    <t>stomach ache</t>
  </si>
  <si>
    <t>body</t>
  </si>
  <si>
    <t>ear</t>
  </si>
  <si>
    <t>swim</t>
  </si>
  <si>
    <t>brain</t>
  </si>
  <si>
    <t>exercise</t>
  </si>
  <si>
    <t>ill</t>
  </si>
  <si>
    <t>temperature</t>
  </si>
  <si>
    <t>eye</t>
  </si>
  <si>
    <t>leg</t>
  </si>
  <si>
    <t>tired</t>
  </si>
  <si>
    <t>face</t>
  </si>
  <si>
    <t>lie down</t>
  </si>
  <si>
    <t>tooth</t>
  </si>
  <si>
    <t>chemist</t>
  </si>
  <si>
    <t>medicine</t>
  </si>
  <si>
    <t>toothache</t>
  </si>
  <si>
    <t>clean (adj &amp; v)</t>
  </si>
  <si>
    <t>neck</t>
  </si>
  <si>
    <t>toothbrush</t>
  </si>
  <si>
    <t>cold (n)</t>
  </si>
  <si>
    <t>finger</t>
  </si>
  <si>
    <t>nose</t>
  </si>
  <si>
    <t>walk</t>
  </si>
  <si>
    <t>comb (n)</t>
  </si>
  <si>
    <t>fit</t>
  </si>
  <si>
    <t>nurse</t>
  </si>
  <si>
    <t>well (adj)</t>
  </si>
  <si>
    <t>Hobbies and Leisure</t>
  </si>
  <si>
    <t>beach</t>
  </si>
  <si>
    <t>club</t>
  </si>
  <si>
    <t>hobby</t>
  </si>
  <si>
    <t>paint (n &amp; v)</t>
  </si>
  <si>
    <t>bicycle bike</t>
  </si>
  <si>
    <t>holidays join</t>
  </si>
  <si>
    <t>park party</t>
  </si>
  <si>
    <t>book camera camp camping campsite</t>
  </si>
  <si>
    <t>DVD (player) festival</t>
  </si>
  <si>
    <t>magazine member MP3 player museum music</t>
  </si>
  <si>
    <t>photograph (n &amp; v)</t>
  </si>
  <si>
    <t>picnic quiz tent</t>
  </si>
  <si>
    <t>video game</t>
  </si>
  <si>
    <t>House and Home</t>
  </si>
  <si>
    <t>garage</t>
  </si>
  <si>
    <t>refrigerator</t>
  </si>
  <si>
    <t>apartment</t>
  </si>
  <si>
    <t>garden</t>
  </si>
  <si>
    <t>roof</t>
  </si>
  <si>
    <t>armchair</t>
  </si>
  <si>
    <t>cupboard</t>
  </si>
  <si>
    <t>room</t>
  </si>
  <si>
    <t>bath(tub)</t>
  </si>
  <si>
    <t>curtain</t>
  </si>
  <si>
    <t>gate</t>
  </si>
  <si>
    <t>safe (adj)</t>
  </si>
  <si>
    <t>bathroom</t>
  </si>
  <si>
    <t>hall</t>
  </si>
  <si>
    <t>shelf</t>
  </si>
  <si>
    <t>bed</t>
  </si>
  <si>
    <t>dining room</t>
  </si>
  <si>
    <t>shower</t>
  </si>
  <si>
    <t>bedroom</t>
  </si>
  <si>
    <t>door</t>
  </si>
  <si>
    <t>home</t>
  </si>
  <si>
    <t>sink</t>
  </si>
  <si>
    <t>blanket</t>
  </si>
  <si>
    <t>downstairs</t>
  </si>
  <si>
    <t>house</t>
  </si>
  <si>
    <t>sitting room</t>
  </si>
  <si>
    <t>bookcase</t>
  </si>
  <si>
    <t>bookshelf bowl</t>
  </si>
  <si>
    <t>drawer</t>
  </si>
  <si>
    <t>DVD (player) entrance</t>
  </si>
  <si>
    <t>key</t>
  </si>
  <si>
    <t>kitchen lamp</t>
  </si>
  <si>
    <t>sofa stay (v)</t>
  </si>
  <si>
    <t>toilet</t>
  </si>
  <si>
    <t>flat (n)</t>
  </si>
  <si>
    <t>towel</t>
  </si>
  <si>
    <t>carpet</t>
  </si>
  <si>
    <t>floor</t>
  </si>
  <si>
    <t>chair</t>
  </si>
  <si>
    <t>living room</t>
  </si>
  <si>
    <t>furniture</t>
  </si>
  <si>
    <t>pillow</t>
  </si>
  <si>
    <t>Measurements</t>
  </si>
  <si>
    <t>centimetre / centimeter</t>
  </si>
  <si>
    <t>hour</t>
  </si>
  <si>
    <t>minute</t>
  </si>
  <si>
    <t>week</t>
  </si>
  <si>
    <t>day</t>
  </si>
  <si>
    <t>kilo(gram[me])/kg</t>
  </si>
  <si>
    <t>moment</t>
  </si>
  <si>
    <t>year</t>
  </si>
  <si>
    <t>degree</t>
  </si>
  <si>
    <t>gram(me)</t>
  </si>
  <si>
    <t>kilometre/km/kilometer</t>
  </si>
  <si>
    <t>litre / liter</t>
  </si>
  <si>
    <t>quarter</t>
  </si>
  <si>
    <t>second</t>
  </si>
  <si>
    <t>half</t>
  </si>
  <si>
    <t>metre / meter</t>
  </si>
  <si>
    <t>Personal Feelings, Opinions and Experiences (adjectives)</t>
  </si>
  <si>
    <t>able afraid alone amazing angry bad beautiful</t>
  </si>
  <si>
    <t>better</t>
  </si>
  <si>
    <t>difficult excellent famous fast favourite fine</t>
  </si>
  <si>
    <t>free</t>
  </si>
  <si>
    <t>kind lovely lucky married modern nice noisy</t>
  </si>
  <si>
    <t>old</t>
  </si>
  <si>
    <t>soft sorry special strange strong sure sweet</t>
  </si>
  <si>
    <t>tall</t>
  </si>
  <si>
    <t>big</t>
  </si>
  <si>
    <t>funny</t>
  </si>
  <si>
    <t>pleasant</t>
  </si>
  <si>
    <t>terrible</t>
  </si>
  <si>
    <t>bored</t>
  </si>
  <si>
    <t>good</t>
  </si>
  <si>
    <t>poor</t>
  </si>
  <si>
    <t>boring</t>
  </si>
  <si>
    <t>great</t>
  </si>
  <si>
    <t>pretty</t>
  </si>
  <si>
    <t>unhappy</t>
  </si>
  <si>
    <t>brave</t>
  </si>
  <si>
    <t>happy</t>
  </si>
  <si>
    <t>quick</t>
  </si>
  <si>
    <t>useful</t>
  </si>
  <si>
    <t>brilliant</t>
  </si>
  <si>
    <t>hard</t>
  </si>
  <si>
    <t>quiet</t>
  </si>
  <si>
    <t>well</t>
  </si>
  <si>
    <t>busy</t>
  </si>
  <si>
    <t>heavy</t>
  </si>
  <si>
    <t>ready</t>
  </si>
  <si>
    <t>worried</t>
  </si>
  <si>
    <t>careful</t>
  </si>
  <si>
    <t>high</t>
  </si>
  <si>
    <t>real</t>
  </si>
  <si>
    <t>wrong</t>
  </si>
  <si>
    <t>clear</t>
  </si>
  <si>
    <t>hungry</t>
  </si>
  <si>
    <t>rich</t>
  </si>
  <si>
    <t>young</t>
  </si>
  <si>
    <t>clever</t>
  </si>
  <si>
    <t>important</t>
  </si>
  <si>
    <t>right</t>
  </si>
  <si>
    <t>cool</t>
  </si>
  <si>
    <t>interested</t>
  </si>
  <si>
    <t>slow</t>
  </si>
  <si>
    <t>different</t>
  </si>
  <si>
    <t>interesting</t>
  </si>
  <si>
    <t>small</t>
  </si>
  <si>
    <t>Places: Buildings</t>
  </si>
  <si>
    <t>apartment (building)</t>
  </si>
  <si>
    <t>bank block</t>
  </si>
  <si>
    <t>bookshop</t>
  </si>
  <si>
    <t>department store disco</t>
  </si>
  <si>
    <t>elevator</t>
  </si>
  <si>
    <t>hotel house</t>
  </si>
  <si>
    <t>shop</t>
  </si>
  <si>
    <t>sports centre stadium</t>
  </si>
  <si>
    <t>bookstore</t>
  </si>
  <si>
    <t>entrance</t>
  </si>
  <si>
    <t>lift</t>
  </si>
  <si>
    <t>supermarket</t>
  </si>
  <si>
    <t>building</t>
  </si>
  <si>
    <t>exit</t>
  </si>
  <si>
    <t>museum</t>
  </si>
  <si>
    <t>swimming pool</t>
  </si>
  <si>
    <t>factory</t>
  </si>
  <si>
    <t>office</t>
  </si>
  <si>
    <t>flat</t>
  </si>
  <si>
    <t>pharmacy</t>
  </si>
  <si>
    <t>castle</t>
  </si>
  <si>
    <t>police station</t>
  </si>
  <si>
    <t>cathedral</t>
  </si>
  <si>
    <t>grocery store</t>
  </si>
  <si>
    <t>post office</t>
  </si>
  <si>
    <t>guest-house</t>
  </si>
  <si>
    <t>railway station</t>
  </si>
  <si>
    <t>Places: Countryside</t>
  </si>
  <si>
    <t>area</t>
  </si>
  <si>
    <t>forest</t>
  </si>
  <si>
    <t>path</t>
  </si>
  <si>
    <t>sky</t>
  </si>
  <si>
    <t>hill</t>
  </si>
  <si>
    <t>railway</t>
  </si>
  <si>
    <t>village</t>
  </si>
  <si>
    <t>campsite</t>
  </si>
  <si>
    <t>island</t>
  </si>
  <si>
    <t>rainforest</t>
  </si>
  <si>
    <t>wood</t>
  </si>
  <si>
    <t>farm</t>
  </si>
  <si>
    <t>lake</t>
  </si>
  <si>
    <t>river</t>
  </si>
  <si>
    <t>field</t>
  </si>
  <si>
    <t>mountain</t>
  </si>
  <si>
    <t>sea</t>
  </si>
  <si>
    <t>Places: Town and City</t>
  </si>
  <si>
    <t>airport</t>
  </si>
  <si>
    <t>city centre</t>
  </si>
  <si>
    <t>petrol station</t>
  </si>
  <si>
    <t>station</t>
  </si>
  <si>
    <t>bridge</t>
  </si>
  <si>
    <t>bus station</t>
  </si>
  <si>
    <t>corner</t>
  </si>
  <si>
    <t>market</t>
  </si>
  <si>
    <t>playground</t>
  </si>
  <si>
    <t>road</t>
  </si>
  <si>
    <t>street</t>
  </si>
  <si>
    <t>town</t>
  </si>
  <si>
    <t>bus stop</t>
  </si>
  <si>
    <t>motorway</t>
  </si>
  <si>
    <t>roundabout</t>
  </si>
  <si>
    <t>underground</t>
  </si>
  <si>
    <t>car park</t>
  </si>
  <si>
    <t>park</t>
  </si>
  <si>
    <t>square</t>
  </si>
  <si>
    <t>zoo</t>
  </si>
  <si>
    <t>Services</t>
  </si>
  <si>
    <t>bank</t>
  </si>
  <si>
    <t>cafe / caf�</t>
  </si>
  <si>
    <t>tourist information</t>
  </si>
  <si>
    <t>hotel</t>
  </si>
  <si>
    <t>restaurant</t>
  </si>
  <si>
    <t>sports centre</t>
  </si>
  <si>
    <t>Shopping</t>
  </si>
  <si>
    <t>cheque</t>
  </si>
  <si>
    <t>expensive</t>
  </si>
  <si>
    <t>assistant</t>
  </si>
  <si>
    <t>for sale</t>
  </si>
  <si>
    <t>shop assistant</t>
  </si>
  <si>
    <t>closed</t>
  </si>
  <si>
    <t>open (v &amp; adj)</t>
  </si>
  <si>
    <t>shopper</t>
  </si>
  <si>
    <t>bookshop buy (v)</t>
  </si>
  <si>
    <t>cost (n &amp; v)</t>
  </si>
  <si>
    <t>credit card</t>
  </si>
  <si>
    <t>pay (for) penny</t>
  </si>
  <si>
    <t>shopping spend</t>
  </si>
  <si>
    <t>cash (n &amp; v)</t>
  </si>
  <si>
    <t>cent</t>
  </si>
  <si>
    <t>change (n &amp; v)</t>
  </si>
  <si>
    <t>cheap</t>
  </si>
  <si>
    <t>customer department store dollar</t>
  </si>
  <si>
    <t>euro</t>
  </si>
  <si>
    <t>pound price receipt</t>
  </si>
  <si>
    <t>rent</t>
  </si>
  <si>
    <t>store supermarket try on</t>
  </si>
  <si>
    <t>Sport</t>
  </si>
  <si>
    <t>ball</t>
  </si>
  <si>
    <t>football</t>
  </si>
  <si>
    <t>riding</t>
  </si>
  <si>
    <t>swimming</t>
  </si>
  <si>
    <t>badminton</t>
  </si>
  <si>
    <t>football player</t>
  </si>
  <si>
    <t>rugby</t>
  </si>
  <si>
    <t>swimming costume</t>
  </si>
  <si>
    <t>baseball</t>
  </si>
  <si>
    <t>game</t>
  </si>
  <si>
    <t>basketball</t>
  </si>
  <si>
    <t>goal</t>
  </si>
  <si>
    <t>sailing</t>
  </si>
  <si>
    <t>swimsuit</t>
  </si>
  <si>
    <t>bat</t>
  </si>
  <si>
    <t>golf</t>
  </si>
  <si>
    <t>table tennis</t>
  </si>
  <si>
    <t>hockey</t>
  </si>
  <si>
    <t>team</t>
  </si>
  <si>
    <t>skateboard (n)</t>
  </si>
  <si>
    <t>tennis</t>
  </si>
  <si>
    <t>bicycle</t>
  </si>
  <si>
    <t>luck</t>
  </si>
  <si>
    <t>tennis player</t>
  </si>
  <si>
    <t>bike</t>
  </si>
  <si>
    <t>member</t>
  </si>
  <si>
    <t>skiing</t>
  </si>
  <si>
    <t>boat</t>
  </si>
  <si>
    <t>snowboard (n)</t>
  </si>
  <si>
    <t>player pool (n)</t>
  </si>
  <si>
    <t>snowboarding</t>
  </si>
  <si>
    <t>soccer</t>
  </si>
  <si>
    <t>club coach (n)</t>
  </si>
  <si>
    <t>competition cricket cycling</t>
  </si>
  <si>
    <t>enter (a competition)</t>
  </si>
  <si>
    <t>fishing</t>
  </si>
  <si>
    <t>practice (n) practise (v) prize</t>
  </si>
  <si>
    <t>race (n &amp; v)</t>
  </si>
  <si>
    <t>racket</t>
  </si>
  <si>
    <t>rest (n &amp; v)</t>
  </si>
  <si>
    <t>ride (n &amp; v)</t>
  </si>
  <si>
    <t>sport(s) sports centre stadium</t>
  </si>
  <si>
    <t>surf surfboard surfboarding</t>
  </si>
  <si>
    <t>v / versus volleyball walk (v) watch (v) win (v) windsurfing</t>
  </si>
  <si>
    <t>winner</t>
  </si>
  <si>
    <t>The Natural World</t>
  </si>
  <si>
    <t>air</t>
  </si>
  <si>
    <t>fire</t>
  </si>
  <si>
    <t>moon</t>
  </si>
  <si>
    <t>spring</t>
  </si>
  <si>
    <t>autumn</t>
  </si>
  <si>
    <t>flower</t>
  </si>
  <si>
    <t>star</t>
  </si>
  <si>
    <t>north</t>
  </si>
  <si>
    <t>summer</t>
  </si>
  <si>
    <t>bee</t>
  </si>
  <si>
    <t>grass</t>
  </si>
  <si>
    <t>plant</t>
  </si>
  <si>
    <t>tree</t>
  </si>
  <si>
    <t>country</t>
  </si>
  <si>
    <t>grow</t>
  </si>
  <si>
    <t>rabbit</t>
  </si>
  <si>
    <t>water</t>
  </si>
  <si>
    <t>countryside</t>
  </si>
  <si>
    <t>desert east</t>
  </si>
  <si>
    <t>hot ice</t>
  </si>
  <si>
    <t>sea sky</t>
  </si>
  <si>
    <t>west</t>
  </si>
  <si>
    <t>winter wood</t>
  </si>
  <si>
    <t>explorer field</t>
  </si>
  <si>
    <t>island lake</t>
  </si>
  <si>
    <t>south space</t>
  </si>
  <si>
    <t>wool world</t>
  </si>
  <si>
    <t>Time</t>
  </si>
  <si>
    <t>afternoon</t>
  </si>
  <si>
    <t>evening</t>
  </si>
  <si>
    <t>morning</t>
  </si>
  <si>
    <t>tonight</t>
  </si>
  <si>
    <t>a.m./p.m.</t>
  </si>
  <si>
    <t>half (past)</t>
  </si>
  <si>
    <t>night</t>
  </si>
  <si>
    <t>appointment</t>
  </si>
  <si>
    <t>holidays</t>
  </si>
  <si>
    <t>noon</t>
  </si>
  <si>
    <t>weekday</t>
  </si>
  <si>
    <t>o'clock</t>
  </si>
  <si>
    <t>weekend</t>
  </si>
  <si>
    <t>birthday</t>
  </si>
  <si>
    <t>January - December</t>
  </si>
  <si>
    <t>past</t>
  </si>
  <si>
    <t>weekly</t>
  </si>
  <si>
    <t>calendar</t>
  </si>
  <si>
    <t>meeting</t>
  </si>
  <si>
    <t>quarter (past/to)</t>
  </si>
  <si>
    <t>winter</t>
  </si>
  <si>
    <t>century clock</t>
  </si>
  <si>
    <t>midnight minute</t>
  </si>
  <si>
    <t>second spring</t>
  </si>
  <si>
    <t>working hours year</t>
  </si>
  <si>
    <t>daily</t>
  </si>
  <si>
    <t>yesterday</t>
  </si>
  <si>
    <t>date</t>
  </si>
  <si>
    <t>Monday - Sunday</t>
  </si>
  <si>
    <t>time</t>
  </si>
  <si>
    <t>month</t>
  </si>
  <si>
    <t>today</t>
  </si>
  <si>
    <t>monthly</t>
  </si>
  <si>
    <t>tomorrow</t>
  </si>
  <si>
    <t>Travel and Transport</t>
  </si>
  <si>
    <t>(aero)/(air)plane</t>
  </si>
  <si>
    <t>explorer</t>
  </si>
  <si>
    <t>far</t>
  </si>
  <si>
    <t>passenger</t>
  </si>
  <si>
    <t>suitcase</t>
  </si>
  <si>
    <t>ambulance</t>
  </si>
  <si>
    <t>flight</t>
  </si>
  <si>
    <t>taxi</t>
  </si>
  <si>
    <t>backpack</t>
  </si>
  <si>
    <t>fly</t>
  </si>
  <si>
    <t>petrol</t>
  </si>
  <si>
    <t>helicopter</t>
  </si>
  <si>
    <t>pilot</t>
  </si>
  <si>
    <t>tour guide</t>
  </si>
  <si>
    <t>bus</t>
  </si>
  <si>
    <t>journey</t>
  </si>
  <si>
    <t>platform</t>
  </si>
  <si>
    <t>tourist</t>
  </si>
  <si>
    <t>leave</t>
  </si>
  <si>
    <t>tourist information centre</t>
  </si>
  <si>
    <t>bus stop car</t>
  </si>
  <si>
    <t>left light</t>
  </si>
  <si>
    <t>return (n &amp; v)</t>
  </si>
  <si>
    <t>traffic traffic light</t>
  </si>
  <si>
    <t>case</t>
  </si>
  <si>
    <t>luggage</t>
  </si>
  <si>
    <t>ride</t>
  </si>
  <si>
    <t>tram</t>
  </si>
  <si>
    <t>coach</t>
  </si>
  <si>
    <t>machine</t>
  </si>
  <si>
    <t>travel</t>
  </si>
  <si>
    <t>map</t>
  </si>
  <si>
    <t>trip</t>
  </si>
  <si>
    <t>mechanic</t>
  </si>
  <si>
    <t>tyre</t>
  </si>
  <si>
    <t>delayed</t>
  </si>
  <si>
    <t>mirror</t>
  </si>
  <si>
    <t>underground (n)</t>
  </si>
  <si>
    <t>drive</t>
  </si>
  <si>
    <t>seat</t>
  </si>
  <si>
    <t>visit</t>
  </si>
  <si>
    <t>driver</t>
  </si>
  <si>
    <t>motorbike</t>
  </si>
  <si>
    <t>ship</t>
  </si>
  <si>
    <t>visitor</t>
  </si>
  <si>
    <t>driving/driver's licence</t>
  </si>
  <si>
    <t>engine</t>
  </si>
  <si>
    <t>move</t>
  </si>
  <si>
    <t>stop</t>
  </si>
  <si>
    <t>wheel</t>
  </si>
  <si>
    <t>engineer</t>
  </si>
  <si>
    <t>straight on</t>
  </si>
  <si>
    <t>window</t>
  </si>
  <si>
    <t>Weather</t>
  </si>
  <si>
    <t>cloud</t>
  </si>
  <si>
    <t>hot</t>
  </si>
  <si>
    <t>sun</t>
  </si>
  <si>
    <t>wet</t>
  </si>
  <si>
    <t>cloudy</t>
  </si>
  <si>
    <t>sunny</t>
  </si>
  <si>
    <t>wind</t>
  </si>
  <si>
    <t>cold</t>
  </si>
  <si>
    <t>rain</t>
  </si>
  <si>
    <t>thunderstorm</t>
  </si>
  <si>
    <t>windy</t>
  </si>
  <si>
    <t>fog</t>
  </si>
  <si>
    <t>snow</t>
  </si>
  <si>
    <t>warm</t>
  </si>
  <si>
    <t>foggy</t>
  </si>
  <si>
    <t>storm</t>
  </si>
  <si>
    <t>weather</t>
  </si>
  <si>
    <t>Work and Jobs</t>
  </si>
  <si>
    <t>journalist</t>
  </si>
  <si>
    <t>secretary</t>
  </si>
  <si>
    <t>artist</t>
  </si>
  <si>
    <t>king</t>
  </si>
  <si>
    <t>boss</t>
  </si>
  <si>
    <t>letter</t>
  </si>
  <si>
    <t>business</t>
  </si>
  <si>
    <t>driver earn</t>
  </si>
  <si>
    <t>manager mechanic</t>
  </si>
  <si>
    <t>singer staff</t>
  </si>
  <si>
    <t>businessman</t>
  </si>
  <si>
    <t>businesswoman</t>
  </si>
  <si>
    <t>student</t>
  </si>
  <si>
    <t>teacher</t>
  </si>
  <si>
    <t>cleaner</t>
  </si>
  <si>
    <t>coach (n)</t>
  </si>
  <si>
    <t>occupation</t>
  </si>
  <si>
    <t>company</t>
  </si>
  <si>
    <t>farmer</t>
  </si>
  <si>
    <t>waiter/ waitress</t>
  </si>
  <si>
    <t>footballer</t>
  </si>
  <si>
    <t>work</t>
  </si>
  <si>
    <t>worker</t>
  </si>
  <si>
    <t>customer</t>
  </si>
  <si>
    <t>writer</t>
  </si>
  <si>
    <t>guide</t>
  </si>
  <si>
    <t>police officer</t>
  </si>
  <si>
    <t>instructions</t>
  </si>
  <si>
    <t>queen</t>
  </si>
  <si>
    <t>job</t>
  </si>
  <si>
    <t>receptionist</t>
  </si>
  <si>
    <t>VOCABULARY LIST</t>
  </si>
  <si>
    <t>Key English Test (KET)</t>
  </si>
  <si>
    <t>Key English Test for Schools (KETfS)</t>
  </si>
  <si>
    <t>KET Vocabulary List</t>
  </si>
  <si>
    <t>(c) UCLES 2012</t>
  </si>
  <si>
    <t>Introduction to the KET Vocabulary List</t>
  </si>
  <si>
    <t>The KET Vocabulary List gives teachers a guide to the vocabulary needed when preparing students for the KET and KET for Schools examinations.</t>
  </si>
  <si>
    <t>Background to the list</t>
  </si>
  <si>
    <t>The KET Vocabulary List was originally developed by Cambridge ESOL in consultation with external consultants to guide item writers who produce materials for the KET examination. It drew on vocabulary from the Council of Europe's Waystage (1990) specification and other vocabulary which corpus evidence shows is high frequency.</t>
  </si>
  <si>
    <t>The list covers vocabulary appropriate to the A2 level on the Common European Framework of Reference (CEFR) and includes receptive vocabulary (words that the candidate is expected to understand but which is not the focus of a question) and productive vocabulary (words that the candidate needs to know in order to answer a question).</t>
  </si>
  <si>
    <t>The list does not provide an exhaustive list of all words which appear on the KET and KET for Schools question papers and candidates should not confine their study of vocabulary to the list alone.</t>
  </si>
  <si>
    <t>How the list is updated</t>
  </si>
  <si>
    <t>The vocabulary of English changes over time, with words being added and other words falling into disuse. In order to maintain its currency, the KET Vocabulary List is updated on an annual basis, with the decision to add or remove words being informed by reference to the Cambridge Learner Corpus and English Vocabulary Profile.</t>
  </si>
  <si>
    <t>The Cambridge Learner Corpus is a collection of over 44 million words of English, based upon evidence of language use by learners from all over the world and from which the English Vocabulary Profile has developed. The English Vocabulary Profile shows the most common words and phrases that learners of English need to know in British or American English. The meaning of each word or phrase in the wordlists has been assigned a level between A1 and B2 on the CEFR.</t>
  </si>
  <si>
    <t>A preview version of the English Vocabulary Profile can be accessed by visiting the website: http://www.englishprofile.org</t>
  </si>
  <si>
    <t>Organisation of the list</t>
  </si>
  <si>
    <t>� Word sets</t>
  </si>
  <si>
    <t>Some categories of words that a learner at this level might be expected to know, e.g. days of the week, are not included in the alphabetical list but are listed in Appendix 1. Although 'grammar words' (pronouns, modal verbs, etc.) are included, the Language Specifications section</t>
  </si>
  <si>
    <t>of</t>
  </si>
  <si>
    <t>the</t>
  </si>
  <si>
    <t>KET</t>
  </si>
  <si>
    <t>and</t>
  </si>
  <si>
    <t>for</t>
  </si>
  <si>
    <t>Schools</t>
  </si>
  <si>
    <t>Handbooks</t>
  </si>
  <si>
    <t>(available</t>
  </si>
  <si>
    <t>from www.cambridgeesol.org) should be consulted for a more complete listing.</t>
  </si>
  <si>
    <t>� Exemplification</t>
  </si>
  <si>
    <t>Example phrases and sentences showing how words might be used are given only where words with different meanings need to be constrained. For example, bank is followed by 'I changed my money in a bank' - this shows that bank is limited to the idea of a financial institution: candidates are not expected to know other meanings, such as 'a river bank'.</t>
  </si>
  <si>
    <t>� Multi-word verbs</t>
  </si>
  <si>
    <t>All multi-word (or phrasal) verbs that a KET or KET for Schools candidate might be expected to know are included in the list. These verbs include 'literal' verbs (i.e. where the meaning is transparent), e.g. sit down, go out and 'non-literal' verbs, e.g. look after, get up.</t>
  </si>
  <si>
    <t>� Topic lists</t>
  </si>
  <si>
    <t>In Appendix 2, words have been grouped together under common KET and/or KET for Schools themes, such as 'Food and Drink', 'House and Home' and 'Sport'.</t>
  </si>
  <si>
    <t>Unsuitable topics</t>
  </si>
  <si>
    <t>Cambridge ESOL examinations must not contain anything that might offend or upset candidates, potentially affect their performance or distract them during the examination. A number of 'sensitive' topics are considered unsuitable for use in KET and KET for Schools, for example war and politics, and vocabulary relating to these is not included in the KET Vocabulary List.</t>
  </si>
  <si>
    <t>Personal vocabulary</t>
  </si>
  <si>
    <t>The content of the KET Vocabulary List is general in nature and is unlikely to cover completely the productive vocabulary that may be required by candidates. Candidates should know the specific lexis they will need to describe themselves and their lives, for example hobbies, likes and dislikes.</t>
  </si>
  <si>
    <t>Abbreviations</t>
  </si>
  <si>
    <t>Abbreviations used in the KET Vocabulary List are:</t>
  </si>
  <si>
    <t>abbrev</t>
  </si>
  <si>
    <t>abbreviation or acronym</t>
  </si>
  <si>
    <t>mv</t>
  </si>
  <si>
    <t>modal verb</t>
  </si>
  <si>
    <t>adj</t>
  </si>
  <si>
    <t>adjective</t>
  </si>
  <si>
    <t>n</t>
  </si>
  <si>
    <t>noun</t>
  </si>
  <si>
    <t>adv</t>
  </si>
  <si>
    <t>adverb</t>
  </si>
  <si>
    <t>phr v</t>
  </si>
  <si>
    <t>phrasal verb</t>
  </si>
  <si>
    <t>av</t>
  </si>
  <si>
    <t>auxiliary verb</t>
  </si>
  <si>
    <t>pl</t>
  </si>
  <si>
    <t>plural</t>
  </si>
  <si>
    <t>Am Eng</t>
  </si>
  <si>
    <t>American English</t>
  </si>
  <si>
    <t>prep</t>
  </si>
  <si>
    <t>preposition</t>
  </si>
  <si>
    <t>Br Eng</t>
  </si>
  <si>
    <t>British English</t>
  </si>
  <si>
    <t>prep phr</t>
  </si>
  <si>
    <t>prepositional phrase</t>
  </si>
  <si>
    <t>conj</t>
  </si>
  <si>
    <t>conjunction</t>
  </si>
  <si>
    <t>pron</t>
  </si>
  <si>
    <t>pronoun</t>
  </si>
  <si>
    <t>det</t>
  </si>
  <si>
    <t>determiner</t>
  </si>
  <si>
    <t>singular</t>
  </si>
  <si>
    <t>exclam</t>
  </si>
  <si>
    <t>exclamation</t>
  </si>
  <si>
    <t>v</t>
  </si>
  <si>
    <t>verb</t>
  </si>
  <si>
    <t>Summary of points to be noted</t>
  </si>
  <si>
    <t>� The list does not include every word that may appear on a KET or KET for Schools paper.</t>
  </si>
  <si>
    <t>� The list covers receptive and productive vocabulary.</t>
  </si>
  <si>
    <t>� The list is updated every year.</t>
  </si>
  <si>
    <t>Contents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</si>
</sst>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4.13"/>
    <col customWidth="1" min="3" max="3" width="33.5"/>
  </cols>
  <sheetData>
    <row r="1">
      <c r="C1" s="1" t="str">
        <f>IFERROR(__xludf.DUMMYFUNCTION("FILTER(A:A, ISNUMBER(SEARCH(""(v)"", A:A)))"),"� an ad on TV add (v)")</f>
        <v>� an ad on TV add (v)</v>
      </c>
      <c r="D1" s="1" t="str">
        <f t="shared" ref="D1:D185" si="1">extractVGroups(C1)</f>
        <v>add (v)</v>
      </c>
      <c r="G1" s="1" t="s">
        <v>0</v>
      </c>
    </row>
    <row r="2">
      <c r="A2" s="2" t="s">
        <v>1</v>
      </c>
      <c r="C2" s="1" t="str">
        <f>IFERROR(__xludf.DUMMYFUNCTION("""COMPUTED_VALUE"""),"ago (adv) agree (v)")</f>
        <v>ago (adv) agree (v)</v>
      </c>
      <c r="D2" s="1" t="str">
        <f t="shared" si="1"/>
        <v>agree (v)</v>
      </c>
      <c r="G2" s="1" t="s">
        <v>2</v>
      </c>
    </row>
    <row r="3">
      <c r="C3" s="1" t="str">
        <f>IFERROR(__xludf.DUMMYFUNCTION("""COMPUTED_VALUE"""),"� to sit around the table (prep) arrive (v)")</f>
        <v>� to sit around the table (prep) arrive (v)</v>
      </c>
      <c r="D3" s="1" t="str">
        <f t="shared" si="1"/>
        <v>arrive (v)</v>
      </c>
      <c r="G3" s="1" t="s">
        <v>3</v>
      </c>
    </row>
    <row r="4">
      <c r="C4" s="1" t="str">
        <f>IFERROR(__xludf.DUMMYFUNCTION("""COMPUTED_VALUE"""),"� the same as ask (v)")</f>
        <v>� the same as ask (v)</v>
      </c>
      <c r="D4" s="1" t="str">
        <f t="shared" si="1"/>
        <v>ask (v)</v>
      </c>
      <c r="G4" s="1" t="s">
        <v>4</v>
      </c>
    </row>
    <row r="5">
      <c r="A5" s="2" t="s">
        <v>5</v>
      </c>
      <c r="C5" s="1" t="str">
        <f>IFERROR(__xludf.DUMMYFUNCTION("""COMPUTED_VALUE"""),"bake (v) ball (n) balloon (n) banana (n) band (n) bandage (n) bank (n)")</f>
        <v>bake (v) ball (n) balloon (n) banana (n) band (n) bandage (n) bank (n)</v>
      </c>
      <c r="D5" s="1" t="str">
        <f t="shared" si="1"/>
        <v>bake (v)</v>
      </c>
      <c r="G5" s="1" t="s">
        <v>6</v>
      </c>
    </row>
    <row r="6">
      <c r="A6" s="2" t="s">
        <v>7</v>
      </c>
      <c r="C6" s="1" t="str">
        <f>IFERROR(__xludf.DUMMYFUNCTION("""COMPUTED_VALUE"""),"beautiful (adj) because (conj) become (v) bed (n) bedroom (n)")</f>
        <v>beautiful (adj) because (conj) become (v) bed (n) bedroom (n)</v>
      </c>
      <c r="D6" s="1" t="str">
        <f t="shared" si="1"/>
        <v>become (v)</v>
      </c>
      <c r="G6" s="1" t="s">
        <v>8</v>
      </c>
    </row>
    <row r="7">
      <c r="A7" s="2" t="s">
        <v>9</v>
      </c>
      <c r="C7" s="1" t="str">
        <f>IFERROR(__xludf.DUMMYFUNCTION("""COMPUTED_VALUE"""),"before (adv, conj &amp; prep) begin (v)")</f>
        <v>before (adv, conj &amp; prep) begin (v)</v>
      </c>
      <c r="D7" s="1" t="str">
        <f t="shared" si="1"/>
        <v>begin (v)</v>
      </c>
      <c r="G7" s="1" t="s">
        <v>10</v>
      </c>
    </row>
    <row r="8">
      <c r="A8" s="2" t="s">
        <v>11</v>
      </c>
      <c r="C8" s="1" t="str">
        <f>IFERROR(__xludf.DUMMYFUNCTION("""COMPUTED_VALUE"""),"beginner (n) beginning (n) behind (adv &amp; prep) believe (v)")</f>
        <v>beginner (n) beginning (n) behind (adv &amp; prep) believe (v)</v>
      </c>
      <c r="D8" s="1" t="str">
        <f t="shared" si="1"/>
        <v>believe (v)</v>
      </c>
      <c r="G8" s="1" t="s">
        <v>12</v>
      </c>
    </row>
    <row r="9">
      <c r="A9" s="2" t="s">
        <v>13</v>
      </c>
      <c r="C9" s="1" t="str">
        <f>IFERROR(__xludf.DUMMYFUNCTION("""COMPUTED_VALUE"""),"belong (v)")</f>
        <v>belong (v)</v>
      </c>
      <c r="D9" s="1" t="str">
        <f t="shared" si="1"/>
        <v>belong (v)</v>
      </c>
      <c r="G9" s="1" t="s">
        <v>14</v>
      </c>
    </row>
    <row r="10">
      <c r="A10" s="2" t="s">
        <v>15</v>
      </c>
      <c r="C10" s="1" t="str">
        <f>IFERROR(__xludf.DUMMYFUNCTION("""COMPUTED_VALUE"""),"body (n) boil (v) boiled (adj) book (n &amp; v)")</f>
        <v>body (n) boil (v) boiled (adj) book (n &amp; v)</v>
      </c>
      <c r="D10" s="1" t="str">
        <f t="shared" si="1"/>
        <v>boil (v)</v>
      </c>
      <c r="G10" s="1" t="s">
        <v>16</v>
      </c>
    </row>
    <row r="11">
      <c r="A11" s="2" t="s">
        <v>17</v>
      </c>
      <c r="C11" s="1" t="str">
        <f>IFERROR(__xludf.DUMMYFUNCTION("""COMPUTED_VALUE"""),"boring (adj) born (v)")</f>
        <v>boring (adj) born (v)</v>
      </c>
      <c r="D11" s="1" t="str">
        <f t="shared" si="1"/>
        <v>born (v)</v>
      </c>
      <c r="G11" s="1" t="s">
        <v>18</v>
      </c>
    </row>
    <row r="12">
      <c r="A12" s="2" t="s">
        <v>19</v>
      </c>
      <c r="C12" s="1" t="str">
        <f>IFERROR(__xludf.DUMMYFUNCTION("""COMPUTED_VALUE"""),"� I was born in Manchester. borrow (v)")</f>
        <v>� I was born in Manchester. borrow (v)</v>
      </c>
      <c r="D12" s="1" t="str">
        <f t="shared" si="1"/>
        <v>borrow (v)</v>
      </c>
      <c r="G12" s="1" t="s">
        <v>20</v>
      </c>
    </row>
    <row r="13">
      <c r="A13" s="2" t="s">
        <v>21</v>
      </c>
      <c r="C13" s="1" t="str">
        <f>IFERROR(__xludf.DUMMYFUNCTION("""COMPUTED_VALUE"""),"both (pron &amp; det) bother (v)")</f>
        <v>both (pron &amp; det) bother (v)</v>
      </c>
      <c r="D13" s="1" t="str">
        <f t="shared" si="1"/>
        <v>bother (v)</v>
      </c>
      <c r="G13" s="1" t="s">
        <v>22</v>
      </c>
    </row>
    <row r="14">
      <c r="A14" s="2" t="s">
        <v>23</v>
      </c>
      <c r="C14" s="1" t="str">
        <f>IFERROR(__xludf.DUMMYFUNCTION("""COMPUTED_VALUE"""),"� Someone's broken the window. (v)")</f>
        <v>� Someone's broken the window. (v)</v>
      </c>
      <c r="D14" s="1" t="str">
        <f t="shared" si="1"/>
        <v>window. (v)</v>
      </c>
      <c r="G14" s="1" t="s">
        <v>24</v>
      </c>
    </row>
    <row r="15">
      <c r="A15" s="2" t="s">
        <v>25</v>
      </c>
      <c r="C15" s="1" t="str">
        <f>IFERROR(__xludf.DUMMYFUNCTION("""COMPUTED_VALUE"""),"bring (v) broken (adj) brother (n) brown (adj &amp; n) brush (n &amp; v) build (v) building (n) burger (n)")</f>
        <v>bring (v) broken (adj) brother (n) brown (adj &amp; n) brush (n &amp; v) build (v) building (n) burger (n)</v>
      </c>
      <c r="D15" s="1" t="str">
        <f t="shared" si="1"/>
        <v>bring (v)</v>
      </c>
      <c r="E15" s="1" t="s">
        <v>26</v>
      </c>
      <c r="G15" s="1" t="s">
        <v>27</v>
      </c>
    </row>
    <row r="16">
      <c r="A16" s="2" t="s">
        <v>28</v>
      </c>
      <c r="C16" s="1" t="str">
        <f>IFERROR(__xludf.DUMMYFUNCTION("""COMPUTED_VALUE"""),"but (conj) butter (n) buy (v) by (prep)")</f>
        <v>but (conj) butter (n) buy (v) by (prep)</v>
      </c>
      <c r="D16" s="1" t="str">
        <f t="shared" si="1"/>
        <v>buy (v)</v>
      </c>
      <c r="G16" s="1" t="s">
        <v>29</v>
      </c>
    </row>
    <row r="17">
      <c r="A17" s="2" t="s">
        <v>30</v>
      </c>
      <c r="C17" s="1" t="str">
        <f>IFERROR(__xludf.DUMMYFUNCTION("""COMPUTED_VALUE"""),"camel (n) camera (n) camp (v) camping (n) campsite (n) cap (n) capital (n) can (n &amp; mv) candy (n) cannot (mv)")</f>
        <v>camel (n) camera (n) camp (v) camping (n) campsite (n) cap (n) capital (n) can (n &amp; mv) candy (n) cannot (mv)</v>
      </c>
      <c r="D17" s="1" t="str">
        <f t="shared" si="1"/>
        <v>camp (v)</v>
      </c>
      <c r="G17" s="1" t="s">
        <v>31</v>
      </c>
    </row>
    <row r="18">
      <c r="A18" s="2" t="s">
        <v>32</v>
      </c>
      <c r="C18" s="1" t="str">
        <f>IFERROR(__xludf.DUMMYFUNCTION("""COMPUTED_VALUE"""),"carpet (n) carrot (n) carry (v) cartoon (n)")</f>
        <v>carpet (n) carrot (n) carry (v) cartoon (n)</v>
      </c>
      <c r="D18" s="1" t="str">
        <f t="shared" si="1"/>
        <v>carry (v)</v>
      </c>
      <c r="G18" s="1" t="s">
        <v>33</v>
      </c>
    </row>
    <row r="19">
      <c r="A19" s="2" t="s">
        <v>34</v>
      </c>
      <c r="C19" s="1" t="str">
        <f>IFERROR(__xludf.DUMMYFUNCTION("""COMPUTED_VALUE"""),"cat (n) catch (v)")</f>
        <v>cat (n) catch (v)</v>
      </c>
      <c r="D19" s="1" t="str">
        <f t="shared" si="1"/>
        <v>catch (v)</v>
      </c>
      <c r="G19" s="1" t="s">
        <v>35</v>
      </c>
    </row>
    <row r="20">
      <c r="A20" s="2" t="s">
        <v>36</v>
      </c>
      <c r="C20" s="1" t="str">
        <f>IFERROR(__xludf.DUMMYFUNCTION("""COMPUTED_VALUE"""),"chair (n) change (v &amp; n) channel (n) chat (n) chatroom (n) cheap (adj) check (v) cheese (n) chef (n)")</f>
        <v>chair (n) change (v &amp; n) channel (n) chat (n) chatroom (n) cheap (adj) check (v) cheese (n) chef (n)</v>
      </c>
      <c r="D20" s="1" t="str">
        <f t="shared" si="1"/>
        <v>check (v)</v>
      </c>
      <c r="G20" s="1" t="s">
        <v>37</v>
      </c>
    </row>
    <row r="21">
      <c r="A21" s="2" t="s">
        <v>38</v>
      </c>
      <c r="C21" s="1" t="str">
        <f>IFERROR(__xludf.DUMMYFUNCTION("""COMPUTED_VALUE"""),"� egg and chips chocolate (n) choose (v)")</f>
        <v>� egg and chips chocolate (n) choose (v)</v>
      </c>
      <c r="D21" s="1" t="str">
        <f t="shared" si="1"/>
        <v>choose (v)</v>
      </c>
      <c r="G21" s="1" t="s">
        <v>39</v>
      </c>
    </row>
    <row r="22">
      <c r="A22" s="2" t="s">
        <v>40</v>
      </c>
      <c r="C22" s="1" t="str">
        <f>IFERROR(__xludf.DUMMYFUNCTION("""COMPUTED_VALUE"""),"climb (v) climbing (n) clock (n) close (adj &amp; v)")</f>
        <v>climb (v) climbing (n) clock (n) close (adj &amp; v)</v>
      </c>
      <c r="D22" s="1" t="str">
        <f t="shared" si="1"/>
        <v>climb (v)</v>
      </c>
      <c r="G22" s="1" t="s">
        <v>41</v>
      </c>
    </row>
    <row r="23">
      <c r="A23" s="2" t="s">
        <v>42</v>
      </c>
      <c r="C23" s="1" t="str">
        <f>IFERROR(__xludf.DUMMYFUNCTION("""COMPUTED_VALUE"""),"cold (adj &amp; n) colleague (n) collect (v) college (n) colour (n &amp; v) comb (n) come (v)")</f>
        <v>cold (adj &amp; n) colleague (n) collect (v) college (n) colour (n &amp; v) comb (n) come (v)</v>
      </c>
      <c r="D23" s="1" t="str">
        <f t="shared" si="1"/>
        <v>collect (v)</v>
      </c>
      <c r="E23" s="1" t="s">
        <v>43</v>
      </c>
      <c r="G23" s="1" t="s">
        <v>44</v>
      </c>
    </row>
    <row r="24">
      <c r="A24" s="2" t="s">
        <v>45</v>
      </c>
      <c r="C24" s="1" t="str">
        <f>IFERROR(__xludf.DUMMYFUNCTION("""COMPUTED_VALUE"""),"competition (n) complete (v) computer (n) concert (n)")</f>
        <v>competition (n) complete (v) computer (n) concert (n)</v>
      </c>
      <c r="D24" s="1" t="str">
        <f t="shared" si="1"/>
        <v>complete (v)</v>
      </c>
      <c r="G24" s="1" t="s">
        <v>46</v>
      </c>
    </row>
    <row r="25">
      <c r="A25" s="2" t="s">
        <v>47</v>
      </c>
      <c r="C25" s="1" t="str">
        <f>IFERROR(__xludf.DUMMYFUNCTION("""COMPUTED_VALUE"""),"� That's a cool bike! (adj) copy (v)")</f>
        <v>� That's a cool bike! (adj) copy (v)</v>
      </c>
      <c r="D25" s="1" t="str">
        <f t="shared" si="1"/>
        <v>copy (v)</v>
      </c>
      <c r="G25" s="1" t="s">
        <v>48</v>
      </c>
    </row>
    <row r="26">
      <c r="A26" s="2" t="s">
        <v>49</v>
      </c>
      <c r="C26" s="1" t="str">
        <f>IFERROR(__xludf.DUMMYFUNCTION("""COMPUTED_VALUE"""),"cover (v) cow (n) crazy (adj)")</f>
        <v>cover (v) cow (n) crazy (adj)</v>
      </c>
      <c r="D26" s="1" t="str">
        <f t="shared" si="1"/>
        <v>cover (v)</v>
      </c>
      <c r="G26" s="1" t="s">
        <v>50</v>
      </c>
    </row>
    <row r="27">
      <c r="A27" s="2" t="s">
        <v>51</v>
      </c>
      <c r="C27" s="1" t="str">
        <f>IFERROR(__xludf.DUMMYFUNCTION("""COMPUTED_VALUE"""),"� Don't cross the road here! (v) crossing (n)")</f>
        <v>� Don't cross the road here! (v) crossing (n)</v>
      </c>
      <c r="D27" s="1" t="str">
        <f t="shared" si="1"/>
        <v>here! (v)</v>
      </c>
      <c r="G27" s="1" t="s">
        <v>52</v>
      </c>
    </row>
    <row r="28">
      <c r="A28" s="2" t="s">
        <v>53</v>
      </c>
      <c r="C28" s="1" t="str">
        <f>IFERROR(__xludf.DUMMYFUNCTION("""COMPUTED_VALUE"""),"crowd (n) crowded (adj) cry (v)")</f>
        <v>crowd (n) crowded (adj) cry (v)</v>
      </c>
      <c r="D28" s="1" t="str">
        <f t="shared" si="1"/>
        <v>cry (v)</v>
      </c>
      <c r="G28" s="1" t="s">
        <v>54</v>
      </c>
    </row>
    <row r="29">
      <c r="A29" s="2" t="s">
        <v>55</v>
      </c>
      <c r="C29" s="1" t="str">
        <f>IFERROR(__xludf.DUMMYFUNCTION("""COMPUTED_VALUE"""),"cupboard (n) curry (n) curtain (n) customer (n) cut (v)")</f>
        <v>cupboard (n) curry (n) curtain (n) customer (n) cut (v)</v>
      </c>
      <c r="D29" s="1" t="str">
        <f t="shared" si="1"/>
        <v>cut (v)</v>
      </c>
      <c r="G29" s="1" t="s">
        <v>56</v>
      </c>
    </row>
    <row r="30">
      <c r="A30" s="2" t="s">
        <v>57</v>
      </c>
      <c r="C30" s="1" t="str">
        <f>IFERROR(__xludf.DUMMYFUNCTION("""COMPUTED_VALUE"""),"cycle (v) cycling (n)")</f>
        <v>cycle (v) cycling (n)</v>
      </c>
      <c r="D30" s="1" t="str">
        <f t="shared" si="1"/>
        <v>cycle (v)</v>
      </c>
      <c r="G30" s="1" t="s">
        <v>58</v>
      </c>
    </row>
    <row r="31">
      <c r="A31" s="2" t="s">
        <v>59</v>
      </c>
      <c r="C31" s="1" t="str">
        <f>IFERROR(__xludf.DUMMYFUNCTION("""COMPUTED_VALUE"""),"� Dear Anne, decide (v)")</f>
        <v>� Dear Anne, decide (v)</v>
      </c>
      <c r="D31" s="1" t="str">
        <f t="shared" si="1"/>
        <v>decide (v)</v>
      </c>
      <c r="G31" s="1" t="s">
        <v>60</v>
      </c>
    </row>
    <row r="32">
      <c r="A32" s="2" t="s">
        <v>61</v>
      </c>
      <c r="C32" s="1" t="str">
        <f>IFERROR(__xludf.DUMMYFUNCTION("""COMPUTED_VALUE"""),"� The flight is delayed. (v) dentist (n)")</f>
        <v>� The flight is delayed. (v) dentist (n)</v>
      </c>
      <c r="D32" s="1" t="str">
        <f t="shared" si="1"/>
        <v>delayed. (v)</v>
      </c>
      <c r="G32" s="1" t="s">
        <v>62</v>
      </c>
    </row>
    <row r="33">
      <c r="A33" s="2" t="s">
        <v>63</v>
      </c>
      <c r="C33" s="1" t="str">
        <f>IFERROR(__xludf.DUMMYFUNCTION("""COMPUTED_VALUE"""),"department (n) department store (n) describe (v)")</f>
        <v>department (n) department store (n) describe (v)</v>
      </c>
      <c r="D33" s="1" t="str">
        <f t="shared" si="1"/>
        <v>describe (v)</v>
      </c>
      <c r="G33" s="1" t="s">
        <v>64</v>
      </c>
    </row>
    <row r="34">
      <c r="A34" s="2" t="s">
        <v>65</v>
      </c>
      <c r="C34" s="1" t="str">
        <f>IFERROR(__xludf.DUMMYFUNCTION("""COMPUTED_VALUE"""),"desk (n) dessert (n) detail (n) diary (n) dictionary (n) die (v) difference (n) different (adj) difficult (adj) digital (adj)")</f>
        <v>desk (n) dessert (n) detail (n) diary (n) dictionary (n) die (v) difference (n) different (adj) difficult (adj) digital (adj)</v>
      </c>
      <c r="D34" s="1" t="str">
        <f t="shared" si="1"/>
        <v>die (v)</v>
      </c>
      <c r="G34" s="1" t="s">
        <v>66</v>
      </c>
    </row>
    <row r="35">
      <c r="A35" s="2" t="s">
        <v>67</v>
      </c>
      <c r="C35" s="1" t="str">
        <f>IFERROR(__xludf.DUMMYFUNCTION("""COMPUTED_VALUE"""),"dirty (adj) disco (n) discount (n) discuss (v) dish (n)")</f>
        <v>dirty (adj) disco (n) discount (n) discuss (v) dish (n)</v>
      </c>
      <c r="D35" s="1" t="str">
        <f t="shared" si="1"/>
        <v>discuss (v)</v>
      </c>
      <c r="G35" s="1" t="s">
        <v>68</v>
      </c>
    </row>
    <row r="36">
      <c r="A36" s="2" t="s">
        <v>69</v>
      </c>
      <c r="C36" s="1" t="str">
        <f>IFERROR(__xludf.DUMMYFUNCTION("""COMPUTED_VALUE"""),"� I downloaded the songs from the internet (v).")</f>
        <v>� I downloaded the songs from the internet (v).</v>
      </c>
      <c r="D36" s="1" t="str">
        <f t="shared" si="1"/>
        <v>#REF!</v>
      </c>
      <c r="G36" s="2" t="s">
        <v>70</v>
      </c>
    </row>
    <row r="37">
      <c r="A37" s="2" t="s">
        <v>71</v>
      </c>
      <c r="C37" s="1" t="str">
        <f>IFERROR(__xludf.DUMMYFUNCTION("""COMPUTED_VALUE"""),"draw (v) drawer (n) drawing (n) dream (n &amp; v) dress (n &amp; v) dressed (adj) drink (n &amp; v) drive (v) driver (n)")</f>
        <v>draw (v) drawer (n) drawing (n) dream (n &amp; v) dress (n &amp; v) dressed (adj) drink (n &amp; v) drive (v) driver (n)</v>
      </c>
      <c r="D37" s="1" t="str">
        <f t="shared" si="1"/>
        <v>draw (v)</v>
      </c>
      <c r="E37" s="1" t="s">
        <v>72</v>
      </c>
      <c r="G37" s="1" t="s">
        <v>73</v>
      </c>
    </row>
    <row r="38">
      <c r="A38" s="2" t="s">
        <v>74</v>
      </c>
      <c r="C38" s="1" t="str">
        <f>IFERROR(__xludf.DUMMYFUNCTION("""COMPUTED_VALUE"""),"early (adj &amp; adv) earn (v)")</f>
        <v>early (adj &amp; adv) earn (v)</v>
      </c>
      <c r="D38" s="1" t="str">
        <f t="shared" si="1"/>
        <v>earn (v)</v>
      </c>
      <c r="G38" s="1" t="s">
        <v>75</v>
      </c>
    </row>
    <row r="39">
      <c r="A39" s="2" t="s">
        <v>76</v>
      </c>
      <c r="C39" s="1" t="str">
        <f>IFERROR(__xludf.DUMMYFUNCTION("""COMPUTED_VALUE"""),"eat (v)")</f>
        <v>eat (v)</v>
      </c>
      <c r="D39" s="1" t="str">
        <f t="shared" si="1"/>
        <v>eat (v)</v>
      </c>
      <c r="G39" s="1" t="s">
        <v>77</v>
      </c>
    </row>
    <row r="40">
      <c r="A40" s="2" t="s">
        <v>78</v>
      </c>
      <c r="C40" s="1" t="str">
        <f>IFERROR(__xludf.DUMMYFUNCTION("""COMPUTED_VALUE"""),"enjoy (v)")</f>
        <v>enjoy (v)</v>
      </c>
      <c r="D40" s="1" t="str">
        <f t="shared" si="1"/>
        <v>enjoy (v)</v>
      </c>
      <c r="G40" s="1" t="s">
        <v>79</v>
      </c>
    </row>
    <row r="41">
      <c r="A41" s="2" t="s">
        <v>80</v>
      </c>
      <c r="C41" s="1" t="str">
        <f>IFERROR(__xludf.DUMMYFUNCTION("""COMPUTED_VALUE"""),"enough (adv, det &amp; pron) enter (v)")</f>
        <v>enough (adv, det &amp; pron) enter (v)</v>
      </c>
      <c r="D41" s="1" t="str">
        <f t="shared" si="1"/>
        <v>enter (v)</v>
      </c>
      <c r="G41" s="1" t="s">
        <v>81</v>
      </c>
    </row>
    <row r="42">
      <c r="A42" s="2" t="s">
        <v>82</v>
      </c>
      <c r="C42" s="1" t="str">
        <f>IFERROR(__xludf.DUMMYFUNCTION("""COMPUTED_VALUE"""),"� for example excellent (adj) except (conj &amp; prep) excited (adj) exciting (adj) excuse (v)")</f>
        <v>� for example excellent (adj) except (conj &amp; prep) excited (adj) exciting (adj) excuse (v)</v>
      </c>
      <c r="D42" s="1" t="str">
        <f t="shared" si="1"/>
        <v>excuse (v)</v>
      </c>
      <c r="G42" s="1" t="s">
        <v>83</v>
      </c>
    </row>
    <row r="43">
      <c r="A43" s="2" t="s">
        <v>84</v>
      </c>
      <c r="C43" s="1" t="str">
        <f>IFERROR(__xludf.DUMMYFUNCTION("""COMPUTED_VALUE"""),"expensive (adj) explain (v) explore (v) explorer (n)")</f>
        <v>expensive (adj) explain (v) explore (v) explorer (n)</v>
      </c>
      <c r="D43" s="1" t="str">
        <f t="shared" si="1"/>
        <v>explain (v)</v>
      </c>
      <c r="E43" s="1" t="s">
        <v>85</v>
      </c>
      <c r="G43" s="1" t="s">
        <v>86</v>
      </c>
    </row>
    <row r="44">
      <c r="A44" s="2" t="s">
        <v>87</v>
      </c>
      <c r="C44" s="1" t="str">
        <f>IFERROR(__xludf.DUMMYFUNCTION("""COMPUTED_VALUE"""),"face (n) fact (n) factory (n) fail (v)")</f>
        <v>face (n) fact (n) factory (n) fail (v)</v>
      </c>
      <c r="D44" s="1" t="str">
        <f t="shared" si="1"/>
        <v>fail (v)</v>
      </c>
      <c r="G44" s="1" t="s">
        <v>88</v>
      </c>
    </row>
    <row r="45">
      <c r="A45" s="2" t="s">
        <v>89</v>
      </c>
      <c r="C45" s="1" t="str">
        <f>IFERROR(__xludf.DUMMYFUNCTION("""COMPUTED_VALUE"""),"� he fell and hurt his leg (v)")</f>
        <v>� he fell and hurt his leg (v)</v>
      </c>
      <c r="D45" s="1" t="str">
        <f t="shared" si="1"/>
        <v>leg (v)</v>
      </c>
      <c r="G45" s="1" t="s">
        <v>90</v>
      </c>
    </row>
    <row r="46">
      <c r="A46" s="2" t="s">
        <v>91</v>
      </c>
      <c r="C46" s="1" t="str">
        <f>IFERROR(__xludf.DUMMYFUNCTION("""COMPUTED_VALUE"""),"father (n) favourite (adj) feel (v)")</f>
        <v>father (n) favourite (adj) feel (v)</v>
      </c>
      <c r="D46" s="1" t="str">
        <f t="shared" si="1"/>
        <v>feel (v)</v>
      </c>
      <c r="G46" s="1" t="s">
        <v>92</v>
      </c>
    </row>
    <row r="47">
      <c r="A47" s="2" t="s">
        <v>93</v>
      </c>
      <c r="C47" s="1" t="str">
        <f>IFERROR(__xludf.DUMMYFUNCTION("""COMPUTED_VALUE"""),"file (n) fill (v)")</f>
        <v>file (n) fill (v)</v>
      </c>
      <c r="D47" s="1" t="str">
        <f t="shared" si="1"/>
        <v>fill (v)</v>
      </c>
      <c r="G47" s="1" t="s">
        <v>94</v>
      </c>
    </row>
    <row r="48">
      <c r="A48" s="2" t="s">
        <v>95</v>
      </c>
      <c r="C48" s="1" t="str">
        <f>IFERROR(__xludf.DUMMYFUNCTION("""COMPUTED_VALUE"""),"film (n &amp; v) final (adj) finally (adv) find (v)")</f>
        <v>film (n &amp; v) final (adj) finally (adv) find (v)</v>
      </c>
      <c r="D48" s="1" t="str">
        <f t="shared" si="1"/>
        <v>find (v)</v>
      </c>
      <c r="G48" s="1" t="s">
        <v>96</v>
      </c>
    </row>
    <row r="49">
      <c r="A49" s="2" t="s">
        <v>97</v>
      </c>
      <c r="C49" s="1" t="str">
        <f>IFERROR(__xludf.DUMMYFUNCTION("""COMPUTED_VALUE"""),"finish (v) fire (n)")</f>
        <v>finish (v) fire (n)</v>
      </c>
      <c r="D49" s="1" t="str">
        <f t="shared" si="1"/>
        <v>finish (v)</v>
      </c>
      <c r="G49" s="1" t="s">
        <v>98</v>
      </c>
    </row>
    <row r="50">
      <c r="A50" s="2" t="s">
        <v>99</v>
      </c>
      <c r="C50" s="1" t="str">
        <f>IFERROR(__xludf.DUMMYFUNCTION("""COMPUTED_VALUE"""),"flower (n) fly (v)")</f>
        <v>flower (n) fly (v)</v>
      </c>
      <c r="D50" s="1" t="str">
        <f t="shared" si="1"/>
        <v>fly (v)</v>
      </c>
      <c r="G50" s="1" t="s">
        <v>100</v>
      </c>
    </row>
    <row r="51">
      <c r="A51" s="2" t="s">
        <v>101</v>
      </c>
      <c r="C51" s="1" t="str">
        <f>IFERROR(__xludf.DUMMYFUNCTION("""COMPUTED_VALUE"""),"fog (n) foggy (adj) follow (v)")</f>
        <v>fog (n) foggy (adj) follow (v)</v>
      </c>
      <c r="D51" s="1" t="str">
        <f t="shared" si="1"/>
        <v>follow (v)</v>
      </c>
      <c r="G51" s="1" t="s">
        <v>102</v>
      </c>
    </row>
    <row r="52">
      <c r="A52" s="2" t="s">
        <v>103</v>
      </c>
      <c r="C52" s="1" t="str">
        <f>IFERROR(__xludf.DUMMYFUNCTION("""COMPUTED_VALUE"""),"for (prep) foreign (adj) forest (n) forget (v) fork (n)")</f>
        <v>for (prep) foreign (adj) forest (n) forget (v) fork (n)</v>
      </c>
      <c r="D52" s="1" t="str">
        <f t="shared" si="1"/>
        <v>forget (v)</v>
      </c>
      <c r="G52" s="1" t="s">
        <v>104</v>
      </c>
    </row>
    <row r="53">
      <c r="A53" s="2" t="s">
        <v>105</v>
      </c>
      <c r="C53" s="1" t="str">
        <f>IFERROR(__xludf.DUMMYFUNCTION("""COMPUTED_VALUE"""),"gate (n) geography (n) get (v)")</f>
        <v>gate (n) geography (n) get (v)</v>
      </c>
      <c r="D53" s="1" t="str">
        <f t="shared" si="1"/>
        <v>get (v)</v>
      </c>
      <c r="G53" s="1" t="s">
        <v>106</v>
      </c>
    </row>
    <row r="54">
      <c r="A54" s="2" t="s">
        <v>107</v>
      </c>
      <c r="C54" s="1" t="str">
        <f>IFERROR(__xludf.DUMMYFUNCTION("""COMPUTED_VALUE"""),"get fit (v)")</f>
        <v>get fit (v)</v>
      </c>
      <c r="D54" s="1" t="str">
        <f t="shared" si="1"/>
        <v>fit (v)</v>
      </c>
      <c r="G54" s="1" t="s">
        <v>108</v>
      </c>
    </row>
    <row r="55">
      <c r="A55" s="2" t="s">
        <v>109</v>
      </c>
      <c r="C55" s="1" t="str">
        <f>IFERROR(__xludf.DUMMYFUNCTION("""COMPUTED_VALUE"""),"girl (n) girlfriend (n) give (v) glad (adj) glass (n)")</f>
        <v>girl (n) girlfriend (n) give (v) glad (adj) glass (n)</v>
      </c>
      <c r="D55" s="1" t="str">
        <f t="shared" si="1"/>
        <v>give (v)</v>
      </c>
      <c r="G55" s="1" t="s">
        <v>110</v>
      </c>
    </row>
    <row r="56">
      <c r="C56" s="1" t="str">
        <f>IFERROR(__xludf.DUMMYFUNCTION("""COMPUTED_VALUE"""),"glove (n) go (v) goal (n)")</f>
        <v>glove (n) go (v) goal (n)</v>
      </c>
      <c r="D56" s="1" t="str">
        <f t="shared" si="1"/>
        <v>go (v)</v>
      </c>
      <c r="G56" s="1" t="s">
        <v>111</v>
      </c>
    </row>
    <row r="57">
      <c r="A57" s="2" t="s">
        <v>112</v>
      </c>
      <c r="C57" s="1" t="str">
        <f>IFERROR(__xludf.DUMMYFUNCTION("""COMPUTED_VALUE"""),"grow (v)")</f>
        <v>grow (v)</v>
      </c>
      <c r="D57" s="1" t="str">
        <f t="shared" si="1"/>
        <v>grow (v)</v>
      </c>
      <c r="G57" s="1" t="s">
        <v>113</v>
      </c>
    </row>
    <row r="58">
      <c r="C58" s="1" t="str">
        <f>IFERROR(__xludf.DUMMYFUNCTION("""COMPUTED_VALUE"""),"grow up (phr v) guess (v) guest (n)")</f>
        <v>grow up (phr v) guess (v) guest (n)</v>
      </c>
      <c r="D58" s="1" t="str">
        <f t="shared" si="1"/>
        <v>guess (v)</v>
      </c>
      <c r="G58" s="1" t="s">
        <v>114</v>
      </c>
    </row>
    <row r="59">
      <c r="C59" s="1" t="str">
        <f>IFERROR(__xludf.DUMMYFUNCTION("""COMPUTED_VALUE"""),"hall (n) hand (n) handbag (n) happen (v) happy (adj)")</f>
        <v>hall (n) hand (n) handbag (n) happen (v) happy (adj)</v>
      </c>
      <c r="D59" s="1" t="str">
        <f t="shared" si="1"/>
        <v>happen (v)</v>
      </c>
      <c r="G59" s="1" t="s">
        <v>115</v>
      </c>
    </row>
    <row r="60">
      <c r="A60" s="2" t="s">
        <v>116</v>
      </c>
      <c r="C60" s="1" t="str">
        <f>IFERROR(__xludf.DUMMYFUNCTION("""COMPUTED_VALUE"""),"hat (n) hate (v)")</f>
        <v>hat (n) hate (v)</v>
      </c>
      <c r="D60" s="1" t="str">
        <f t="shared" si="1"/>
        <v>hate (v)</v>
      </c>
      <c r="G60" s="1" t="s">
        <v>117</v>
      </c>
    </row>
    <row r="61">
      <c r="A61" s="2" t="s">
        <v>118</v>
      </c>
      <c r="C61" s="1" t="str">
        <f>IFERROR(__xludf.DUMMYFUNCTION("""COMPUTED_VALUE"""),"� My head hurts. help (v)")</f>
        <v>� My head hurts. help (v)</v>
      </c>
      <c r="D61" s="1" t="str">
        <f t="shared" si="1"/>
        <v>help (v)</v>
      </c>
      <c r="G61" s="1" t="s">
        <v>119</v>
      </c>
    </row>
    <row r="62">
      <c r="A62" s="2" t="s">
        <v>120</v>
      </c>
      <c r="C62" s="1" t="str">
        <f>IFERROR(__xludf.DUMMYFUNCTION("""COMPUTED_VALUE"""),"hit (v) hobby (n) hockey (n) hold (v) holiday (n)")</f>
        <v>hit (v) hobby (n) hockey (n) hold (v) holiday (n)</v>
      </c>
      <c r="D62" s="1" t="str">
        <f t="shared" si="1"/>
        <v>hit (v)</v>
      </c>
      <c r="E62" s="1" t="s">
        <v>121</v>
      </c>
      <c r="G62" s="1" t="s">
        <v>122</v>
      </c>
    </row>
    <row r="63">
      <c r="A63" s="2" t="s">
        <v>123</v>
      </c>
      <c r="C63" s="1" t="str">
        <f>IFERROR(__xludf.DUMMYFUNCTION("""COMPUTED_VALUE"""),"home (n &amp; adv) homework (n) headache (n) headteacher (n) health (n) healthy (adj) hear (v)")</f>
        <v>home (n &amp; adv) homework (n) headache (n) headteacher (n) health (n) healthy (adj) hear (v)</v>
      </c>
      <c r="D63" s="1" t="str">
        <f t="shared" si="1"/>
        <v>hear (v)</v>
      </c>
      <c r="G63" s="1" t="s">
        <v>124</v>
      </c>
    </row>
    <row r="64">
      <c r="A64" s="2" t="s">
        <v>125</v>
      </c>
      <c r="C64" s="1" t="str">
        <f>IFERROR(__xludf.DUMMYFUNCTION("""COMPUTED_VALUE"""),"hello (exclam) honey (n) hope (v) horrible (adj) horse (n) hospital (n) hot (adj)")</f>
        <v>hello (exclam) honey (n) hope (v) horrible (adj) horse (n) hospital (n) hot (adj)</v>
      </c>
      <c r="D64" s="1" t="str">
        <f t="shared" si="1"/>
        <v>hope (v)</v>
      </c>
      <c r="G64" s="1" t="s">
        <v>126</v>
      </c>
    </row>
    <row r="65">
      <c r="A65" s="2" t="s">
        <v>127</v>
      </c>
      <c r="C65" s="1" t="str">
        <f>IFERROR(__xludf.DUMMYFUNCTION("""COMPUTED_VALUE"""),"housewife (n) how (adv) however (adv) hungry (adj) hurry (v)")</f>
        <v>housewife (n) how (adv) however (adv) hungry (adj) hurry (v)</v>
      </c>
      <c r="D65" s="1" t="str">
        <f t="shared" si="1"/>
        <v>hurry (v)</v>
      </c>
      <c r="G65" s="1" t="s">
        <v>128</v>
      </c>
    </row>
    <row r="66">
      <c r="A66" s="2" t="s">
        <v>129</v>
      </c>
      <c r="C66" s="1" t="str">
        <f>IFERROR(__xludf.DUMMYFUNCTION("""COMPUTED_VALUE"""),"hurt (v) husband (n)")</f>
        <v>hurt (v) husband (n)</v>
      </c>
      <c r="D66" s="1" t="str">
        <f t="shared" si="1"/>
        <v>hurt (v)</v>
      </c>
      <c r="G66" s="1" t="s">
        <v>130</v>
      </c>
    </row>
    <row r="67">
      <c r="A67" s="2" t="s">
        <v>131</v>
      </c>
      <c r="C67" s="1" t="str">
        <f>IFERROR(__xludf.DUMMYFUNCTION("""COMPUTED_VALUE"""),"include (v)")</f>
        <v>include (v)</v>
      </c>
      <c r="D67" s="1" t="str">
        <f t="shared" si="1"/>
        <v>include (v)</v>
      </c>
      <c r="G67" s="1" t="s">
        <v>132</v>
      </c>
    </row>
    <row r="68">
      <c r="A68" s="2" t="s">
        <v>133</v>
      </c>
      <c r="C68" s="1" t="str">
        <f>IFERROR(__xludf.DUMMYFUNCTION("""COMPUTED_VALUE"""),"invite (v)")</f>
        <v>invite (v)</v>
      </c>
      <c r="D68" s="1" t="str">
        <f t="shared" si="1"/>
        <v>invite (v)</v>
      </c>
      <c r="G68" s="1" t="s">
        <v>134</v>
      </c>
    </row>
    <row r="69">
      <c r="A69" s="2" t="s">
        <v>135</v>
      </c>
      <c r="C69" s="1" t="str">
        <f>IFERROR(__xludf.DUMMYFUNCTION("""COMPUTED_VALUE"""),"improve (v)")</f>
        <v>improve (v)</v>
      </c>
      <c r="D69" s="1" t="str">
        <f t="shared" si="1"/>
        <v>improve (v)</v>
      </c>
      <c r="G69" s="1" t="s">
        <v>136</v>
      </c>
    </row>
    <row r="70">
      <c r="A70" s="2" t="s">
        <v>137</v>
      </c>
      <c r="C70" s="1" t="str">
        <f>IFERROR(__xludf.DUMMYFUNCTION("""COMPUTED_VALUE"""),"job (n) join (v)")</f>
        <v>job (n) join (v)</v>
      </c>
      <c r="D70" s="1" t="str">
        <f t="shared" si="1"/>
        <v>join (v)</v>
      </c>
      <c r="G70" s="1" t="s">
        <v>138</v>
      </c>
    </row>
    <row r="71">
      <c r="A71" s="2" t="s">
        <v>139</v>
      </c>
      <c r="C71" s="1" t="str">
        <f>IFERROR(__xludf.DUMMYFUNCTION("""COMPUTED_VALUE"""),"journalist (n) journey (n) juice (n) jump (v)")</f>
        <v>journalist (n) journey (n) juice (n) jump (v)</v>
      </c>
      <c r="D71" s="1" t="str">
        <f t="shared" si="1"/>
        <v>jump (v)</v>
      </c>
      <c r="G71" s="1" t="s">
        <v>140</v>
      </c>
    </row>
    <row r="72">
      <c r="A72" s="2" t="s">
        <v>14</v>
      </c>
      <c r="C72" s="1" t="str">
        <f>IFERROR(__xludf.DUMMYFUNCTION("""COMPUTED_VALUE"""),"keep (v)")</f>
        <v>keep (v)</v>
      </c>
      <c r="D72" s="1" t="str">
        <f t="shared" si="1"/>
        <v>keep (v)</v>
      </c>
      <c r="G72" s="1" t="s">
        <v>141</v>
      </c>
    </row>
    <row r="73">
      <c r="A73" s="2" t="s">
        <v>142</v>
      </c>
      <c r="C73" s="1" t="str">
        <f>IFERROR(__xludf.DUMMYFUNCTION("""COMPUTED_VALUE"""),"king (n) kiss (n &amp; v) kit (n) kitchen (n) kite (n) knife (n) know (v)")</f>
        <v>king (n) kiss (n &amp; v) kit (n) kitchen (n) kite (n) knife (n) know (v)</v>
      </c>
      <c r="D73" s="1" t="str">
        <f t="shared" si="1"/>
        <v>know (v)</v>
      </c>
      <c r="G73" s="1" t="s">
        <v>143</v>
      </c>
    </row>
    <row r="74">
      <c r="A74" s="2" t="s">
        <v>144</v>
      </c>
      <c r="C74" s="1" t="str">
        <f>IFERROR(__xludf.DUMMYFUNCTION("""COMPUTED_VALUE"""),"latest (adj) laugh (v) lazy (adj) learn (v) least (adv)")</f>
        <v>latest (adj) laugh (v) lazy (adj) learn (v) least (adv)</v>
      </c>
      <c r="D74" s="1" t="str">
        <f t="shared" si="1"/>
        <v>laugh (v)</v>
      </c>
      <c r="E74" s="1" t="s">
        <v>145</v>
      </c>
      <c r="G74" s="1" t="s">
        <v>146</v>
      </c>
    </row>
    <row r="75">
      <c r="A75" s="2" t="s">
        <v>147</v>
      </c>
      <c r="C75" s="1" t="str">
        <f>IFERROR(__xludf.DUMMYFUNCTION("""COMPUTED_VALUE"""),"� at least leather (n &amp; adj) leave (v)")</f>
        <v>� at least leather (n &amp; adj) leave (v)</v>
      </c>
      <c r="D75" s="1" t="str">
        <f t="shared" si="1"/>
        <v>leave (v)</v>
      </c>
      <c r="G75" s="1" t="s">
        <v>148</v>
      </c>
    </row>
    <row r="76">
      <c r="A76" s="2" t="s">
        <v>149</v>
      </c>
      <c r="C76" s="1" t="str">
        <f>IFERROR(__xludf.DUMMYFUNCTION("""COMPUTED_VALUE"""),"lend (v)")</f>
        <v>lend (v)</v>
      </c>
      <c r="D76" s="1" t="str">
        <f t="shared" si="1"/>
        <v>lend (v)</v>
      </c>
      <c r="G76" s="1" t="s">
        <v>150</v>
      </c>
    </row>
    <row r="77">
      <c r="A77" s="2" t="s">
        <v>151</v>
      </c>
      <c r="C77" s="1" t="str">
        <f>IFERROR(__xludf.DUMMYFUNCTION("""COMPUTED_VALUE"""),"let (v) letter (n) level (n)")</f>
        <v>let (v) letter (n) level (n)</v>
      </c>
      <c r="D77" s="1" t="str">
        <f t="shared" si="1"/>
        <v>let (v)</v>
      </c>
      <c r="G77" s="1" t="s">
        <v>152</v>
      </c>
    </row>
    <row r="78">
      <c r="A78" s="2" t="s">
        <v>153</v>
      </c>
      <c r="C78" s="1" t="str">
        <f>IFERROR(__xludf.DUMMYFUNCTION("""COMPUTED_VALUE"""),"� I'd like a drink. (v)")</f>
        <v>� I'd like a drink. (v)</v>
      </c>
      <c r="D78" s="1" t="str">
        <f t="shared" si="1"/>
        <v>drink. (v)</v>
      </c>
      <c r="G78" s="1" t="s">
        <v>154</v>
      </c>
    </row>
    <row r="79">
      <c r="A79" s="2" t="s">
        <v>155</v>
      </c>
      <c r="C79" s="1" t="str">
        <f>IFERROR(__xludf.DUMMYFUNCTION("""COMPUTED_VALUE"""),"list (n) listen (v)")</f>
        <v>list (n) listen (v)</v>
      </c>
      <c r="D79" s="1" t="str">
        <f t="shared" si="1"/>
        <v>listen (v)</v>
      </c>
      <c r="G79" s="1" t="s">
        <v>156</v>
      </c>
    </row>
    <row r="80">
      <c r="A80" s="2" t="s">
        <v>157</v>
      </c>
      <c r="C80" s="1" t="str">
        <f>IFERROR(__xludf.DUMMYFUNCTION("""COMPUTED_VALUE"""),"live (v)")</f>
        <v>live (v)</v>
      </c>
      <c r="D80" s="1" t="str">
        <f t="shared" si="1"/>
        <v>live (v)</v>
      </c>
      <c r="G80" s="1" t="s">
        <v>158</v>
      </c>
    </row>
    <row r="81">
      <c r="A81" s="2" t="s">
        <v>159</v>
      </c>
      <c r="C81" s="1" t="str">
        <f>IFERROR(__xludf.DUMMYFUNCTION("""COMPUTED_VALUE"""),"look (v)")</f>
        <v>look (v)</v>
      </c>
      <c r="D81" s="1" t="str">
        <f t="shared" si="1"/>
        <v>look (v)</v>
      </c>
      <c r="G81" s="1" t="s">
        <v>160</v>
      </c>
    </row>
    <row r="82">
      <c r="A82" s="2" t="s">
        <v>161</v>
      </c>
      <c r="C82" s="1" t="str">
        <f>IFERROR(__xludf.DUMMYFUNCTION("""COMPUTED_VALUE"""),"lorry (n) lose (v)")</f>
        <v>lorry (n) lose (v)</v>
      </c>
      <c r="D82" s="1" t="str">
        <f t="shared" si="1"/>
        <v>lose (v)</v>
      </c>
      <c r="G82" s="1" t="s">
        <v>162</v>
      </c>
    </row>
    <row r="83">
      <c r="A83" s="2" t="s">
        <v>163</v>
      </c>
      <c r="C83" s="1" t="str">
        <f>IFERROR(__xludf.DUMMYFUNCTION("""COMPUTED_VALUE"""),"main course (n) make (v)")</f>
        <v>main course (n) make (v)</v>
      </c>
      <c r="D83" s="1" t="str">
        <f t="shared" si="1"/>
        <v>make (v)</v>
      </c>
      <c r="G83" s="1" t="s">
        <v>164</v>
      </c>
    </row>
    <row r="84">
      <c r="A84" s="2" t="s">
        <v>165</v>
      </c>
      <c r="C84" s="1" t="str">
        <f>IFERROR(__xludf.DUMMYFUNCTION("""COMPUTED_VALUE"""),"� It doesn't matter. (v)")</f>
        <v>� It doesn't matter. (v)</v>
      </c>
      <c r="D84" s="1" t="str">
        <f t="shared" si="1"/>
        <v>matter. (v)</v>
      </c>
      <c r="G84" s="1" t="s">
        <v>166</v>
      </c>
    </row>
    <row r="85">
      <c r="A85" s="2" t="s">
        <v>167</v>
      </c>
      <c r="C85" s="1" t="str">
        <f>IFERROR(__xludf.DUMMYFUNCTION("""COMPUTED_VALUE"""),"maybe (adv) me (pron) meal (n) mean (v) meat (n) mechanic (n) medicine (n) meet (v) meeting (n) melon (n) member (n)")</f>
        <v>maybe (adv) me (pron) meal (n) mean (v) meat (n) mechanic (n) medicine (n) meet (v) meeting (n) melon (n) member (n)</v>
      </c>
      <c r="D85" s="1" t="str">
        <f t="shared" si="1"/>
        <v>mean (v)</v>
      </c>
      <c r="E85" s="1" t="s">
        <v>168</v>
      </c>
      <c r="G85" s="1" t="s">
        <v>169</v>
      </c>
    </row>
    <row r="86">
      <c r="A86" s="2" t="s">
        <v>170</v>
      </c>
      <c r="C86" s="1" t="str">
        <f>IFERROR(__xludf.DUMMYFUNCTION("""COMPUTED_VALUE"""),"might (mv) mile (n) milk (n) million (n) mind (v)")</f>
        <v>might (mv) mile (n) milk (n) million (n) mind (v)</v>
      </c>
      <c r="D86" s="1" t="str">
        <f t="shared" si="1"/>
        <v>mind (v)</v>
      </c>
      <c r="G86" s="1" t="s">
        <v>171</v>
      </c>
    </row>
    <row r="87">
      <c r="A87" s="2" t="s">
        <v>172</v>
      </c>
      <c r="C87" s="1" t="str">
        <f>IFERROR(__xludf.DUMMYFUNCTION("""COMPUTED_VALUE"""),"mirror (n) Miss (n) miss (v) missing (adj) mistake (n) mix (v)")</f>
        <v>mirror (n) Miss (n) miss (v) missing (adj) mistake (n) mix (v)</v>
      </c>
      <c r="D87" s="1" t="str">
        <f t="shared" si="1"/>
        <v>miss (v)</v>
      </c>
      <c r="E87" s="1" t="s">
        <v>173</v>
      </c>
      <c r="G87" s="1" t="s">
        <v>174</v>
      </c>
    </row>
    <row r="88">
      <c r="A88" s="2" t="s">
        <v>175</v>
      </c>
      <c r="C88" s="1" t="str">
        <f>IFERROR(__xludf.DUMMYFUNCTION("""COMPUTED_VALUE"""),"motorbike (n) motorway (n) mountain (n) mouse (n) mouth (n) move (v)")</f>
        <v>motorbike (n) motorway (n) mountain (n) mouse (n) mouth (n) move (v)</v>
      </c>
      <c r="D88" s="1" t="str">
        <f t="shared" si="1"/>
        <v>move (v)</v>
      </c>
      <c r="G88" s="1" t="s">
        <v>176</v>
      </c>
    </row>
    <row r="89">
      <c r="A89" s="2" t="s">
        <v>177</v>
      </c>
      <c r="C89" s="1" t="str">
        <f>IFERROR(__xludf.DUMMYFUNCTION("""COMPUTED_VALUE"""),"neck (n) necklace (n) need (v) neighbour (n) net (n)")</f>
        <v>neck (n) necklace (n) need (v) neighbour (n) net (n)</v>
      </c>
      <c r="D89" s="1" t="str">
        <f t="shared" si="1"/>
        <v>need (v)</v>
      </c>
      <c r="G89" s="1" t="s">
        <v>178</v>
      </c>
    </row>
    <row r="90">
      <c r="A90" s="2" t="s">
        <v>179</v>
      </c>
      <c r="C90" s="1" t="str">
        <f>IFERROR(__xludf.DUMMYFUNCTION("""COMPUTED_VALUE"""),"pack (v)")</f>
        <v>pack (v)</v>
      </c>
      <c r="D90" s="1" t="str">
        <f t="shared" si="1"/>
        <v>pack (v)</v>
      </c>
      <c r="G90" s="1" t="s">
        <v>180</v>
      </c>
    </row>
    <row r="91">
      <c r="A91" s="2" t="s">
        <v>181</v>
      </c>
      <c r="C91" s="1" t="str">
        <f>IFERROR(__xludf.DUMMYFUNCTION("""COMPUTED_VALUE"""),"party (n) pass (v)")</f>
        <v>party (n) pass (v)</v>
      </c>
      <c r="D91" s="1" t="str">
        <f t="shared" si="1"/>
        <v>pass (v)</v>
      </c>
      <c r="G91" s="1" t="s">
        <v>182</v>
      </c>
    </row>
    <row r="92">
      <c r="A92" s="2" t="s">
        <v>183</v>
      </c>
      <c r="C92" s="1" t="str">
        <f>IFERROR(__xludf.DUMMYFUNCTION("""COMPUTED_VALUE"""),"passport (n) past (prep) pasta (n) path (n) pay (v)")</f>
        <v>passport (n) past (prep) pasta (n) path (n) pay (v)</v>
      </c>
      <c r="D92" s="1" t="str">
        <f t="shared" si="1"/>
        <v>pay (v)</v>
      </c>
      <c r="G92" s="1" t="s">
        <v>184</v>
      </c>
    </row>
    <row r="93">
      <c r="A93" s="2" t="s">
        <v>185</v>
      </c>
      <c r="C93" s="1" t="str">
        <f>IFERROR(__xludf.DUMMYFUNCTION("""COMPUTED_VALUE"""),"� to play football (v)")</f>
        <v>� to play football (v)</v>
      </c>
      <c r="D93" s="1" t="str">
        <f t="shared" si="1"/>
        <v>football (v)</v>
      </c>
      <c r="G93" s="1" t="s">
        <v>186</v>
      </c>
    </row>
    <row r="94">
      <c r="A94" s="2" t="s">
        <v>187</v>
      </c>
      <c r="C94" s="1" t="str">
        <f>IFERROR(__xludf.DUMMYFUNCTION("""COMPUTED_VALUE"""),"� to play the guitar (v)")</f>
        <v>� to play the guitar (v)</v>
      </c>
      <c r="D94" s="1" t="str">
        <f t="shared" si="1"/>
        <v>guitar (v)</v>
      </c>
      <c r="G94" s="1" t="s">
        <v>188</v>
      </c>
    </row>
    <row r="95">
      <c r="A95" s="2" t="s">
        <v>189</v>
      </c>
      <c r="C95" s="1" t="str">
        <f>IFERROR(__xludf.DUMMYFUNCTION("""COMPUTED_VALUE"""),"� I'm very pleased for you. (v)")</f>
        <v>� I'm very pleased for you. (v)</v>
      </c>
      <c r="D95" s="1" t="str">
        <f t="shared" si="1"/>
        <v>you. (v)</v>
      </c>
      <c r="G95" s="1" t="s">
        <v>190</v>
      </c>
    </row>
    <row r="96">
      <c r="A96" s="2" t="s">
        <v>191</v>
      </c>
      <c r="C96" s="1" t="str">
        <f>IFERROR(__xludf.DUMMYFUNCTION("""COMPUTED_VALUE"""),"p.m. (adv) pocket (n) point (v) police (n) police car (n)")</f>
        <v>p.m. (adv) pocket (n) point (v) police (n) police car (n)</v>
      </c>
      <c r="D96" s="1" t="str">
        <f t="shared" si="1"/>
        <v>point (v)</v>
      </c>
      <c r="G96" s="1" t="s">
        <v>192</v>
      </c>
    </row>
    <row r="97">
      <c r="A97" s="2" t="s">
        <v>193</v>
      </c>
      <c r="C97" s="1" t="str">
        <f>IFERROR(__xludf.DUMMYFUNCTION("""COMPUTED_VALUE"""),"� football practice practise (v)")</f>
        <v>� football practice practise (v)</v>
      </c>
      <c r="D97" s="1" t="str">
        <f t="shared" si="1"/>
        <v>practise (v)</v>
      </c>
      <c r="G97" s="1" t="s">
        <v>194</v>
      </c>
    </row>
    <row r="98">
      <c r="A98" s="2" t="s">
        <v>195</v>
      </c>
      <c r="C98" s="1" t="str">
        <f>IFERROR(__xludf.DUMMYFUNCTION("""COMPUTED_VALUE"""),"prefer (v) prepare (v) present (n)")</f>
        <v>prefer (v) prepare (v) present (n)</v>
      </c>
      <c r="D98" s="1" t="str">
        <f t="shared" si="1"/>
        <v>prefer (v)</v>
      </c>
      <c r="E98" s="1" t="s">
        <v>196</v>
      </c>
      <c r="G98" s="1" t="s">
        <v>197</v>
      </c>
    </row>
    <row r="99">
      <c r="A99" s="2" t="s">
        <v>198</v>
      </c>
      <c r="C99" s="1" t="str">
        <f>IFERROR(__xludf.DUMMYFUNCTION("""COMPUTED_VALUE"""),"price (n) print (v) printer (n) prize (n)")</f>
        <v>price (n) print (v) printer (n) prize (n)</v>
      </c>
      <c r="D99" s="1" t="str">
        <f t="shared" si="1"/>
        <v>print (v)</v>
      </c>
      <c r="G99" s="1" t="s">
        <v>199</v>
      </c>
    </row>
    <row r="100">
      <c r="A100" s="2" t="s">
        <v>200</v>
      </c>
      <c r="C100" s="1" t="str">
        <f>IFERROR(__xludf.DUMMYFUNCTION("""COMPUTED_VALUE"""),"� a school project pull (v)")</f>
        <v>� a school project pull (v)</v>
      </c>
      <c r="D100" s="1" t="str">
        <f t="shared" si="1"/>
        <v>pull (v)</v>
      </c>
      <c r="G100" s="1" t="s">
        <v>201</v>
      </c>
    </row>
    <row r="101">
      <c r="A101" s="2" t="s">
        <v>202</v>
      </c>
      <c r="C101" s="1" t="str">
        <f>IFERROR(__xludf.DUMMYFUNCTION("""COMPUTED_VALUE"""),"pupil (n) purple (adj) purse (n) push (v) put (v)")</f>
        <v>pupil (n) purple (adj) purse (n) push (v) put (v)</v>
      </c>
      <c r="D101" s="1" t="str">
        <f t="shared" si="1"/>
        <v>push (v)</v>
      </c>
      <c r="E101" s="1" t="s">
        <v>203</v>
      </c>
      <c r="G101" s="1" t="s">
        <v>204</v>
      </c>
    </row>
    <row r="102">
      <c r="A102" s="2" t="s">
        <v>205</v>
      </c>
      <c r="C102" s="1" t="str">
        <f>IFERROR(__xludf.DUMMYFUNCTION("""COMPUTED_VALUE"""),"� She raced her brother to the bus stop. (v)")</f>
        <v>� She raced her brother to the bus stop. (v)</v>
      </c>
      <c r="D102" s="1" t="str">
        <f t="shared" si="1"/>
        <v>stop. (v)</v>
      </c>
      <c r="G102" s="1" t="s">
        <v>206</v>
      </c>
    </row>
    <row r="103">
      <c r="C103" s="1" t="str">
        <f>IFERROR(__xludf.DUMMYFUNCTION("""COMPUTED_VALUE"""),"railway (n) rain (n &amp; v) raincoat (n) rap (n) read (v) reading (n) ready (adj)")</f>
        <v>railway (n) rain (n &amp; v) raincoat (n) rap (n) read (v) reading (n) ready (adj)</v>
      </c>
      <c r="D103" s="1" t="str">
        <f t="shared" si="1"/>
        <v>read (v)</v>
      </c>
      <c r="G103" s="1" t="s">
        <v>207</v>
      </c>
    </row>
    <row r="104">
      <c r="A104" s="2" t="s">
        <v>208</v>
      </c>
      <c r="C104" s="1" t="str">
        <f>IFERROR(__xludf.DUMMYFUNCTION("""COMPUTED_VALUE"""),"receipt (n) receive (v) receptionist (n) record (v)")</f>
        <v>receipt (n) receive (v) receptionist (n) record (v)</v>
      </c>
      <c r="D104" s="1" t="str">
        <f t="shared" si="1"/>
        <v>receive (v)</v>
      </c>
      <c r="E104" s="1" t="s">
        <v>209</v>
      </c>
      <c r="G104" s="1" t="s">
        <v>210</v>
      </c>
    </row>
    <row r="105">
      <c r="A105" s="2" t="s">
        <v>211</v>
      </c>
      <c r="C105" s="1" t="str">
        <f>IFERROR(__xludf.DUMMYFUNCTION("""COMPUTED_VALUE"""),"red (adj) refrigerator (n) remember (v) rent (v)")</f>
        <v>red (adj) refrigerator (n) remember (v) rent (v)</v>
      </c>
      <c r="D105" s="1" t="str">
        <f t="shared" si="1"/>
        <v>remember (v)</v>
      </c>
      <c r="E105" s="1" t="s">
        <v>212</v>
      </c>
      <c r="G105" s="1" t="s">
        <v>213</v>
      </c>
    </row>
    <row r="106">
      <c r="A106" s="2" t="s">
        <v>214</v>
      </c>
      <c r="C106" s="1" t="str">
        <f>IFERROR(__xludf.DUMMYFUNCTION("""COMPUTED_VALUE"""),"repair (v) repeat (v) rest (n &amp; v)")</f>
        <v>repair (v) repeat (v) rest (n &amp; v)</v>
      </c>
      <c r="D106" s="1" t="str">
        <f t="shared" si="1"/>
        <v>repair (v)</v>
      </c>
      <c r="E106" s="1" t="s">
        <v>215</v>
      </c>
      <c r="G106" s="1" t="s">
        <v>216</v>
      </c>
    </row>
    <row r="107">
      <c r="A107" s="2" t="s">
        <v>217</v>
      </c>
      <c r="C107" s="1" t="str">
        <f>IFERROR(__xludf.DUMMYFUNCTION("""COMPUTED_VALUE"""),"� 'Try to rest', the doctor said. (v)")</f>
        <v>� 'Try to rest', the doctor said. (v)</v>
      </c>
      <c r="D107" s="1" t="str">
        <f t="shared" si="1"/>
        <v>said. (v)</v>
      </c>
      <c r="G107" s="1" t="s">
        <v>218</v>
      </c>
    </row>
    <row r="108">
      <c r="A108" s="2" t="s">
        <v>219</v>
      </c>
      <c r="C108" s="1" t="str">
        <f>IFERROR(__xludf.DUMMYFUNCTION("""COMPUTED_VALUE"""),"� He returned home late. (v)")</f>
        <v>� He returned home late. (v)</v>
      </c>
      <c r="D108" s="1" t="str">
        <f t="shared" si="1"/>
        <v>late. (v)</v>
      </c>
      <c r="G108" s="1" t="s">
        <v>220</v>
      </c>
    </row>
    <row r="109">
      <c r="A109" s="2" t="s">
        <v>221</v>
      </c>
      <c r="C109" s="1" t="str">
        <f>IFERROR(__xludf.DUMMYFUNCTION("""COMPUTED_VALUE"""),"� She returned her library books. (v)")</f>
        <v>� She returned her library books. (v)</v>
      </c>
      <c r="D109" s="1" t="str">
        <f t="shared" si="1"/>
        <v>books. (v)</v>
      </c>
      <c r="G109" s="1" t="s">
        <v>222</v>
      </c>
    </row>
    <row r="110">
      <c r="A110" s="2" t="s">
        <v>223</v>
      </c>
      <c r="C110" s="1" t="str">
        <f>IFERROR(__xludf.DUMMYFUNCTION("""COMPUTED_VALUE"""),"run (v) runner (n) running (n)")</f>
        <v>run (v) runner (n) running (n)</v>
      </c>
      <c r="D110" s="1" t="str">
        <f t="shared" si="1"/>
        <v>run (v)</v>
      </c>
      <c r="G110" s="1" t="s">
        <v>224</v>
      </c>
    </row>
    <row r="111">
      <c r="A111" s="2" t="s">
        <v>225</v>
      </c>
      <c r="C111" s="1" t="str">
        <f>IFERROR(__xludf.DUMMYFUNCTION("""COMPUTED_VALUE"""),"sad (adj) safe (adj) sail (v) sailing (n) salad (n) sale (n)")</f>
        <v>sad (adj) safe (adj) sail (v) sailing (n) salad (n) sale (n)</v>
      </c>
      <c r="D111" s="1" t="str">
        <f t="shared" si="1"/>
        <v>sail (v)</v>
      </c>
      <c r="G111" s="1" t="s">
        <v>226</v>
      </c>
    </row>
    <row r="112">
      <c r="A112" s="2" t="s">
        <v>227</v>
      </c>
      <c r="C112" s="1" t="str">
        <f>IFERROR(__xludf.DUMMYFUNCTION("""COMPUTED_VALUE"""),"sandwich (n) sauce (n) sausage (n) save (v)")</f>
        <v>sandwich (n) sauce (n) sausage (n) save (v)</v>
      </c>
      <c r="D112" s="1" t="str">
        <f t="shared" si="1"/>
        <v>save (v)</v>
      </c>
      <c r="G112" s="1" t="s">
        <v>228</v>
      </c>
    </row>
    <row r="113">
      <c r="A113" s="2" t="s">
        <v>229</v>
      </c>
      <c r="C113" s="1" t="str">
        <f>IFERROR(__xludf.DUMMYFUNCTION("""COMPUTED_VALUE"""),"� to save time say (v)")</f>
        <v>� to save time say (v)</v>
      </c>
      <c r="D113" s="1" t="str">
        <f t="shared" si="1"/>
        <v>say (v)</v>
      </c>
      <c r="G113" s="1" t="s">
        <v>230</v>
      </c>
    </row>
    <row r="114">
      <c r="A114" s="2" t="s">
        <v>231</v>
      </c>
      <c r="C114" s="1" t="str">
        <f>IFERROR(__xludf.DUMMYFUNCTION("""COMPUTED_VALUE"""),"see (v) sell (v) send (v)")</f>
        <v>see (v) sell (v) send (v)</v>
      </c>
      <c r="D114" s="1" t="str">
        <f t="shared" si="1"/>
        <v>see (v)</v>
      </c>
      <c r="E114" s="1" t="s">
        <v>232</v>
      </c>
      <c r="F114" s="1" t="s">
        <v>233</v>
      </c>
      <c r="G114" s="1" t="s">
        <v>234</v>
      </c>
    </row>
    <row r="115">
      <c r="A115" s="2" t="s">
        <v>235</v>
      </c>
      <c r="C115" s="1" t="str">
        <f>IFERROR(__xludf.DUMMYFUNCTION("""COMPUTED_VALUE"""),"sentence (n) serve (v)")</f>
        <v>sentence (n) serve (v)</v>
      </c>
      <c r="D115" s="1" t="str">
        <f t="shared" si="1"/>
        <v>serve (v)</v>
      </c>
      <c r="G115" s="1" t="s">
        <v>236</v>
      </c>
    </row>
    <row r="116">
      <c r="C116" s="1" t="str">
        <f>IFERROR(__xludf.DUMMYFUNCTION("""COMPUTED_VALUE"""),"� What a shame! shampoo (n &amp; v) share (v)")</f>
        <v>� What a shame! shampoo (n &amp; v) share (v)</v>
      </c>
      <c r="D116" s="1" t="str">
        <f t="shared" si="1"/>
        <v>share (v)</v>
      </c>
      <c r="G116" s="1" t="s">
        <v>237</v>
      </c>
    </row>
    <row r="117">
      <c r="C117" s="1" t="str">
        <f>IFERROR(__xludf.DUMMYFUNCTION("""COMPUTED_VALUE"""),"� a short time shorts (n pl) should (mv) shout (v)")</f>
        <v>� a short time shorts (n pl) should (mv) shout (v)</v>
      </c>
      <c r="D117" s="1" t="str">
        <f t="shared" si="1"/>
        <v>shout (v)</v>
      </c>
      <c r="G117" s="1" t="s">
        <v>238</v>
      </c>
    </row>
    <row r="118">
      <c r="C118" s="1" t="str">
        <f>IFERROR(__xludf.DUMMYFUNCTION("""COMPUTED_VALUE"""),"� Show me your photos. (v)")</f>
        <v>� Show me your photos. (v)</v>
      </c>
      <c r="D118" s="1" t="str">
        <f t="shared" si="1"/>
        <v>photos. (v)</v>
      </c>
      <c r="G118" s="1" t="s">
        <v>239</v>
      </c>
    </row>
    <row r="119">
      <c r="C119" s="1" t="str">
        <f>IFERROR(__xludf.DUMMYFUNCTION("""COMPUTED_VALUE"""),"shut (v) sick (adj) side (n)")</f>
        <v>shut (v) sick (adj) side (n)</v>
      </c>
      <c r="D119" s="1" t="str">
        <f t="shared" si="1"/>
        <v>shut (v)</v>
      </c>
      <c r="G119" s="1" t="s">
        <v>240</v>
      </c>
    </row>
    <row r="120">
      <c r="C120" s="1" t="str">
        <f>IFERROR(__xludf.DUMMYFUNCTION("""COMPUTED_VALUE"""),"silver (n &amp; adj) simple (adj) since (prep) sing (v)")</f>
        <v>silver (n &amp; adj) simple (adj) since (prep) sing (v)</v>
      </c>
      <c r="D120" s="1" t="str">
        <f t="shared" si="1"/>
        <v>sing (v)</v>
      </c>
      <c r="G120" s="1" t="s">
        <v>241</v>
      </c>
    </row>
    <row r="121">
      <c r="A121" s="2" t="s">
        <v>242</v>
      </c>
      <c r="C121" s="1" t="str">
        <f>IFERROR(__xludf.DUMMYFUNCTION("""COMPUTED_VALUE"""),"singer (n) singing (n) single (adj) sink (n) sister (n) sit (v)")</f>
        <v>singer (n) singing (n) single (adj) sink (n) sister (n) sit (v)</v>
      </c>
      <c r="D121" s="1" t="str">
        <f t="shared" si="1"/>
        <v>sit (v)</v>
      </c>
      <c r="G121" s="1" t="s">
        <v>243</v>
      </c>
    </row>
    <row r="122">
      <c r="C122" s="1" t="str">
        <f>IFERROR(__xludf.DUMMYFUNCTION("""COMPUTED_VALUE"""),"skate (v) skateboard (n) skateboarding (n) skating (n)")</f>
        <v>skate (v) skateboard (n) skateboarding (n) skating (n)</v>
      </c>
      <c r="D122" s="1" t="str">
        <f t="shared" si="1"/>
        <v>skate (v)</v>
      </c>
      <c r="G122" s="1" t="s">
        <v>244</v>
      </c>
    </row>
    <row r="123">
      <c r="C123" s="1" t="str">
        <f>IFERROR(__xludf.DUMMYFUNCTION("""COMPUTED_VALUE"""),"ski (v) skiing (n) skirt (n) sky (n) sleep (v) slice (n) slim (adj) slow (adj)")</f>
        <v>ski (v) skiing (n) skirt (n) sky (n) sleep (v) slice (n) slim (adj) slow (adj)</v>
      </c>
      <c r="D123" s="1" t="str">
        <f t="shared" si="1"/>
        <v>ski (v)</v>
      </c>
      <c r="E123" s="1" t="s">
        <v>245</v>
      </c>
      <c r="G123" s="1" t="s">
        <v>246</v>
      </c>
    </row>
    <row r="124">
      <c r="A124" s="2" t="s">
        <v>247</v>
      </c>
      <c r="C124" s="1" t="str">
        <f>IFERROR(__xludf.DUMMYFUNCTION("""COMPUTED_VALUE"""),"slowly (adv) small (adj) smoke (v) smoking (n) snack (n)")</f>
        <v>slowly (adv) small (adj) smoke (v) smoking (n) snack (n)</v>
      </c>
      <c r="D124" s="1" t="str">
        <f t="shared" si="1"/>
        <v>smoke (v)</v>
      </c>
      <c r="G124" s="1" t="s">
        <v>248</v>
      </c>
    </row>
    <row r="125">
      <c r="A125" s="2" t="s">
        <v>249</v>
      </c>
      <c r="C125" s="1" t="str">
        <f>IFERROR(__xludf.DUMMYFUNCTION("""COMPUTED_VALUE"""),"sound (v)")</f>
        <v>sound (v)</v>
      </c>
      <c r="D125" s="1" t="str">
        <f t="shared" si="1"/>
        <v>sound (v)</v>
      </c>
      <c r="G125" s="1" t="s">
        <v>250</v>
      </c>
    </row>
    <row r="126">
      <c r="A126" s="2" t="s">
        <v>251</v>
      </c>
      <c r="C126" s="1" t="str">
        <f>IFERROR(__xludf.DUMMYFUNCTION("""COMPUTED_VALUE"""),"spare (adj) speak (v) speaker (n) special (adj) spell (v) spelling (n) spend (v) spoon (n)")</f>
        <v>spare (adj) speak (v) speaker (n) special (adj) spell (v) spelling (n) spend (v) spoon (n)</v>
      </c>
      <c r="D126" s="1" t="str">
        <f t="shared" si="1"/>
        <v>speak (v)</v>
      </c>
      <c r="E126" s="1" t="s">
        <v>252</v>
      </c>
      <c r="F126" s="1" t="s">
        <v>253</v>
      </c>
      <c r="G126" s="1" t="s">
        <v>254</v>
      </c>
    </row>
    <row r="127">
      <c r="A127" s="2" t="s">
        <v>255</v>
      </c>
      <c r="C127" s="1" t="str">
        <f>IFERROR(__xludf.DUMMYFUNCTION("""COMPUTED_VALUE"""),"� Put a stamp on the envelope. stand (v)")</f>
        <v>� Put a stamp on the envelope. stand (v)</v>
      </c>
      <c r="D127" s="1" t="str">
        <f t="shared" si="1"/>
        <v>stand (v)</v>
      </c>
      <c r="G127" s="1" t="s">
        <v>256</v>
      </c>
    </row>
    <row r="128">
      <c r="A128" s="2" t="s">
        <v>257</v>
      </c>
      <c r="C128" s="1" t="str">
        <f>IFERROR(__xludf.DUMMYFUNCTION("""COMPUTED_VALUE"""),"star (n &amp; v) start (v) station (n) stay (v) steak (n) steal (v)")</f>
        <v>star (n &amp; v) start (v) station (n) stay (v) steak (n) steal (v)</v>
      </c>
      <c r="D128" s="1" t="str">
        <f t="shared" si="1"/>
        <v>start (v)</v>
      </c>
      <c r="E128" s="1" t="s">
        <v>258</v>
      </c>
      <c r="F128" s="1" t="s">
        <v>259</v>
      </c>
      <c r="G128" s="1" t="s">
        <v>260</v>
      </c>
    </row>
    <row r="129">
      <c r="A129" s="2" t="s">
        <v>261</v>
      </c>
      <c r="C129" s="1" t="str">
        <f>IFERROR(__xludf.DUMMYFUNCTION("""COMPUTED_VALUE"""),"study (v) subject (n)")</f>
        <v>study (v) subject (n)</v>
      </c>
      <c r="D129" s="1" t="str">
        <f t="shared" si="1"/>
        <v>study (v)</v>
      </c>
      <c r="G129" s="1" t="s">
        <v>262</v>
      </c>
    </row>
    <row r="130">
      <c r="A130" s="2" t="s">
        <v>263</v>
      </c>
      <c r="C130" s="1" t="str">
        <f>IFERROR(__xludf.DUMMYFUNCTION("""COMPUTED_VALUE"""),"sunglasses (n pl) sunny (adj) supermarket (n) supper (n) suppose (v)")</f>
        <v>sunglasses (n pl) sunny (adj) supermarket (n) supper (n) suppose (v)</v>
      </c>
      <c r="D130" s="1" t="str">
        <f t="shared" si="1"/>
        <v>suppose (v)</v>
      </c>
      <c r="G130" s="1" t="s">
        <v>264</v>
      </c>
    </row>
    <row r="131">
      <c r="A131" s="2" t="s">
        <v>265</v>
      </c>
      <c r="C131" s="1" t="str">
        <f>IFERROR(__xludf.DUMMYFUNCTION("""COMPUTED_VALUE"""),"� I'm (not) sure. surf (v)")</f>
        <v>� I'm (not) sure. surf (v)</v>
      </c>
      <c r="D131" s="1" t="str">
        <f t="shared" si="1"/>
        <v>surf (v)</v>
      </c>
      <c r="G131" s="1" t="s">
        <v>266</v>
      </c>
    </row>
    <row r="132">
      <c r="A132" s="2" t="s">
        <v>267</v>
      </c>
      <c r="C132" s="1" t="str">
        <f>IFERROR(__xludf.DUMMYFUNCTION("""COMPUTED_VALUE"""),"surfboard (n) surfing (n) surname (n) surprise (n) surprised (adj) sweater (n) sweet (n &amp; adj) swim (v) swimming (n)")</f>
        <v>surfboard (n) surfing (n) surname (n) surprise (n) surprised (adj) sweater (n) sweet (n &amp; adj) swim (v) swimming (n)</v>
      </c>
      <c r="D132" s="1" t="str">
        <f t="shared" si="1"/>
        <v>swim (v)</v>
      </c>
      <c r="G132" s="1" t="s">
        <v>268</v>
      </c>
    </row>
    <row r="133">
      <c r="A133" s="2" t="s">
        <v>269</v>
      </c>
      <c r="C133" s="1" t="str">
        <f>IFERROR(__xludf.DUMMYFUNCTION("""COMPUTED_VALUE"""),"table tennis (n) take (v)")</f>
        <v>table tennis (n) take (v)</v>
      </c>
      <c r="D133" s="1" t="str">
        <f t="shared" si="1"/>
        <v>take (v)</v>
      </c>
      <c r="G133" s="1" t="s">
        <v>270</v>
      </c>
    </row>
    <row r="134">
      <c r="A134" s="2" t="s">
        <v>271</v>
      </c>
      <c r="C134" s="1" t="str">
        <f>IFERROR(__xludf.DUMMYFUNCTION("""COMPUTED_VALUE"""),"tall (adj) taxi (n) tea (n) teach (v)")</f>
        <v>tall (adj) taxi (n) tea (n) teach (v)</v>
      </c>
      <c r="D134" s="1" t="str">
        <f t="shared" si="1"/>
        <v>teach (v)</v>
      </c>
      <c r="G134" s="1" t="s">
        <v>272</v>
      </c>
    </row>
    <row r="135">
      <c r="A135" s="2" t="s">
        <v>273</v>
      </c>
      <c r="C135" s="1" t="str">
        <f>IFERROR(__xludf.DUMMYFUNCTION("""COMPUTED_VALUE"""),"telephone (n &amp; v) television (TV) (n) tell (v) temperature (n)")</f>
        <v>telephone (n &amp; v) television (TV) (n) tell (v) temperature (n)</v>
      </c>
      <c r="D135" s="1" t="str">
        <f t="shared" si="1"/>
        <v>tell (v)</v>
      </c>
      <c r="G135" s="1" t="s">
        <v>274</v>
      </c>
    </row>
    <row r="136">
      <c r="A136" s="2" t="s">
        <v>275</v>
      </c>
      <c r="C136" s="1" t="str">
        <f>IFERROR(__xludf.DUMMYFUNCTION("""COMPUTED_VALUE"""),"text message (n) than (prep &amp; conj) thank (v)")</f>
        <v>text message (n) than (prep &amp; conj) thank (v)</v>
      </c>
      <c r="D136" s="1" t="str">
        <f t="shared" si="1"/>
        <v>thank (v)</v>
      </c>
      <c r="G136" s="1" t="s">
        <v>276</v>
      </c>
    </row>
    <row r="137">
      <c r="A137" s="2" t="s">
        <v>277</v>
      </c>
      <c r="C137" s="1" t="str">
        <f>IFERROR(__xludf.DUMMYFUNCTION("""COMPUTED_VALUE"""),"thin (adj) thing (n) think (v) thirsty (adj)")</f>
        <v>thin (adj) thing (n) think (v) thirsty (adj)</v>
      </c>
      <c r="D137" s="1" t="str">
        <f t="shared" si="1"/>
        <v>think (v)</v>
      </c>
      <c r="G137" s="1" t="s">
        <v>278</v>
      </c>
    </row>
    <row r="138">
      <c r="A138" s="2" t="s">
        <v>279</v>
      </c>
      <c r="C138" s="1" t="str">
        <f>IFERROR(__xludf.DUMMYFUNCTION("""COMPUTED_VALUE"""),"this (det &amp; pron) those (det &amp; pron) through (prep) throw (v) thunderstorm (n) ticket (n)")</f>
        <v>this (det &amp; pron) those (det &amp; pron) through (prep) throw (v) thunderstorm (n) ticket (n)</v>
      </c>
      <c r="D138" s="1" t="str">
        <f t="shared" si="1"/>
        <v>throw (v)</v>
      </c>
      <c r="G138" s="1" t="s">
        <v>280</v>
      </c>
    </row>
    <row r="139">
      <c r="A139" s="2" t="s">
        <v>281</v>
      </c>
      <c r="C139" s="1" t="str">
        <f>IFERROR(__xludf.DUMMYFUNCTION("""COMPUTED_VALUE"""),"tidy (adj &amp; v) tidy up (v) tie (n)")</f>
        <v>tidy (adj &amp; v) tidy up (v) tie (n)</v>
      </c>
      <c r="D139" s="1" t="str">
        <f t="shared" si="1"/>
        <v>up (v)</v>
      </c>
      <c r="G139" s="1" t="s">
        <v>282</v>
      </c>
    </row>
    <row r="140">
      <c r="A140" s="2" t="s">
        <v>283</v>
      </c>
      <c r="C140" s="1" t="str">
        <f>IFERROR(__xludf.DUMMYFUNCTION("""COMPUTED_VALUE"""),"travel (v) tree (n) trip (n) trouble (n)")</f>
        <v>travel (v) tree (n) trip (n) trouble (n)</v>
      </c>
      <c r="D140" s="1" t="str">
        <f t="shared" si="1"/>
        <v>travel (v)</v>
      </c>
      <c r="G140" s="1" t="s">
        <v>284</v>
      </c>
    </row>
    <row r="141">
      <c r="A141" s="2" t="s">
        <v>285</v>
      </c>
      <c r="C141" s="1" t="str">
        <f>IFERROR(__xludf.DUMMYFUNCTION("""COMPUTED_VALUE"""),"try (v)")</f>
        <v>try (v)</v>
      </c>
      <c r="D141" s="1" t="str">
        <f t="shared" si="1"/>
        <v>try (v)</v>
      </c>
      <c r="G141" s="1" t="s">
        <v>286</v>
      </c>
    </row>
    <row r="142">
      <c r="A142" s="2" t="s">
        <v>287</v>
      </c>
      <c r="C142" s="1" t="str">
        <f>IFERROR(__xludf.DUMMYFUNCTION("""COMPUTED_VALUE"""),"try on (phr v) T-shirt (n) turn (v)")</f>
        <v>try on (phr v) T-shirt (n) turn (v)</v>
      </c>
      <c r="D142" s="1" t="str">
        <f t="shared" si="1"/>
        <v>turn (v)</v>
      </c>
      <c r="G142" s="1" t="s">
        <v>288</v>
      </c>
    </row>
    <row r="143">
      <c r="A143" s="2" t="s">
        <v>289</v>
      </c>
      <c r="C143" s="1" t="str">
        <f>IFERROR(__xludf.DUMMYFUNCTION("""COMPUTED_VALUE"""),"use (v)")</f>
        <v>use (v)</v>
      </c>
      <c r="D143" s="1" t="str">
        <f t="shared" si="1"/>
        <v>use (v)</v>
      </c>
      <c r="G143" s="1" t="s">
        <v>290</v>
      </c>
    </row>
    <row r="144">
      <c r="A144" s="2" t="s">
        <v>291</v>
      </c>
      <c r="C144" s="1" t="str">
        <f>IFERROR(__xludf.DUMMYFUNCTION("""COMPUTED_VALUE"""),"understand (v)")</f>
        <v>understand (v)</v>
      </c>
      <c r="D144" s="1" t="str">
        <f t="shared" si="1"/>
        <v>understand (v)</v>
      </c>
      <c r="G144" s="1" t="s">
        <v>292</v>
      </c>
    </row>
    <row r="145">
      <c r="A145" s="2" t="s">
        <v>293</v>
      </c>
      <c r="C145" s="1" t="str">
        <f>IFERROR(__xludf.DUMMYFUNCTION("""COMPUTED_VALUE"""),"visit (v)")</f>
        <v>visit (v)</v>
      </c>
      <c r="D145" s="1" t="str">
        <f t="shared" si="1"/>
        <v>visit (v)</v>
      </c>
      <c r="G145" s="1" t="s">
        <v>294</v>
      </c>
    </row>
    <row r="146">
      <c r="A146" s="2" t="s">
        <v>295</v>
      </c>
      <c r="C146" s="1" t="str">
        <f>IFERROR(__xludf.DUMMYFUNCTION("""COMPUTED_VALUE"""),"wait (v) waiter (n) waitress (n) wake (v)")</f>
        <v>wait (v) waiter (n) waitress (n) wake (v)</v>
      </c>
      <c r="D146" s="1" t="str">
        <f t="shared" si="1"/>
        <v>wait (v)</v>
      </c>
      <c r="E146" s="1" t="s">
        <v>296</v>
      </c>
      <c r="G146" s="1" t="s">
        <v>297</v>
      </c>
    </row>
    <row r="147">
      <c r="A147" s="2" t="s">
        <v>298</v>
      </c>
      <c r="C147" s="1" t="str">
        <f>IFERROR(__xludf.DUMMYFUNCTION("""COMPUTED_VALUE"""),"wake up (phr v) walk (v) walking (n)")</f>
        <v>wake up (phr v) walk (v) walking (n)</v>
      </c>
      <c r="D147" s="1" t="str">
        <f t="shared" si="1"/>
        <v>walk (v)</v>
      </c>
      <c r="G147" s="1" t="s">
        <v>299</v>
      </c>
    </row>
    <row r="148">
      <c r="A148" s="2" t="s">
        <v>300</v>
      </c>
      <c r="C148" s="1" t="str">
        <f>IFERROR(__xludf.DUMMYFUNCTION("""COMPUTED_VALUE"""),"wall (n) wallet (n) want (v) warm (adj) wash (v)")</f>
        <v>wall (n) wallet (n) want (v) warm (adj) wash (v)</v>
      </c>
      <c r="D148" s="1" t="str">
        <f t="shared" si="1"/>
        <v>want (v)</v>
      </c>
      <c r="E148" s="1" t="s">
        <v>301</v>
      </c>
      <c r="G148" s="1" t="s">
        <v>302</v>
      </c>
    </row>
    <row r="149">
      <c r="C149" s="1" t="str">
        <f>IFERROR(__xludf.DUMMYFUNCTION("""COMPUTED_VALUE"""),"we (pron) wear (v) weather (n) web (n)")</f>
        <v>we (pron) wear (v) weather (n) web (n)</v>
      </c>
      <c r="D149" s="1" t="str">
        <f t="shared" si="1"/>
        <v>wear (v)</v>
      </c>
      <c r="G149" s="1" t="s">
        <v>303</v>
      </c>
    </row>
    <row r="150">
      <c r="A150" s="2" t="s">
        <v>304</v>
      </c>
      <c r="C150" s="1" t="str">
        <f>IFERROR(__xludf.DUMMYFUNCTION("""COMPUTED_VALUE"""),"win (v) wind (n) window (n)")</f>
        <v>win (v) wind (n) window (n)</v>
      </c>
      <c r="D150" s="1" t="str">
        <f t="shared" si="1"/>
        <v>win (v)</v>
      </c>
      <c r="G150" s="1" t="s">
        <v>305</v>
      </c>
    </row>
    <row r="151">
      <c r="A151" s="2" t="s">
        <v>306</v>
      </c>
      <c r="C151" s="1" t="str">
        <f>IFERROR(__xludf.DUMMYFUNCTION("""COMPUTED_VALUE"""),"worried (adj) worry (v) worse (adj) worst (adj) would (mv) wow (exclam) write (v)")</f>
        <v>worried (adj) worry (v) worse (adj) worst (adj) would (mv) wow (exclam) write (v)</v>
      </c>
      <c r="D151" s="1" t="str">
        <f t="shared" si="1"/>
        <v>worry (v)</v>
      </c>
      <c r="E151" s="1" t="s">
        <v>307</v>
      </c>
      <c r="G151" s="1" t="s">
        <v>308</v>
      </c>
    </row>
    <row r="152">
      <c r="A152" s="2" t="s">
        <v>309</v>
      </c>
      <c r="C152" s="1" t="str">
        <f>IFERROR(__xludf.DUMMYFUNCTION("""COMPUTED_VALUE"""),"try on (v)")</f>
        <v>try on (v)</v>
      </c>
      <c r="D152" s="1" t="str">
        <f t="shared" si="1"/>
        <v>on (v)</v>
      </c>
      <c r="G152" s="1" t="s">
        <v>310</v>
      </c>
    </row>
    <row r="153">
      <c r="A153" s="2" t="s">
        <v>311</v>
      </c>
      <c r="C153" s="1" t="str">
        <f>IFERROR(__xludf.DUMMYFUNCTION("""COMPUTED_VALUE"""),"wear (v)")</f>
        <v>wear (v)</v>
      </c>
      <c r="D153" s="1" t="str">
        <f t="shared" si="1"/>
        <v>wear (v)</v>
      </c>
      <c r="G153" s="1" t="s">
        <v>303</v>
      </c>
    </row>
    <row r="154">
      <c r="A154" s="2" t="s">
        <v>312</v>
      </c>
      <c r="C154" s="1" t="str">
        <f>IFERROR(__xludf.DUMMYFUNCTION("""COMPUTED_VALUE"""),"call (v)")</f>
        <v>call (v)</v>
      </c>
      <c r="D154" s="1" t="str">
        <f t="shared" si="1"/>
        <v>call (v)</v>
      </c>
      <c r="G154" s="1" t="s">
        <v>313</v>
      </c>
    </row>
    <row r="155">
      <c r="A155" s="2" t="s">
        <v>314</v>
      </c>
      <c r="C155" s="1" t="str">
        <f>IFERROR(__xludf.DUMMYFUNCTION("""COMPUTED_VALUE"""),"click (v)")</f>
        <v>click (v)</v>
      </c>
      <c r="D155" s="1" t="str">
        <f t="shared" si="1"/>
        <v>click (v)</v>
      </c>
      <c r="G155" s="1" t="s">
        <v>315</v>
      </c>
    </row>
    <row r="156">
      <c r="A156" s="2" t="s">
        <v>316</v>
      </c>
      <c r="C156" s="1" t="str">
        <f>IFERROR(__xludf.DUMMYFUNCTION("""COMPUTED_VALUE"""),"note physics practice (n) practise (v) project pupil")</f>
        <v>note physics practice (n) practise (v) project pupil</v>
      </c>
      <c r="D156" s="1" t="str">
        <f t="shared" si="1"/>
        <v>practise (v)</v>
      </c>
      <c r="G156" s="1" t="s">
        <v>194</v>
      </c>
    </row>
    <row r="157">
      <c r="A157" s="2" t="s">
        <v>317</v>
      </c>
      <c r="C157" s="1" t="str">
        <f>IFERROR(__xludf.DUMMYFUNCTION("""COMPUTED_VALUE"""),"study (v) subject teach teacher term test (n)")</f>
        <v>study (v) subject teach teacher term test (n)</v>
      </c>
      <c r="D157" s="1" t="str">
        <f t="shared" si="1"/>
        <v>study (v)</v>
      </c>
      <c r="G157" s="1" t="s">
        <v>262</v>
      </c>
    </row>
    <row r="158">
      <c r="A158" s="2" t="s">
        <v>318</v>
      </c>
      <c r="C158" s="1" t="str">
        <f>IFERROR(__xludf.DUMMYFUNCTION("""COMPUTED_VALUE"""),"practise (v)")</f>
        <v>practise (v)</v>
      </c>
      <c r="D158" s="1" t="str">
        <f t="shared" si="1"/>
        <v>practise (v)</v>
      </c>
      <c r="G158" s="1" t="s">
        <v>194</v>
      </c>
    </row>
    <row r="159">
      <c r="A159" s="2" t="s">
        <v>319</v>
      </c>
      <c r="C159" s="1" t="str">
        <f>IFERROR(__xludf.DUMMYFUNCTION("""COMPUTED_VALUE"""),"read (v)")</f>
        <v>read (v)</v>
      </c>
      <c r="D159" s="1" t="str">
        <f t="shared" si="1"/>
        <v>read (v)</v>
      </c>
      <c r="G159" s="1" t="s">
        <v>207</v>
      </c>
    </row>
    <row r="160">
      <c r="A160" s="2" t="s">
        <v>320</v>
      </c>
      <c r="C160" s="1" t="str">
        <f>IFERROR(__xludf.DUMMYFUNCTION("""COMPUTED_VALUE"""),"paint (v)")</f>
        <v>paint (v)</v>
      </c>
      <c r="D160" s="1" t="str">
        <f t="shared" si="1"/>
        <v>paint (v)</v>
      </c>
      <c r="G160" s="1" t="s">
        <v>321</v>
      </c>
    </row>
    <row r="161">
      <c r="A161" s="2" t="s">
        <v>322</v>
      </c>
      <c r="C161" s="1" t="str">
        <f>IFERROR(__xludf.DUMMYFUNCTION("""COMPUTED_VALUE"""),"watch (v)")</f>
        <v>watch (v)</v>
      </c>
      <c r="D161" s="1" t="str">
        <f t="shared" si="1"/>
        <v>watch (v)</v>
      </c>
      <c r="G161" s="1" t="s">
        <v>323</v>
      </c>
    </row>
    <row r="162">
      <c r="A162" s="2" t="s">
        <v>324</v>
      </c>
      <c r="C162" s="1" t="str">
        <f>IFERROR(__xludf.DUMMYFUNCTION("""COMPUTED_VALUE"""),"cut (v) danger dangerous")</f>
        <v>cut (v) danger dangerous</v>
      </c>
      <c r="D162" s="1" t="str">
        <f t="shared" si="1"/>
        <v>cut (v)</v>
      </c>
      <c r="G162" s="1" t="s">
        <v>56</v>
      </c>
    </row>
    <row r="163">
      <c r="A163" s="2" t="s">
        <v>325</v>
      </c>
      <c r="C163" s="1" t="str">
        <f>IFERROR(__xludf.DUMMYFUNCTION("""COMPUTED_VALUE"""),"hear (v)")</f>
        <v>hear (v)</v>
      </c>
      <c r="D163" s="1" t="str">
        <f t="shared" si="1"/>
        <v>hear (v)</v>
      </c>
      <c r="G163" s="1" t="s">
        <v>124</v>
      </c>
    </row>
    <row r="164">
      <c r="A164" s="2" t="s">
        <v>326</v>
      </c>
      <c r="C164" s="1" t="str">
        <f>IFERROR(__xludf.DUMMYFUNCTION("""COMPUTED_VALUE"""),"hurt (v)")</f>
        <v>hurt (v)</v>
      </c>
      <c r="D164" s="1" t="str">
        <f t="shared" si="1"/>
        <v>hurt (v)</v>
      </c>
      <c r="G164" s="1" t="s">
        <v>130</v>
      </c>
    </row>
    <row r="165">
      <c r="A165" s="2" t="s">
        <v>327</v>
      </c>
      <c r="C165" s="1" t="str">
        <f>IFERROR(__xludf.DUMMYFUNCTION("""COMPUTED_VALUE"""),"break (v)")</f>
        <v>break (v)</v>
      </c>
      <c r="D165" s="1" t="str">
        <f t="shared" si="1"/>
        <v>break (v)</v>
      </c>
      <c r="G165" s="1" t="s">
        <v>328</v>
      </c>
    </row>
    <row r="166">
      <c r="A166" s="2" t="s">
        <v>329</v>
      </c>
      <c r="C166" s="1" t="str">
        <f>IFERROR(__xludf.DUMMYFUNCTION("""COMPUTED_VALUE"""),"check (v)")</f>
        <v>check (v)</v>
      </c>
      <c r="D166" s="1" t="str">
        <f t="shared" si="1"/>
        <v>check (v)</v>
      </c>
      <c r="G166" s="1" t="s">
        <v>37</v>
      </c>
    </row>
    <row r="167">
      <c r="A167" s="2" t="s">
        <v>330</v>
      </c>
      <c r="C167" s="1" t="str">
        <f>IFERROR(__xludf.DUMMYFUNCTION("""COMPUTED_VALUE"""),"fall (v)")</f>
        <v>fall (v)</v>
      </c>
      <c r="D167" s="1" t="str">
        <f t="shared" si="1"/>
        <v>fall (v)</v>
      </c>
      <c r="G167" s="1" t="s">
        <v>331</v>
      </c>
    </row>
    <row r="168">
      <c r="A168" s="2" t="s">
        <v>332</v>
      </c>
      <c r="C168" s="1" t="str">
        <f>IFERROR(__xludf.DUMMYFUNCTION("""COMPUTED_VALUE"""),"feel (v)")</f>
        <v>feel (v)</v>
      </c>
      <c r="D168" s="1" t="str">
        <f t="shared" si="1"/>
        <v>feel (v)</v>
      </c>
      <c r="G168" s="1" t="s">
        <v>92</v>
      </c>
    </row>
    <row r="169">
      <c r="A169" s="2" t="s">
        <v>333</v>
      </c>
      <c r="C169" s="1" t="str">
        <f>IFERROR(__xludf.DUMMYFUNCTION("""COMPUTED_VALUE"""),"collect (v)")</f>
        <v>collect (v)</v>
      </c>
      <c r="D169" s="1" t="str">
        <f t="shared" si="1"/>
        <v>collect (v)</v>
      </c>
      <c r="G169" s="1" t="s">
        <v>44</v>
      </c>
    </row>
    <row r="170">
      <c r="A170" s="2" t="s">
        <v>334</v>
      </c>
      <c r="C170" s="1" t="str">
        <f>IFERROR(__xludf.DUMMYFUNCTION("""COMPUTED_VALUE"""),"sofa stay (v)")</f>
        <v>sofa stay (v)</v>
      </c>
      <c r="D170" s="1" t="str">
        <f t="shared" si="1"/>
        <v>stay (v)</v>
      </c>
      <c r="G170" s="1" t="s">
        <v>258</v>
      </c>
    </row>
    <row r="171">
      <c r="A171" s="2" t="s">
        <v>335</v>
      </c>
      <c r="C171" s="1" t="str">
        <f>IFERROR(__xludf.DUMMYFUNCTION("""COMPUTED_VALUE"""),"live (v)")</f>
        <v>live (v)</v>
      </c>
      <c r="D171" s="1" t="str">
        <f t="shared" si="1"/>
        <v>live (v)</v>
      </c>
      <c r="G171" s="1" t="s">
        <v>158</v>
      </c>
    </row>
    <row r="172">
      <c r="A172" s="2" t="s">
        <v>336</v>
      </c>
      <c r="C172" s="1" t="str">
        <f>IFERROR(__xludf.DUMMYFUNCTION("""COMPUTED_VALUE"""),"close (v)")</f>
        <v>close (v)</v>
      </c>
      <c r="D172" s="1" t="str">
        <f t="shared" si="1"/>
        <v>close (v)</v>
      </c>
      <c r="G172" s="1" t="s">
        <v>337</v>
      </c>
    </row>
    <row r="173">
      <c r="A173" s="2" t="s">
        <v>338</v>
      </c>
      <c r="C173" s="1" t="str">
        <f>IFERROR(__xludf.DUMMYFUNCTION("""COMPUTED_VALUE"""),"bookshop buy (v)")</f>
        <v>bookshop buy (v)</v>
      </c>
      <c r="D173" s="1" t="str">
        <f t="shared" si="1"/>
        <v>buy (v)</v>
      </c>
      <c r="G173" s="1" t="s">
        <v>29</v>
      </c>
    </row>
    <row r="174">
      <c r="A174" s="2" t="s">
        <v>339</v>
      </c>
      <c r="C174" s="1" t="str">
        <f>IFERROR(__xludf.DUMMYFUNCTION("""COMPUTED_VALUE"""),"run (v)")</f>
        <v>run (v)</v>
      </c>
      <c r="D174" s="1" t="str">
        <f t="shared" si="1"/>
        <v>run (v)</v>
      </c>
      <c r="G174" s="1" t="s">
        <v>224</v>
      </c>
    </row>
    <row r="175">
      <c r="A175" s="2" t="s">
        <v>340</v>
      </c>
      <c r="C175" s="1" t="str">
        <f>IFERROR(__xludf.DUMMYFUNCTION("""COMPUTED_VALUE"""),"skate (v)")</f>
        <v>skate (v)</v>
      </c>
      <c r="D175" s="1" t="str">
        <f t="shared" si="1"/>
        <v>skate (v)</v>
      </c>
      <c r="G175" s="1" t="s">
        <v>244</v>
      </c>
    </row>
    <row r="176">
      <c r="A176" s="2" t="s">
        <v>341</v>
      </c>
      <c r="C176" s="1" t="str">
        <f>IFERROR(__xludf.DUMMYFUNCTION("""COMPUTED_VALUE"""),"ski (v)")</f>
        <v>ski (v)</v>
      </c>
      <c r="D176" s="1" t="str">
        <f t="shared" si="1"/>
        <v>ski (v)</v>
      </c>
      <c r="G176" s="1" t="s">
        <v>246</v>
      </c>
    </row>
    <row r="177">
      <c r="A177" s="2" t="s">
        <v>342</v>
      </c>
      <c r="C177" s="1" t="str">
        <f>IFERROR(__xludf.DUMMYFUNCTION("""COMPUTED_VALUE"""),"throw (v)")</f>
        <v>throw (v)</v>
      </c>
      <c r="D177" s="1" t="str">
        <f t="shared" si="1"/>
        <v>throw (v)</v>
      </c>
      <c r="G177" s="1" t="s">
        <v>280</v>
      </c>
    </row>
    <row r="178">
      <c r="A178" s="2" t="s">
        <v>343</v>
      </c>
      <c r="C178" s="1" t="str">
        <f>IFERROR(__xludf.DUMMYFUNCTION("""COMPUTED_VALUE"""),"play (v)")</f>
        <v>play (v)</v>
      </c>
      <c r="D178" s="1" t="str">
        <f t="shared" si="1"/>
        <v>play (v)</v>
      </c>
      <c r="G178" s="1" t="s">
        <v>344</v>
      </c>
    </row>
    <row r="179">
      <c r="A179" s="2" t="s">
        <v>345</v>
      </c>
      <c r="C179" s="1" t="str">
        <f>IFERROR(__xludf.DUMMYFUNCTION("""COMPUTED_VALUE"""),"catch (v)")</f>
        <v>catch (v)</v>
      </c>
      <c r="D179" s="1" t="str">
        <f t="shared" si="1"/>
        <v>catch (v)</v>
      </c>
      <c r="G179" s="1" t="s">
        <v>35</v>
      </c>
    </row>
    <row r="180">
      <c r="A180" s="2" t="s">
        <v>346</v>
      </c>
      <c r="C180" s="1" t="str">
        <f>IFERROR(__xludf.DUMMYFUNCTION("""COMPUTED_VALUE"""),"climb (v)")</f>
        <v>climb (v)</v>
      </c>
      <c r="D180" s="1" t="str">
        <f t="shared" si="1"/>
        <v>climb (v)</v>
      </c>
      <c r="G180" s="1" t="s">
        <v>41</v>
      </c>
    </row>
    <row r="181">
      <c r="A181" s="2" t="s">
        <v>347</v>
      </c>
      <c r="C181" s="1" t="str">
        <f>IFERROR(__xludf.DUMMYFUNCTION("""COMPUTED_VALUE"""),"practice (n) practise (v) prize")</f>
        <v>practice (n) practise (v) prize</v>
      </c>
      <c r="D181" s="1" t="str">
        <f t="shared" si="1"/>
        <v>practise (v)</v>
      </c>
      <c r="G181" s="1" t="s">
        <v>194</v>
      </c>
    </row>
    <row r="182">
      <c r="C182" s="1" t="str">
        <f>IFERROR(__xludf.DUMMYFUNCTION("""COMPUTED_VALUE"""),"v / versus volleyball walk (v) watch (v) win (v) windsurfing")</f>
        <v>v / versus volleyball walk (v) watch (v) win (v) windsurfing</v>
      </c>
      <c r="D182" s="1" t="str">
        <f t="shared" si="1"/>
        <v>walk (v)</v>
      </c>
      <c r="E182" s="1" t="s">
        <v>323</v>
      </c>
      <c r="F182" s="1" t="s">
        <v>305</v>
      </c>
      <c r="G182" s="1" t="s">
        <v>299</v>
      </c>
    </row>
    <row r="183">
      <c r="A183" s="2" t="s">
        <v>348</v>
      </c>
      <c r="C183" s="1" t="str">
        <f>IFERROR(__xludf.DUMMYFUNCTION("""COMPUTED_VALUE"""),"park (v)")</f>
        <v>park (v)</v>
      </c>
      <c r="D183" s="1" t="str">
        <f t="shared" si="1"/>
        <v>park (v)</v>
      </c>
      <c r="G183" s="1" t="s">
        <v>349</v>
      </c>
    </row>
    <row r="184">
      <c r="A184" s="2" t="s">
        <v>350</v>
      </c>
      <c r="C184" s="1" t="str">
        <f>IFERROR(__xludf.DUMMYFUNCTION("""COMPUTED_VALUE"""),"repair (v)")</f>
        <v>repair (v)</v>
      </c>
      <c r="D184" s="1" t="str">
        <f t="shared" si="1"/>
        <v>repair (v)</v>
      </c>
      <c r="G184" s="1" t="s">
        <v>216</v>
      </c>
    </row>
    <row r="185">
      <c r="A185" s="2" t="s">
        <v>351</v>
      </c>
      <c r="C185" s="1" t="str">
        <f>IFERROR(__xludf.DUMMYFUNCTION("""COMPUTED_VALUE"""),"miss (v)")</f>
        <v>miss (v)</v>
      </c>
      <c r="D185" s="1" t="str">
        <f t="shared" si="1"/>
        <v>miss (v)</v>
      </c>
      <c r="G185" s="1" t="s">
        <v>174</v>
      </c>
    </row>
    <row r="186">
      <c r="A186" s="2" t="s">
        <v>352</v>
      </c>
      <c r="G186" s="1" t="s">
        <v>26</v>
      </c>
    </row>
    <row r="187">
      <c r="A187" s="2" t="s">
        <v>353</v>
      </c>
      <c r="G187" s="1" t="s">
        <v>43</v>
      </c>
    </row>
    <row r="188">
      <c r="A188" s="2" t="s">
        <v>354</v>
      </c>
      <c r="G188" s="1" t="s">
        <v>72</v>
      </c>
    </row>
    <row r="189">
      <c r="A189" s="2" t="s">
        <v>355</v>
      </c>
      <c r="G189" s="1" t="s">
        <v>85</v>
      </c>
    </row>
    <row r="190">
      <c r="A190" s="2" t="s">
        <v>356</v>
      </c>
      <c r="G190" s="1" t="s">
        <v>121</v>
      </c>
    </row>
    <row r="191">
      <c r="A191" s="2" t="s">
        <v>357</v>
      </c>
      <c r="G191" s="1" t="s">
        <v>145</v>
      </c>
    </row>
    <row r="192">
      <c r="A192" s="2" t="s">
        <v>358</v>
      </c>
      <c r="G192" s="1" t="s">
        <v>168</v>
      </c>
    </row>
    <row r="193">
      <c r="A193" s="2" t="s">
        <v>359</v>
      </c>
      <c r="G193" s="1" t="s">
        <v>173</v>
      </c>
    </row>
    <row r="194">
      <c r="A194" s="2" t="s">
        <v>360</v>
      </c>
      <c r="G194" s="1" t="s">
        <v>196</v>
      </c>
    </row>
    <row r="195">
      <c r="G195" s="1" t="s">
        <v>203</v>
      </c>
    </row>
    <row r="196">
      <c r="G196" s="1" t="s">
        <v>209</v>
      </c>
    </row>
    <row r="197">
      <c r="A197" s="2" t="s">
        <v>361</v>
      </c>
      <c r="G197" s="1" t="s">
        <v>212</v>
      </c>
    </row>
    <row r="198">
      <c r="G198" s="1" t="s">
        <v>215</v>
      </c>
    </row>
    <row r="199">
      <c r="G199" s="1" t="s">
        <v>232</v>
      </c>
    </row>
    <row r="200">
      <c r="A200" s="2" t="s">
        <v>362</v>
      </c>
      <c r="G200" s="1" t="s">
        <v>245</v>
      </c>
    </row>
    <row r="201">
      <c r="A201" s="2" t="s">
        <v>363</v>
      </c>
      <c r="G201" s="1" t="s">
        <v>252</v>
      </c>
    </row>
    <row r="202">
      <c r="A202" s="2" t="s">
        <v>364</v>
      </c>
      <c r="G202" s="1" t="s">
        <v>258</v>
      </c>
    </row>
    <row r="203">
      <c r="A203" s="2" t="s">
        <v>365</v>
      </c>
      <c r="G203" s="1" t="s">
        <v>296</v>
      </c>
    </row>
    <row r="204">
      <c r="A204" s="2" t="s">
        <v>366</v>
      </c>
      <c r="G204" s="1" t="s">
        <v>301</v>
      </c>
    </row>
    <row r="205">
      <c r="A205" s="2" t="s">
        <v>367</v>
      </c>
      <c r="G205" s="1" t="s">
        <v>323</v>
      </c>
    </row>
    <row r="206">
      <c r="A206" s="2" t="s">
        <v>368</v>
      </c>
      <c r="G206" s="1" t="s">
        <v>307</v>
      </c>
    </row>
    <row r="207">
      <c r="A207" s="2" t="s">
        <v>369</v>
      </c>
      <c r="G207" s="1" t="s">
        <v>233</v>
      </c>
    </row>
    <row r="208">
      <c r="A208" s="2" t="s">
        <v>370</v>
      </c>
      <c r="G208" s="1" t="s">
        <v>253</v>
      </c>
    </row>
    <row r="209">
      <c r="A209" s="2" t="s">
        <v>371</v>
      </c>
      <c r="G209" s="1" t="s">
        <v>259</v>
      </c>
    </row>
    <row r="210">
      <c r="A210" s="2" t="s">
        <v>372</v>
      </c>
      <c r="G210" s="1" t="s">
        <v>305</v>
      </c>
    </row>
    <row r="211">
      <c r="A211" s="2" t="s">
        <v>373</v>
      </c>
    </row>
    <row r="212">
      <c r="A212" s="2" t="s">
        <v>374</v>
      </c>
    </row>
    <row r="213">
      <c r="A213" s="2" t="s">
        <v>375</v>
      </c>
    </row>
    <row r="214">
      <c r="A214" s="2" t="s">
        <v>376</v>
      </c>
    </row>
    <row r="215">
      <c r="A215" s="2" t="s">
        <v>377</v>
      </c>
    </row>
    <row r="216">
      <c r="A216" s="2" t="s">
        <v>378</v>
      </c>
    </row>
    <row r="217">
      <c r="A217" s="2" t="s">
        <v>379</v>
      </c>
    </row>
    <row r="218">
      <c r="A218" s="2" t="s">
        <v>380</v>
      </c>
    </row>
    <row r="219">
      <c r="A219" s="2" t="s">
        <v>381</v>
      </c>
    </row>
    <row r="220">
      <c r="A220" s="2" t="s">
        <v>382</v>
      </c>
    </row>
    <row r="221">
      <c r="A221" s="2" t="s">
        <v>383</v>
      </c>
    </row>
    <row r="222">
      <c r="A222" s="2" t="s">
        <v>384</v>
      </c>
    </row>
    <row r="223">
      <c r="A223" s="2" t="s">
        <v>385</v>
      </c>
    </row>
    <row r="224">
      <c r="A224" s="2" t="s">
        <v>386</v>
      </c>
    </row>
    <row r="225">
      <c r="A225" s="2" t="s">
        <v>387</v>
      </c>
    </row>
    <row r="226">
      <c r="A226" s="2" t="s">
        <v>388</v>
      </c>
    </row>
    <row r="227">
      <c r="A227" s="2" t="s">
        <v>389</v>
      </c>
    </row>
    <row r="228">
      <c r="A228" s="2" t="s">
        <v>390</v>
      </c>
    </row>
    <row r="229">
      <c r="A229" s="2" t="s">
        <v>391</v>
      </c>
    </row>
    <row r="230">
      <c r="A230" s="2" t="s">
        <v>392</v>
      </c>
    </row>
    <row r="233">
      <c r="A233" s="2" t="s">
        <v>393</v>
      </c>
    </row>
    <row r="236">
      <c r="A236" s="2" t="s">
        <v>394</v>
      </c>
    </row>
    <row r="237">
      <c r="A237" s="2" t="s">
        <v>395</v>
      </c>
    </row>
    <row r="238">
      <c r="A238" s="2" t="s">
        <v>396</v>
      </c>
    </row>
    <row r="239">
      <c r="A239" s="2" t="s">
        <v>397</v>
      </c>
    </row>
    <row r="240">
      <c r="A240" s="2" t="s">
        <v>77</v>
      </c>
    </row>
    <row r="241">
      <c r="A241" s="2" t="s">
        <v>398</v>
      </c>
    </row>
    <row r="242">
      <c r="A242" s="2" t="s">
        <v>399</v>
      </c>
    </row>
    <row r="243">
      <c r="A243" s="2" t="s">
        <v>400</v>
      </c>
    </row>
    <row r="244">
      <c r="A244" s="2" t="s">
        <v>401</v>
      </c>
    </row>
    <row r="245">
      <c r="A245" s="2" t="s">
        <v>79</v>
      </c>
    </row>
    <row r="246">
      <c r="A246" s="2" t="s">
        <v>402</v>
      </c>
    </row>
    <row r="247">
      <c r="A247" s="2" t="s">
        <v>403</v>
      </c>
    </row>
    <row r="248">
      <c r="A248" s="2" t="s">
        <v>404</v>
      </c>
    </row>
    <row r="249">
      <c r="A249" s="2" t="s">
        <v>405</v>
      </c>
    </row>
    <row r="250">
      <c r="A250" s="2" t="s">
        <v>406</v>
      </c>
    </row>
    <row r="251">
      <c r="A251" s="2" t="s">
        <v>407</v>
      </c>
    </row>
    <row r="252">
      <c r="A252" s="2" t="s">
        <v>408</v>
      </c>
    </row>
    <row r="253">
      <c r="A253" s="2" t="s">
        <v>409</v>
      </c>
    </row>
    <row r="254">
      <c r="A254" s="2" t="s">
        <v>410</v>
      </c>
    </row>
    <row r="255">
      <c r="A255" s="2" t="s">
        <v>411</v>
      </c>
    </row>
    <row r="256">
      <c r="A256" s="2" t="s">
        <v>412</v>
      </c>
    </row>
    <row r="257">
      <c r="A257" s="2" t="s">
        <v>413</v>
      </c>
    </row>
    <row r="258">
      <c r="A258" s="2" t="s">
        <v>414</v>
      </c>
    </row>
    <row r="259">
      <c r="A259" s="2" t="s">
        <v>415</v>
      </c>
    </row>
    <row r="260">
      <c r="A260" s="2" t="s">
        <v>416</v>
      </c>
    </row>
    <row r="261">
      <c r="A261" s="2" t="s">
        <v>417</v>
      </c>
    </row>
    <row r="262">
      <c r="A262" s="2" t="s">
        <v>418</v>
      </c>
    </row>
    <row r="265">
      <c r="A265" s="2" t="s">
        <v>419</v>
      </c>
    </row>
    <row r="268">
      <c r="A268" s="2" t="s">
        <v>420</v>
      </c>
    </row>
    <row r="269">
      <c r="A269" s="2" t="s">
        <v>421</v>
      </c>
    </row>
    <row r="270">
      <c r="A270" s="2" t="s">
        <v>422</v>
      </c>
    </row>
    <row r="271">
      <c r="A271" s="2" t="s">
        <v>423</v>
      </c>
    </row>
    <row r="272">
      <c r="A272" s="2" t="s">
        <v>424</v>
      </c>
    </row>
    <row r="273">
      <c r="A273" s="2" t="s">
        <v>425</v>
      </c>
    </row>
    <row r="274">
      <c r="A274" s="2" t="s">
        <v>426</v>
      </c>
    </row>
    <row r="275">
      <c r="A275" s="2" t="s">
        <v>427</v>
      </c>
    </row>
    <row r="276">
      <c r="A276" s="2" t="s">
        <v>428</v>
      </c>
    </row>
    <row r="277">
      <c r="A277" s="2" t="s">
        <v>429</v>
      </c>
    </row>
    <row r="278">
      <c r="A278" s="2" t="s">
        <v>430</v>
      </c>
    </row>
    <row r="279">
      <c r="A279" s="2" t="s">
        <v>431</v>
      </c>
    </row>
    <row r="280">
      <c r="A280" s="2" t="s">
        <v>432</v>
      </c>
    </row>
    <row r="281">
      <c r="A281" s="2" t="s">
        <v>433</v>
      </c>
    </row>
    <row r="282">
      <c r="A282" s="2" t="s">
        <v>434</v>
      </c>
    </row>
    <row r="283">
      <c r="A283" s="2" t="s">
        <v>435</v>
      </c>
    </row>
    <row r="284">
      <c r="A284" s="2" t="s">
        <v>436</v>
      </c>
    </row>
    <row r="285">
      <c r="A285" s="2" t="s">
        <v>437</v>
      </c>
    </row>
    <row r="286">
      <c r="A286" s="2" t="s">
        <v>438</v>
      </c>
    </row>
    <row r="287">
      <c r="A287" s="2" t="s">
        <v>439</v>
      </c>
    </row>
    <row r="288">
      <c r="A288" s="2" t="s">
        <v>440</v>
      </c>
    </row>
    <row r="289">
      <c r="A289" s="2" t="s">
        <v>441</v>
      </c>
    </row>
    <row r="290">
      <c r="A290" s="2" t="s">
        <v>442</v>
      </c>
    </row>
    <row r="291">
      <c r="A291" s="2" t="s">
        <v>443</v>
      </c>
    </row>
    <row r="292">
      <c r="A292" s="2" t="s">
        <v>444</v>
      </c>
    </row>
    <row r="293">
      <c r="A293" s="2" t="s">
        <v>445</v>
      </c>
    </row>
    <row r="294">
      <c r="A294" s="2" t="s">
        <v>446</v>
      </c>
    </row>
    <row r="295">
      <c r="A295" s="2" t="s">
        <v>447</v>
      </c>
    </row>
    <row r="296">
      <c r="A296" s="2" t="s">
        <v>448</v>
      </c>
    </row>
    <row r="297">
      <c r="A297" s="2" t="s">
        <v>449</v>
      </c>
    </row>
    <row r="298">
      <c r="A298" s="2" t="s">
        <v>450</v>
      </c>
    </row>
    <row r="299">
      <c r="A299" s="2" t="s">
        <v>451</v>
      </c>
    </row>
    <row r="300">
      <c r="A300" s="2" t="s">
        <v>452</v>
      </c>
    </row>
    <row r="301">
      <c r="A301" s="2" t="s">
        <v>453</v>
      </c>
    </row>
    <row r="302">
      <c r="A302" s="2" t="s">
        <v>454</v>
      </c>
    </row>
    <row r="303">
      <c r="A303" s="2" t="s">
        <v>455</v>
      </c>
    </row>
    <row r="304">
      <c r="A304" s="2" t="s">
        <v>456</v>
      </c>
    </row>
    <row r="305">
      <c r="A305" s="2" t="s">
        <v>457</v>
      </c>
    </row>
    <row r="306">
      <c r="A306" s="2" t="s">
        <v>458</v>
      </c>
    </row>
    <row r="307">
      <c r="A307" s="2" t="s">
        <v>459</v>
      </c>
    </row>
    <row r="308">
      <c r="A308" s="2" t="s">
        <v>460</v>
      </c>
    </row>
    <row r="309">
      <c r="A309" s="2" t="s">
        <v>461</v>
      </c>
    </row>
    <row r="310">
      <c r="A310" s="2" t="s">
        <v>462</v>
      </c>
    </row>
    <row r="311">
      <c r="A311" s="2" t="s">
        <v>463</v>
      </c>
    </row>
    <row r="314">
      <c r="A314" s="2" t="s">
        <v>464</v>
      </c>
    </row>
    <row r="317">
      <c r="A317" s="2" t="s">
        <v>465</v>
      </c>
    </row>
    <row r="318">
      <c r="A318" s="2" t="s">
        <v>466</v>
      </c>
    </row>
    <row r="319">
      <c r="A319" s="2" t="s">
        <v>467</v>
      </c>
    </row>
    <row r="320">
      <c r="A320" s="2" t="s">
        <v>468</v>
      </c>
    </row>
    <row r="321">
      <c r="A321" s="2" t="s">
        <v>469</v>
      </c>
    </row>
    <row r="322">
      <c r="A322" s="2" t="s">
        <v>470</v>
      </c>
    </row>
    <row r="323">
      <c r="A323" s="2" t="s">
        <v>471</v>
      </c>
    </row>
    <row r="324">
      <c r="A324" s="2" t="s">
        <v>472</v>
      </c>
    </row>
    <row r="325">
      <c r="A325" s="2" t="s">
        <v>473</v>
      </c>
    </row>
    <row r="326">
      <c r="A326" s="2" t="s">
        <v>474</v>
      </c>
    </row>
    <row r="327">
      <c r="A327" s="2" t="s">
        <v>475</v>
      </c>
    </row>
    <row r="328">
      <c r="A328" s="2" t="s">
        <v>476</v>
      </c>
    </row>
    <row r="329">
      <c r="A329" s="2" t="s">
        <v>477</v>
      </c>
    </row>
    <row r="330">
      <c r="A330" s="2" t="s">
        <v>478</v>
      </c>
    </row>
    <row r="331">
      <c r="A331" s="2" t="s">
        <v>479</v>
      </c>
    </row>
    <row r="332">
      <c r="A332" s="2" t="s">
        <v>480</v>
      </c>
    </row>
    <row r="333">
      <c r="A333" s="2" t="s">
        <v>481</v>
      </c>
    </row>
    <row r="334">
      <c r="A334" s="2" t="s">
        <v>482</v>
      </c>
    </row>
    <row r="335">
      <c r="A335" s="2" t="s">
        <v>483</v>
      </c>
    </row>
    <row r="336">
      <c r="A336" s="2" t="s">
        <v>484</v>
      </c>
    </row>
    <row r="337">
      <c r="A337" s="2" t="s">
        <v>485</v>
      </c>
    </row>
    <row r="338">
      <c r="A338" s="2" t="s">
        <v>486</v>
      </c>
    </row>
    <row r="339">
      <c r="A339" s="2" t="s">
        <v>487</v>
      </c>
    </row>
    <row r="340">
      <c r="A340" s="2" t="s">
        <v>488</v>
      </c>
    </row>
    <row r="341">
      <c r="A341" s="2" t="s">
        <v>489</v>
      </c>
    </row>
    <row r="342">
      <c r="A342" s="2" t="s">
        <v>113</v>
      </c>
    </row>
    <row r="343">
      <c r="A343" s="2" t="s">
        <v>490</v>
      </c>
    </row>
    <row r="344">
      <c r="A344" s="2" t="s">
        <v>491</v>
      </c>
    </row>
    <row r="345">
      <c r="A345" s="2" t="s">
        <v>492</v>
      </c>
    </row>
    <row r="346">
      <c r="A346" s="2" t="s">
        <v>493</v>
      </c>
    </row>
    <row r="348">
      <c r="A348" s="2" t="s">
        <v>494</v>
      </c>
    </row>
    <row r="351">
      <c r="A351" s="2" t="s">
        <v>495</v>
      </c>
    </row>
    <row r="352">
      <c r="A352" s="2" t="s">
        <v>496</v>
      </c>
    </row>
    <row r="353">
      <c r="A353" s="2" t="s">
        <v>497</v>
      </c>
    </row>
    <row r="354">
      <c r="A354" s="2" t="s">
        <v>498</v>
      </c>
    </row>
    <row r="355">
      <c r="A355" s="2" t="s">
        <v>499</v>
      </c>
    </row>
    <row r="356">
      <c r="A356" s="2" t="s">
        <v>500</v>
      </c>
    </row>
    <row r="357">
      <c r="A357" s="2" t="s">
        <v>501</v>
      </c>
    </row>
    <row r="358">
      <c r="A358" s="2" t="s">
        <v>502</v>
      </c>
    </row>
    <row r="359">
      <c r="A359" s="2" t="s">
        <v>503</v>
      </c>
    </row>
    <row r="360">
      <c r="A360" s="2" t="s">
        <v>504</v>
      </c>
    </row>
    <row r="361">
      <c r="A361" s="2" t="s">
        <v>505</v>
      </c>
    </row>
    <row r="362">
      <c r="A362" s="2" t="s">
        <v>506</v>
      </c>
    </row>
    <row r="363">
      <c r="A363" s="2" t="s">
        <v>507</v>
      </c>
    </row>
    <row r="364">
      <c r="A364" s="2" t="s">
        <v>508</v>
      </c>
    </row>
    <row r="365">
      <c r="A365" s="2" t="s">
        <v>509</v>
      </c>
    </row>
    <row r="366">
      <c r="A366" s="2" t="s">
        <v>510</v>
      </c>
    </row>
    <row r="367">
      <c r="A367" s="2" t="s">
        <v>511</v>
      </c>
    </row>
    <row r="368">
      <c r="A368" s="2" t="s">
        <v>512</v>
      </c>
    </row>
    <row r="369">
      <c r="A369" s="2" t="s">
        <v>513</v>
      </c>
    </row>
    <row r="370">
      <c r="A370" s="2" t="s">
        <v>514</v>
      </c>
    </row>
    <row r="371">
      <c r="A371" s="2" t="s">
        <v>515</v>
      </c>
    </row>
    <row r="372">
      <c r="A372" s="2" t="s">
        <v>516</v>
      </c>
    </row>
    <row r="373">
      <c r="A373" s="2" t="s">
        <v>517</v>
      </c>
    </row>
    <row r="374">
      <c r="A374" s="2" t="s">
        <v>518</v>
      </c>
    </row>
    <row r="375">
      <c r="A375" s="2" t="s">
        <v>519</v>
      </c>
    </row>
    <row r="376">
      <c r="A376" s="2" t="s">
        <v>520</v>
      </c>
    </row>
    <row r="377">
      <c r="A377" s="2" t="s">
        <v>521</v>
      </c>
    </row>
    <row r="378">
      <c r="A378" s="2" t="s">
        <v>522</v>
      </c>
    </row>
    <row r="379">
      <c r="A379" s="2" t="s">
        <v>523</v>
      </c>
    </row>
    <row r="380">
      <c r="A380" s="2" t="s">
        <v>524</v>
      </c>
    </row>
    <row r="383">
      <c r="A383" s="2" t="s">
        <v>525</v>
      </c>
    </row>
    <row r="386">
      <c r="A386" s="2" t="s">
        <v>526</v>
      </c>
    </row>
    <row r="387">
      <c r="A387" s="2" t="s">
        <v>527</v>
      </c>
    </row>
    <row r="388">
      <c r="A388" s="2" t="s">
        <v>528</v>
      </c>
    </row>
    <row r="389">
      <c r="A389" s="2" t="s">
        <v>529</v>
      </c>
    </row>
    <row r="390">
      <c r="A390" s="2" t="s">
        <v>132</v>
      </c>
    </row>
    <row r="391">
      <c r="A391" s="2" t="s">
        <v>530</v>
      </c>
    </row>
    <row r="392">
      <c r="A392" s="2" t="s">
        <v>531</v>
      </c>
    </row>
    <row r="393">
      <c r="A393" s="2" t="s">
        <v>532</v>
      </c>
    </row>
    <row r="394">
      <c r="A394" s="2" t="s">
        <v>533</v>
      </c>
    </row>
    <row r="395">
      <c r="A395" s="2" t="s">
        <v>534</v>
      </c>
    </row>
    <row r="396">
      <c r="A396" s="2" t="s">
        <v>535</v>
      </c>
    </row>
    <row r="397">
      <c r="A397" s="2" t="s">
        <v>536</v>
      </c>
    </row>
    <row r="398">
      <c r="A398" s="2" t="s">
        <v>537</v>
      </c>
    </row>
    <row r="399">
      <c r="A399" s="2" t="s">
        <v>538</v>
      </c>
    </row>
    <row r="400">
      <c r="A400" s="2" t="s">
        <v>539</v>
      </c>
    </row>
    <row r="401">
      <c r="A401" s="2" t="s">
        <v>540</v>
      </c>
    </row>
    <row r="402">
      <c r="A402" s="2" t="s">
        <v>541</v>
      </c>
    </row>
    <row r="403">
      <c r="A403" s="2" t="s">
        <v>134</v>
      </c>
    </row>
    <row r="404">
      <c r="A404" s="2" t="s">
        <v>542</v>
      </c>
    </row>
    <row r="405">
      <c r="A405" s="2" t="s">
        <v>543</v>
      </c>
    </row>
    <row r="406">
      <c r="A406" s="2" t="s">
        <v>544</v>
      </c>
    </row>
    <row r="407">
      <c r="A407" s="2" t="s">
        <v>545</v>
      </c>
    </row>
    <row r="408">
      <c r="A408" s="2" t="s">
        <v>546</v>
      </c>
    </row>
    <row r="409">
      <c r="A409" s="2" t="s">
        <v>547</v>
      </c>
    </row>
    <row r="410">
      <c r="A410" s="2" t="s">
        <v>548</v>
      </c>
    </row>
    <row r="411">
      <c r="A411" s="2" t="s">
        <v>549</v>
      </c>
    </row>
    <row r="412">
      <c r="A412" s="2" t="s">
        <v>550</v>
      </c>
    </row>
    <row r="413">
      <c r="A413" s="2" t="s">
        <v>551</v>
      </c>
    </row>
    <row r="414">
      <c r="A414" s="2" t="s">
        <v>552</v>
      </c>
    </row>
    <row r="415">
      <c r="A415" s="2" t="s">
        <v>553</v>
      </c>
    </row>
    <row r="416">
      <c r="A416" s="2" t="s">
        <v>554</v>
      </c>
    </row>
    <row r="417">
      <c r="A417" s="2" t="s">
        <v>555</v>
      </c>
    </row>
    <row r="418">
      <c r="A418" s="2" t="s">
        <v>556</v>
      </c>
    </row>
    <row r="419">
      <c r="A419" s="2" t="s">
        <v>557</v>
      </c>
    </row>
    <row r="420">
      <c r="A420" s="2" t="s">
        <v>558</v>
      </c>
    </row>
    <row r="422">
      <c r="A422" s="2" t="s">
        <v>136</v>
      </c>
    </row>
    <row r="423">
      <c r="A423" s="2" t="s">
        <v>559</v>
      </c>
    </row>
    <row r="427">
      <c r="A427" s="2" t="s">
        <v>560</v>
      </c>
    </row>
    <row r="430">
      <c r="A430" s="2" t="s">
        <v>561</v>
      </c>
    </row>
    <row r="431">
      <c r="A431" s="2" t="s">
        <v>562</v>
      </c>
    </row>
    <row r="432">
      <c r="A432" s="2" t="s">
        <v>563</v>
      </c>
    </row>
    <row r="433">
      <c r="A433" s="2" t="s">
        <v>564</v>
      </c>
    </row>
    <row r="434">
      <c r="A434" s="2" t="s">
        <v>565</v>
      </c>
    </row>
    <row r="435">
      <c r="A435" s="2" t="s">
        <v>566</v>
      </c>
    </row>
    <row r="436">
      <c r="A436" s="2" t="s">
        <v>567</v>
      </c>
    </row>
    <row r="437">
      <c r="A437" s="2" t="s">
        <v>568</v>
      </c>
    </row>
    <row r="438">
      <c r="A438" s="2" t="s">
        <v>569</v>
      </c>
    </row>
    <row r="439">
      <c r="A439" s="2" t="s">
        <v>570</v>
      </c>
    </row>
    <row r="443">
      <c r="A443" s="2" t="s">
        <v>571</v>
      </c>
    </row>
    <row r="446">
      <c r="A446" s="2" t="s">
        <v>141</v>
      </c>
    </row>
    <row r="447">
      <c r="A447" s="2" t="s">
        <v>572</v>
      </c>
    </row>
    <row r="448">
      <c r="A448" s="2" t="s">
        <v>573</v>
      </c>
    </row>
    <row r="449">
      <c r="A449" s="2" t="s">
        <v>574</v>
      </c>
    </row>
    <row r="450">
      <c r="A450" s="2" t="s">
        <v>575</v>
      </c>
    </row>
    <row r="451">
      <c r="A451" s="2" t="s">
        <v>576</v>
      </c>
    </row>
    <row r="452">
      <c r="A452" s="2" t="s">
        <v>577</v>
      </c>
    </row>
    <row r="453">
      <c r="A453" s="2" t="s">
        <v>578</v>
      </c>
    </row>
    <row r="454">
      <c r="A454" s="2" t="s">
        <v>579</v>
      </c>
    </row>
    <row r="455">
      <c r="A455" s="2" t="s">
        <v>580</v>
      </c>
    </row>
    <row r="456">
      <c r="A456" s="2" t="s">
        <v>581</v>
      </c>
    </row>
    <row r="459">
      <c r="A459" s="2" t="s">
        <v>582</v>
      </c>
    </row>
    <row r="462">
      <c r="A462" s="2" t="s">
        <v>583</v>
      </c>
    </row>
    <row r="463">
      <c r="A463" s="2" t="s">
        <v>584</v>
      </c>
    </row>
    <row r="464">
      <c r="A464" s="2" t="s">
        <v>585</v>
      </c>
    </row>
    <row r="465">
      <c r="A465" s="2" t="s">
        <v>586</v>
      </c>
    </row>
    <row r="466">
      <c r="A466" s="2" t="s">
        <v>587</v>
      </c>
    </row>
    <row r="467">
      <c r="A467" s="2" t="s">
        <v>588</v>
      </c>
    </row>
    <row r="468">
      <c r="A468" s="2" t="s">
        <v>589</v>
      </c>
    </row>
    <row r="469">
      <c r="A469" s="2" t="s">
        <v>590</v>
      </c>
    </row>
    <row r="470">
      <c r="A470" s="2" t="s">
        <v>591</v>
      </c>
    </row>
    <row r="471">
      <c r="A471" s="2" t="s">
        <v>592</v>
      </c>
    </row>
    <row r="472">
      <c r="A472" s="2" t="s">
        <v>593</v>
      </c>
    </row>
    <row r="473">
      <c r="A473" s="2" t="s">
        <v>594</v>
      </c>
    </row>
    <row r="474">
      <c r="A474" s="2" t="s">
        <v>595</v>
      </c>
    </row>
    <row r="475">
      <c r="A475" s="2" t="s">
        <v>596</v>
      </c>
    </row>
    <row r="476">
      <c r="A476" s="2" t="s">
        <v>597</v>
      </c>
    </row>
    <row r="477">
      <c r="A477" s="2" t="s">
        <v>598</v>
      </c>
    </row>
    <row r="478">
      <c r="A478" s="2" t="s">
        <v>599</v>
      </c>
    </row>
    <row r="479">
      <c r="A479" s="2" t="s">
        <v>150</v>
      </c>
    </row>
    <row r="480">
      <c r="A480" s="2" t="s">
        <v>600</v>
      </c>
    </row>
    <row r="481">
      <c r="A481" s="2" t="s">
        <v>601</v>
      </c>
    </row>
    <row r="482">
      <c r="A482" s="2" t="s">
        <v>602</v>
      </c>
    </row>
    <row r="483">
      <c r="A483" s="2" t="s">
        <v>603</v>
      </c>
    </row>
    <row r="484">
      <c r="A484" s="2" t="s">
        <v>604</v>
      </c>
    </row>
    <row r="485">
      <c r="A485" s="2" t="s">
        <v>605</v>
      </c>
    </row>
    <row r="486">
      <c r="A486" s="2" t="s">
        <v>606</v>
      </c>
    </row>
    <row r="487">
      <c r="A487" s="2" t="s">
        <v>607</v>
      </c>
    </row>
    <row r="488">
      <c r="A488" s="2" t="s">
        <v>608</v>
      </c>
    </row>
    <row r="489">
      <c r="A489" s="2" t="s">
        <v>609</v>
      </c>
    </row>
    <row r="490">
      <c r="A490" s="2" t="s">
        <v>610</v>
      </c>
    </row>
    <row r="491">
      <c r="A491" s="2" t="s">
        <v>611</v>
      </c>
    </row>
    <row r="492">
      <c r="A492" s="2" t="s">
        <v>612</v>
      </c>
    </row>
    <row r="493">
      <c r="A493" s="2" t="s">
        <v>613</v>
      </c>
    </row>
    <row r="494">
      <c r="A494" s="2" t="s">
        <v>614</v>
      </c>
    </row>
    <row r="495">
      <c r="A495" s="2" t="s">
        <v>615</v>
      </c>
    </row>
    <row r="496">
      <c r="A496" s="2" t="s">
        <v>616</v>
      </c>
    </row>
    <row r="497">
      <c r="A497" s="2" t="s">
        <v>158</v>
      </c>
    </row>
    <row r="498">
      <c r="A498" s="2" t="s">
        <v>617</v>
      </c>
    </row>
    <row r="499">
      <c r="A499" s="2" t="s">
        <v>160</v>
      </c>
    </row>
    <row r="500">
      <c r="A500" s="2" t="s">
        <v>618</v>
      </c>
    </row>
    <row r="501">
      <c r="A501" s="2" t="s">
        <v>619</v>
      </c>
    </row>
    <row r="502">
      <c r="A502" s="2" t="s">
        <v>620</v>
      </c>
    </row>
    <row r="503">
      <c r="A503" s="2" t="s">
        <v>621</v>
      </c>
    </row>
    <row r="504">
      <c r="A504" s="2" t="s">
        <v>622</v>
      </c>
    </row>
    <row r="505">
      <c r="A505" s="2" t="s">
        <v>623</v>
      </c>
    </row>
    <row r="506">
      <c r="A506" s="2" t="s">
        <v>624</v>
      </c>
    </row>
    <row r="507">
      <c r="A507" s="2" t="s">
        <v>625</v>
      </c>
    </row>
    <row r="508">
      <c r="A508" s="2" t="s">
        <v>626</v>
      </c>
    </row>
    <row r="509">
      <c r="A509" s="2" t="s">
        <v>627</v>
      </c>
    </row>
    <row r="511">
      <c r="A511" s="2" t="s">
        <v>628</v>
      </c>
    </row>
    <row r="514">
      <c r="A514" s="2" t="s">
        <v>629</v>
      </c>
    </row>
    <row r="515">
      <c r="A515" s="2" t="s">
        <v>630</v>
      </c>
    </row>
    <row r="516">
      <c r="A516" s="2" t="s">
        <v>631</v>
      </c>
    </row>
    <row r="517">
      <c r="A517" s="2" t="s">
        <v>632</v>
      </c>
    </row>
    <row r="518">
      <c r="A518" s="2" t="s">
        <v>633</v>
      </c>
    </row>
    <row r="519">
      <c r="A519" s="2" t="s">
        <v>634</v>
      </c>
    </row>
    <row r="520">
      <c r="A520" s="2" t="s">
        <v>635</v>
      </c>
    </row>
    <row r="521">
      <c r="A521" s="2" t="s">
        <v>636</v>
      </c>
    </row>
    <row r="522">
      <c r="A522" s="2" t="s">
        <v>637</v>
      </c>
    </row>
    <row r="523">
      <c r="A523" s="2" t="s">
        <v>638</v>
      </c>
    </row>
    <row r="524">
      <c r="A524" s="2" t="s">
        <v>639</v>
      </c>
    </row>
    <row r="525">
      <c r="A525" s="2" t="s">
        <v>640</v>
      </c>
    </row>
    <row r="526">
      <c r="A526" s="2" t="s">
        <v>641</v>
      </c>
    </row>
    <row r="527">
      <c r="A527" s="2" t="s">
        <v>642</v>
      </c>
    </row>
    <row r="528">
      <c r="A528" s="2" t="s">
        <v>643</v>
      </c>
    </row>
    <row r="529">
      <c r="A529" s="2" t="s">
        <v>644</v>
      </c>
    </row>
    <row r="530">
      <c r="A530" s="2" t="s">
        <v>645</v>
      </c>
    </row>
    <row r="531">
      <c r="A531" s="2" t="s">
        <v>646</v>
      </c>
    </row>
    <row r="532">
      <c r="A532" s="2" t="s">
        <v>647</v>
      </c>
    </row>
    <row r="533">
      <c r="A533" s="2" t="s">
        <v>648</v>
      </c>
    </row>
    <row r="534">
      <c r="A534" s="2" t="s">
        <v>649</v>
      </c>
    </row>
    <row r="535">
      <c r="A535" s="2" t="s">
        <v>650</v>
      </c>
    </row>
    <row r="536">
      <c r="A536" s="2" t="s">
        <v>651</v>
      </c>
    </row>
    <row r="537">
      <c r="A537" s="2" t="s">
        <v>652</v>
      </c>
    </row>
    <row r="538">
      <c r="A538" s="2" t="s">
        <v>653</v>
      </c>
    </row>
    <row r="539">
      <c r="A539" s="2" t="s">
        <v>654</v>
      </c>
    </row>
    <row r="540">
      <c r="A540" s="2" t="s">
        <v>655</v>
      </c>
    </row>
    <row r="541">
      <c r="A541" s="2" t="s">
        <v>656</v>
      </c>
    </row>
    <row r="542">
      <c r="A542" s="2" t="s">
        <v>657</v>
      </c>
    </row>
    <row r="543">
      <c r="A543" s="2" t="s">
        <v>658</v>
      </c>
    </row>
    <row r="544">
      <c r="A544" s="2" t="s">
        <v>659</v>
      </c>
    </row>
    <row r="545">
      <c r="A545" s="2" t="s">
        <v>660</v>
      </c>
    </row>
    <row r="546">
      <c r="A546" s="2" t="s">
        <v>661</v>
      </c>
    </row>
    <row r="547">
      <c r="A547" s="2" t="s">
        <v>662</v>
      </c>
    </row>
    <row r="548">
      <c r="A548" s="2" t="s">
        <v>663</v>
      </c>
    </row>
    <row r="549">
      <c r="A549" s="2" t="s">
        <v>664</v>
      </c>
    </row>
    <row r="550">
      <c r="A550" s="2" t="s">
        <v>665</v>
      </c>
    </row>
    <row r="551">
      <c r="A551" s="2" t="s">
        <v>666</v>
      </c>
    </row>
    <row r="552">
      <c r="A552" s="2" t="s">
        <v>667</v>
      </c>
    </row>
    <row r="553">
      <c r="A553" s="2" t="s">
        <v>668</v>
      </c>
    </row>
    <row r="554">
      <c r="A554" s="2" t="s">
        <v>669</v>
      </c>
    </row>
    <row r="555">
      <c r="A555" s="2" t="s">
        <v>670</v>
      </c>
    </row>
    <row r="558">
      <c r="A558" s="2" t="s">
        <v>671</v>
      </c>
    </row>
    <row r="561">
      <c r="A561" s="2" t="s">
        <v>672</v>
      </c>
    </row>
    <row r="562">
      <c r="A562" s="2" t="s">
        <v>673</v>
      </c>
    </row>
    <row r="563">
      <c r="A563" s="2" t="s">
        <v>674</v>
      </c>
    </row>
    <row r="564">
      <c r="A564" s="2" t="s">
        <v>675</v>
      </c>
    </row>
    <row r="565">
      <c r="A565" s="2" t="s">
        <v>676</v>
      </c>
    </row>
    <row r="566">
      <c r="A566" s="2" t="s">
        <v>677</v>
      </c>
    </row>
    <row r="567">
      <c r="A567" s="2" t="s">
        <v>678</v>
      </c>
    </row>
    <row r="568">
      <c r="A568" s="2" t="s">
        <v>679</v>
      </c>
    </row>
    <row r="569">
      <c r="A569" s="2" t="s">
        <v>680</v>
      </c>
    </row>
    <row r="570">
      <c r="A570" s="2" t="s">
        <v>681</v>
      </c>
    </row>
    <row r="571">
      <c r="A571" s="2" t="s">
        <v>682</v>
      </c>
    </row>
    <row r="572">
      <c r="A572" s="2" t="s">
        <v>683</v>
      </c>
    </row>
    <row r="573">
      <c r="A573" s="2" t="s">
        <v>684</v>
      </c>
    </row>
    <row r="574">
      <c r="A574" s="2" t="s">
        <v>685</v>
      </c>
    </row>
    <row r="575">
      <c r="A575" s="2" t="s">
        <v>686</v>
      </c>
    </row>
    <row r="583">
      <c r="A583" s="2" t="s">
        <v>687</v>
      </c>
    </row>
    <row r="586">
      <c r="A586" s="2" t="s">
        <v>688</v>
      </c>
    </row>
    <row r="587">
      <c r="A587" s="2" t="s">
        <v>689</v>
      </c>
    </row>
    <row r="588">
      <c r="A588" s="2" t="s">
        <v>690</v>
      </c>
    </row>
    <row r="589">
      <c r="A589" s="2" t="s">
        <v>691</v>
      </c>
    </row>
    <row r="590">
      <c r="A590" s="2" t="s">
        <v>692</v>
      </c>
    </row>
    <row r="591">
      <c r="A591" s="2" t="s">
        <v>693</v>
      </c>
    </row>
    <row r="592">
      <c r="A592" s="2" t="s">
        <v>694</v>
      </c>
    </row>
    <row r="593">
      <c r="A593" s="2" t="s">
        <v>695</v>
      </c>
    </row>
    <row r="594">
      <c r="A594" s="2" t="s">
        <v>696</v>
      </c>
    </row>
    <row r="595">
      <c r="A595" s="2" t="s">
        <v>697</v>
      </c>
    </row>
    <row r="596">
      <c r="A596" s="2" t="s">
        <v>698</v>
      </c>
    </row>
    <row r="597">
      <c r="A597" s="2" t="s">
        <v>699</v>
      </c>
    </row>
    <row r="598">
      <c r="A598" s="2" t="s">
        <v>700</v>
      </c>
    </row>
    <row r="599">
      <c r="A599" s="2" t="s">
        <v>701</v>
      </c>
    </row>
    <row r="600">
      <c r="A600" s="2" t="s">
        <v>702</v>
      </c>
    </row>
    <row r="601">
      <c r="A601" s="2" t="s">
        <v>703</v>
      </c>
    </row>
    <row r="602">
      <c r="A602" s="2" t="s">
        <v>704</v>
      </c>
    </row>
    <row r="603">
      <c r="A603" s="2" t="s">
        <v>705</v>
      </c>
    </row>
    <row r="604">
      <c r="A604" s="2" t="s">
        <v>706</v>
      </c>
    </row>
    <row r="605">
      <c r="A605" s="2" t="s">
        <v>707</v>
      </c>
    </row>
    <row r="606">
      <c r="A606" s="2" t="s">
        <v>708</v>
      </c>
    </row>
    <row r="608">
      <c r="A608" s="2" t="s">
        <v>709</v>
      </c>
    </row>
    <row r="611">
      <c r="A611" s="2" t="s">
        <v>180</v>
      </c>
    </row>
    <row r="612">
      <c r="A612" s="2" t="s">
        <v>710</v>
      </c>
    </row>
    <row r="613">
      <c r="A613" s="2" t="s">
        <v>711</v>
      </c>
    </row>
    <row r="614">
      <c r="A614" s="2" t="s">
        <v>712</v>
      </c>
    </row>
    <row r="615">
      <c r="A615" s="2" t="s">
        <v>713</v>
      </c>
    </row>
    <row r="616">
      <c r="A616" s="2" t="s">
        <v>714</v>
      </c>
    </row>
    <row r="617">
      <c r="A617" s="2" t="s">
        <v>715</v>
      </c>
    </row>
    <row r="618">
      <c r="A618" s="2" t="s">
        <v>716</v>
      </c>
    </row>
    <row r="619">
      <c r="A619" s="2" t="s">
        <v>717</v>
      </c>
    </row>
    <row r="620">
      <c r="A620" s="2" t="s">
        <v>718</v>
      </c>
    </row>
    <row r="621">
      <c r="A621" s="2" t="s">
        <v>719</v>
      </c>
    </row>
    <row r="622">
      <c r="A622" s="2" t="s">
        <v>720</v>
      </c>
    </row>
    <row r="623">
      <c r="A623" s="2" t="s">
        <v>721</v>
      </c>
    </row>
    <row r="624">
      <c r="A624" s="2" t="s">
        <v>722</v>
      </c>
    </row>
    <row r="625">
      <c r="A625" s="2" t="s">
        <v>723</v>
      </c>
    </row>
    <row r="626">
      <c r="A626" s="2" t="s">
        <v>724</v>
      </c>
    </row>
    <row r="627">
      <c r="A627" s="2" t="s">
        <v>725</v>
      </c>
    </row>
    <row r="628">
      <c r="A628" s="2" t="s">
        <v>726</v>
      </c>
    </row>
    <row r="629">
      <c r="A629" s="2" t="s">
        <v>727</v>
      </c>
    </row>
    <row r="630">
      <c r="A630" s="2" t="s">
        <v>728</v>
      </c>
    </row>
    <row r="631">
      <c r="A631" s="2" t="s">
        <v>729</v>
      </c>
    </row>
    <row r="632">
      <c r="A632" s="2" t="s">
        <v>730</v>
      </c>
    </row>
    <row r="633">
      <c r="A633" s="2" t="s">
        <v>731</v>
      </c>
    </row>
    <row r="634">
      <c r="A634" s="2" t="s">
        <v>732</v>
      </c>
    </row>
    <row r="635">
      <c r="A635" s="2" t="s">
        <v>733</v>
      </c>
    </row>
    <row r="636">
      <c r="A636" s="2" t="s">
        <v>734</v>
      </c>
    </row>
    <row r="637">
      <c r="A637" s="2" t="s">
        <v>735</v>
      </c>
    </row>
    <row r="638">
      <c r="A638" s="2" t="s">
        <v>736</v>
      </c>
    </row>
    <row r="639">
      <c r="A639" s="2" t="s">
        <v>737</v>
      </c>
    </row>
    <row r="640">
      <c r="A640" s="2" t="s">
        <v>738</v>
      </c>
    </row>
    <row r="641">
      <c r="A641" s="2" t="s">
        <v>739</v>
      </c>
    </row>
    <row r="642">
      <c r="A642" s="2" t="s">
        <v>740</v>
      </c>
    </row>
    <row r="643">
      <c r="A643" s="2" t="s">
        <v>741</v>
      </c>
    </row>
    <row r="644">
      <c r="A644" s="2" t="s">
        <v>742</v>
      </c>
    </row>
    <row r="645">
      <c r="A645" s="2" t="s">
        <v>743</v>
      </c>
    </row>
    <row r="646">
      <c r="A646" s="2" t="s">
        <v>744</v>
      </c>
    </row>
    <row r="647">
      <c r="A647" s="2" t="s">
        <v>745</v>
      </c>
    </row>
    <row r="648">
      <c r="A648" s="2" t="s">
        <v>746</v>
      </c>
    </row>
    <row r="649">
      <c r="A649" s="2" t="s">
        <v>747</v>
      </c>
    </row>
    <row r="650">
      <c r="A650" s="2" t="s">
        <v>748</v>
      </c>
    </row>
    <row r="651">
      <c r="A651" s="2" t="s">
        <v>749</v>
      </c>
    </row>
    <row r="652">
      <c r="A652" s="2" t="s">
        <v>750</v>
      </c>
    </row>
    <row r="653">
      <c r="A653" s="2" t="s">
        <v>751</v>
      </c>
    </row>
    <row r="654">
      <c r="A654" s="2" t="s">
        <v>752</v>
      </c>
    </row>
    <row r="655">
      <c r="A655" s="2" t="s">
        <v>753</v>
      </c>
    </row>
    <row r="656">
      <c r="A656" s="2" t="s">
        <v>754</v>
      </c>
    </row>
    <row r="658">
      <c r="A658" s="2" t="s">
        <v>755</v>
      </c>
    </row>
    <row r="659">
      <c r="A659" s="2" t="s">
        <v>756</v>
      </c>
    </row>
    <row r="660">
      <c r="A660" s="2" t="s">
        <v>757</v>
      </c>
    </row>
    <row r="661">
      <c r="A661" s="2" t="s">
        <v>758</v>
      </c>
    </row>
    <row r="662">
      <c r="A662" s="2" t="s">
        <v>759</v>
      </c>
    </row>
    <row r="663">
      <c r="A663" s="2" t="s">
        <v>760</v>
      </c>
    </row>
    <row r="664">
      <c r="A664" s="2" t="s">
        <v>761</v>
      </c>
    </row>
    <row r="665">
      <c r="A665" s="2" t="s">
        <v>762</v>
      </c>
    </row>
    <row r="666">
      <c r="A666" s="2" t="s">
        <v>763</v>
      </c>
    </row>
    <row r="667">
      <c r="A667" s="2" t="s">
        <v>764</v>
      </c>
    </row>
    <row r="668">
      <c r="A668" s="2" t="s">
        <v>765</v>
      </c>
    </row>
    <row r="669">
      <c r="A669" s="2" t="s">
        <v>766</v>
      </c>
    </row>
    <row r="670">
      <c r="A670" s="2" t="s">
        <v>767</v>
      </c>
    </row>
    <row r="671">
      <c r="A671" s="2" t="s">
        <v>768</v>
      </c>
    </row>
    <row r="672">
      <c r="A672" s="2" t="s">
        <v>769</v>
      </c>
    </row>
    <row r="676">
      <c r="A676" s="2" t="s">
        <v>770</v>
      </c>
    </row>
    <row r="679">
      <c r="A679" s="2" t="s">
        <v>771</v>
      </c>
    </row>
    <row r="680">
      <c r="A680" s="2" t="s">
        <v>772</v>
      </c>
    </row>
    <row r="681">
      <c r="A681" s="2" t="s">
        <v>773</v>
      </c>
    </row>
    <row r="682">
      <c r="A682" s="2" t="s">
        <v>774</v>
      </c>
    </row>
    <row r="683">
      <c r="A683" s="2" t="s">
        <v>775</v>
      </c>
    </row>
    <row r="684">
      <c r="A684" s="2" t="s">
        <v>776</v>
      </c>
    </row>
    <row r="685">
      <c r="A685" s="2" t="s">
        <v>777</v>
      </c>
    </row>
    <row r="686">
      <c r="B686" s="2" t="s">
        <v>778</v>
      </c>
    </row>
    <row r="687">
      <c r="A687" s="2" t="s">
        <v>779</v>
      </c>
    </row>
    <row r="688">
      <c r="A688" s="2" t="s">
        <v>780</v>
      </c>
    </row>
    <row r="689">
      <c r="A689" s="2" t="s">
        <v>781</v>
      </c>
    </row>
    <row r="690">
      <c r="A690" s="2" t="s">
        <v>782</v>
      </c>
    </row>
    <row r="691">
      <c r="A691" s="2" t="s">
        <v>783</v>
      </c>
    </row>
    <row r="692">
      <c r="A692" s="2" t="s">
        <v>784</v>
      </c>
    </row>
    <row r="693">
      <c r="A693" s="2" t="s">
        <v>785</v>
      </c>
    </row>
    <row r="694">
      <c r="A694" s="2" t="s">
        <v>786</v>
      </c>
    </row>
    <row r="695">
      <c r="A695" s="2" t="s">
        <v>787</v>
      </c>
    </row>
    <row r="696">
      <c r="A696" s="2" t="s">
        <v>788</v>
      </c>
    </row>
    <row r="697">
      <c r="A697" s="2" t="s">
        <v>789</v>
      </c>
    </row>
    <row r="698">
      <c r="A698" s="2" t="s">
        <v>790</v>
      </c>
    </row>
    <row r="699">
      <c r="A699" s="2" t="s">
        <v>791</v>
      </c>
    </row>
    <row r="700">
      <c r="A700" s="2" t="s">
        <v>792</v>
      </c>
    </row>
    <row r="701">
      <c r="A701" s="2" t="s">
        <v>793</v>
      </c>
    </row>
    <row r="702">
      <c r="A702" s="2" t="s">
        <v>794</v>
      </c>
    </row>
    <row r="703">
      <c r="A703" s="2" t="s">
        <v>795</v>
      </c>
    </row>
    <row r="704">
      <c r="A704" s="2" t="s">
        <v>796</v>
      </c>
    </row>
    <row r="705">
      <c r="A705" s="2" t="s">
        <v>797</v>
      </c>
    </row>
    <row r="706">
      <c r="A706" s="2" t="s">
        <v>798</v>
      </c>
    </row>
    <row r="707">
      <c r="A707" s="2" t="s">
        <v>799</v>
      </c>
    </row>
    <row r="708">
      <c r="A708" s="2" t="s">
        <v>800</v>
      </c>
    </row>
    <row r="709">
      <c r="A709" s="2" t="s">
        <v>801</v>
      </c>
    </row>
    <row r="710">
      <c r="A710" s="2" t="s">
        <v>802</v>
      </c>
    </row>
    <row r="711">
      <c r="A711" s="2" t="s">
        <v>803</v>
      </c>
    </row>
    <row r="712">
      <c r="A712" s="2" t="s">
        <v>804</v>
      </c>
    </row>
    <row r="713">
      <c r="A713" s="2" t="s">
        <v>805</v>
      </c>
    </row>
    <row r="714">
      <c r="A714" s="2" t="s">
        <v>806</v>
      </c>
    </row>
    <row r="716">
      <c r="A716" s="2" t="s">
        <v>807</v>
      </c>
    </row>
    <row r="717">
      <c r="A717" s="2" t="s">
        <v>808</v>
      </c>
    </row>
    <row r="718">
      <c r="A718" s="2" t="s">
        <v>809</v>
      </c>
    </row>
    <row r="722">
      <c r="A722" s="2" t="s">
        <v>810</v>
      </c>
    </row>
    <row r="725">
      <c r="A725" s="2" t="s">
        <v>811</v>
      </c>
    </row>
    <row r="726">
      <c r="A726" s="2" t="s">
        <v>812</v>
      </c>
    </row>
    <row r="727">
      <c r="A727" s="2" t="s">
        <v>813</v>
      </c>
    </row>
    <row r="728">
      <c r="A728" s="2" t="s">
        <v>814</v>
      </c>
    </row>
    <row r="729">
      <c r="A729" s="2" t="s">
        <v>815</v>
      </c>
    </row>
    <row r="730">
      <c r="A730" s="2" t="s">
        <v>816</v>
      </c>
    </row>
    <row r="731">
      <c r="A731" s="2" t="s">
        <v>817</v>
      </c>
    </row>
    <row r="732">
      <c r="A732" s="2" t="s">
        <v>818</v>
      </c>
    </row>
    <row r="733">
      <c r="A733" s="2" t="s">
        <v>819</v>
      </c>
    </row>
    <row r="734">
      <c r="A734" s="2" t="s">
        <v>820</v>
      </c>
    </row>
    <row r="735">
      <c r="A735" s="2" t="s">
        <v>821</v>
      </c>
    </row>
    <row r="736">
      <c r="A736" s="2" t="s">
        <v>822</v>
      </c>
    </row>
    <row r="737">
      <c r="A737" s="2" t="s">
        <v>823</v>
      </c>
    </row>
    <row r="738">
      <c r="A738" s="2" t="s">
        <v>824</v>
      </c>
    </row>
    <row r="739">
      <c r="A739" s="2" t="s">
        <v>825</v>
      </c>
    </row>
    <row r="740">
      <c r="A740" s="2" t="s">
        <v>826</v>
      </c>
    </row>
    <row r="741">
      <c r="A741" s="2" t="s">
        <v>827</v>
      </c>
    </row>
    <row r="742">
      <c r="A742" s="2" t="s">
        <v>828</v>
      </c>
    </row>
    <row r="743">
      <c r="A743" s="2" t="s">
        <v>829</v>
      </c>
    </row>
    <row r="744">
      <c r="A744" s="2" t="s">
        <v>830</v>
      </c>
    </row>
    <row r="745">
      <c r="A745" s="2" t="s">
        <v>831</v>
      </c>
    </row>
    <row r="746">
      <c r="A746" s="2" t="s">
        <v>832</v>
      </c>
    </row>
    <row r="747">
      <c r="A747" s="2" t="s">
        <v>833</v>
      </c>
    </row>
    <row r="748">
      <c r="A748" s="2" t="s">
        <v>834</v>
      </c>
    </row>
    <row r="749">
      <c r="A749" s="2" t="s">
        <v>835</v>
      </c>
    </row>
    <row r="750">
      <c r="A750" s="2" t="s">
        <v>836</v>
      </c>
    </row>
    <row r="751">
      <c r="A751" s="2" t="s">
        <v>837</v>
      </c>
    </row>
    <row r="752">
      <c r="A752" s="2" t="s">
        <v>838</v>
      </c>
    </row>
    <row r="753">
      <c r="A753" s="2" t="s">
        <v>839</v>
      </c>
    </row>
    <row r="754">
      <c r="A754" s="2" t="s">
        <v>840</v>
      </c>
    </row>
    <row r="755">
      <c r="A755" s="2" t="s">
        <v>841</v>
      </c>
    </row>
    <row r="756">
      <c r="A756" s="2" t="s">
        <v>842</v>
      </c>
    </row>
    <row r="757">
      <c r="A757" s="2" t="s">
        <v>843</v>
      </c>
    </row>
    <row r="758">
      <c r="A758" s="2" t="s">
        <v>844</v>
      </c>
    </row>
    <row r="759">
      <c r="A759" s="2" t="s">
        <v>845</v>
      </c>
    </row>
    <row r="760">
      <c r="A760" s="2" t="s">
        <v>846</v>
      </c>
    </row>
    <row r="762">
      <c r="A762" s="2" t="s">
        <v>847</v>
      </c>
    </row>
    <row r="763">
      <c r="A763" s="2" t="s">
        <v>848</v>
      </c>
    </row>
    <row r="764">
      <c r="A764" s="2" t="s">
        <v>849</v>
      </c>
    </row>
    <row r="765">
      <c r="A765" s="2" t="s">
        <v>850</v>
      </c>
    </row>
    <row r="766">
      <c r="A766" s="2" t="s">
        <v>851</v>
      </c>
    </row>
    <row r="767">
      <c r="A767" s="2" t="s">
        <v>852</v>
      </c>
    </row>
    <row r="768">
      <c r="A768" s="2" t="s">
        <v>853</v>
      </c>
    </row>
    <row r="769">
      <c r="A769" s="2" t="s">
        <v>854</v>
      </c>
    </row>
    <row r="770">
      <c r="A770" s="2" t="s">
        <v>855</v>
      </c>
    </row>
    <row r="771">
      <c r="A771" s="2" t="s">
        <v>250</v>
      </c>
    </row>
    <row r="772">
      <c r="A772" s="2" t="s">
        <v>856</v>
      </c>
    </row>
    <row r="773">
      <c r="A773" s="2" t="s">
        <v>857</v>
      </c>
    </row>
    <row r="774">
      <c r="A774" s="2" t="s">
        <v>858</v>
      </c>
    </row>
    <row r="776">
      <c r="A776" s="2" t="s">
        <v>859</v>
      </c>
    </row>
    <row r="777">
      <c r="A777" s="2" t="s">
        <v>860</v>
      </c>
    </row>
    <row r="778">
      <c r="A778" s="2" t="s">
        <v>861</v>
      </c>
    </row>
    <row r="779">
      <c r="A779" s="2" t="s">
        <v>862</v>
      </c>
    </row>
    <row r="780">
      <c r="A780" s="2" t="s">
        <v>863</v>
      </c>
    </row>
    <row r="781">
      <c r="A781" s="2" t="s">
        <v>864</v>
      </c>
    </row>
    <row r="782">
      <c r="A782" s="2" t="s">
        <v>865</v>
      </c>
    </row>
    <row r="783">
      <c r="A783" s="2" t="s">
        <v>866</v>
      </c>
    </row>
    <row r="784">
      <c r="A784" s="2" t="s">
        <v>867</v>
      </c>
    </row>
    <row r="785">
      <c r="A785" s="2" t="s">
        <v>868</v>
      </c>
    </row>
    <row r="786">
      <c r="A786" s="2" t="s">
        <v>869</v>
      </c>
    </row>
    <row r="787">
      <c r="A787" s="2" t="s">
        <v>870</v>
      </c>
    </row>
    <row r="788">
      <c r="A788" s="2" t="s">
        <v>871</v>
      </c>
    </row>
    <row r="789">
      <c r="A789" s="2" t="s">
        <v>872</v>
      </c>
    </row>
    <row r="790">
      <c r="A790" s="2" t="s">
        <v>873</v>
      </c>
    </row>
    <row r="792">
      <c r="A792" s="2" t="s">
        <v>874</v>
      </c>
    </row>
    <row r="793">
      <c r="A793" s="2" t="s">
        <v>875</v>
      </c>
    </row>
    <row r="794">
      <c r="A794" s="2" t="s">
        <v>876</v>
      </c>
    </row>
    <row r="795">
      <c r="A795" s="2" t="s">
        <v>877</v>
      </c>
    </row>
    <row r="796">
      <c r="A796" s="2" t="s">
        <v>878</v>
      </c>
    </row>
    <row r="797">
      <c r="A797" s="2" t="s">
        <v>879</v>
      </c>
    </row>
    <row r="798">
      <c r="A798" s="2" t="s">
        <v>880</v>
      </c>
    </row>
    <row r="799">
      <c r="A799" s="2" t="s">
        <v>881</v>
      </c>
    </row>
    <row r="800">
      <c r="A800" s="2" t="s">
        <v>882</v>
      </c>
    </row>
    <row r="801">
      <c r="A801" s="2" t="s">
        <v>883</v>
      </c>
    </row>
    <row r="802">
      <c r="A802" s="2" t="s">
        <v>884</v>
      </c>
    </row>
    <row r="803">
      <c r="A803" s="2" t="s">
        <v>885</v>
      </c>
    </row>
    <row r="804">
      <c r="A804" s="2" t="s">
        <v>886</v>
      </c>
    </row>
    <row r="805">
      <c r="A805" s="2" t="s">
        <v>887</v>
      </c>
    </row>
    <row r="807">
      <c r="A807" s="2" t="s">
        <v>888</v>
      </c>
    </row>
    <row r="810">
      <c r="A810" s="2" t="s">
        <v>889</v>
      </c>
    </row>
    <row r="811">
      <c r="A811" s="2" t="s">
        <v>890</v>
      </c>
    </row>
    <row r="812">
      <c r="A812" s="2" t="s">
        <v>891</v>
      </c>
    </row>
    <row r="813">
      <c r="A813" s="2" t="s">
        <v>892</v>
      </c>
    </row>
    <row r="814">
      <c r="A814" s="2" t="s">
        <v>893</v>
      </c>
    </row>
    <row r="815">
      <c r="A815" s="2" t="s">
        <v>894</v>
      </c>
    </row>
    <row r="816">
      <c r="A816" s="2" t="s">
        <v>895</v>
      </c>
    </row>
    <row r="817">
      <c r="A817" s="2" t="s">
        <v>896</v>
      </c>
    </row>
    <row r="818">
      <c r="A818" s="2" t="s">
        <v>897</v>
      </c>
    </row>
    <row r="819">
      <c r="A819" s="2" t="s">
        <v>898</v>
      </c>
    </row>
    <row r="820">
      <c r="A820" s="2" t="s">
        <v>899</v>
      </c>
    </row>
    <row r="821">
      <c r="A821" s="2" t="s">
        <v>900</v>
      </c>
    </row>
    <row r="822">
      <c r="A822" s="2" t="s">
        <v>901</v>
      </c>
    </row>
    <row r="823">
      <c r="A823" s="2" t="s">
        <v>902</v>
      </c>
    </row>
    <row r="824">
      <c r="A824" s="2" t="s">
        <v>903</v>
      </c>
    </row>
    <row r="825">
      <c r="A825" s="2" t="s">
        <v>904</v>
      </c>
    </row>
    <row r="826">
      <c r="A826" s="2" t="s">
        <v>905</v>
      </c>
    </row>
    <row r="827">
      <c r="A827" s="2" t="s">
        <v>906</v>
      </c>
    </row>
    <row r="828">
      <c r="A828" s="2" t="s">
        <v>907</v>
      </c>
    </row>
    <row r="829">
      <c r="A829" s="2" t="s">
        <v>908</v>
      </c>
    </row>
    <row r="830">
      <c r="A830" s="2" t="s">
        <v>909</v>
      </c>
    </row>
    <row r="831">
      <c r="A831" s="2" t="s">
        <v>910</v>
      </c>
    </row>
    <row r="832">
      <c r="A832" s="2" t="s">
        <v>911</v>
      </c>
    </row>
    <row r="833">
      <c r="A833" s="2" t="s">
        <v>912</v>
      </c>
    </row>
    <row r="834">
      <c r="A834" s="2" t="s">
        <v>913</v>
      </c>
    </row>
    <row r="835">
      <c r="A835" s="2" t="s">
        <v>914</v>
      </c>
    </row>
    <row r="836">
      <c r="A836" s="2" t="s">
        <v>915</v>
      </c>
    </row>
    <row r="837">
      <c r="A837" s="2" t="s">
        <v>916</v>
      </c>
    </row>
    <row r="838">
      <c r="A838" s="2" t="s">
        <v>917</v>
      </c>
    </row>
    <row r="839">
      <c r="A839" s="2" t="s">
        <v>918</v>
      </c>
    </row>
    <row r="840">
      <c r="A840" s="2" t="s">
        <v>919</v>
      </c>
    </row>
    <row r="841">
      <c r="A841" s="2" t="s">
        <v>920</v>
      </c>
    </row>
    <row r="842">
      <c r="A842" s="2" t="s">
        <v>921</v>
      </c>
    </row>
    <row r="843">
      <c r="A843" s="2" t="s">
        <v>922</v>
      </c>
    </row>
    <row r="844">
      <c r="A844" s="2" t="s">
        <v>923</v>
      </c>
    </row>
    <row r="845">
      <c r="A845" s="2" t="s">
        <v>924</v>
      </c>
    </row>
    <row r="846">
      <c r="A846" s="2" t="s">
        <v>925</v>
      </c>
    </row>
    <row r="847">
      <c r="A847" s="2" t="s">
        <v>286</v>
      </c>
    </row>
    <row r="848">
      <c r="A848" s="2" t="s">
        <v>926</v>
      </c>
    </row>
    <row r="849">
      <c r="A849" s="2" t="s">
        <v>927</v>
      </c>
    </row>
    <row r="850">
      <c r="A850" s="2" t="s">
        <v>928</v>
      </c>
    </row>
    <row r="851">
      <c r="A851" s="2" t="s">
        <v>929</v>
      </c>
    </row>
    <row r="852">
      <c r="A852" s="2" t="s">
        <v>930</v>
      </c>
    </row>
    <row r="853">
      <c r="A853" s="2" t="s">
        <v>931</v>
      </c>
    </row>
    <row r="855">
      <c r="A855" s="2" t="s">
        <v>932</v>
      </c>
    </row>
    <row r="858">
      <c r="A858" s="2" t="s">
        <v>933</v>
      </c>
    </row>
    <row r="859">
      <c r="A859" s="2" t="s">
        <v>934</v>
      </c>
    </row>
    <row r="860">
      <c r="A860" s="2" t="s">
        <v>935</v>
      </c>
    </row>
    <row r="861">
      <c r="A861" s="2" t="s">
        <v>936</v>
      </c>
    </row>
    <row r="862">
      <c r="A862" s="2" t="s">
        <v>937</v>
      </c>
    </row>
    <row r="863">
      <c r="A863" s="2" t="s">
        <v>290</v>
      </c>
    </row>
    <row r="864">
      <c r="A864" s="2" t="s">
        <v>938</v>
      </c>
    </row>
    <row r="865">
      <c r="A865" s="2" t="s">
        <v>939</v>
      </c>
    </row>
    <row r="866">
      <c r="A866" s="2" t="s">
        <v>940</v>
      </c>
    </row>
    <row r="867">
      <c r="A867" s="2" t="s">
        <v>941</v>
      </c>
    </row>
    <row r="868">
      <c r="A868" s="2" t="s">
        <v>942</v>
      </c>
    </row>
    <row r="869">
      <c r="A869" s="2" t="s">
        <v>943</v>
      </c>
    </row>
    <row r="870">
      <c r="A870" s="2" t="s">
        <v>292</v>
      </c>
    </row>
    <row r="871">
      <c r="A871" s="2" t="s">
        <v>944</v>
      </c>
    </row>
    <row r="872">
      <c r="A872" s="2" t="s">
        <v>945</v>
      </c>
    </row>
    <row r="873">
      <c r="A873" s="2" t="s">
        <v>946</v>
      </c>
    </row>
    <row r="874">
      <c r="A874" s="2" t="s">
        <v>947</v>
      </c>
    </row>
    <row r="876">
      <c r="A876" s="2" t="s">
        <v>948</v>
      </c>
    </row>
    <row r="877">
      <c r="A877" s="2" t="s">
        <v>949</v>
      </c>
    </row>
    <row r="882">
      <c r="A882" s="2" t="s">
        <v>950</v>
      </c>
    </row>
    <row r="885">
      <c r="A885" s="2" t="s">
        <v>951</v>
      </c>
    </row>
    <row r="886">
      <c r="A886" s="2" t="s">
        <v>952</v>
      </c>
    </row>
    <row r="887">
      <c r="A887" s="2" t="s">
        <v>953</v>
      </c>
    </row>
    <row r="888">
      <c r="A888" s="2" t="s">
        <v>954</v>
      </c>
    </row>
    <row r="889">
      <c r="A889" s="2" t="s">
        <v>955</v>
      </c>
    </row>
    <row r="890">
      <c r="A890" s="2" t="s">
        <v>956</v>
      </c>
    </row>
    <row r="891">
      <c r="A891" s="2" t="s">
        <v>957</v>
      </c>
    </row>
    <row r="892">
      <c r="A892" s="2" t="s">
        <v>958</v>
      </c>
    </row>
    <row r="893">
      <c r="A893" s="2" t="s">
        <v>959</v>
      </c>
    </row>
    <row r="894">
      <c r="A894" s="2" t="s">
        <v>960</v>
      </c>
    </row>
    <row r="895">
      <c r="A895" s="2" t="s">
        <v>961</v>
      </c>
    </row>
    <row r="897">
      <c r="A897" s="2" t="s">
        <v>962</v>
      </c>
    </row>
    <row r="898">
      <c r="A898" s="2" t="s">
        <v>963</v>
      </c>
    </row>
    <row r="900">
      <c r="A900" s="2" t="s">
        <v>964</v>
      </c>
    </row>
    <row r="901">
      <c r="A901" s="2" t="s">
        <v>294</v>
      </c>
    </row>
    <row r="907">
      <c r="A907" s="2" t="s">
        <v>965</v>
      </c>
    </row>
    <row r="910">
      <c r="A910" s="2" t="s">
        <v>966</v>
      </c>
    </row>
    <row r="911">
      <c r="A911" s="2" t="s">
        <v>967</v>
      </c>
    </row>
    <row r="912">
      <c r="A912" s="2" t="s">
        <v>968</v>
      </c>
    </row>
    <row r="913">
      <c r="A913" s="2" t="s">
        <v>969</v>
      </c>
    </row>
    <row r="914">
      <c r="A914" s="2" t="s">
        <v>970</v>
      </c>
    </row>
    <row r="915">
      <c r="A915" s="2" t="s">
        <v>971</v>
      </c>
    </row>
    <row r="916">
      <c r="A916" s="2" t="s">
        <v>972</v>
      </c>
    </row>
    <row r="917">
      <c r="A917" s="2" t="s">
        <v>973</v>
      </c>
    </row>
    <row r="918">
      <c r="A918" s="2" t="s">
        <v>974</v>
      </c>
    </row>
    <row r="919">
      <c r="A919" s="2" t="s">
        <v>975</v>
      </c>
    </row>
    <row r="920">
      <c r="A920" s="2" t="s">
        <v>976</v>
      </c>
    </row>
    <row r="921">
      <c r="A921" s="2" t="s">
        <v>977</v>
      </c>
    </row>
    <row r="922">
      <c r="A922" s="2" t="s">
        <v>978</v>
      </c>
    </row>
    <row r="923">
      <c r="A923" s="2" t="s">
        <v>979</v>
      </c>
    </row>
    <row r="924">
      <c r="A924" s="2" t="s">
        <v>980</v>
      </c>
    </row>
    <row r="925">
      <c r="A925" s="2" t="s">
        <v>981</v>
      </c>
    </row>
    <row r="926">
      <c r="A926" s="2" t="s">
        <v>982</v>
      </c>
    </row>
    <row r="927">
      <c r="A927" s="2" t="s">
        <v>983</v>
      </c>
    </row>
    <row r="928">
      <c r="A928" s="2" t="s">
        <v>984</v>
      </c>
    </row>
    <row r="929">
      <c r="A929" s="2" t="s">
        <v>985</v>
      </c>
    </row>
    <row r="930">
      <c r="A930" s="2" t="s">
        <v>986</v>
      </c>
    </row>
    <row r="932">
      <c r="A932" s="2" t="s">
        <v>987</v>
      </c>
    </row>
    <row r="933">
      <c r="A933" s="2" t="s">
        <v>988</v>
      </c>
    </row>
    <row r="934">
      <c r="A934" s="2" t="s">
        <v>989</v>
      </c>
    </row>
    <row r="935">
      <c r="A935" s="2" t="s">
        <v>990</v>
      </c>
    </row>
    <row r="936">
      <c r="A936" s="2" t="s">
        <v>991</v>
      </c>
    </row>
    <row r="937">
      <c r="A937" s="2" t="s">
        <v>992</v>
      </c>
    </row>
    <row r="938">
      <c r="A938" s="2" t="s">
        <v>993</v>
      </c>
    </row>
    <row r="939">
      <c r="A939" s="2" t="s">
        <v>994</v>
      </c>
    </row>
    <row r="940">
      <c r="A940" s="2" t="s">
        <v>995</v>
      </c>
    </row>
    <row r="941">
      <c r="A941" s="2" t="s">
        <v>996</v>
      </c>
    </row>
    <row r="942">
      <c r="A942" s="2" t="s">
        <v>997</v>
      </c>
    </row>
    <row r="943">
      <c r="A943" s="2" t="s">
        <v>998</v>
      </c>
    </row>
    <row r="950">
      <c r="A950" s="2" t="s">
        <v>999</v>
      </c>
    </row>
    <row r="953">
      <c r="A953" s="2" t="s">
        <v>1000</v>
      </c>
    </row>
    <row r="954">
      <c r="A954" s="2" t="s">
        <v>1001</v>
      </c>
    </row>
    <row r="955">
      <c r="A955" s="2" t="s">
        <v>1002</v>
      </c>
    </row>
    <row r="956">
      <c r="A956" s="2" t="s">
        <v>1003</v>
      </c>
    </row>
    <row r="957">
      <c r="A957" s="2" t="s">
        <v>1004</v>
      </c>
    </row>
    <row r="958">
      <c r="A958" s="2" t="s">
        <v>1005</v>
      </c>
    </row>
    <row r="959">
      <c r="A959" s="2" t="s">
        <v>1006</v>
      </c>
    </row>
    <row r="964">
      <c r="A964" s="2" t="s">
        <v>1007</v>
      </c>
    </row>
    <row r="965">
      <c r="A965" s="2" t="s">
        <v>1008</v>
      </c>
    </row>
    <row r="966">
      <c r="A966" s="2" t="s">
        <v>1009</v>
      </c>
    </row>
    <row r="968">
      <c r="A968" s="2" t="s">
        <v>1010</v>
      </c>
    </row>
    <row r="970">
      <c r="A970" s="2" t="s">
        <v>1011</v>
      </c>
    </row>
    <row r="971">
      <c r="A971" s="2" t="s">
        <v>1012</v>
      </c>
    </row>
    <row r="973">
      <c r="A973" s="2" t="s">
        <v>1013</v>
      </c>
    </row>
    <row r="974">
      <c r="A974" s="2" t="s">
        <v>1014</v>
      </c>
    </row>
    <row r="976">
      <c r="A976" s="2" t="s">
        <v>1015</v>
      </c>
    </row>
    <row r="977">
      <c r="A977" s="2" t="s">
        <v>1016</v>
      </c>
    </row>
    <row r="979">
      <c r="A979" s="2" t="s">
        <v>1017</v>
      </c>
    </row>
    <row r="980">
      <c r="A980" s="2" t="s">
        <v>1018</v>
      </c>
    </row>
    <row r="982">
      <c r="A982" s="2" t="s">
        <v>1019</v>
      </c>
    </row>
    <row r="983">
      <c r="A983" s="2" t="s">
        <v>1020</v>
      </c>
    </row>
    <row r="985">
      <c r="A985" s="2" t="s">
        <v>1021</v>
      </c>
    </row>
    <row r="986">
      <c r="A986" s="2" t="s">
        <v>1022</v>
      </c>
    </row>
    <row r="988">
      <c r="A988" s="2" t="s">
        <v>1023</v>
      </c>
    </row>
    <row r="989">
      <c r="A989" s="2" t="s">
        <v>1024</v>
      </c>
    </row>
    <row r="991">
      <c r="A991" s="2" t="s">
        <v>1025</v>
      </c>
    </row>
    <row r="992">
      <c r="A992" s="2" t="s">
        <v>1026</v>
      </c>
    </row>
    <row r="995">
      <c r="A995" s="2" t="s">
        <v>1027</v>
      </c>
    </row>
    <row r="997">
      <c r="A997" s="2" t="s">
        <v>1028</v>
      </c>
    </row>
    <row r="1001">
      <c r="A1001" s="2" t="s">
        <v>1029</v>
      </c>
    </row>
    <row r="1005">
      <c r="A1005" s="2" t="s">
        <v>1030</v>
      </c>
    </row>
    <row r="1006">
      <c r="A1006" s="2" t="s">
        <v>1031</v>
      </c>
    </row>
    <row r="1007">
      <c r="A1007" s="2" t="s">
        <v>1032</v>
      </c>
    </row>
    <row r="1008">
      <c r="A1008" s="2" t="s">
        <v>1033</v>
      </c>
    </row>
    <row r="1009">
      <c r="A1009" s="2" t="s">
        <v>1034</v>
      </c>
    </row>
    <row r="1010">
      <c r="A1010" s="2" t="s">
        <v>1035</v>
      </c>
    </row>
    <row r="1011">
      <c r="A1011" s="2" t="s">
        <v>1036</v>
      </c>
    </row>
    <row r="1012">
      <c r="A1012" s="2" t="s">
        <v>1037</v>
      </c>
    </row>
    <row r="1013">
      <c r="A1013" s="2" t="s">
        <v>1038</v>
      </c>
    </row>
    <row r="1014">
      <c r="A1014" s="2" t="s">
        <v>1039</v>
      </c>
    </row>
    <row r="1015">
      <c r="A1015" s="2" t="s">
        <v>1040</v>
      </c>
    </row>
    <row r="1016">
      <c r="A1016" s="2" t="s">
        <v>1041</v>
      </c>
    </row>
    <row r="1017">
      <c r="A1017" s="2" t="s">
        <v>1042</v>
      </c>
    </row>
    <row r="1018">
      <c r="A1018" s="2" t="s">
        <v>1043</v>
      </c>
    </row>
    <row r="1019">
      <c r="A1019" s="2" t="s">
        <v>1044</v>
      </c>
    </row>
    <row r="1020">
      <c r="A1020" s="2" t="s">
        <v>1045</v>
      </c>
    </row>
    <row r="1021">
      <c r="A1021" s="2" t="s">
        <v>1046</v>
      </c>
    </row>
    <row r="1022">
      <c r="A1022" s="2" t="s">
        <v>1047</v>
      </c>
    </row>
    <row r="1023">
      <c r="A1023" s="2" t="s">
        <v>1048</v>
      </c>
    </row>
    <row r="1025">
      <c r="A1025" s="2" t="s">
        <v>1049</v>
      </c>
    </row>
    <row r="1026">
      <c r="A1026" s="2" t="s">
        <v>1050</v>
      </c>
    </row>
    <row r="1027">
      <c r="A1027" s="2" t="s">
        <v>1051</v>
      </c>
    </row>
    <row r="1029">
      <c r="A1029" s="2" t="s">
        <v>1052</v>
      </c>
    </row>
    <row r="1030">
      <c r="A1030" s="2" t="s">
        <v>1053</v>
      </c>
    </row>
    <row r="1031">
      <c r="A1031" s="2" t="s">
        <v>1054</v>
      </c>
    </row>
    <row r="1034">
      <c r="A1034" s="2" t="s">
        <v>1055</v>
      </c>
    </row>
    <row r="1035">
      <c r="A1035" s="2" t="s">
        <v>1056</v>
      </c>
    </row>
    <row r="1036">
      <c r="A1036" s="2" t="s">
        <v>1057</v>
      </c>
    </row>
    <row r="1037">
      <c r="A1037" s="2" t="s">
        <v>1058</v>
      </c>
    </row>
    <row r="1038">
      <c r="A1038" s="2" t="s">
        <v>1059</v>
      </c>
    </row>
    <row r="1039">
      <c r="A1039" s="2" t="s">
        <v>1060</v>
      </c>
    </row>
    <row r="1040">
      <c r="A1040" s="2" t="s">
        <v>1061</v>
      </c>
    </row>
    <row r="1041">
      <c r="A1041" s="2" t="s">
        <v>1062</v>
      </c>
    </row>
    <row r="1042">
      <c r="A1042" s="2" t="s">
        <v>1063</v>
      </c>
    </row>
    <row r="1043">
      <c r="A1043" s="2" t="s">
        <v>1064</v>
      </c>
    </row>
    <row r="1044">
      <c r="A1044" s="2" t="s">
        <v>1065</v>
      </c>
    </row>
    <row r="1045">
      <c r="A1045" s="2" t="s">
        <v>1066</v>
      </c>
    </row>
    <row r="1046">
      <c r="A1046" s="2" t="s">
        <v>1067</v>
      </c>
    </row>
    <row r="1047">
      <c r="A1047" s="2" t="s">
        <v>1068</v>
      </c>
    </row>
    <row r="1048">
      <c r="A1048" s="2" t="s">
        <v>1069</v>
      </c>
    </row>
    <row r="1049">
      <c r="A1049" s="2" t="s">
        <v>1070</v>
      </c>
    </row>
    <row r="1050">
      <c r="A1050" s="2" t="s">
        <v>1071</v>
      </c>
    </row>
    <row r="1051">
      <c r="A1051" s="2" t="s">
        <v>1072</v>
      </c>
    </row>
    <row r="1052">
      <c r="A1052" s="2" t="s">
        <v>1073</v>
      </c>
    </row>
    <row r="1053">
      <c r="A1053" s="2" t="s">
        <v>1074</v>
      </c>
    </row>
    <row r="1054">
      <c r="A1054" s="2" t="s">
        <v>1075</v>
      </c>
    </row>
    <row r="1055">
      <c r="A1055" s="2" t="s">
        <v>1076</v>
      </c>
    </row>
    <row r="1056">
      <c r="A1056" s="2" t="s">
        <v>1077</v>
      </c>
    </row>
    <row r="1057">
      <c r="A1057" s="2" t="s">
        <v>1078</v>
      </c>
    </row>
    <row r="1058">
      <c r="A1058" s="2" t="s">
        <v>1079</v>
      </c>
    </row>
    <row r="1059">
      <c r="A1059" s="2" t="s">
        <v>1080</v>
      </c>
    </row>
    <row r="1060">
      <c r="A1060" s="2" t="s">
        <v>1081</v>
      </c>
    </row>
    <row r="1061">
      <c r="A1061" s="2" t="s">
        <v>1082</v>
      </c>
    </row>
    <row r="1062">
      <c r="A1062" s="2" t="s">
        <v>1083</v>
      </c>
    </row>
    <row r="1063">
      <c r="A1063" s="2" t="s">
        <v>1084</v>
      </c>
    </row>
    <row r="1064">
      <c r="A1064" s="2" t="s">
        <v>1085</v>
      </c>
    </row>
    <row r="1065">
      <c r="A1065" s="2" t="s">
        <v>1086</v>
      </c>
    </row>
    <row r="1066">
      <c r="A1066" s="2" t="s">
        <v>1087</v>
      </c>
    </row>
    <row r="1067">
      <c r="A1067" s="2" t="s">
        <v>1088</v>
      </c>
    </row>
    <row r="1068">
      <c r="A1068" s="2" t="s">
        <v>1089</v>
      </c>
    </row>
    <row r="1069">
      <c r="A1069" s="2" t="s">
        <v>1090</v>
      </c>
    </row>
    <row r="1070">
      <c r="A1070" s="2" t="s">
        <v>1091</v>
      </c>
    </row>
    <row r="1071">
      <c r="A1071" s="2" t="s">
        <v>1092</v>
      </c>
    </row>
    <row r="1072">
      <c r="A1072" s="2" t="s">
        <v>1093</v>
      </c>
    </row>
    <row r="1073">
      <c r="A1073" s="2" t="s">
        <v>1094</v>
      </c>
    </row>
    <row r="1074">
      <c r="A1074" s="2" t="s">
        <v>303</v>
      </c>
    </row>
    <row r="1075">
      <c r="A1075" s="2" t="s">
        <v>1095</v>
      </c>
    </row>
    <row r="1076">
      <c r="A1076" s="2" t="s">
        <v>1096</v>
      </c>
    </row>
    <row r="1077">
      <c r="A1077" s="2" t="s">
        <v>1097</v>
      </c>
    </row>
    <row r="1078">
      <c r="A1078" s="2" t="s">
        <v>1098</v>
      </c>
    </row>
    <row r="1079">
      <c r="A1079" s="2" t="s">
        <v>1099</v>
      </c>
    </row>
    <row r="1082">
      <c r="A1082" s="2" t="s">
        <v>1100</v>
      </c>
    </row>
    <row r="1086">
      <c r="A1086" s="2" t="s">
        <v>1101</v>
      </c>
    </row>
    <row r="1087">
      <c r="A1087" s="2" t="s">
        <v>1102</v>
      </c>
    </row>
    <row r="1088">
      <c r="A1088" s="2" t="s">
        <v>1103</v>
      </c>
    </row>
    <row r="1089">
      <c r="A1089" s="2" t="s">
        <v>1104</v>
      </c>
    </row>
    <row r="1090">
      <c r="A1090" s="2" t="s">
        <v>1105</v>
      </c>
    </row>
    <row r="1091">
      <c r="A1091" s="2" t="s">
        <v>1106</v>
      </c>
    </row>
    <row r="1092">
      <c r="A1092" s="2" t="s">
        <v>1107</v>
      </c>
    </row>
    <row r="1093">
      <c r="A1093" s="2" t="s">
        <v>1108</v>
      </c>
    </row>
    <row r="1094">
      <c r="A1094" s="2" t="s">
        <v>1109</v>
      </c>
    </row>
    <row r="1095">
      <c r="A1095" s="2" t="s">
        <v>1110</v>
      </c>
    </row>
    <row r="1096">
      <c r="A1096" s="2" t="s">
        <v>1111</v>
      </c>
    </row>
    <row r="1097">
      <c r="A1097" s="2" t="s">
        <v>1112</v>
      </c>
    </row>
    <row r="1098">
      <c r="A1098" s="2" t="s">
        <v>1113</v>
      </c>
    </row>
    <row r="1099">
      <c r="A1099" s="2" t="s">
        <v>1114</v>
      </c>
    </row>
    <row r="1100">
      <c r="A1100" s="2" t="s">
        <v>1115</v>
      </c>
    </row>
    <row r="1103">
      <c r="A1103" s="2" t="s">
        <v>1116</v>
      </c>
    </row>
    <row r="1104">
      <c r="A1104" s="2" t="s">
        <v>1117</v>
      </c>
      <c r="B1104" s="2" t="s">
        <v>1118</v>
      </c>
    </row>
    <row r="1107">
      <c r="A1107" s="2" t="s">
        <v>1119</v>
      </c>
    </row>
    <row r="1110">
      <c r="A1110" s="2" t="s">
        <v>1120</v>
      </c>
    </row>
    <row r="1111">
      <c r="A1111" s="2" t="s">
        <v>1121</v>
      </c>
    </row>
    <row r="1112">
      <c r="A1112" s="2" t="s">
        <v>1052</v>
      </c>
    </row>
    <row r="1113">
      <c r="A1113" s="2" t="s">
        <v>1040</v>
      </c>
    </row>
    <row r="1114">
      <c r="A1114" s="2" t="s">
        <v>1122</v>
      </c>
    </row>
    <row r="1115">
      <c r="A1115" s="2" t="s">
        <v>1123</v>
      </c>
    </row>
    <row r="1116">
      <c r="A1116" s="2" t="s">
        <v>1124</v>
      </c>
    </row>
    <row r="1117">
      <c r="A1117" s="2" t="s">
        <v>1125</v>
      </c>
    </row>
    <row r="1118">
      <c r="A1118" s="2" t="s">
        <v>1126</v>
      </c>
    </row>
    <row r="1119">
      <c r="A1119" s="2" t="s">
        <v>313</v>
      </c>
    </row>
    <row r="1120">
      <c r="A1120" s="2" t="s">
        <v>1030</v>
      </c>
    </row>
    <row r="1121">
      <c r="A1121" s="2" t="s">
        <v>1127</v>
      </c>
    </row>
    <row r="1122">
      <c r="A1122" s="2" t="s">
        <v>1031</v>
      </c>
    </row>
    <row r="1123">
      <c r="A1123" s="2" t="s">
        <v>1128</v>
      </c>
    </row>
    <row r="1124">
      <c r="A1124" s="2" t="s">
        <v>1129</v>
      </c>
    </row>
    <row r="1125">
      <c r="A1125" s="2" t="s">
        <v>1130</v>
      </c>
    </row>
    <row r="1126">
      <c r="A1126" s="2" t="s">
        <v>1131</v>
      </c>
    </row>
    <row r="1127">
      <c r="A1127" s="2" t="s">
        <v>1132</v>
      </c>
    </row>
    <row r="1128">
      <c r="A1128" s="2" t="s">
        <v>1133</v>
      </c>
    </row>
    <row r="1129">
      <c r="A1129" s="2" t="s">
        <v>1134</v>
      </c>
    </row>
    <row r="1130">
      <c r="A1130" s="2" t="s">
        <v>1135</v>
      </c>
    </row>
    <row r="1131">
      <c r="A1131" s="2" t="s">
        <v>1136</v>
      </c>
    </row>
    <row r="1132">
      <c r="A1132" s="2" t="s">
        <v>1137</v>
      </c>
    </row>
    <row r="1133">
      <c r="A1133" s="2" t="s">
        <v>1138</v>
      </c>
    </row>
    <row r="1134">
      <c r="A1134" s="2" t="s">
        <v>315</v>
      </c>
    </row>
    <row r="1135">
      <c r="A1135" s="2" t="s">
        <v>1139</v>
      </c>
    </row>
    <row r="1136">
      <c r="A1136" s="2" t="s">
        <v>1140</v>
      </c>
    </row>
    <row r="1137">
      <c r="A1137" s="2" t="s">
        <v>1141</v>
      </c>
    </row>
    <row r="1138">
      <c r="A1138" s="2" t="s">
        <v>1046</v>
      </c>
    </row>
    <row r="1139">
      <c r="A1139" s="2" t="s">
        <v>1142</v>
      </c>
    </row>
    <row r="1140">
      <c r="A1140" s="2" t="s">
        <v>1051</v>
      </c>
    </row>
    <row r="1142">
      <c r="A1142" s="2" t="s">
        <v>1143</v>
      </c>
    </row>
    <row r="1143">
      <c r="A1143" s="2" t="s">
        <v>1144</v>
      </c>
    </row>
    <row r="1144">
      <c r="A1144" s="2" t="s">
        <v>1145</v>
      </c>
    </row>
    <row r="1147">
      <c r="A1147" s="2" t="s">
        <v>1146</v>
      </c>
    </row>
    <row r="1148">
      <c r="A1148" s="2" t="s">
        <v>1147</v>
      </c>
    </row>
    <row r="1150">
      <c r="A1150" s="2" t="s">
        <v>1148</v>
      </c>
    </row>
    <row r="1152">
      <c r="A1152" s="2" t="s">
        <v>1149</v>
      </c>
    </row>
    <row r="1154">
      <c r="A1154" s="2" t="s">
        <v>1150</v>
      </c>
    </row>
    <row r="1155">
      <c r="A1155" s="2" t="s">
        <v>1151</v>
      </c>
    </row>
    <row r="1156">
      <c r="A1156" s="2" t="s">
        <v>1152</v>
      </c>
    </row>
    <row r="1157">
      <c r="A1157" s="2" t="s">
        <v>1153</v>
      </c>
    </row>
    <row r="1158">
      <c r="A1158" s="2" t="s">
        <v>1154</v>
      </c>
    </row>
    <row r="1159">
      <c r="A1159" s="2" t="s">
        <v>1155</v>
      </c>
    </row>
    <row r="1160">
      <c r="A1160" s="2" t="s">
        <v>1156</v>
      </c>
    </row>
    <row r="1161">
      <c r="A1161" s="2" t="s">
        <v>1157</v>
      </c>
    </row>
    <row r="1162">
      <c r="A1162" s="2" t="s">
        <v>1158</v>
      </c>
    </row>
    <row r="1163">
      <c r="A1163" s="2" t="s">
        <v>1159</v>
      </c>
    </row>
    <row r="1164">
      <c r="A1164" s="2" t="s">
        <v>1160</v>
      </c>
    </row>
    <row r="1165">
      <c r="A1165" s="2" t="s">
        <v>1161</v>
      </c>
    </row>
    <row r="1166">
      <c r="A1166" s="2" t="s">
        <v>1162</v>
      </c>
    </row>
    <row r="1167">
      <c r="A1167" s="2" t="s">
        <v>1163</v>
      </c>
    </row>
    <row r="1168">
      <c r="A1168" s="2" t="s">
        <v>1164</v>
      </c>
    </row>
    <row r="1169">
      <c r="A1169" s="2" t="s">
        <v>1165</v>
      </c>
    </row>
    <row r="1170">
      <c r="A1170" s="2" t="s">
        <v>1166</v>
      </c>
    </row>
    <row r="1171">
      <c r="A1171" s="2" t="s">
        <v>1167</v>
      </c>
    </row>
    <row r="1174">
      <c r="A1174" s="2" t="s">
        <v>1168</v>
      </c>
    </row>
    <row r="1175">
      <c r="A1175" s="2" t="s">
        <v>1169</v>
      </c>
    </row>
    <row r="1177">
      <c r="A1177" s="2" t="s">
        <v>1170</v>
      </c>
    </row>
    <row r="1179">
      <c r="A1179" s="2" t="s">
        <v>1171</v>
      </c>
    </row>
    <row r="1181">
      <c r="A1181" s="2" t="s">
        <v>1172</v>
      </c>
    </row>
    <row r="1182">
      <c r="A1182" s="2" t="s">
        <v>1173</v>
      </c>
    </row>
    <row r="1183">
      <c r="A1183" s="2" t="s">
        <v>1174</v>
      </c>
    </row>
    <row r="1184">
      <c r="A1184" s="2" t="s">
        <v>1175</v>
      </c>
    </row>
    <row r="1185">
      <c r="A1185" s="2" t="s">
        <v>1176</v>
      </c>
    </row>
    <row r="1186">
      <c r="A1186" s="2" t="s">
        <v>1177</v>
      </c>
    </row>
    <row r="1187">
      <c r="A1187" s="2" t="s">
        <v>1178</v>
      </c>
    </row>
    <row r="1188">
      <c r="A1188" s="2" t="s">
        <v>1179</v>
      </c>
    </row>
    <row r="1189">
      <c r="A1189" s="2" t="s">
        <v>1180</v>
      </c>
    </row>
    <row r="1190">
      <c r="A1190" s="2" t="s">
        <v>1181</v>
      </c>
    </row>
    <row r="1191">
      <c r="A1191" s="2" t="s">
        <v>1182</v>
      </c>
    </row>
    <row r="1192">
      <c r="A1192" s="2" t="s">
        <v>1183</v>
      </c>
    </row>
    <row r="1193">
      <c r="A1193" s="2" t="s">
        <v>1184</v>
      </c>
    </row>
    <row r="1194">
      <c r="A1194" s="2" t="s">
        <v>1185</v>
      </c>
    </row>
    <row r="1195">
      <c r="A1195" s="2" t="s">
        <v>1186</v>
      </c>
    </row>
    <row r="1196">
      <c r="A1196" s="2" t="s">
        <v>1187</v>
      </c>
    </row>
    <row r="1197">
      <c r="A1197" s="2" t="s">
        <v>1188</v>
      </c>
    </row>
    <row r="1198">
      <c r="A1198" s="2" t="s">
        <v>1189</v>
      </c>
    </row>
    <row r="1199">
      <c r="A1199" s="2" t="s">
        <v>1190</v>
      </c>
    </row>
    <row r="1200">
      <c r="A1200" s="2" t="s">
        <v>1191</v>
      </c>
    </row>
    <row r="1201">
      <c r="A1201" s="2" t="s">
        <v>1192</v>
      </c>
    </row>
    <row r="1202">
      <c r="A1202" s="2" t="s">
        <v>1193</v>
      </c>
    </row>
    <row r="1205">
      <c r="A1205" s="2" t="s">
        <v>1194</v>
      </c>
    </row>
    <row r="1206">
      <c r="A1206" s="2" t="s">
        <v>1195</v>
      </c>
    </row>
    <row r="1208">
      <c r="A1208" s="2" t="s">
        <v>1196</v>
      </c>
    </row>
    <row r="1210">
      <c r="A1210" s="2" t="s">
        <v>1149</v>
      </c>
    </row>
    <row r="1212">
      <c r="A1212" s="2" t="s">
        <v>194</v>
      </c>
    </row>
    <row r="1213">
      <c r="A1213" s="2" t="s">
        <v>1197</v>
      </c>
    </row>
    <row r="1214">
      <c r="A1214" s="2" t="s">
        <v>1198</v>
      </c>
    </row>
    <row r="1215">
      <c r="A1215" s="2" t="s">
        <v>1044</v>
      </c>
    </row>
    <row r="1216">
      <c r="A1216" s="2" t="s">
        <v>1199</v>
      </c>
    </row>
    <row r="1217">
      <c r="A1217" s="2" t="s">
        <v>1200</v>
      </c>
    </row>
    <row r="1218">
      <c r="A1218" s="2" t="s">
        <v>1201</v>
      </c>
    </row>
    <row r="1219">
      <c r="A1219" s="2" t="s">
        <v>1202</v>
      </c>
    </row>
    <row r="1220">
      <c r="A1220" s="2" t="s">
        <v>1203</v>
      </c>
    </row>
    <row r="1221">
      <c r="A1221" s="2" t="s">
        <v>1204</v>
      </c>
    </row>
    <row r="1222">
      <c r="A1222" s="2" t="s">
        <v>1151</v>
      </c>
    </row>
    <row r="1223">
      <c r="A1223" s="2" t="s">
        <v>1031</v>
      </c>
    </row>
    <row r="1224">
      <c r="A1224" s="2" t="s">
        <v>1205</v>
      </c>
    </row>
    <row r="1225">
      <c r="A1225" s="2" t="s">
        <v>1206</v>
      </c>
    </row>
    <row r="1226">
      <c r="A1226" s="2" t="s">
        <v>1207</v>
      </c>
    </row>
    <row r="1227">
      <c r="A1227" s="2" t="s">
        <v>207</v>
      </c>
    </row>
    <row r="1228">
      <c r="A1228" s="2" t="s">
        <v>1208</v>
      </c>
    </row>
    <row r="1229">
      <c r="A1229" s="2" t="s">
        <v>1209</v>
      </c>
    </row>
    <row r="1230">
      <c r="A1230" s="2" t="s">
        <v>1210</v>
      </c>
    </row>
    <row r="1231">
      <c r="A1231" s="2" t="s">
        <v>1211</v>
      </c>
    </row>
    <row r="1232">
      <c r="A1232" s="2" t="s">
        <v>1212</v>
      </c>
    </row>
    <row r="1233">
      <c r="A1233" s="2" t="s">
        <v>1213</v>
      </c>
    </row>
    <row r="1234">
      <c r="A1234" s="2" t="s">
        <v>1214</v>
      </c>
    </row>
    <row r="1235">
      <c r="A1235" s="2" t="s">
        <v>1215</v>
      </c>
    </row>
    <row r="1236">
      <c r="A1236" s="2" t="s">
        <v>1216</v>
      </c>
    </row>
    <row r="1237">
      <c r="A1237" s="2" t="s">
        <v>1217</v>
      </c>
    </row>
    <row r="1238">
      <c r="A1238" s="2" t="s">
        <v>1218</v>
      </c>
    </row>
    <row r="1239">
      <c r="A1239" s="2" t="s">
        <v>321</v>
      </c>
    </row>
    <row r="1240">
      <c r="A1240" s="2" t="s">
        <v>1219</v>
      </c>
    </row>
    <row r="1241">
      <c r="A1241" s="2" t="s">
        <v>1220</v>
      </c>
    </row>
    <row r="1242">
      <c r="A1242" s="2" t="s">
        <v>1221</v>
      </c>
    </row>
    <row r="1243">
      <c r="A1243" s="2" t="s">
        <v>1222</v>
      </c>
    </row>
    <row r="1244">
      <c r="A1244" s="2" t="s">
        <v>1223</v>
      </c>
    </row>
    <row r="1245">
      <c r="A1245" s="2" t="s">
        <v>1034</v>
      </c>
    </row>
    <row r="1246">
      <c r="A1246" s="2" t="s">
        <v>1224</v>
      </c>
    </row>
    <row r="1247">
      <c r="A1247" s="2" t="s">
        <v>1137</v>
      </c>
    </row>
    <row r="1248">
      <c r="A1248" s="2" t="s">
        <v>1225</v>
      </c>
    </row>
    <row r="1249">
      <c r="A1249" s="2" t="s">
        <v>1226</v>
      </c>
    </row>
    <row r="1250">
      <c r="A1250" s="2" t="s">
        <v>1227</v>
      </c>
    </row>
    <row r="1251">
      <c r="A1251" s="2" t="s">
        <v>1228</v>
      </c>
    </row>
    <row r="1252">
      <c r="A1252" s="2" t="s">
        <v>1037</v>
      </c>
    </row>
    <row r="1253">
      <c r="A1253" s="2" t="s">
        <v>1229</v>
      </c>
    </row>
    <row r="1254">
      <c r="A1254" s="2" t="s">
        <v>1230</v>
      </c>
    </row>
    <row r="1255">
      <c r="A1255" s="2" t="s">
        <v>1140</v>
      </c>
    </row>
    <row r="1256">
      <c r="A1256" s="2" t="s">
        <v>1231</v>
      </c>
    </row>
    <row r="1257">
      <c r="A1257" s="2" t="s">
        <v>1232</v>
      </c>
    </row>
    <row r="1258">
      <c r="A1258" s="2" t="s">
        <v>1233</v>
      </c>
    </row>
    <row r="1259">
      <c r="A1259" s="2" t="s">
        <v>1234</v>
      </c>
    </row>
    <row r="1260">
      <c r="A1260" s="2" t="s">
        <v>1167</v>
      </c>
    </row>
    <row r="1261">
      <c r="A1261" s="2" t="s">
        <v>1235</v>
      </c>
    </row>
    <row r="1262">
      <c r="A1262" s="2" t="s">
        <v>1144</v>
      </c>
    </row>
    <row r="1263">
      <c r="A1263" s="2" t="s">
        <v>1236</v>
      </c>
    </row>
    <row r="1264">
      <c r="A1264" s="2" t="s">
        <v>1237</v>
      </c>
    </row>
    <row r="1265">
      <c r="A1265" s="2" t="s">
        <v>1238</v>
      </c>
    </row>
    <row r="1266">
      <c r="A1266" s="2" t="s">
        <v>1239</v>
      </c>
    </row>
    <row r="1267">
      <c r="A1267" s="2" t="s">
        <v>1240</v>
      </c>
    </row>
    <row r="1268">
      <c r="A1268" s="2" t="s">
        <v>323</v>
      </c>
    </row>
    <row r="1269">
      <c r="A1269" s="2" t="s">
        <v>1241</v>
      </c>
    </row>
    <row r="1270">
      <c r="A1270" s="2" t="s">
        <v>1242</v>
      </c>
    </row>
    <row r="1271">
      <c r="A1271" s="2" t="s">
        <v>1243</v>
      </c>
    </row>
    <row r="1273">
      <c r="A1273" s="2" t="s">
        <v>1244</v>
      </c>
    </row>
    <row r="1274">
      <c r="A1274" s="2" t="s">
        <v>1245</v>
      </c>
    </row>
    <row r="1275">
      <c r="A1275" s="2" t="s">
        <v>1246</v>
      </c>
    </row>
    <row r="1279">
      <c r="A1279" s="2" t="s">
        <v>1247</v>
      </c>
    </row>
    <row r="1280">
      <c r="A1280" s="2" t="s">
        <v>1248</v>
      </c>
    </row>
    <row r="1282">
      <c r="A1282" s="2" t="s">
        <v>1249</v>
      </c>
    </row>
    <row r="1284">
      <c r="A1284" s="2" t="s">
        <v>1224</v>
      </c>
    </row>
    <row r="1286">
      <c r="A1286" s="2" t="s">
        <v>1250</v>
      </c>
    </row>
    <row r="1287">
      <c r="A1287" s="2" t="s">
        <v>1251</v>
      </c>
    </row>
    <row r="1288">
      <c r="A1288" s="2" t="s">
        <v>1252</v>
      </c>
    </row>
    <row r="1289">
      <c r="A1289" s="2" t="s">
        <v>1253</v>
      </c>
    </row>
    <row r="1290">
      <c r="A1290" s="2" t="s">
        <v>1254</v>
      </c>
    </row>
    <row r="1291">
      <c r="A1291" s="2" t="s">
        <v>1255</v>
      </c>
    </row>
    <row r="1292">
      <c r="A1292" s="2" t="s">
        <v>1256</v>
      </c>
    </row>
    <row r="1293">
      <c r="A1293" s="2" t="s">
        <v>1257</v>
      </c>
    </row>
    <row r="1294">
      <c r="A1294" s="2" t="s">
        <v>1258</v>
      </c>
    </row>
    <row r="1295">
      <c r="A1295" s="2" t="s">
        <v>1259</v>
      </c>
    </row>
    <row r="1296">
      <c r="A1296" s="2" t="s">
        <v>1260</v>
      </c>
    </row>
    <row r="1297">
      <c r="A1297" s="2" t="s">
        <v>1261</v>
      </c>
    </row>
    <row r="1298">
      <c r="A1298" s="2" t="s">
        <v>1262</v>
      </c>
    </row>
    <row r="1299">
      <c r="A1299" s="2" t="s">
        <v>1263</v>
      </c>
    </row>
    <row r="1300">
      <c r="A1300" s="2" t="s">
        <v>1264</v>
      </c>
    </row>
    <row r="1301">
      <c r="A1301" s="2" t="s">
        <v>1265</v>
      </c>
    </row>
    <row r="1302">
      <c r="A1302" s="2" t="s">
        <v>1266</v>
      </c>
    </row>
    <row r="1303">
      <c r="A1303" s="2" t="s">
        <v>1267</v>
      </c>
    </row>
    <row r="1304">
      <c r="A1304" s="2" t="s">
        <v>1268</v>
      </c>
    </row>
    <row r="1305">
      <c r="A1305" s="2" t="s">
        <v>1269</v>
      </c>
    </row>
    <row r="1306">
      <c r="A1306" s="2" t="s">
        <v>1270</v>
      </c>
    </row>
    <row r="1309">
      <c r="A1309" s="2" t="s">
        <v>1271</v>
      </c>
    </row>
    <row r="1310">
      <c r="A1310" s="2" t="s">
        <v>1272</v>
      </c>
    </row>
    <row r="1312">
      <c r="A1312" s="2" t="s">
        <v>1273</v>
      </c>
    </row>
    <row r="1314">
      <c r="A1314" s="2" t="s">
        <v>1274</v>
      </c>
    </row>
    <row r="1316">
      <c r="A1316" s="2" t="s">
        <v>1275</v>
      </c>
    </row>
    <row r="1317">
      <c r="A1317" s="2" t="s">
        <v>1276</v>
      </c>
    </row>
    <row r="1318">
      <c r="A1318" s="2" t="s">
        <v>1277</v>
      </c>
    </row>
    <row r="1319">
      <c r="A1319" s="2" t="s">
        <v>1278</v>
      </c>
    </row>
    <row r="1320">
      <c r="A1320" s="2" t="s">
        <v>1279</v>
      </c>
    </row>
    <row r="1321">
      <c r="A1321" s="2" t="s">
        <v>1280</v>
      </c>
    </row>
    <row r="1322">
      <c r="A1322" s="2" t="s">
        <v>1281</v>
      </c>
    </row>
    <row r="1323">
      <c r="A1323" s="2" t="s">
        <v>1282</v>
      </c>
    </row>
    <row r="1324">
      <c r="A1324" s="2" t="s">
        <v>1283</v>
      </c>
    </row>
    <row r="1325">
      <c r="A1325" s="2" t="s">
        <v>1284</v>
      </c>
    </row>
    <row r="1326">
      <c r="A1326" s="2" t="s">
        <v>1285</v>
      </c>
    </row>
    <row r="1327">
      <c r="A1327" s="2" t="s">
        <v>1286</v>
      </c>
    </row>
    <row r="1328">
      <c r="A1328" s="2" t="s">
        <v>1287</v>
      </c>
    </row>
    <row r="1329">
      <c r="A1329" s="2" t="s">
        <v>1288</v>
      </c>
    </row>
    <row r="1330">
      <c r="A1330" s="2" t="s">
        <v>1049</v>
      </c>
    </row>
    <row r="1331">
      <c r="A1331" s="2" t="s">
        <v>1289</v>
      </c>
    </row>
    <row r="1332">
      <c r="A1332" s="2" t="s">
        <v>1290</v>
      </c>
    </row>
    <row r="1333">
      <c r="A1333" s="2" t="s">
        <v>1291</v>
      </c>
    </row>
    <row r="1334">
      <c r="A1334" s="2" t="s">
        <v>1292</v>
      </c>
    </row>
    <row r="1335">
      <c r="A1335" s="2" t="s">
        <v>1293</v>
      </c>
    </row>
    <row r="1336">
      <c r="A1336" s="2" t="s">
        <v>1294</v>
      </c>
    </row>
    <row r="1337">
      <c r="A1337" s="2" t="s">
        <v>1295</v>
      </c>
    </row>
    <row r="1338">
      <c r="A1338" s="2" t="s">
        <v>1296</v>
      </c>
    </row>
    <row r="1339">
      <c r="A1339" s="2" t="s">
        <v>1297</v>
      </c>
    </row>
    <row r="1340">
      <c r="A1340" s="2" t="s">
        <v>1298</v>
      </c>
    </row>
    <row r="1341">
      <c r="A1341" s="2" t="s">
        <v>1299</v>
      </c>
    </row>
    <row r="1342">
      <c r="A1342" s="2" t="s">
        <v>1300</v>
      </c>
    </row>
    <row r="1343">
      <c r="A1343" s="2" t="s">
        <v>1301</v>
      </c>
    </row>
    <row r="1344">
      <c r="A1344" s="2" t="s">
        <v>1302</v>
      </c>
    </row>
    <row r="1345">
      <c r="A1345" s="2" t="s">
        <v>1303</v>
      </c>
    </row>
    <row r="1346">
      <c r="A1346" s="2" t="s">
        <v>1304</v>
      </c>
    </row>
    <row r="1347">
      <c r="A1347" s="2" t="s">
        <v>1305</v>
      </c>
    </row>
    <row r="1348">
      <c r="A1348" s="2" t="s">
        <v>1306</v>
      </c>
    </row>
    <row r="1349">
      <c r="A1349" s="2" t="s">
        <v>1307</v>
      </c>
    </row>
    <row r="1350">
      <c r="A1350" s="2" t="s">
        <v>1308</v>
      </c>
    </row>
    <row r="1351">
      <c r="A1351" s="2" t="s">
        <v>1309</v>
      </c>
    </row>
    <row r="1352">
      <c r="A1352" s="2" t="s">
        <v>1310</v>
      </c>
    </row>
    <row r="1353">
      <c r="A1353" s="2" t="s">
        <v>1311</v>
      </c>
    </row>
    <row r="1354">
      <c r="A1354" s="2" t="s">
        <v>1312</v>
      </c>
    </row>
    <row r="1355">
      <c r="A1355" s="2" t="s">
        <v>1313</v>
      </c>
    </row>
    <row r="1356">
      <c r="A1356" s="2" t="s">
        <v>1314</v>
      </c>
    </row>
    <row r="1357">
      <c r="A1357" s="2" t="s">
        <v>1315</v>
      </c>
    </row>
    <row r="1358">
      <c r="A1358" s="2" t="s">
        <v>1316</v>
      </c>
    </row>
    <row r="1359">
      <c r="A1359" s="2" t="s">
        <v>1317</v>
      </c>
    </row>
    <row r="1360">
      <c r="A1360" s="2" t="s">
        <v>1318</v>
      </c>
    </row>
    <row r="1361">
      <c r="A1361" s="2" t="s">
        <v>1319</v>
      </c>
    </row>
    <row r="1362">
      <c r="A1362" s="2" t="s">
        <v>1320</v>
      </c>
    </row>
    <row r="1363">
      <c r="A1363" s="2" t="s">
        <v>1321</v>
      </c>
    </row>
    <row r="1364">
      <c r="A1364" s="2" t="s">
        <v>1322</v>
      </c>
    </row>
    <row r="1365">
      <c r="A1365" s="2" t="s">
        <v>1323</v>
      </c>
    </row>
    <row r="1366">
      <c r="A1366" s="2" t="s">
        <v>1324</v>
      </c>
    </row>
    <row r="1367">
      <c r="A1367" s="2" t="s">
        <v>1153</v>
      </c>
    </row>
    <row r="1368">
      <c r="A1368" s="2" t="s">
        <v>1325</v>
      </c>
    </row>
    <row r="1369">
      <c r="A1369" s="2" t="s">
        <v>1326</v>
      </c>
    </row>
    <row r="1370">
      <c r="A1370" s="2" t="s">
        <v>1327</v>
      </c>
    </row>
    <row r="1371">
      <c r="A1371" s="2" t="s">
        <v>1328</v>
      </c>
    </row>
    <row r="1372">
      <c r="A1372" s="2" t="s">
        <v>1329</v>
      </c>
    </row>
    <row r="1373">
      <c r="A1373" s="2" t="s">
        <v>1330</v>
      </c>
    </row>
    <row r="1374">
      <c r="A1374" s="2" t="s">
        <v>1331</v>
      </c>
    </row>
    <row r="1375">
      <c r="A1375" s="2" t="s">
        <v>1332</v>
      </c>
    </row>
    <row r="1376">
      <c r="A1376" s="2" t="s">
        <v>1333</v>
      </c>
    </row>
    <row r="1377">
      <c r="A1377" s="2" t="s">
        <v>1334</v>
      </c>
    </row>
    <row r="1378">
      <c r="A1378" s="2" t="s">
        <v>1335</v>
      </c>
    </row>
    <row r="1379">
      <c r="A1379" s="2" t="s">
        <v>1336</v>
      </c>
    </row>
    <row r="1380">
      <c r="A1380" s="2" t="s">
        <v>1337</v>
      </c>
    </row>
    <row r="1381">
      <c r="A1381" s="2" t="s">
        <v>1338</v>
      </c>
    </row>
    <row r="1382">
      <c r="A1382" s="2" t="s">
        <v>1339</v>
      </c>
    </row>
    <row r="1383">
      <c r="A1383" s="2" t="s">
        <v>1340</v>
      </c>
    </row>
    <row r="1384">
      <c r="A1384" s="2" t="s">
        <v>1341</v>
      </c>
    </row>
    <row r="1385">
      <c r="A1385" s="2" t="s">
        <v>1342</v>
      </c>
    </row>
    <row r="1386">
      <c r="A1386" s="2" t="s">
        <v>1043</v>
      </c>
    </row>
    <row r="1387">
      <c r="A1387" s="2" t="s">
        <v>1343</v>
      </c>
    </row>
    <row r="1388">
      <c r="A1388" s="2" t="s">
        <v>1344</v>
      </c>
    </row>
    <row r="1389">
      <c r="A1389" s="2" t="s">
        <v>1345</v>
      </c>
    </row>
    <row r="1390">
      <c r="A1390" s="2" t="s">
        <v>1346</v>
      </c>
    </row>
    <row r="1391">
      <c r="A1391" s="2" t="s">
        <v>1347</v>
      </c>
    </row>
    <row r="1392">
      <c r="A1392" s="2" t="s">
        <v>1348</v>
      </c>
    </row>
    <row r="1393">
      <c r="A1393" s="2" t="s">
        <v>1349</v>
      </c>
    </row>
    <row r="1394">
      <c r="A1394" s="2" t="s">
        <v>1350</v>
      </c>
    </row>
    <row r="1395">
      <c r="A1395" s="2" t="s">
        <v>1103</v>
      </c>
    </row>
    <row r="1396">
      <c r="A1396" s="2" t="s">
        <v>1351</v>
      </c>
    </row>
    <row r="1397">
      <c r="A1397" s="2" t="s">
        <v>1352</v>
      </c>
    </row>
    <row r="1398">
      <c r="A1398" s="2" t="s">
        <v>1353</v>
      </c>
    </row>
    <row r="1399">
      <c r="A1399" s="2" t="s">
        <v>1354</v>
      </c>
    </row>
    <row r="1400">
      <c r="A1400" s="2" t="s">
        <v>1355</v>
      </c>
    </row>
    <row r="1401">
      <c r="A1401" s="2" t="s">
        <v>1356</v>
      </c>
    </row>
    <row r="1402">
      <c r="A1402" s="2" t="s">
        <v>1357</v>
      </c>
    </row>
    <row r="1403">
      <c r="A1403" s="2" t="s">
        <v>1358</v>
      </c>
    </row>
    <row r="1404">
      <c r="A1404" s="2" t="s">
        <v>1359</v>
      </c>
    </row>
    <row r="1405">
      <c r="A1405" s="2" t="s">
        <v>1360</v>
      </c>
    </row>
    <row r="1406">
      <c r="A1406" s="2" t="s">
        <v>1361</v>
      </c>
    </row>
    <row r="1407">
      <c r="A1407" s="2" t="s">
        <v>1362</v>
      </c>
    </row>
    <row r="1408">
      <c r="A1408" s="2" t="s">
        <v>1363</v>
      </c>
    </row>
    <row r="1409">
      <c r="A1409" s="2" t="s">
        <v>1364</v>
      </c>
    </row>
    <row r="1410">
      <c r="A1410" s="2" t="s">
        <v>1365</v>
      </c>
    </row>
    <row r="1411">
      <c r="A1411" s="2" t="s">
        <v>1366</v>
      </c>
    </row>
    <row r="1412">
      <c r="A1412" s="2" t="s">
        <v>1367</v>
      </c>
    </row>
    <row r="1415">
      <c r="A1415" s="2" t="s">
        <v>1368</v>
      </c>
    </row>
    <row r="1417">
      <c r="A1417" s="2" t="s">
        <v>1369</v>
      </c>
    </row>
    <row r="1418">
      <c r="A1418" s="2" t="s">
        <v>1370</v>
      </c>
    </row>
    <row r="1419">
      <c r="A1419" s="2" t="s">
        <v>1371</v>
      </c>
    </row>
    <row r="1420">
      <c r="A1420" s="2" t="s">
        <v>1372</v>
      </c>
    </row>
    <row r="1421">
      <c r="A1421" s="2" t="s">
        <v>1373</v>
      </c>
    </row>
    <row r="1422">
      <c r="A1422" s="2" t="s">
        <v>1374</v>
      </c>
    </row>
    <row r="1423">
      <c r="A1423" s="2" t="s">
        <v>1375</v>
      </c>
    </row>
    <row r="1424">
      <c r="A1424" s="2" t="s">
        <v>1376</v>
      </c>
    </row>
    <row r="1425">
      <c r="A1425" s="2" t="s">
        <v>1377</v>
      </c>
    </row>
    <row r="1426">
      <c r="A1426" s="2" t="s">
        <v>1378</v>
      </c>
    </row>
    <row r="1427">
      <c r="A1427" s="2" t="s">
        <v>1379</v>
      </c>
    </row>
    <row r="1428">
      <c r="A1428" s="2" t="s">
        <v>1380</v>
      </c>
    </row>
    <row r="1429">
      <c r="A1429" s="2" t="s">
        <v>1381</v>
      </c>
    </row>
    <row r="1430">
      <c r="A1430" s="2" t="s">
        <v>1382</v>
      </c>
    </row>
    <row r="1431">
      <c r="A1431" s="2" t="s">
        <v>1383</v>
      </c>
    </row>
    <row r="1432">
      <c r="A1432" s="2" t="s">
        <v>1384</v>
      </c>
    </row>
    <row r="1433">
      <c r="A1433" s="2" t="s">
        <v>124</v>
      </c>
    </row>
    <row r="1434">
      <c r="A1434" s="2" t="s">
        <v>1385</v>
      </c>
    </row>
    <row r="1435">
      <c r="A1435" s="2" t="s">
        <v>1386</v>
      </c>
    </row>
    <row r="1436">
      <c r="A1436" s="2" t="s">
        <v>1387</v>
      </c>
    </row>
    <row r="1437">
      <c r="A1437" s="2" t="s">
        <v>1388</v>
      </c>
    </row>
    <row r="1438">
      <c r="A1438" s="2" t="s">
        <v>1389</v>
      </c>
    </row>
    <row r="1439">
      <c r="A1439" s="2" t="s">
        <v>1390</v>
      </c>
    </row>
    <row r="1440">
      <c r="A1440" s="2" t="s">
        <v>1391</v>
      </c>
    </row>
    <row r="1441">
      <c r="A1441" s="2" t="s">
        <v>1392</v>
      </c>
    </row>
    <row r="1442">
      <c r="A1442" s="2" t="s">
        <v>1393</v>
      </c>
    </row>
    <row r="1443">
      <c r="A1443" s="2" t="s">
        <v>130</v>
      </c>
    </row>
    <row r="1444">
      <c r="A1444" s="2" t="s">
        <v>1394</v>
      </c>
    </row>
    <row r="1445">
      <c r="A1445" s="2" t="s">
        <v>1395</v>
      </c>
    </row>
    <row r="1446">
      <c r="A1446" s="2" t="s">
        <v>1396</v>
      </c>
    </row>
    <row r="1447">
      <c r="A1447" s="2" t="s">
        <v>1397</v>
      </c>
    </row>
    <row r="1448">
      <c r="A1448" s="2" t="s">
        <v>1398</v>
      </c>
    </row>
    <row r="1449">
      <c r="A1449" s="2" t="s">
        <v>328</v>
      </c>
    </row>
    <row r="1450">
      <c r="A1450" s="2" t="s">
        <v>1399</v>
      </c>
    </row>
    <row r="1451">
      <c r="A1451" s="2" t="s">
        <v>1400</v>
      </c>
    </row>
    <row r="1452">
      <c r="A1452" s="2" t="s">
        <v>1401</v>
      </c>
    </row>
    <row r="1453">
      <c r="A1453" s="2" t="s">
        <v>37</v>
      </c>
    </row>
    <row r="1454">
      <c r="A1454" s="2" t="s">
        <v>1402</v>
      </c>
    </row>
    <row r="1455">
      <c r="A1455" s="2" t="s">
        <v>1403</v>
      </c>
    </row>
    <row r="1456">
      <c r="A1456" s="2" t="s">
        <v>1404</v>
      </c>
    </row>
    <row r="1457">
      <c r="A1457" s="2" t="s">
        <v>1405</v>
      </c>
    </row>
    <row r="1458">
      <c r="A1458" s="2" t="s">
        <v>331</v>
      </c>
    </row>
    <row r="1459">
      <c r="A1459" s="2" t="s">
        <v>1406</v>
      </c>
    </row>
    <row r="1460">
      <c r="A1460" s="2" t="s">
        <v>1407</v>
      </c>
    </row>
    <row r="1461">
      <c r="A1461" s="2" t="s">
        <v>1408</v>
      </c>
    </row>
    <row r="1462">
      <c r="A1462" s="2" t="s">
        <v>92</v>
      </c>
    </row>
    <row r="1463">
      <c r="A1463" s="2" t="s">
        <v>1409</v>
      </c>
    </row>
    <row r="1464">
      <c r="A1464" s="2" t="s">
        <v>1410</v>
      </c>
    </row>
    <row r="1465">
      <c r="A1465" s="2" t="s">
        <v>1411</v>
      </c>
    </row>
    <row r="1466">
      <c r="A1466" s="2" t="s">
        <v>1412</v>
      </c>
    </row>
    <row r="1467">
      <c r="A1467" s="2" t="s">
        <v>1413</v>
      </c>
    </row>
    <row r="1468">
      <c r="A1468" s="2" t="s">
        <v>1414</v>
      </c>
    </row>
    <row r="1469">
      <c r="A1469" s="2" t="s">
        <v>1415</v>
      </c>
    </row>
    <row r="1470">
      <c r="A1470" s="2" t="s">
        <v>1416</v>
      </c>
    </row>
    <row r="1471">
      <c r="A1471" s="2" t="s">
        <v>1417</v>
      </c>
    </row>
    <row r="1472">
      <c r="A1472" s="2" t="s">
        <v>1418</v>
      </c>
    </row>
    <row r="1475">
      <c r="A1475" s="2" t="s">
        <v>1419</v>
      </c>
    </row>
    <row r="1476">
      <c r="A1476" s="2" t="s">
        <v>1284</v>
      </c>
    </row>
    <row r="1478">
      <c r="A1478" s="2" t="s">
        <v>1034</v>
      </c>
    </row>
    <row r="1480">
      <c r="A1480" s="2" t="s">
        <v>1227</v>
      </c>
    </row>
    <row r="1482">
      <c r="A1482" s="2" t="s">
        <v>1206</v>
      </c>
    </row>
    <row r="1483">
      <c r="A1483" s="2" t="s">
        <v>1420</v>
      </c>
    </row>
    <row r="1484">
      <c r="A1484" s="2" t="s">
        <v>1421</v>
      </c>
    </row>
    <row r="1485">
      <c r="A1485" s="2" t="s">
        <v>1422</v>
      </c>
    </row>
    <row r="1486">
      <c r="A1486" s="2" t="s">
        <v>1423</v>
      </c>
    </row>
    <row r="1487">
      <c r="A1487" s="2" t="s">
        <v>1424</v>
      </c>
    </row>
    <row r="1488">
      <c r="A1488" s="2" t="s">
        <v>44</v>
      </c>
    </row>
    <row r="1489">
      <c r="A1489" s="2" t="s">
        <v>1046</v>
      </c>
    </row>
    <row r="1490">
      <c r="A1490" s="2" t="s">
        <v>1425</v>
      </c>
    </row>
    <row r="1491">
      <c r="A1491" s="2" t="s">
        <v>1426</v>
      </c>
    </row>
    <row r="1492">
      <c r="A1492" s="2" t="s">
        <v>1427</v>
      </c>
    </row>
    <row r="1493">
      <c r="A1493" s="2" t="s">
        <v>1241</v>
      </c>
    </row>
    <row r="1494">
      <c r="A1494" s="2" t="s">
        <v>1196</v>
      </c>
    </row>
    <row r="1495">
      <c r="A1495" s="2" t="s">
        <v>1428</v>
      </c>
    </row>
    <row r="1496">
      <c r="A1496" s="2" t="s">
        <v>1221</v>
      </c>
    </row>
    <row r="1497">
      <c r="A1497" s="2" t="s">
        <v>1429</v>
      </c>
    </row>
    <row r="1498">
      <c r="A1498" s="2" t="s">
        <v>1430</v>
      </c>
    </row>
    <row r="1499">
      <c r="A1499" s="2" t="s">
        <v>1431</v>
      </c>
    </row>
    <row r="1500">
      <c r="A1500" s="2" t="s">
        <v>1432</v>
      </c>
    </row>
    <row r="1503">
      <c r="A1503" s="2" t="s">
        <v>1433</v>
      </c>
    </row>
    <row r="1504">
      <c r="A1504" s="2" t="s">
        <v>1117</v>
      </c>
    </row>
    <row r="1506">
      <c r="A1506" s="2" t="s">
        <v>1046</v>
      </c>
    </row>
    <row r="1508">
      <c r="A1508" s="2" t="s">
        <v>1434</v>
      </c>
    </row>
    <row r="1510">
      <c r="A1510" s="2" t="s">
        <v>1435</v>
      </c>
    </row>
    <row r="1511">
      <c r="A1511" s="2" t="s">
        <v>1436</v>
      </c>
    </row>
    <row r="1512">
      <c r="A1512" s="2" t="s">
        <v>1049</v>
      </c>
    </row>
    <row r="1513">
      <c r="A1513" s="2" t="s">
        <v>1437</v>
      </c>
    </row>
    <row r="1514">
      <c r="A1514" s="2" t="s">
        <v>1438</v>
      </c>
    </row>
    <row r="1515">
      <c r="A1515" s="2" t="s">
        <v>1439</v>
      </c>
    </row>
    <row r="1516">
      <c r="A1516" s="2" t="s">
        <v>1440</v>
      </c>
    </row>
    <row r="1517">
      <c r="A1517" s="2" t="s">
        <v>1047</v>
      </c>
    </row>
    <row r="1518">
      <c r="A1518" s="2" t="s">
        <v>1441</v>
      </c>
    </row>
    <row r="1519">
      <c r="A1519" s="2" t="s">
        <v>1442</v>
      </c>
    </row>
    <row r="1520">
      <c r="A1520" s="2" t="s">
        <v>1443</v>
      </c>
    </row>
    <row r="1521">
      <c r="A1521" s="2" t="s">
        <v>1444</v>
      </c>
    </row>
    <row r="1522">
      <c r="A1522" s="2" t="s">
        <v>1445</v>
      </c>
    </row>
    <row r="1523">
      <c r="A1523" s="2" t="s">
        <v>1446</v>
      </c>
    </row>
    <row r="1524">
      <c r="A1524" s="2" t="s">
        <v>1174</v>
      </c>
    </row>
    <row r="1525">
      <c r="A1525" s="2" t="s">
        <v>1447</v>
      </c>
    </row>
    <row r="1526">
      <c r="A1526" s="2" t="s">
        <v>1448</v>
      </c>
    </row>
    <row r="1527">
      <c r="A1527" s="2" t="s">
        <v>1449</v>
      </c>
    </row>
    <row r="1528">
      <c r="A1528" s="2" t="s">
        <v>1450</v>
      </c>
    </row>
    <row r="1529">
      <c r="A1529" s="2" t="s">
        <v>1050</v>
      </c>
    </row>
    <row r="1530">
      <c r="A1530" s="2" t="s">
        <v>1451</v>
      </c>
    </row>
    <row r="1531">
      <c r="A1531" s="2" t="s">
        <v>1452</v>
      </c>
    </row>
    <row r="1532">
      <c r="A1532" s="2" t="s">
        <v>1453</v>
      </c>
    </row>
    <row r="1533">
      <c r="A1533" s="2" t="s">
        <v>1454</v>
      </c>
    </row>
    <row r="1534">
      <c r="A1534" s="2" t="s">
        <v>1455</v>
      </c>
    </row>
    <row r="1535">
      <c r="A1535" s="2" t="s">
        <v>1456</v>
      </c>
    </row>
    <row r="1536">
      <c r="A1536" s="2" t="s">
        <v>1457</v>
      </c>
    </row>
    <row r="1537">
      <c r="A1537" s="2" t="s">
        <v>1458</v>
      </c>
    </row>
    <row r="1538">
      <c r="A1538" s="2" t="s">
        <v>1459</v>
      </c>
    </row>
    <row r="1539">
      <c r="A1539" s="2" t="s">
        <v>1460</v>
      </c>
    </row>
    <row r="1540">
      <c r="A1540" s="2" t="s">
        <v>1461</v>
      </c>
    </row>
    <row r="1541">
      <c r="A1541" s="2" t="s">
        <v>1462</v>
      </c>
    </row>
    <row r="1542">
      <c r="A1542" s="2" t="s">
        <v>1463</v>
      </c>
    </row>
    <row r="1543">
      <c r="A1543" s="2" t="s">
        <v>1464</v>
      </c>
    </row>
    <row r="1544">
      <c r="A1544" s="2" t="s">
        <v>1465</v>
      </c>
    </row>
    <row r="1545">
      <c r="A1545" s="2" t="s">
        <v>1466</v>
      </c>
    </row>
    <row r="1546">
      <c r="A1546" s="2" t="s">
        <v>1467</v>
      </c>
    </row>
    <row r="1547">
      <c r="A1547" s="2" t="s">
        <v>1307</v>
      </c>
    </row>
    <row r="1548">
      <c r="A1548" s="2" t="s">
        <v>1468</v>
      </c>
    </row>
    <row r="1549">
      <c r="A1549" s="2" t="s">
        <v>1114</v>
      </c>
    </row>
    <row r="1550">
      <c r="A1550" s="2" t="s">
        <v>1469</v>
      </c>
    </row>
    <row r="1551">
      <c r="A1551" s="2" t="s">
        <v>1470</v>
      </c>
    </row>
    <row r="1552">
      <c r="A1552" s="2" t="s">
        <v>1471</v>
      </c>
    </row>
    <row r="1553">
      <c r="A1553" s="2" t="s">
        <v>158</v>
      </c>
    </row>
    <row r="1555">
      <c r="A1555" s="2" t="s">
        <v>1472</v>
      </c>
    </row>
    <row r="1556">
      <c r="A1556" s="2" t="s">
        <v>1043</v>
      </c>
    </row>
    <row r="1557">
      <c r="A1557" s="2" t="s">
        <v>1473</v>
      </c>
    </row>
    <row r="1559">
      <c r="A1559" s="2" t="s">
        <v>1042</v>
      </c>
    </row>
    <row r="1560">
      <c r="A1560" s="2" t="s">
        <v>1474</v>
      </c>
    </row>
    <row r="1561">
      <c r="A1561" s="2" t="s">
        <v>1475</v>
      </c>
    </row>
    <row r="1564">
      <c r="A1564" s="2" t="s">
        <v>1476</v>
      </c>
    </row>
    <row r="1565">
      <c r="A1565" s="2" t="s">
        <v>1477</v>
      </c>
    </row>
    <row r="1567">
      <c r="A1567" s="2" t="s">
        <v>1478</v>
      </c>
    </row>
    <row r="1569">
      <c r="A1569" s="2" t="s">
        <v>1479</v>
      </c>
    </row>
    <row r="1571">
      <c r="A1571" s="2" t="s">
        <v>1480</v>
      </c>
    </row>
    <row r="1572">
      <c r="A1572" s="2" t="s">
        <v>1481</v>
      </c>
    </row>
    <row r="1573">
      <c r="A1573" s="2" t="s">
        <v>1482</v>
      </c>
    </row>
    <row r="1574">
      <c r="A1574" s="2" t="s">
        <v>1483</v>
      </c>
    </row>
    <row r="1575">
      <c r="A1575" s="2" t="s">
        <v>1484</v>
      </c>
    </row>
    <row r="1576">
      <c r="A1576" s="2" t="s">
        <v>1485</v>
      </c>
    </row>
    <row r="1577">
      <c r="A1577" s="2" t="s">
        <v>1486</v>
      </c>
    </row>
    <row r="1578">
      <c r="A1578" s="2" t="s">
        <v>1487</v>
      </c>
    </row>
    <row r="1579">
      <c r="A1579" s="2" t="s">
        <v>1488</v>
      </c>
    </row>
    <row r="1580">
      <c r="A1580" s="2" t="s">
        <v>1489</v>
      </c>
    </row>
    <row r="1581">
      <c r="A1581" s="2" t="s">
        <v>1490</v>
      </c>
    </row>
    <row r="1583">
      <c r="A1583" s="2" t="s">
        <v>1491</v>
      </c>
    </row>
    <row r="1584">
      <c r="A1584" s="2" t="s">
        <v>1492</v>
      </c>
    </row>
    <row r="1585">
      <c r="A1585" s="2" t="s">
        <v>1398</v>
      </c>
    </row>
    <row r="1589">
      <c r="A1589" s="2" t="s">
        <v>1493</v>
      </c>
    </row>
    <row r="1591">
      <c r="A1591" s="2" t="s">
        <v>1494</v>
      </c>
    </row>
    <row r="1592">
      <c r="A1592" s="2" t="s">
        <v>1495</v>
      </c>
    </row>
    <row r="1593">
      <c r="A1593" s="2" t="s">
        <v>1496</v>
      </c>
    </row>
    <row r="1594">
      <c r="A1594" s="2" t="s">
        <v>1497</v>
      </c>
    </row>
    <row r="1595">
      <c r="A1595" s="2" t="s">
        <v>1264</v>
      </c>
    </row>
    <row r="1596">
      <c r="A1596" s="2" t="s">
        <v>1498</v>
      </c>
    </row>
    <row r="1597">
      <c r="A1597" s="2" t="s">
        <v>1499</v>
      </c>
    </row>
    <row r="1598">
      <c r="A1598" s="2" t="s">
        <v>1500</v>
      </c>
    </row>
    <row r="1599">
      <c r="A1599" s="2" t="s">
        <v>1501</v>
      </c>
    </row>
    <row r="1600">
      <c r="A1600" s="2" t="s">
        <v>1502</v>
      </c>
    </row>
    <row r="1601">
      <c r="A1601" s="2" t="s">
        <v>1503</v>
      </c>
    </row>
    <row r="1602">
      <c r="A1602" s="2" t="s">
        <v>1504</v>
      </c>
    </row>
    <row r="1603">
      <c r="A1603" s="2" t="s">
        <v>1505</v>
      </c>
    </row>
    <row r="1604">
      <c r="A1604" s="2" t="s">
        <v>1506</v>
      </c>
    </row>
    <row r="1605">
      <c r="A1605" s="2" t="s">
        <v>1507</v>
      </c>
    </row>
    <row r="1606">
      <c r="A1606" s="2" t="s">
        <v>1508</v>
      </c>
    </row>
    <row r="1607">
      <c r="A1607" s="2" t="s">
        <v>1401</v>
      </c>
    </row>
    <row r="1608">
      <c r="A1608" s="2" t="s">
        <v>1509</v>
      </c>
    </row>
    <row r="1609">
      <c r="A1609" s="2" t="s">
        <v>1510</v>
      </c>
    </row>
    <row r="1610">
      <c r="A1610" s="2" t="s">
        <v>1511</v>
      </c>
    </row>
    <row r="1611">
      <c r="A1611" s="2" t="s">
        <v>1512</v>
      </c>
    </row>
    <row r="1612">
      <c r="A1612" s="2" t="s">
        <v>1513</v>
      </c>
    </row>
    <row r="1613">
      <c r="A1613" s="2" t="s">
        <v>1514</v>
      </c>
    </row>
    <row r="1614">
      <c r="A1614" s="2" t="s">
        <v>1515</v>
      </c>
    </row>
    <row r="1615">
      <c r="A1615" s="2" t="s">
        <v>1516</v>
      </c>
    </row>
    <row r="1616">
      <c r="A1616" s="2" t="s">
        <v>1517</v>
      </c>
    </row>
    <row r="1617">
      <c r="A1617" s="2" t="s">
        <v>1518</v>
      </c>
    </row>
    <row r="1618">
      <c r="A1618" s="2" t="s">
        <v>1519</v>
      </c>
    </row>
    <row r="1619">
      <c r="A1619" s="2" t="s">
        <v>1520</v>
      </c>
    </row>
    <row r="1620">
      <c r="A1620" s="2" t="s">
        <v>1521</v>
      </c>
    </row>
    <row r="1621">
      <c r="A1621" s="2" t="s">
        <v>1522</v>
      </c>
    </row>
    <row r="1622">
      <c r="A1622" s="2" t="s">
        <v>1523</v>
      </c>
    </row>
    <row r="1623">
      <c r="A1623" s="2" t="s">
        <v>1524</v>
      </c>
    </row>
    <row r="1624">
      <c r="A1624" s="2" t="s">
        <v>1525</v>
      </c>
    </row>
    <row r="1625">
      <c r="A1625" s="2" t="s">
        <v>1526</v>
      </c>
    </row>
    <row r="1626">
      <c r="A1626" s="2" t="s">
        <v>1527</v>
      </c>
    </row>
    <row r="1627">
      <c r="A1627" s="2" t="s">
        <v>1528</v>
      </c>
    </row>
    <row r="1628">
      <c r="A1628" s="2" t="s">
        <v>1529</v>
      </c>
    </row>
    <row r="1629">
      <c r="A1629" s="2" t="s">
        <v>1530</v>
      </c>
    </row>
    <row r="1630">
      <c r="A1630" s="2" t="s">
        <v>1531</v>
      </c>
    </row>
    <row r="1631">
      <c r="A1631" s="2" t="s">
        <v>1532</v>
      </c>
    </row>
    <row r="1632">
      <c r="A1632" s="2" t="s">
        <v>1533</v>
      </c>
    </row>
    <row r="1633">
      <c r="A1633" s="2" t="s">
        <v>1534</v>
      </c>
    </row>
    <row r="1634">
      <c r="A1634" s="2" t="s">
        <v>1535</v>
      </c>
    </row>
    <row r="1636">
      <c r="A1636" s="2" t="s">
        <v>1536</v>
      </c>
    </row>
    <row r="1637">
      <c r="A1637" s="2" t="s">
        <v>1537</v>
      </c>
    </row>
    <row r="1638">
      <c r="A1638" s="2" t="s">
        <v>1538</v>
      </c>
    </row>
    <row r="1640">
      <c r="A1640" s="2" t="s">
        <v>1539</v>
      </c>
    </row>
    <row r="1641">
      <c r="A1641" s="2" t="s">
        <v>1540</v>
      </c>
    </row>
    <row r="1642">
      <c r="A1642" s="2" t="s">
        <v>1541</v>
      </c>
    </row>
    <row r="1646">
      <c r="A1646" s="2" t="s">
        <v>1542</v>
      </c>
    </row>
    <row r="1647">
      <c r="A1647" s="2" t="s">
        <v>1543</v>
      </c>
    </row>
    <row r="1649">
      <c r="A1649" s="2" t="s">
        <v>1186</v>
      </c>
    </row>
    <row r="1651">
      <c r="A1651" s="2" t="s">
        <v>1390</v>
      </c>
    </row>
    <row r="1653">
      <c r="A1653" s="2" t="s">
        <v>1176</v>
      </c>
    </row>
    <row r="1654">
      <c r="A1654" s="2" t="s">
        <v>1544</v>
      </c>
    </row>
    <row r="1655">
      <c r="A1655" s="2" t="s">
        <v>1545</v>
      </c>
    </row>
    <row r="1656">
      <c r="A1656" s="2" t="s">
        <v>1546</v>
      </c>
    </row>
    <row r="1657">
      <c r="A1657" s="2" t="s">
        <v>1547</v>
      </c>
    </row>
    <row r="1658">
      <c r="A1658" s="2" t="s">
        <v>1548</v>
      </c>
    </row>
    <row r="1659">
      <c r="A1659" s="2" t="s">
        <v>1179</v>
      </c>
    </row>
    <row r="1660">
      <c r="A1660" s="2" t="s">
        <v>1549</v>
      </c>
    </row>
    <row r="1661">
      <c r="A1661" s="2" t="s">
        <v>1550</v>
      </c>
    </row>
    <row r="1662">
      <c r="A1662" s="2" t="s">
        <v>1551</v>
      </c>
    </row>
    <row r="1663">
      <c r="A1663" s="2" t="s">
        <v>1552</v>
      </c>
    </row>
    <row r="1664">
      <c r="A1664" s="2" t="s">
        <v>1553</v>
      </c>
    </row>
    <row r="1665">
      <c r="A1665" s="2" t="s">
        <v>1554</v>
      </c>
    </row>
    <row r="1666">
      <c r="A1666" s="2" t="s">
        <v>1555</v>
      </c>
    </row>
    <row r="1667">
      <c r="A1667" s="2" t="s">
        <v>1556</v>
      </c>
    </row>
    <row r="1668">
      <c r="A1668" s="2" t="s">
        <v>1557</v>
      </c>
    </row>
    <row r="1669">
      <c r="A1669" s="2" t="s">
        <v>1558</v>
      </c>
    </row>
    <row r="1670">
      <c r="A1670" s="2" t="s">
        <v>1330</v>
      </c>
    </row>
    <row r="1671">
      <c r="A1671" s="2" t="s">
        <v>1559</v>
      </c>
    </row>
    <row r="1672">
      <c r="A1672" s="2" t="s">
        <v>1560</v>
      </c>
    </row>
    <row r="1673">
      <c r="A1673" s="2" t="s">
        <v>1231</v>
      </c>
    </row>
    <row r="1674">
      <c r="A1674" s="2" t="s">
        <v>1334</v>
      </c>
    </row>
    <row r="1675">
      <c r="A1675" s="2" t="s">
        <v>1561</v>
      </c>
    </row>
    <row r="1676">
      <c r="A1676" s="2" t="s">
        <v>1562</v>
      </c>
    </row>
    <row r="1677">
      <c r="A1677" s="2" t="s">
        <v>1193</v>
      </c>
    </row>
    <row r="1678">
      <c r="A1678" s="2" t="s">
        <v>1563</v>
      </c>
    </row>
    <row r="1679">
      <c r="A1679" s="2" t="s">
        <v>1434</v>
      </c>
    </row>
    <row r="1680">
      <c r="A1680" s="2" t="s">
        <v>1564</v>
      </c>
    </row>
    <row r="1682">
      <c r="A1682" s="2" t="s">
        <v>1565</v>
      </c>
    </row>
    <row r="1683">
      <c r="A1683" s="2" t="s">
        <v>1566</v>
      </c>
    </row>
    <row r="1684">
      <c r="A1684" s="2" t="s">
        <v>1567</v>
      </c>
    </row>
    <row r="1686">
      <c r="A1686" s="2" t="s">
        <v>1229</v>
      </c>
    </row>
    <row r="1687">
      <c r="A1687" s="2" t="s">
        <v>1568</v>
      </c>
    </row>
    <row r="1688">
      <c r="A1688" s="2" t="s">
        <v>1569</v>
      </c>
    </row>
    <row r="1691">
      <c r="A1691" s="2" t="s">
        <v>1570</v>
      </c>
    </row>
    <row r="1692">
      <c r="A1692" s="2" t="s">
        <v>1571</v>
      </c>
    </row>
    <row r="1694">
      <c r="A1694" s="2" t="s">
        <v>1572</v>
      </c>
    </row>
    <row r="1696">
      <c r="A1696" s="2" t="s">
        <v>1573</v>
      </c>
    </row>
    <row r="1698">
      <c r="A1698" s="2" t="s">
        <v>1574</v>
      </c>
    </row>
    <row r="1699">
      <c r="A1699" s="2" t="s">
        <v>1420</v>
      </c>
    </row>
    <row r="1700">
      <c r="A1700" s="2" t="s">
        <v>1575</v>
      </c>
    </row>
    <row r="1701">
      <c r="A1701" s="2" t="s">
        <v>1576</v>
      </c>
    </row>
    <row r="1702">
      <c r="A1702" s="2" t="s">
        <v>1577</v>
      </c>
    </row>
    <row r="1703">
      <c r="A1703" s="2" t="s">
        <v>1578</v>
      </c>
    </row>
    <row r="1704">
      <c r="A1704" s="2" t="s">
        <v>1579</v>
      </c>
    </row>
    <row r="1705">
      <c r="A1705" s="2" t="s">
        <v>1580</v>
      </c>
    </row>
    <row r="1706">
      <c r="A1706" s="2" t="s">
        <v>1581</v>
      </c>
    </row>
    <row r="1707">
      <c r="A1707" s="2" t="s">
        <v>1582</v>
      </c>
    </row>
    <row r="1708">
      <c r="A1708" s="2" t="s">
        <v>1583</v>
      </c>
    </row>
    <row r="1709">
      <c r="A1709" s="2" t="s">
        <v>1584</v>
      </c>
    </row>
    <row r="1711">
      <c r="A1711" s="2" t="s">
        <v>1585</v>
      </c>
    </row>
    <row r="1712">
      <c r="A1712" s="2" t="s">
        <v>1586</v>
      </c>
    </row>
    <row r="1713">
      <c r="A1713" s="2" t="s">
        <v>1587</v>
      </c>
    </row>
    <row r="1718">
      <c r="A1718" s="2" t="s">
        <v>1588</v>
      </c>
    </row>
    <row r="1719">
      <c r="A1719" s="2" t="s">
        <v>1589</v>
      </c>
    </row>
    <row r="1721">
      <c r="A1721" s="2" t="s">
        <v>1590</v>
      </c>
    </row>
    <row r="1723">
      <c r="A1723" s="2" t="s">
        <v>1591</v>
      </c>
    </row>
    <row r="1725">
      <c r="A1725" s="2" t="s">
        <v>1592</v>
      </c>
    </row>
    <row r="1726">
      <c r="A1726" s="2" t="s">
        <v>1593</v>
      </c>
    </row>
    <row r="1727">
      <c r="A1727" s="2" t="s">
        <v>1594</v>
      </c>
    </row>
    <row r="1728">
      <c r="A1728" s="2" t="s">
        <v>1595</v>
      </c>
    </row>
    <row r="1729">
      <c r="A1729" s="2" t="s">
        <v>1596</v>
      </c>
    </row>
    <row r="1730">
      <c r="A1730" s="2" t="s">
        <v>1597</v>
      </c>
    </row>
    <row r="1731">
      <c r="A1731" s="2" t="s">
        <v>1598</v>
      </c>
    </row>
    <row r="1732">
      <c r="A1732" s="2" t="s">
        <v>1599</v>
      </c>
    </row>
    <row r="1733">
      <c r="A1733" s="2" t="s">
        <v>1600</v>
      </c>
    </row>
    <row r="1734">
      <c r="A1734" s="2" t="s">
        <v>1601</v>
      </c>
    </row>
    <row r="1735">
      <c r="A1735" s="2" t="s">
        <v>1602</v>
      </c>
    </row>
    <row r="1736">
      <c r="A1736" s="2" t="s">
        <v>1603</v>
      </c>
    </row>
    <row r="1737">
      <c r="A1737" s="2" t="s">
        <v>1604</v>
      </c>
    </row>
    <row r="1738">
      <c r="A1738" s="2" t="s">
        <v>1605</v>
      </c>
    </row>
    <row r="1739">
      <c r="A1739" s="2" t="s">
        <v>1606</v>
      </c>
    </row>
    <row r="1740">
      <c r="A1740" s="2" t="s">
        <v>1607</v>
      </c>
    </row>
    <row r="1741">
      <c r="A1741" s="2" t="s">
        <v>1608</v>
      </c>
    </row>
    <row r="1744">
      <c r="A1744" s="2" t="s">
        <v>1609</v>
      </c>
    </row>
    <row r="1745">
      <c r="A1745" s="2" t="s">
        <v>1610</v>
      </c>
    </row>
    <row r="1747">
      <c r="A1747" s="2" t="s">
        <v>1384</v>
      </c>
    </row>
    <row r="1749">
      <c r="A1749" s="2" t="s">
        <v>1591</v>
      </c>
    </row>
    <row r="1751">
      <c r="A1751" s="2" t="s">
        <v>1231</v>
      </c>
    </row>
    <row r="1752">
      <c r="A1752" s="2" t="s">
        <v>1611</v>
      </c>
    </row>
    <row r="1753">
      <c r="A1753" s="2" t="s">
        <v>1434</v>
      </c>
    </row>
    <row r="1754">
      <c r="A1754" s="2" t="s">
        <v>1567</v>
      </c>
    </row>
    <row r="1755">
      <c r="A1755" s="2" t="s">
        <v>1612</v>
      </c>
    </row>
    <row r="1756">
      <c r="A1756" s="2" t="s">
        <v>1334</v>
      </c>
    </row>
    <row r="1757">
      <c r="A1757" s="2" t="s">
        <v>1613</v>
      </c>
    </row>
    <row r="1758">
      <c r="A1758" s="2" t="s">
        <v>1614</v>
      </c>
    </row>
    <row r="1760">
      <c r="A1760" s="2" t="s">
        <v>1229</v>
      </c>
    </row>
    <row r="1761">
      <c r="A1761" s="2" t="s">
        <v>1179</v>
      </c>
    </row>
    <row r="1762">
      <c r="A1762" s="2" t="s">
        <v>1615</v>
      </c>
    </row>
    <row r="1764">
      <c r="A1764" s="2" t="s">
        <v>1378</v>
      </c>
    </row>
    <row r="1765">
      <c r="A1765" s="2" t="s">
        <v>1557</v>
      </c>
    </row>
    <row r="1766">
      <c r="A1766" s="2" t="s">
        <v>1558</v>
      </c>
    </row>
    <row r="1770">
      <c r="A1770" s="2" t="s">
        <v>1616</v>
      </c>
    </row>
    <row r="1771">
      <c r="A1771" s="2" t="s">
        <v>1147</v>
      </c>
    </row>
    <row r="1773">
      <c r="A1773" s="2" t="s">
        <v>1617</v>
      </c>
    </row>
    <row r="1775">
      <c r="A1775" s="2" t="s">
        <v>1618</v>
      </c>
    </row>
    <row r="1777">
      <c r="A1777" s="2" t="s">
        <v>1549</v>
      </c>
    </row>
    <row r="1778">
      <c r="A1778" s="2" t="s">
        <v>1619</v>
      </c>
    </row>
    <row r="1779">
      <c r="A1779" s="2" t="s">
        <v>337</v>
      </c>
    </row>
    <row r="1780">
      <c r="A1780" s="2" t="s">
        <v>1620</v>
      </c>
    </row>
    <row r="1781">
      <c r="A1781" s="2" t="s">
        <v>1621</v>
      </c>
    </row>
    <row r="1782">
      <c r="A1782" s="2" t="s">
        <v>1155</v>
      </c>
    </row>
    <row r="1783">
      <c r="A1783" s="2" t="s">
        <v>1622</v>
      </c>
    </row>
    <row r="1784">
      <c r="A1784" s="2" t="s">
        <v>1623</v>
      </c>
    </row>
    <row r="1785">
      <c r="A1785" s="2" t="s">
        <v>1624</v>
      </c>
    </row>
    <row r="1786">
      <c r="A1786" s="2" t="s">
        <v>1625</v>
      </c>
    </row>
    <row r="1787">
      <c r="A1787" s="2" t="s">
        <v>1626</v>
      </c>
    </row>
    <row r="1788">
      <c r="A1788" s="2" t="s">
        <v>1627</v>
      </c>
    </row>
    <row r="1789">
      <c r="A1789" s="2" t="s">
        <v>1628</v>
      </c>
    </row>
    <row r="1790">
      <c r="A1790" s="2" t="s">
        <v>1629</v>
      </c>
    </row>
    <row r="1791">
      <c r="A1791" s="2" t="s">
        <v>1630</v>
      </c>
    </row>
    <row r="1792">
      <c r="A1792" s="2" t="s">
        <v>1631</v>
      </c>
    </row>
    <row r="1793">
      <c r="A1793" s="2" t="s">
        <v>1632</v>
      </c>
    </row>
    <row r="1794">
      <c r="A1794" s="2" t="s">
        <v>1633</v>
      </c>
    </row>
    <row r="1795">
      <c r="A1795" s="2" t="s">
        <v>1634</v>
      </c>
    </row>
    <row r="1796">
      <c r="A1796" s="2" t="s">
        <v>1635</v>
      </c>
    </row>
    <row r="1797">
      <c r="A1797" s="2" t="s">
        <v>1636</v>
      </c>
    </row>
    <row r="1798">
      <c r="A1798" s="2" t="s">
        <v>1637</v>
      </c>
    </row>
    <row r="1799">
      <c r="A1799" s="2" t="s">
        <v>1638</v>
      </c>
    </row>
    <row r="1801">
      <c r="A1801" s="2" t="s">
        <v>1639</v>
      </c>
    </row>
    <row r="1802">
      <c r="A1802" s="2" t="s">
        <v>1640</v>
      </c>
    </row>
    <row r="1804">
      <c r="A1804" s="2" t="s">
        <v>1641</v>
      </c>
    </row>
    <row r="1806">
      <c r="A1806" s="2" t="s">
        <v>1642</v>
      </c>
    </row>
    <row r="1808">
      <c r="A1808" s="2" t="s">
        <v>1643</v>
      </c>
    </row>
    <row r="1809">
      <c r="A1809" s="2" t="s">
        <v>1644</v>
      </c>
    </row>
    <row r="1810">
      <c r="A1810" s="2" t="s">
        <v>1645</v>
      </c>
    </row>
    <row r="1811">
      <c r="A1811" s="2" t="s">
        <v>1646</v>
      </c>
    </row>
    <row r="1812">
      <c r="A1812" s="2" t="s">
        <v>1647</v>
      </c>
    </row>
    <row r="1813">
      <c r="A1813" s="2" t="s">
        <v>1648</v>
      </c>
    </row>
    <row r="1814">
      <c r="A1814" s="2" t="s">
        <v>1649</v>
      </c>
    </row>
    <row r="1815">
      <c r="A1815" s="2" t="s">
        <v>224</v>
      </c>
    </row>
    <row r="1816">
      <c r="A1816" s="2" t="s">
        <v>1558</v>
      </c>
    </row>
    <row r="1817">
      <c r="A1817" s="2" t="s">
        <v>1650</v>
      </c>
    </row>
    <row r="1818">
      <c r="A1818" s="2" t="s">
        <v>1651</v>
      </c>
    </row>
    <row r="1819">
      <c r="A1819" s="2" t="s">
        <v>1652</v>
      </c>
    </row>
    <row r="1820">
      <c r="A1820" s="2" t="s">
        <v>1653</v>
      </c>
    </row>
    <row r="1821">
      <c r="A1821" s="2" t="s">
        <v>1654</v>
      </c>
    </row>
    <row r="1822">
      <c r="A1822" s="2" t="s">
        <v>1655</v>
      </c>
    </row>
    <row r="1823">
      <c r="A1823" s="2" t="s">
        <v>1587</v>
      </c>
    </row>
    <row r="1824">
      <c r="A1824" s="2" t="s">
        <v>1656</v>
      </c>
    </row>
    <row r="1825">
      <c r="A1825" s="2" t="s">
        <v>1060</v>
      </c>
    </row>
    <row r="1826">
      <c r="A1826" s="2" t="s">
        <v>1657</v>
      </c>
    </row>
    <row r="1827">
      <c r="A1827" s="2" t="s">
        <v>244</v>
      </c>
    </row>
    <row r="1828">
      <c r="A1828" s="2" t="s">
        <v>1658</v>
      </c>
    </row>
    <row r="1829">
      <c r="A1829" s="2" t="s">
        <v>1420</v>
      </c>
    </row>
    <row r="1830">
      <c r="A1830" s="2" t="s">
        <v>1093</v>
      </c>
    </row>
    <row r="1831">
      <c r="A1831" s="2" t="s">
        <v>1659</v>
      </c>
    </row>
    <row r="1832">
      <c r="A1832" s="2" t="s">
        <v>1660</v>
      </c>
    </row>
    <row r="1833">
      <c r="A1833" s="2" t="s">
        <v>1661</v>
      </c>
    </row>
    <row r="1834">
      <c r="A1834" s="2" t="s">
        <v>1662</v>
      </c>
    </row>
    <row r="1835">
      <c r="A1835" s="2" t="s">
        <v>246</v>
      </c>
    </row>
    <row r="1836">
      <c r="A1836" s="2" t="s">
        <v>1663</v>
      </c>
    </row>
    <row r="1837">
      <c r="A1837" s="2" t="s">
        <v>1664</v>
      </c>
    </row>
    <row r="1838">
      <c r="A1838" s="2" t="s">
        <v>1665</v>
      </c>
    </row>
    <row r="1839">
      <c r="A1839" s="2" t="s">
        <v>1666</v>
      </c>
    </row>
    <row r="1840">
      <c r="A1840" s="2" t="s">
        <v>280</v>
      </c>
    </row>
    <row r="1841">
      <c r="A1841" s="2" t="s">
        <v>1667</v>
      </c>
    </row>
    <row r="1842">
      <c r="A1842" s="2" t="s">
        <v>344</v>
      </c>
    </row>
    <row r="1843">
      <c r="A1843" s="2" t="s">
        <v>1668</v>
      </c>
    </row>
    <row r="1844">
      <c r="A1844" s="2" t="s">
        <v>1167</v>
      </c>
    </row>
    <row r="1845">
      <c r="A1845" s="2" t="s">
        <v>35</v>
      </c>
    </row>
    <row r="1846">
      <c r="A1846" s="2" t="s">
        <v>41</v>
      </c>
    </row>
    <row r="1847">
      <c r="A1847" s="2" t="s">
        <v>1669</v>
      </c>
    </row>
    <row r="1848">
      <c r="A1848" s="2" t="s">
        <v>1670</v>
      </c>
    </row>
    <row r="1849">
      <c r="A1849" s="2" t="s">
        <v>1671</v>
      </c>
    </row>
    <row r="1850">
      <c r="A1850" s="2" t="s">
        <v>1401</v>
      </c>
    </row>
    <row r="1851">
      <c r="A1851" s="2" t="s">
        <v>1063</v>
      </c>
    </row>
    <row r="1852">
      <c r="A1852" s="2" t="s">
        <v>1672</v>
      </c>
    </row>
    <row r="1853">
      <c r="A1853" s="2" t="s">
        <v>1673</v>
      </c>
    </row>
    <row r="1854">
      <c r="A1854" s="2" t="s">
        <v>1674</v>
      </c>
    </row>
    <row r="1855">
      <c r="A1855" s="2" t="s">
        <v>1675</v>
      </c>
    </row>
    <row r="1856">
      <c r="A1856" s="2" t="s">
        <v>1676</v>
      </c>
    </row>
    <row r="1857">
      <c r="A1857" s="2" t="s">
        <v>1677</v>
      </c>
    </row>
    <row r="1858">
      <c r="A1858" s="2" t="s">
        <v>1678</v>
      </c>
    </row>
    <row r="1859">
      <c r="A1859" s="2" t="s">
        <v>1679</v>
      </c>
    </row>
    <row r="1860">
      <c r="A1860" s="2" t="s">
        <v>1680</v>
      </c>
    </row>
    <row r="1861">
      <c r="A1861" s="2" t="s">
        <v>1681</v>
      </c>
    </row>
    <row r="1862">
      <c r="A1862" s="2" t="s">
        <v>1682</v>
      </c>
    </row>
    <row r="1863">
      <c r="A1863" s="2" t="s">
        <v>1394</v>
      </c>
    </row>
    <row r="1864">
      <c r="A1864" s="2" t="s">
        <v>1683</v>
      </c>
    </row>
    <row r="1865">
      <c r="A1865" s="2" t="s">
        <v>1684</v>
      </c>
    </row>
    <row r="1868">
      <c r="A1868" s="2" t="s">
        <v>1685</v>
      </c>
    </row>
    <row r="1869">
      <c r="A1869" s="2" t="s">
        <v>1686</v>
      </c>
    </row>
    <row r="1871">
      <c r="A1871" s="2" t="s">
        <v>1687</v>
      </c>
    </row>
    <row r="1873">
      <c r="A1873" s="2" t="s">
        <v>1688</v>
      </c>
    </row>
    <row r="1875">
      <c r="A1875" s="2" t="s">
        <v>1689</v>
      </c>
    </row>
    <row r="1876">
      <c r="A1876" s="2" t="s">
        <v>1690</v>
      </c>
    </row>
    <row r="1877">
      <c r="A1877" s="2" t="s">
        <v>1691</v>
      </c>
    </row>
    <row r="1878">
      <c r="A1878" s="2" t="s">
        <v>1586</v>
      </c>
    </row>
    <row r="1879">
      <c r="A1879" s="2" t="s">
        <v>1692</v>
      </c>
    </row>
    <row r="1880">
      <c r="A1880" s="2" t="s">
        <v>1420</v>
      </c>
    </row>
    <row r="1881">
      <c r="A1881" s="2" t="s">
        <v>1572</v>
      </c>
    </row>
    <row r="1882">
      <c r="A1882" s="2" t="s">
        <v>1693</v>
      </c>
    </row>
    <row r="1883">
      <c r="A1883" s="2" t="s">
        <v>1694</v>
      </c>
    </row>
    <row r="1884">
      <c r="A1884" s="2" t="s">
        <v>1695</v>
      </c>
    </row>
    <row r="1885">
      <c r="A1885" s="2" t="s">
        <v>1696</v>
      </c>
    </row>
    <row r="1886">
      <c r="A1886" s="2" t="s">
        <v>1697</v>
      </c>
    </row>
    <row r="1887">
      <c r="A1887" s="2" t="s">
        <v>1698</v>
      </c>
    </row>
    <row r="1888">
      <c r="A1888" s="2" t="s">
        <v>1699</v>
      </c>
    </row>
    <row r="1889">
      <c r="A1889" s="2" t="s">
        <v>1700</v>
      </c>
    </row>
    <row r="1890">
      <c r="A1890" s="2" t="s">
        <v>1701</v>
      </c>
    </row>
    <row r="1891">
      <c r="A1891" s="2" t="s">
        <v>1702</v>
      </c>
    </row>
    <row r="1892">
      <c r="A1892" s="2" t="s">
        <v>1703</v>
      </c>
    </row>
    <row r="1893">
      <c r="A1893" s="2" t="s">
        <v>1704</v>
      </c>
    </row>
    <row r="1894">
      <c r="A1894" s="2" t="s">
        <v>1575</v>
      </c>
    </row>
    <row r="1895">
      <c r="A1895" s="2" t="s">
        <v>1705</v>
      </c>
    </row>
    <row r="1896">
      <c r="A1896" s="2" t="s">
        <v>1584</v>
      </c>
    </row>
    <row r="1897">
      <c r="A1897" s="2" t="s">
        <v>1706</v>
      </c>
    </row>
    <row r="1898">
      <c r="A1898" s="2" t="s">
        <v>1707</v>
      </c>
    </row>
    <row r="1899">
      <c r="A1899" s="2" t="s">
        <v>1708</v>
      </c>
    </row>
    <row r="1900">
      <c r="A1900" s="2" t="s">
        <v>1709</v>
      </c>
    </row>
    <row r="1901">
      <c r="A1901" s="2" t="s">
        <v>1710</v>
      </c>
    </row>
    <row r="1902">
      <c r="A1902" s="2" t="s">
        <v>1711</v>
      </c>
    </row>
    <row r="1903">
      <c r="A1903" s="2" t="s">
        <v>1712</v>
      </c>
    </row>
    <row r="1906">
      <c r="A1906" s="2" t="s">
        <v>1713</v>
      </c>
    </row>
    <row r="1907">
      <c r="A1907" s="2" t="s">
        <v>1714</v>
      </c>
    </row>
    <row r="1909">
      <c r="A1909" s="2" t="s">
        <v>1715</v>
      </c>
    </row>
    <row r="1911">
      <c r="A1911" s="2" t="s">
        <v>1716</v>
      </c>
    </row>
    <row r="1913">
      <c r="A1913" s="2" t="s">
        <v>1717</v>
      </c>
    </row>
    <row r="1914">
      <c r="A1914" s="2" t="s">
        <v>1718</v>
      </c>
    </row>
    <row r="1915">
      <c r="A1915" s="2" t="s">
        <v>1719</v>
      </c>
    </row>
    <row r="1916">
      <c r="A1916" s="2" t="s">
        <v>1720</v>
      </c>
    </row>
    <row r="1917">
      <c r="A1917" s="2" t="s">
        <v>1480</v>
      </c>
    </row>
    <row r="1918">
      <c r="A1918" s="2" t="s">
        <v>1721</v>
      </c>
    </row>
    <row r="1919">
      <c r="A1919" s="2" t="s">
        <v>1722</v>
      </c>
    </row>
    <row r="1920">
      <c r="A1920" s="2" t="s">
        <v>1723</v>
      </c>
    </row>
    <row r="1921">
      <c r="A1921" s="2" t="s">
        <v>1724</v>
      </c>
    </row>
    <row r="1922">
      <c r="A1922" s="2" t="s">
        <v>1690</v>
      </c>
    </row>
    <row r="1923">
      <c r="A1923" s="2" t="s">
        <v>1478</v>
      </c>
    </row>
    <row r="1924">
      <c r="A1924" s="2" t="s">
        <v>1725</v>
      </c>
    </row>
    <row r="1925">
      <c r="A1925" s="2" t="s">
        <v>1726</v>
      </c>
    </row>
    <row r="1926">
      <c r="A1926" s="2" t="s">
        <v>1727</v>
      </c>
    </row>
    <row r="1927">
      <c r="A1927" s="2" t="s">
        <v>1728</v>
      </c>
    </row>
    <row r="1928">
      <c r="A1928" s="2" t="s">
        <v>1729</v>
      </c>
    </row>
    <row r="1929">
      <c r="A1929" s="2" t="s">
        <v>1730</v>
      </c>
    </row>
    <row r="1930">
      <c r="A1930" s="2" t="s">
        <v>1731</v>
      </c>
    </row>
    <row r="1931">
      <c r="A1931" s="2" t="s">
        <v>1732</v>
      </c>
    </row>
    <row r="1932">
      <c r="A1932" s="2" t="s">
        <v>1733</v>
      </c>
    </row>
    <row r="1933">
      <c r="A1933" s="2" t="s">
        <v>1734</v>
      </c>
    </row>
    <row r="1934">
      <c r="A1934" s="2" t="s">
        <v>1735</v>
      </c>
    </row>
    <row r="1935">
      <c r="A1935" s="2" t="s">
        <v>1736</v>
      </c>
    </row>
    <row r="1936">
      <c r="A1936" s="2" t="s">
        <v>1737</v>
      </c>
    </row>
    <row r="1937">
      <c r="A1937" s="2" t="s">
        <v>1738</v>
      </c>
    </row>
    <row r="1938">
      <c r="A1938" s="2" t="s">
        <v>1739</v>
      </c>
    </row>
    <row r="1939">
      <c r="A1939" s="2" t="s">
        <v>1483</v>
      </c>
    </row>
    <row r="1940">
      <c r="A1940" s="2" t="s">
        <v>1694</v>
      </c>
    </row>
    <row r="1941">
      <c r="A1941" s="2" t="s">
        <v>1740</v>
      </c>
    </row>
    <row r="1942">
      <c r="A1942" s="2" t="s">
        <v>1741</v>
      </c>
    </row>
    <row r="1943">
      <c r="A1943" s="2" t="s">
        <v>1742</v>
      </c>
    </row>
    <row r="1944">
      <c r="A1944" s="2" t="s">
        <v>1743</v>
      </c>
    </row>
    <row r="1946">
      <c r="A1946" s="2" t="s">
        <v>1481</v>
      </c>
    </row>
    <row r="1947">
      <c r="A1947" s="2" t="s">
        <v>1744</v>
      </c>
    </row>
    <row r="1948">
      <c r="A1948" s="2" t="s">
        <v>1745</v>
      </c>
    </row>
    <row r="1950">
      <c r="A1950" s="2" t="s">
        <v>1148</v>
      </c>
    </row>
    <row r="1951">
      <c r="A1951" s="2" t="s">
        <v>1746</v>
      </c>
    </row>
    <row r="1952">
      <c r="A1952" s="2" t="s">
        <v>1747</v>
      </c>
    </row>
    <row r="1955">
      <c r="A1955" s="2" t="s">
        <v>1748</v>
      </c>
    </row>
    <row r="1956">
      <c r="A1956" s="2" t="s">
        <v>1749</v>
      </c>
    </row>
    <row r="1958">
      <c r="A1958" s="2" t="s">
        <v>1750</v>
      </c>
    </row>
    <row r="1960">
      <c r="A1960" s="2" t="s">
        <v>349</v>
      </c>
    </row>
    <row r="1962">
      <c r="A1962" s="2" t="s">
        <v>1599</v>
      </c>
    </row>
    <row r="1963">
      <c r="A1963" s="2" t="s">
        <v>1589</v>
      </c>
    </row>
    <row r="1964">
      <c r="A1964" s="2" t="s">
        <v>1751</v>
      </c>
    </row>
    <row r="1965">
      <c r="A1965" s="2" t="s">
        <v>1752</v>
      </c>
    </row>
    <row r="1966">
      <c r="A1966" s="2" t="s">
        <v>1753</v>
      </c>
    </row>
    <row r="1967">
      <c r="A1967" s="2" t="s">
        <v>1754</v>
      </c>
    </row>
    <row r="1968">
      <c r="A1968" s="2" t="s">
        <v>1755</v>
      </c>
    </row>
    <row r="1969">
      <c r="A1969" s="2" t="s">
        <v>1150</v>
      </c>
    </row>
    <row r="1970">
      <c r="A1970" s="2" t="s">
        <v>1756</v>
      </c>
    </row>
    <row r="1971">
      <c r="A1971" s="2" t="s">
        <v>1757</v>
      </c>
    </row>
    <row r="1972">
      <c r="A1972" s="2" t="s">
        <v>1758</v>
      </c>
    </row>
    <row r="1973">
      <c r="A1973" s="2" t="s">
        <v>1759</v>
      </c>
    </row>
    <row r="1974">
      <c r="A1974" s="2" t="s">
        <v>1167</v>
      </c>
    </row>
    <row r="1975">
      <c r="A1975" s="2" t="s">
        <v>1667</v>
      </c>
    </row>
    <row r="1976">
      <c r="A1976" s="2" t="s">
        <v>1434</v>
      </c>
    </row>
    <row r="1977">
      <c r="A1977" s="2" t="s">
        <v>1591</v>
      </c>
    </row>
    <row r="1978">
      <c r="A1978" s="2" t="s">
        <v>918</v>
      </c>
    </row>
    <row r="1979">
      <c r="A1979" s="2" t="s">
        <v>1593</v>
      </c>
    </row>
    <row r="1980">
      <c r="A1980" s="2" t="s">
        <v>1760</v>
      </c>
    </row>
    <row r="1981">
      <c r="A1981" s="2" t="s">
        <v>1761</v>
      </c>
    </row>
    <row r="1982">
      <c r="A1982" s="2" t="s">
        <v>1762</v>
      </c>
    </row>
    <row r="1983">
      <c r="A1983" s="2" t="s">
        <v>1763</v>
      </c>
    </row>
    <row r="1984">
      <c r="A1984" s="2" t="s">
        <v>1764</v>
      </c>
    </row>
    <row r="1985">
      <c r="A1985" s="2" t="s">
        <v>1765</v>
      </c>
    </row>
    <row r="1986">
      <c r="A1986" s="2" t="s">
        <v>1766</v>
      </c>
    </row>
    <row r="1987">
      <c r="A1987" s="2" t="s">
        <v>1594</v>
      </c>
    </row>
    <row r="1988">
      <c r="A1988" s="2" t="s">
        <v>1767</v>
      </c>
    </row>
    <row r="1989">
      <c r="A1989" s="2" t="s">
        <v>1576</v>
      </c>
    </row>
    <row r="1990">
      <c r="A1990" s="2" t="s">
        <v>1768</v>
      </c>
    </row>
    <row r="1991">
      <c r="A1991" s="2" t="s">
        <v>1769</v>
      </c>
    </row>
    <row r="1992">
      <c r="A1992" s="2" t="s">
        <v>1770</v>
      </c>
    </row>
    <row r="1993">
      <c r="A1993" s="2" t="s">
        <v>216</v>
      </c>
    </row>
    <row r="1994">
      <c r="A1994" s="2" t="s">
        <v>1771</v>
      </c>
    </row>
    <row r="1995">
      <c r="A1995" s="2" t="s">
        <v>1772</v>
      </c>
    </row>
    <row r="1996">
      <c r="A1996" s="2" t="s">
        <v>1773</v>
      </c>
    </row>
    <row r="1997">
      <c r="A1997" s="2" t="s">
        <v>1774</v>
      </c>
    </row>
    <row r="1998">
      <c r="A1998" s="2" t="s">
        <v>1775</v>
      </c>
    </row>
    <row r="1999">
      <c r="A1999" s="2" t="s">
        <v>1776</v>
      </c>
    </row>
    <row r="2000">
      <c r="A2000" s="2" t="s">
        <v>1777</v>
      </c>
    </row>
    <row r="2001">
      <c r="A2001" s="2" t="s">
        <v>1778</v>
      </c>
    </row>
    <row r="2002">
      <c r="A2002" s="2" t="s">
        <v>1535</v>
      </c>
    </row>
    <row r="2003">
      <c r="A2003" s="2" t="s">
        <v>1779</v>
      </c>
    </row>
    <row r="2004">
      <c r="A2004" s="2" t="s">
        <v>1699</v>
      </c>
    </row>
    <row r="2005">
      <c r="A2005" s="2" t="s">
        <v>1780</v>
      </c>
    </row>
    <row r="2006">
      <c r="A2006" s="2" t="s">
        <v>1598</v>
      </c>
    </row>
    <row r="2007">
      <c r="A2007" s="2" t="s">
        <v>1781</v>
      </c>
    </row>
    <row r="2008">
      <c r="A2008" s="2" t="s">
        <v>370</v>
      </c>
    </row>
    <row r="2009">
      <c r="A2009" s="2" t="s">
        <v>1782</v>
      </c>
    </row>
    <row r="2010">
      <c r="A2010" s="2" t="s">
        <v>1603</v>
      </c>
    </row>
    <row r="2011">
      <c r="A2011" s="2" t="s">
        <v>1783</v>
      </c>
    </row>
    <row r="2012">
      <c r="A2012" s="2" t="s">
        <v>1784</v>
      </c>
    </row>
    <row r="2013">
      <c r="A2013" s="2" t="s">
        <v>1785</v>
      </c>
    </row>
    <row r="2014">
      <c r="A2014" s="2" t="s">
        <v>1652</v>
      </c>
    </row>
    <row r="2015">
      <c r="A2015" s="2" t="s">
        <v>1786</v>
      </c>
    </row>
    <row r="2016">
      <c r="A2016" s="2" t="s">
        <v>1787</v>
      </c>
    </row>
    <row r="2017">
      <c r="A2017" s="2" t="s">
        <v>174</v>
      </c>
    </row>
    <row r="2018">
      <c r="A2018" s="2" t="s">
        <v>1788</v>
      </c>
    </row>
    <row r="2019">
      <c r="A2019" s="2" t="s">
        <v>1789</v>
      </c>
    </row>
    <row r="2020">
      <c r="A2020" s="2" t="s">
        <v>1790</v>
      </c>
    </row>
    <row r="2021">
      <c r="A2021" s="2" t="s">
        <v>1791</v>
      </c>
    </row>
    <row r="2022">
      <c r="A2022" s="2" t="s">
        <v>1792</v>
      </c>
    </row>
    <row r="2023">
      <c r="A2023" s="2" t="s">
        <v>1793</v>
      </c>
    </row>
    <row r="2024">
      <c r="A2024" s="2" t="s">
        <v>1794</v>
      </c>
    </row>
    <row r="2025">
      <c r="A2025" s="2" t="s">
        <v>1602</v>
      </c>
    </row>
    <row r="2026">
      <c r="A2026" s="2" t="s">
        <v>1592</v>
      </c>
    </row>
    <row r="2027">
      <c r="A2027" s="2" t="s">
        <v>971</v>
      </c>
    </row>
    <row r="2028">
      <c r="A2028" s="2" t="s">
        <v>1795</v>
      </c>
    </row>
    <row r="2029">
      <c r="A2029" s="2" t="s">
        <v>1796</v>
      </c>
    </row>
    <row r="2030">
      <c r="A2030" s="2" t="s">
        <v>1797</v>
      </c>
    </row>
    <row r="2031">
      <c r="A2031" s="2" t="s">
        <v>1798</v>
      </c>
    </row>
    <row r="2032">
      <c r="A2032" s="2" t="s">
        <v>1799</v>
      </c>
    </row>
    <row r="2033">
      <c r="A2033" s="2" t="s">
        <v>1340</v>
      </c>
    </row>
    <row r="2034">
      <c r="A2034" s="2" t="s">
        <v>1800</v>
      </c>
    </row>
    <row r="2035">
      <c r="A2035" s="2" t="s">
        <v>1801</v>
      </c>
    </row>
    <row r="2038">
      <c r="A2038" s="2" t="s">
        <v>1802</v>
      </c>
    </row>
    <row r="2039">
      <c r="A2039" s="2" t="s">
        <v>1803</v>
      </c>
    </row>
    <row r="2041">
      <c r="A2041" s="2" t="s">
        <v>1804</v>
      </c>
    </row>
    <row r="2043">
      <c r="A2043" s="2" t="s">
        <v>1805</v>
      </c>
    </row>
    <row r="2045">
      <c r="A2045" s="2" t="s">
        <v>1806</v>
      </c>
    </row>
    <row r="2046">
      <c r="A2046" s="2" t="s">
        <v>1807</v>
      </c>
    </row>
    <row r="2047">
      <c r="A2047" s="2" t="s">
        <v>1274</v>
      </c>
    </row>
    <row r="2048">
      <c r="A2048" s="2" t="s">
        <v>1808</v>
      </c>
    </row>
    <row r="2049">
      <c r="A2049" s="2" t="s">
        <v>1809</v>
      </c>
    </row>
    <row r="2050">
      <c r="A2050" s="2" t="s">
        <v>1810</v>
      </c>
    </row>
    <row r="2051">
      <c r="A2051" s="2" t="s">
        <v>1811</v>
      </c>
    </row>
    <row r="2052">
      <c r="A2052" s="2" t="s">
        <v>1812</v>
      </c>
    </row>
    <row r="2053">
      <c r="A2053" s="2" t="s">
        <v>1813</v>
      </c>
    </row>
    <row r="2054">
      <c r="A2054" s="2" t="s">
        <v>1814</v>
      </c>
    </row>
    <row r="2055">
      <c r="A2055" s="2" t="s">
        <v>1815</v>
      </c>
    </row>
    <row r="2056">
      <c r="A2056" s="2" t="s">
        <v>1816</v>
      </c>
    </row>
    <row r="2058">
      <c r="A2058" s="2" t="s">
        <v>1817</v>
      </c>
    </row>
    <row r="2059">
      <c r="A2059" s="2" t="s">
        <v>1818</v>
      </c>
    </row>
    <row r="2060">
      <c r="A2060" s="2" t="s">
        <v>1819</v>
      </c>
    </row>
    <row r="2064">
      <c r="A2064" s="2" t="s">
        <v>1820</v>
      </c>
    </row>
    <row r="2065">
      <c r="A2065" s="2" t="s">
        <v>1197</v>
      </c>
    </row>
    <row r="2067">
      <c r="A2067" s="2" t="s">
        <v>1152</v>
      </c>
    </row>
    <row r="2069">
      <c r="A2069" s="2" t="s">
        <v>1821</v>
      </c>
    </row>
    <row r="2071">
      <c r="A2071" s="2" t="s">
        <v>1822</v>
      </c>
    </row>
    <row r="2072">
      <c r="A2072" s="2" t="s">
        <v>1823</v>
      </c>
    </row>
    <row r="2073">
      <c r="A2073" s="2" t="s">
        <v>1384</v>
      </c>
    </row>
    <row r="2074">
      <c r="A2074" s="2" t="s">
        <v>1824</v>
      </c>
    </row>
    <row r="2075">
      <c r="A2075" s="2" t="s">
        <v>1621</v>
      </c>
    </row>
    <row r="2076">
      <c r="A2076" s="2" t="s">
        <v>1825</v>
      </c>
    </row>
    <row r="2077">
      <c r="A2077" s="2" t="s">
        <v>1389</v>
      </c>
    </row>
    <row r="2078">
      <c r="A2078" s="2" t="s">
        <v>1826</v>
      </c>
    </row>
    <row r="2079">
      <c r="A2079" s="2" t="s">
        <v>1624</v>
      </c>
    </row>
    <row r="2080">
      <c r="A2080" s="2" t="s">
        <v>1315</v>
      </c>
    </row>
    <row r="2081">
      <c r="A2081" s="2" t="s">
        <v>1827</v>
      </c>
    </row>
    <row r="2082">
      <c r="A2082" s="2" t="s">
        <v>1828</v>
      </c>
    </row>
    <row r="2083">
      <c r="A2083" s="2" t="s">
        <v>1829</v>
      </c>
    </row>
    <row r="2084">
      <c r="A2084" s="2" t="s">
        <v>1830</v>
      </c>
    </row>
    <row r="2085">
      <c r="A2085" s="2" t="s">
        <v>1831</v>
      </c>
    </row>
    <row r="2086">
      <c r="A2086" s="2" t="s">
        <v>1832</v>
      </c>
    </row>
    <row r="2087">
      <c r="A2087" s="2" t="s">
        <v>1131</v>
      </c>
    </row>
    <row r="2088">
      <c r="A2088" s="2" t="s">
        <v>1799</v>
      </c>
    </row>
    <row r="2089">
      <c r="A2089" s="2" t="s">
        <v>1732</v>
      </c>
    </row>
    <row r="2090">
      <c r="A2090" s="2" t="s">
        <v>1157</v>
      </c>
    </row>
    <row r="2091">
      <c r="A2091" s="2" t="s">
        <v>1833</v>
      </c>
    </row>
    <row r="2092">
      <c r="A2092" s="2" t="s">
        <v>1834</v>
      </c>
    </row>
    <row r="2093">
      <c r="A2093" s="2" t="s">
        <v>1405</v>
      </c>
    </row>
    <row r="2094">
      <c r="A2094" s="2" t="s">
        <v>1750</v>
      </c>
    </row>
    <row r="2095">
      <c r="A2095" s="2" t="s">
        <v>1206</v>
      </c>
    </row>
    <row r="2096">
      <c r="A2096" s="2" t="s">
        <v>1663</v>
      </c>
    </row>
    <row r="2097">
      <c r="A2097" s="2" t="s">
        <v>1835</v>
      </c>
    </row>
    <row r="2098">
      <c r="A2098" s="2" t="s">
        <v>1559</v>
      </c>
    </row>
    <row r="2099">
      <c r="A2099" s="2" t="s">
        <v>1417</v>
      </c>
    </row>
    <row r="2100">
      <c r="A2100" s="2" t="s">
        <v>1762</v>
      </c>
    </row>
    <row r="2101">
      <c r="A2101" s="2" t="s">
        <v>1836</v>
      </c>
    </row>
    <row r="2102">
      <c r="A2102" s="2" t="s">
        <v>1582</v>
      </c>
    </row>
    <row r="2103">
      <c r="A2103" s="2" t="s">
        <v>1837</v>
      </c>
    </row>
    <row r="2104">
      <c r="A2104" s="2" t="s">
        <v>1083</v>
      </c>
    </row>
    <row r="2105">
      <c r="A2105" s="2" t="s">
        <v>1838</v>
      </c>
    </row>
    <row r="2106">
      <c r="A2106" s="2" t="s">
        <v>1839</v>
      </c>
    </row>
    <row r="2107">
      <c r="A2107" s="2" t="s">
        <v>1560</v>
      </c>
    </row>
    <row r="2108">
      <c r="A2108" s="2" t="s">
        <v>1840</v>
      </c>
    </row>
    <row r="2109">
      <c r="A2109" s="2" t="s">
        <v>1046</v>
      </c>
    </row>
    <row r="2110">
      <c r="A2110" s="2" t="s">
        <v>1841</v>
      </c>
    </row>
    <row r="2111">
      <c r="A2111" s="2" t="s">
        <v>1222</v>
      </c>
    </row>
    <row r="2112">
      <c r="A2112" s="2" t="s">
        <v>1842</v>
      </c>
    </row>
    <row r="2113">
      <c r="A2113" s="2" t="s">
        <v>1285</v>
      </c>
    </row>
    <row r="2114">
      <c r="A2114" s="2" t="s">
        <v>1645</v>
      </c>
    </row>
    <row r="2115">
      <c r="A2115" s="2" t="s">
        <v>1228</v>
      </c>
    </row>
    <row r="2116">
      <c r="A2116" s="2" t="s">
        <v>1843</v>
      </c>
    </row>
    <row r="2117">
      <c r="A2117" s="2" t="s">
        <v>1844</v>
      </c>
    </row>
    <row r="2118">
      <c r="A2118" s="2" t="s">
        <v>1253</v>
      </c>
    </row>
    <row r="2119">
      <c r="A2119" s="2" t="s">
        <v>1761</v>
      </c>
    </row>
    <row r="2120">
      <c r="A2120" s="2" t="s">
        <v>1845</v>
      </c>
    </row>
    <row r="2121">
      <c r="A2121" s="2" t="s">
        <v>1378</v>
      </c>
    </row>
    <row r="2122">
      <c r="A2122" s="2" t="s">
        <v>1846</v>
      </c>
    </row>
    <row r="2123">
      <c r="A2123" s="2" t="s">
        <v>1847</v>
      </c>
    </row>
    <row r="2125">
      <c r="A2125" s="2" t="s">
        <v>1174</v>
      </c>
    </row>
    <row r="2126">
      <c r="A2126" s="2" t="s">
        <v>1848</v>
      </c>
    </row>
    <row r="2127">
      <c r="A2127" s="2" t="s">
        <v>1849</v>
      </c>
    </row>
    <row r="2129">
      <c r="A2129" s="2" t="s">
        <v>1148</v>
      </c>
    </row>
    <row r="2130">
      <c r="A2130" s="2" t="s">
        <v>1850</v>
      </c>
    </row>
    <row r="2131">
      <c r="A2131" s="2" t="s">
        <v>1851</v>
      </c>
    </row>
    <row r="2132">
      <c r="A2132" s="2"/>
    </row>
    <row r="2133">
      <c r="A2133" s="2"/>
    </row>
    <row r="2134">
      <c r="A2134" s="2"/>
    </row>
    <row r="2135">
      <c r="A2135" s="2"/>
    </row>
    <row r="2136">
      <c r="A2136" s="2"/>
    </row>
    <row r="2137">
      <c r="A2137" s="2"/>
    </row>
    <row r="2138">
      <c r="A2138" s="2"/>
    </row>
    <row r="2139">
      <c r="A2139" s="2"/>
    </row>
    <row r="2140">
      <c r="A2140" s="2"/>
    </row>
    <row r="2141">
      <c r="A2141" s="2"/>
    </row>
    <row r="2142">
      <c r="A2142" s="2"/>
    </row>
    <row r="2143">
      <c r="A2143" s="2"/>
    </row>
    <row r="2144">
      <c r="A2144" s="2"/>
    </row>
    <row r="2145">
      <c r="A2145" s="2"/>
    </row>
    <row r="2146">
      <c r="A2146" s="2"/>
    </row>
    <row r="2147">
      <c r="A2147" s="2"/>
    </row>
    <row r="2148">
      <c r="A2148" s="2"/>
    </row>
    <row r="2149">
      <c r="A2149" s="2"/>
    </row>
    <row r="2150">
      <c r="A2150" s="2"/>
    </row>
    <row r="2151">
      <c r="A2151" s="2"/>
    </row>
    <row r="2152">
      <c r="A2152" s="2"/>
    </row>
    <row r="2153">
      <c r="A2153" s="2"/>
    </row>
    <row r="2154">
      <c r="A2154" s="2"/>
    </row>
    <row r="2155">
      <c r="A2155" s="2"/>
    </row>
    <row r="2156">
      <c r="A2156" s="2"/>
    </row>
    <row r="2157">
      <c r="A2157" s="2"/>
    </row>
    <row r="2158">
      <c r="A2158" s="2"/>
    </row>
    <row r="2159">
      <c r="A2159" s="2"/>
    </row>
    <row r="2160">
      <c r="A2160" s="2"/>
    </row>
    <row r="2161">
      <c r="A2161" s="2"/>
    </row>
    <row r="2162">
      <c r="A2162" s="2"/>
    </row>
    <row r="2163">
      <c r="A2163" s="2"/>
    </row>
    <row r="2164">
      <c r="A2164" s="2"/>
    </row>
    <row r="2165">
      <c r="A2165" s="2"/>
    </row>
    <row r="2166">
      <c r="A2166" s="2"/>
    </row>
    <row r="2167">
      <c r="A2167" s="2"/>
    </row>
    <row r="2168">
      <c r="A2168" s="2"/>
    </row>
    <row r="2169">
      <c r="A2169" s="2"/>
    </row>
    <row r="2170">
      <c r="A2170" s="2"/>
    </row>
    <row r="2171">
      <c r="A2171" s="2"/>
    </row>
    <row r="2172">
      <c r="A2172" s="2"/>
    </row>
    <row r="2173">
      <c r="A2173" s="2"/>
    </row>
    <row r="2174">
      <c r="A2174" s="2"/>
    </row>
    <row r="2175">
      <c r="A2175" s="2"/>
    </row>
    <row r="2176">
      <c r="A2176" s="2"/>
    </row>
    <row r="2177">
      <c r="A2177" s="2"/>
    </row>
    <row r="2178">
      <c r="A2178" s="2"/>
    </row>
    <row r="2179">
      <c r="A2179" s="2"/>
    </row>
    <row r="2180">
      <c r="A2180" s="2"/>
    </row>
    <row r="2181">
      <c r="A2181" s="2"/>
    </row>
    <row r="2182">
      <c r="A2182" s="2"/>
    </row>
    <row r="2183">
      <c r="A2183" s="2"/>
    </row>
    <row r="2184">
      <c r="A2184" s="2"/>
    </row>
    <row r="2185">
      <c r="A2185" s="2"/>
    </row>
    <row r="2186">
      <c r="A2186" s="2"/>
    </row>
    <row r="2187">
      <c r="A2187" s="2"/>
    </row>
    <row r="2188">
      <c r="A2188" s="2"/>
    </row>
    <row r="2189">
      <c r="A2189" s="2"/>
    </row>
    <row r="2190">
      <c r="A2190" s="2"/>
    </row>
    <row r="2191">
      <c r="A2191" s="2"/>
    </row>
    <row r="2192">
      <c r="A2192" s="2"/>
    </row>
    <row r="2193">
      <c r="A2193" s="2"/>
    </row>
    <row r="2194">
      <c r="A2194" s="2"/>
    </row>
    <row r="2195">
      <c r="A2195" s="2"/>
    </row>
    <row r="2196">
      <c r="A2196" s="2"/>
    </row>
    <row r="2197">
      <c r="A2197" s="2"/>
    </row>
    <row r="2198">
      <c r="A2198" s="2"/>
    </row>
    <row r="2199">
      <c r="A2199" s="2"/>
    </row>
    <row r="2200">
      <c r="A2200" s="2"/>
    </row>
    <row r="2201">
      <c r="A2201" s="2"/>
    </row>
    <row r="2202">
      <c r="A2202" s="2"/>
    </row>
    <row r="2203">
      <c r="A2203" s="2"/>
    </row>
    <row r="2204">
      <c r="A2204" s="2"/>
    </row>
    <row r="2205">
      <c r="A2205" s="2"/>
    </row>
    <row r="2206">
      <c r="A2206" s="2"/>
    </row>
    <row r="2207">
      <c r="A2207" s="2"/>
    </row>
    <row r="2208">
      <c r="A2208" s="2"/>
    </row>
    <row r="2209">
      <c r="A2209" s="2"/>
    </row>
    <row r="2210">
      <c r="A2210" s="2"/>
    </row>
    <row r="2211">
      <c r="A2211" s="2"/>
    </row>
    <row r="2212">
      <c r="A2212" s="2"/>
    </row>
    <row r="2213">
      <c r="A2213" s="2"/>
    </row>
    <row r="2214">
      <c r="A2214" s="2"/>
    </row>
    <row r="2215">
      <c r="A2215" s="2"/>
    </row>
    <row r="2216">
      <c r="A2216" s="2"/>
    </row>
    <row r="2217">
      <c r="A2217" s="2"/>
    </row>
    <row r="2218">
      <c r="A2218" s="2"/>
    </row>
    <row r="2219">
      <c r="A2219" s="2"/>
    </row>
    <row r="2220">
      <c r="A2220" s="2"/>
    </row>
    <row r="2221">
      <c r="A2221" s="2"/>
    </row>
    <row r="2222">
      <c r="A2222" s="2"/>
    </row>
    <row r="2223">
      <c r="A2223" s="2"/>
    </row>
    <row r="2224">
      <c r="A2224" s="2"/>
    </row>
    <row r="2225">
      <c r="A2225" s="2"/>
    </row>
    <row r="2226">
      <c r="A2226" s="2"/>
    </row>
    <row r="2227">
      <c r="A2227" s="2"/>
    </row>
    <row r="2228">
      <c r="A2228" s="2"/>
    </row>
    <row r="2229">
      <c r="A2229" s="2"/>
    </row>
    <row r="2230">
      <c r="A2230" s="2"/>
    </row>
    <row r="2231">
      <c r="A2231" s="2"/>
    </row>
    <row r="2232">
      <c r="A2232" s="2"/>
    </row>
    <row r="2233">
      <c r="A2233" s="2"/>
    </row>
    <row r="2234">
      <c r="A2234" s="2"/>
    </row>
    <row r="2235">
      <c r="A2235" s="2"/>
    </row>
    <row r="2236">
      <c r="A2236" s="2"/>
    </row>
    <row r="2237">
      <c r="A2237" s="2"/>
    </row>
    <row r="2238">
      <c r="A2238" s="2"/>
    </row>
    <row r="2239">
      <c r="A2239" s="2"/>
    </row>
    <row r="2240">
      <c r="A2240" s="2"/>
    </row>
    <row r="2241">
      <c r="A2241" s="2"/>
    </row>
    <row r="2242">
      <c r="A2242" s="2"/>
    </row>
    <row r="2243">
      <c r="A2243" s="2"/>
    </row>
    <row r="2244">
      <c r="A2244" s="2"/>
    </row>
    <row r="2245">
      <c r="A2245" s="2"/>
    </row>
    <row r="2246">
      <c r="A2246" s="2"/>
    </row>
    <row r="2247">
      <c r="A2247" s="2"/>
    </row>
    <row r="2248">
      <c r="A2248" s="2"/>
    </row>
    <row r="2249">
      <c r="A2249" s="2"/>
    </row>
    <row r="2250">
      <c r="A2250" s="2"/>
    </row>
    <row r="2251">
      <c r="A2251" s="2"/>
    </row>
    <row r="2252">
      <c r="A2252" s="2"/>
    </row>
    <row r="2253">
      <c r="A2253" s="2"/>
    </row>
    <row r="2254">
      <c r="A2254" s="2"/>
    </row>
    <row r="2255">
      <c r="A2255" s="2"/>
    </row>
    <row r="2256">
      <c r="A2256" s="2"/>
    </row>
    <row r="2257">
      <c r="A2257" s="2"/>
    </row>
    <row r="2258">
      <c r="A2258" s="2"/>
    </row>
    <row r="2259">
      <c r="A2259" s="2"/>
    </row>
    <row r="2260">
      <c r="A2260" s="2"/>
    </row>
    <row r="2261">
      <c r="A2261" s="2"/>
    </row>
    <row r="2262">
      <c r="A2262" s="2"/>
    </row>
    <row r="2263">
      <c r="A2263" s="2"/>
    </row>
    <row r="2264">
      <c r="A2264" s="2"/>
    </row>
    <row r="2265">
      <c r="A2265" s="2"/>
    </row>
    <row r="2266">
      <c r="A2266" s="2"/>
    </row>
    <row r="2267">
      <c r="A2267" s="2"/>
    </row>
    <row r="2268">
      <c r="A2268" s="2"/>
    </row>
    <row r="2269">
      <c r="A2269" s="2"/>
    </row>
    <row r="2270">
      <c r="A2270" s="2"/>
    </row>
    <row r="2271">
      <c r="A2271" s="2"/>
    </row>
    <row r="2272">
      <c r="A2272" s="2"/>
    </row>
    <row r="2273">
      <c r="A2273" s="2"/>
    </row>
    <row r="2274">
      <c r="A2274" s="2"/>
    </row>
    <row r="2275">
      <c r="A2275" s="2"/>
    </row>
    <row r="2276">
      <c r="A2276" s="2"/>
    </row>
    <row r="2277">
      <c r="A2277" s="2"/>
    </row>
    <row r="2278">
      <c r="A2278" s="2"/>
    </row>
    <row r="2279">
      <c r="A2279" s="2"/>
    </row>
    <row r="2280">
      <c r="A2280" s="2"/>
    </row>
    <row r="2281">
      <c r="A2281" s="2"/>
    </row>
    <row r="2282">
      <c r="A2282" s="2"/>
    </row>
    <row r="2283">
      <c r="A2283" s="2"/>
    </row>
    <row r="2284">
      <c r="A2284" s="2"/>
    </row>
    <row r="2285">
      <c r="A2285" s="2"/>
    </row>
    <row r="2286">
      <c r="A2286" s="2"/>
    </row>
    <row r="2287">
      <c r="A2287" s="2"/>
    </row>
    <row r="2288">
      <c r="A2288" s="2"/>
    </row>
    <row r="2289">
      <c r="A2289" s="2"/>
    </row>
    <row r="2290">
      <c r="A2290" s="2"/>
    </row>
    <row r="2291">
      <c r="A2291" s="2"/>
    </row>
    <row r="2292">
      <c r="A2292" s="2"/>
    </row>
    <row r="2293">
      <c r="A2293" s="2"/>
    </row>
    <row r="2294">
      <c r="A2294" s="2"/>
    </row>
    <row r="2295">
      <c r="A2295" s="2"/>
    </row>
    <row r="2296">
      <c r="A2296" s="2"/>
    </row>
    <row r="2297">
      <c r="A2297" s="2"/>
    </row>
    <row r="2298">
      <c r="A2298" s="2"/>
    </row>
    <row r="2299">
      <c r="A2299" s="2"/>
    </row>
    <row r="2300">
      <c r="A2300" s="2"/>
    </row>
    <row r="2301">
      <c r="A2301" s="2"/>
    </row>
    <row r="2302">
      <c r="A2302" s="2"/>
    </row>
    <row r="2303">
      <c r="A2303" s="2"/>
    </row>
    <row r="2304">
      <c r="A2304" s="2"/>
    </row>
    <row r="2305">
      <c r="A2305" s="2"/>
    </row>
    <row r="2306">
      <c r="A2306" s="2"/>
    </row>
    <row r="2307">
      <c r="A2307" s="2"/>
    </row>
    <row r="2308">
      <c r="A2308" s="2"/>
    </row>
    <row r="2309">
      <c r="A2309" s="2"/>
    </row>
    <row r="2310">
      <c r="A2310" s="2"/>
    </row>
    <row r="2311">
      <c r="A2311" s="2"/>
    </row>
    <row r="2312">
      <c r="A2312" s="2"/>
    </row>
    <row r="2313">
      <c r="A2313" s="2"/>
    </row>
    <row r="2314">
      <c r="A2314" s="2"/>
    </row>
    <row r="2315">
      <c r="A2315" s="2"/>
    </row>
    <row r="2316">
      <c r="A2316" s="2"/>
    </row>
    <row r="2317">
      <c r="A2317" s="2"/>
    </row>
    <row r="2318">
      <c r="A2318" s="2"/>
    </row>
    <row r="2319">
      <c r="A2319" s="2"/>
    </row>
    <row r="2320">
      <c r="A2320" s="2"/>
    </row>
    <row r="2321">
      <c r="A2321" s="2"/>
    </row>
    <row r="2322">
      <c r="A2322" s="2"/>
    </row>
    <row r="2323">
      <c r="A2323" s="2"/>
    </row>
    <row r="2324">
      <c r="A2324" s="2"/>
    </row>
    <row r="2325">
      <c r="A2325" s="2"/>
    </row>
    <row r="2326">
      <c r="A2326" s="2"/>
    </row>
    <row r="2327">
      <c r="A2327" s="2"/>
    </row>
    <row r="2328">
      <c r="A2328" s="2"/>
    </row>
    <row r="2329">
      <c r="A2329" s="2"/>
    </row>
    <row r="2330">
      <c r="A2330" s="2"/>
    </row>
    <row r="2331">
      <c r="A2331" s="2"/>
    </row>
    <row r="2332">
      <c r="A2332" s="2"/>
    </row>
    <row r="2333">
      <c r="A2333" s="2"/>
    </row>
    <row r="2334">
      <c r="A2334" s="2"/>
    </row>
    <row r="2335">
      <c r="A2335" s="2"/>
    </row>
    <row r="2336">
      <c r="A2336" s="2"/>
    </row>
    <row r="2337">
      <c r="A2337" s="2"/>
    </row>
    <row r="2338">
      <c r="A2338" s="2"/>
    </row>
    <row r="2339">
      <c r="A2339" s="2"/>
    </row>
    <row r="2340">
      <c r="A2340" s="2"/>
    </row>
    <row r="2341">
      <c r="A2341" s="2"/>
    </row>
    <row r="2342">
      <c r="A2342" s="2"/>
    </row>
    <row r="2343">
      <c r="A2343" s="2"/>
    </row>
    <row r="2344">
      <c r="A2344" s="2"/>
    </row>
    <row r="2345">
      <c r="A2345" s="2"/>
    </row>
    <row r="2346">
      <c r="A2346" s="2"/>
    </row>
    <row r="2347">
      <c r="A2347" s="2"/>
    </row>
    <row r="2348">
      <c r="A2348" s="2"/>
    </row>
    <row r="2349">
      <c r="A2349" s="2"/>
    </row>
    <row r="2350">
      <c r="A2350" s="2"/>
    </row>
    <row r="2351">
      <c r="A2351" s="2"/>
    </row>
    <row r="2352">
      <c r="A2352" s="2"/>
    </row>
    <row r="2353">
      <c r="A2353" s="2"/>
    </row>
    <row r="2354">
      <c r="A2354" s="2"/>
    </row>
    <row r="2355">
      <c r="A2355" s="2"/>
    </row>
    <row r="2356">
      <c r="A2356" s="2"/>
    </row>
    <row r="2357">
      <c r="A2357" s="2"/>
    </row>
    <row r="2358">
      <c r="A2358" s="2"/>
    </row>
    <row r="2359">
      <c r="A2359" s="2"/>
    </row>
    <row r="2360">
      <c r="A2360" s="2"/>
    </row>
    <row r="2361">
      <c r="A2361" s="2"/>
    </row>
    <row r="2362">
      <c r="A2362" s="2"/>
    </row>
    <row r="2363">
      <c r="A2363" s="2"/>
    </row>
    <row r="2364">
      <c r="A2364" s="2"/>
    </row>
    <row r="2365">
      <c r="A2365" s="2"/>
    </row>
    <row r="2366">
      <c r="A2366" s="2"/>
    </row>
    <row r="2367">
      <c r="A2367" s="2"/>
    </row>
    <row r="2368">
      <c r="A2368" s="2"/>
    </row>
    <row r="2369">
      <c r="A2369" s="2"/>
    </row>
    <row r="2370">
      <c r="A2370" s="2"/>
    </row>
    <row r="2371">
      <c r="A2371" s="2"/>
    </row>
    <row r="2372">
      <c r="A2372" s="2"/>
    </row>
    <row r="2373">
      <c r="A2373" s="2"/>
    </row>
    <row r="2374">
      <c r="A2374" s="2"/>
    </row>
    <row r="2375">
      <c r="A2375" s="2"/>
    </row>
    <row r="2376">
      <c r="A2376" s="2"/>
    </row>
    <row r="2377">
      <c r="A2377" s="2"/>
    </row>
    <row r="2378">
      <c r="A2378" s="2"/>
    </row>
    <row r="2379">
      <c r="A2379" s="2"/>
    </row>
    <row r="2380">
      <c r="A2380" s="2"/>
    </row>
    <row r="2381">
      <c r="A2381" s="2"/>
    </row>
    <row r="2382">
      <c r="A2382" s="2"/>
    </row>
    <row r="2383">
      <c r="A2383" s="2"/>
    </row>
    <row r="2384">
      <c r="A2384" s="2"/>
    </row>
    <row r="2385">
      <c r="A2385" s="2"/>
    </row>
    <row r="2386">
      <c r="A2386" s="2"/>
    </row>
    <row r="2387">
      <c r="A2387" s="2"/>
    </row>
    <row r="2388">
      <c r="A2388" s="2"/>
    </row>
    <row r="2389">
      <c r="A2389" s="2"/>
    </row>
    <row r="2390">
      <c r="A2390" s="2"/>
    </row>
    <row r="2391">
      <c r="A2391" s="2"/>
    </row>
    <row r="2392">
      <c r="A2392" s="2"/>
    </row>
    <row r="2393">
      <c r="A2393" s="2"/>
    </row>
    <row r="2394">
      <c r="A2394" s="2"/>
    </row>
    <row r="2395">
      <c r="A2395" s="2"/>
    </row>
    <row r="2396">
      <c r="A2396" s="2"/>
    </row>
    <row r="2397">
      <c r="A2397" s="2"/>
    </row>
    <row r="2398">
      <c r="A2398" s="2"/>
    </row>
    <row r="2399">
      <c r="A2399" s="2"/>
    </row>
    <row r="2400">
      <c r="A2400" s="2"/>
    </row>
    <row r="2401">
      <c r="A2401" s="2"/>
    </row>
    <row r="2402">
      <c r="A2402" s="2"/>
    </row>
    <row r="2403">
      <c r="A2403" s="2"/>
    </row>
    <row r="2404">
      <c r="A2404" s="2"/>
    </row>
    <row r="2405">
      <c r="A2405" s="2"/>
    </row>
    <row r="2406">
      <c r="A2406" s="2"/>
    </row>
    <row r="2407">
      <c r="A2407" s="2"/>
    </row>
    <row r="2408">
      <c r="A2408" s="2"/>
    </row>
    <row r="2409">
      <c r="A2409" s="2"/>
    </row>
    <row r="2410">
      <c r="A2410" s="2"/>
    </row>
    <row r="2411">
      <c r="A2411" s="2"/>
    </row>
    <row r="2412">
      <c r="A2412" s="2"/>
    </row>
    <row r="2413">
      <c r="A2413" s="2"/>
    </row>
    <row r="2414">
      <c r="A2414" s="2"/>
    </row>
    <row r="2415">
      <c r="A2415" s="2"/>
    </row>
    <row r="2416">
      <c r="A2416" s="2"/>
    </row>
    <row r="2417">
      <c r="A2417" s="2"/>
    </row>
    <row r="2418">
      <c r="A2418" s="2"/>
    </row>
    <row r="2419">
      <c r="A2419" s="2"/>
    </row>
    <row r="2420">
      <c r="A2420" s="2"/>
    </row>
    <row r="2421">
      <c r="A2421" s="2"/>
    </row>
    <row r="2422">
      <c r="A2422" s="2"/>
    </row>
    <row r="2423">
      <c r="A2423" s="2"/>
    </row>
    <row r="2424">
      <c r="A2424" s="2"/>
    </row>
    <row r="2425">
      <c r="A2425" s="2"/>
    </row>
    <row r="2426">
      <c r="A2426" s="2"/>
    </row>
    <row r="2427">
      <c r="A2427" s="2"/>
    </row>
    <row r="2428">
      <c r="A2428" s="2"/>
    </row>
    <row r="2429">
      <c r="A2429" s="2"/>
    </row>
    <row r="2430">
      <c r="A2430" s="2"/>
    </row>
    <row r="2431">
      <c r="A2431" s="2"/>
    </row>
    <row r="2432">
      <c r="A2432" s="2"/>
    </row>
    <row r="2433">
      <c r="A2433" s="2"/>
    </row>
    <row r="2434">
      <c r="A2434" s="2"/>
    </row>
    <row r="2435">
      <c r="A2435" s="2"/>
    </row>
    <row r="2436">
      <c r="A2436" s="2"/>
    </row>
    <row r="2437">
      <c r="A2437" s="2"/>
    </row>
    <row r="2438">
      <c r="A2438" s="2"/>
    </row>
    <row r="2439">
      <c r="A2439" s="2"/>
    </row>
    <row r="2440">
      <c r="A2440" s="2"/>
    </row>
    <row r="2441">
      <c r="A2441" s="2"/>
    </row>
    <row r="2442">
      <c r="A2442" s="2"/>
    </row>
    <row r="2443">
      <c r="A2443" s="2"/>
    </row>
    <row r="2444">
      <c r="A2444" s="2"/>
    </row>
    <row r="2445">
      <c r="A2445" s="2"/>
    </row>
    <row r="2446">
      <c r="A2446" s="2"/>
    </row>
    <row r="2447">
      <c r="A2447" s="2"/>
    </row>
    <row r="2448">
      <c r="A2448" s="2"/>
    </row>
    <row r="2449">
      <c r="A2449" s="2"/>
    </row>
    <row r="2450">
      <c r="A2450" s="2"/>
    </row>
    <row r="2451">
      <c r="A2451" s="2"/>
    </row>
    <row r="2452">
      <c r="A2452" s="2"/>
    </row>
    <row r="2453">
      <c r="A2453" s="2"/>
    </row>
    <row r="2454">
      <c r="A2454" s="2"/>
    </row>
    <row r="2455">
      <c r="A2455" s="2"/>
    </row>
    <row r="2456">
      <c r="A2456" s="2"/>
    </row>
    <row r="2457">
      <c r="A2457" s="2"/>
    </row>
    <row r="2458">
      <c r="A2458" s="2"/>
    </row>
    <row r="2459">
      <c r="A2459" s="2"/>
    </row>
    <row r="2460">
      <c r="A2460" s="2"/>
    </row>
    <row r="2461">
      <c r="A2461" s="2"/>
    </row>
    <row r="2462">
      <c r="A2462" s="2"/>
    </row>
    <row r="2463">
      <c r="A2463" s="2"/>
    </row>
    <row r="2464">
      <c r="A2464" s="2"/>
    </row>
    <row r="2465">
      <c r="A2465" s="2"/>
    </row>
    <row r="2466">
      <c r="A2466" s="2"/>
    </row>
    <row r="2467">
      <c r="A2467" s="2"/>
    </row>
    <row r="2468">
      <c r="A2468" s="2"/>
    </row>
    <row r="2469">
      <c r="A2469" s="2"/>
    </row>
    <row r="2470">
      <c r="A2470" s="2"/>
    </row>
    <row r="2471">
      <c r="A2471" s="2"/>
    </row>
    <row r="2472">
      <c r="A2472" s="2"/>
    </row>
    <row r="2473">
      <c r="A2473" s="2"/>
    </row>
    <row r="2474">
      <c r="A2474" s="2"/>
    </row>
    <row r="2475">
      <c r="A2475" s="2"/>
    </row>
    <row r="2476">
      <c r="A2476" s="2"/>
    </row>
    <row r="2477">
      <c r="A2477" s="2"/>
    </row>
    <row r="2478">
      <c r="A2478" s="2"/>
    </row>
    <row r="2479">
      <c r="A2479" s="2"/>
    </row>
    <row r="2480">
      <c r="A2480" s="2"/>
    </row>
    <row r="2481">
      <c r="A2481" s="2"/>
    </row>
    <row r="2482">
      <c r="A2482" s="2"/>
    </row>
    <row r="2483">
      <c r="A2483" s="2"/>
    </row>
    <row r="2484">
      <c r="A2484" s="2"/>
    </row>
    <row r="2485">
      <c r="A2485" s="2"/>
    </row>
    <row r="2486">
      <c r="A2486" s="2"/>
    </row>
    <row r="2487">
      <c r="A2487" s="2"/>
    </row>
    <row r="2488">
      <c r="A2488" s="2"/>
    </row>
    <row r="2489">
      <c r="A2489" s="2"/>
    </row>
    <row r="2490">
      <c r="A2490" s="2"/>
    </row>
    <row r="2491">
      <c r="A2491" s="2"/>
    </row>
    <row r="2492">
      <c r="A2492" s="2"/>
    </row>
    <row r="2493">
      <c r="A2493" s="2"/>
    </row>
    <row r="2494">
      <c r="A2494" s="2"/>
    </row>
    <row r="2495">
      <c r="A2495" s="2"/>
    </row>
    <row r="2496">
      <c r="A2496" s="2"/>
    </row>
    <row r="2497">
      <c r="A2497" s="2"/>
    </row>
    <row r="2498">
      <c r="A2498" s="2"/>
    </row>
    <row r="2499">
      <c r="A2499" s="2"/>
    </row>
    <row r="2500">
      <c r="A2500" s="2"/>
    </row>
    <row r="2501">
      <c r="A2501" s="2"/>
    </row>
    <row r="2502">
      <c r="A2502" s="2"/>
    </row>
    <row r="2503">
      <c r="A2503" s="2"/>
    </row>
    <row r="2504">
      <c r="A2504" s="2"/>
    </row>
    <row r="2505">
      <c r="A2505" s="2"/>
    </row>
    <row r="2506">
      <c r="A2506" s="2"/>
    </row>
    <row r="2507">
      <c r="A2507" s="2"/>
    </row>
    <row r="2508">
      <c r="A2508" s="2"/>
    </row>
    <row r="2509">
      <c r="A2509" s="2"/>
    </row>
    <row r="2510">
      <c r="A2510" s="2"/>
    </row>
    <row r="2511">
      <c r="A2511" s="2"/>
    </row>
    <row r="2512">
      <c r="A2512" s="2"/>
    </row>
    <row r="2513">
      <c r="A2513" s="2"/>
    </row>
    <row r="2514">
      <c r="A2514" s="2"/>
    </row>
    <row r="2515">
      <c r="A2515" s="2"/>
    </row>
    <row r="2516">
      <c r="A2516" s="2"/>
    </row>
    <row r="2517">
      <c r="A2517" s="2"/>
    </row>
    <row r="2518">
      <c r="A2518" s="2"/>
    </row>
    <row r="2519">
      <c r="A2519" s="2"/>
    </row>
    <row r="2520">
      <c r="A2520" s="2"/>
    </row>
    <row r="2521">
      <c r="A2521" s="2"/>
    </row>
    <row r="2522">
      <c r="A2522" s="2"/>
    </row>
    <row r="2523">
      <c r="A2523" s="2"/>
    </row>
    <row r="2524">
      <c r="A2524" s="2"/>
    </row>
    <row r="2525">
      <c r="A2525" s="2"/>
    </row>
    <row r="2526">
      <c r="A2526" s="2"/>
    </row>
    <row r="2527">
      <c r="A2527" s="2"/>
    </row>
    <row r="2528">
      <c r="A2528" s="2"/>
    </row>
    <row r="2529">
      <c r="A2529" s="2"/>
    </row>
    <row r="2530">
      <c r="A2530" s="2"/>
    </row>
    <row r="2531">
      <c r="A2531" s="2"/>
    </row>
    <row r="2532">
      <c r="A2532" s="2"/>
    </row>
    <row r="2533">
      <c r="A2533" s="2"/>
    </row>
    <row r="2534">
      <c r="A2534" s="2"/>
    </row>
    <row r="2535">
      <c r="A2535" s="2"/>
    </row>
    <row r="2536">
      <c r="A2536" s="2"/>
    </row>
    <row r="2537">
      <c r="A2537" s="2"/>
    </row>
    <row r="2538">
      <c r="A2538" s="2"/>
    </row>
    <row r="2539">
      <c r="A2539" s="2"/>
    </row>
    <row r="2540">
      <c r="A2540" s="2"/>
    </row>
    <row r="2541">
      <c r="A2541" s="2"/>
    </row>
    <row r="2542">
      <c r="A2542" s="2"/>
    </row>
    <row r="2543">
      <c r="A2543" s="2"/>
    </row>
    <row r="2544">
      <c r="A2544" s="2"/>
    </row>
    <row r="2545">
      <c r="A2545" s="2"/>
    </row>
    <row r="2546">
      <c r="A2546" s="2"/>
    </row>
    <row r="2547">
      <c r="A2547" s="2"/>
    </row>
    <row r="2548">
      <c r="A2548" s="2"/>
    </row>
    <row r="2549">
      <c r="A2549" s="2"/>
    </row>
    <row r="2550">
      <c r="A2550" s="2"/>
    </row>
    <row r="2551">
      <c r="A2551" s="2"/>
    </row>
    <row r="2552">
      <c r="A2552" s="2"/>
    </row>
    <row r="2553">
      <c r="A2553" s="2"/>
    </row>
    <row r="2554">
      <c r="A2554" s="2"/>
    </row>
    <row r="2555">
      <c r="A2555" s="2"/>
    </row>
    <row r="2556">
      <c r="A2556" s="2"/>
    </row>
    <row r="2557">
      <c r="A2557" s="2"/>
    </row>
    <row r="2558">
      <c r="A2558" s="2"/>
    </row>
    <row r="2559">
      <c r="A2559" s="2"/>
    </row>
    <row r="2560">
      <c r="A2560" s="2"/>
    </row>
    <row r="2561">
      <c r="A2561" s="2"/>
    </row>
    <row r="2562">
      <c r="A2562" s="2"/>
    </row>
    <row r="2563">
      <c r="A2563" s="2"/>
    </row>
    <row r="2564">
      <c r="A2564" s="2"/>
    </row>
    <row r="2565">
      <c r="A2565" s="2"/>
    </row>
    <row r="2566">
      <c r="A2566" s="2"/>
    </row>
    <row r="2567">
      <c r="A2567" s="2"/>
    </row>
    <row r="2568">
      <c r="A2568" s="2"/>
    </row>
    <row r="2569">
      <c r="A2569" s="2"/>
    </row>
    <row r="2570">
      <c r="A2570" s="2"/>
    </row>
    <row r="2571">
      <c r="A2571" s="2"/>
    </row>
    <row r="2572">
      <c r="A2572" s="2"/>
    </row>
    <row r="2573">
      <c r="A2573" s="2"/>
    </row>
    <row r="2574">
      <c r="A2574" s="2"/>
    </row>
    <row r="2575">
      <c r="A2575" s="2"/>
    </row>
    <row r="2576">
      <c r="A2576" s="2"/>
    </row>
    <row r="2577">
      <c r="A2577" s="2"/>
    </row>
    <row r="2578">
      <c r="A2578" s="2"/>
    </row>
    <row r="2579">
      <c r="A2579" s="2"/>
    </row>
    <row r="2580">
      <c r="A2580" s="2"/>
    </row>
    <row r="2581">
      <c r="A2581" s="2"/>
    </row>
    <row r="2582">
      <c r="A2582" s="2"/>
    </row>
    <row r="2583">
      <c r="A2583" s="2"/>
    </row>
    <row r="2584">
      <c r="A2584" s="2"/>
    </row>
    <row r="2585">
      <c r="A2585" s="2"/>
    </row>
    <row r="2586">
      <c r="A2586" s="2"/>
    </row>
    <row r="2587">
      <c r="A2587" s="2"/>
    </row>
    <row r="2588">
      <c r="A2588" s="2"/>
    </row>
    <row r="2589">
      <c r="A2589" s="2"/>
    </row>
    <row r="2590">
      <c r="A2590" s="2"/>
    </row>
    <row r="2591">
      <c r="A2591" s="2"/>
    </row>
    <row r="2592">
      <c r="A2592" s="2"/>
    </row>
    <row r="2593">
      <c r="A2593" s="2"/>
    </row>
    <row r="2594">
      <c r="A2594" s="2"/>
    </row>
    <row r="2595">
      <c r="A2595" s="2"/>
    </row>
    <row r="2596">
      <c r="A2596" s="2"/>
    </row>
    <row r="2597">
      <c r="A2597" s="2"/>
    </row>
    <row r="2598">
      <c r="A2598" s="2"/>
    </row>
    <row r="2599">
      <c r="A2599" s="2"/>
    </row>
    <row r="2600">
      <c r="A2600" s="2"/>
    </row>
    <row r="2601">
      <c r="A2601" s="2"/>
    </row>
    <row r="2602">
      <c r="A2602" s="2"/>
    </row>
    <row r="2603">
      <c r="A2603" s="2"/>
    </row>
    <row r="2604">
      <c r="A2604" s="2"/>
    </row>
    <row r="2605">
      <c r="A2605" s="2"/>
    </row>
    <row r="2606">
      <c r="A2606" s="2"/>
    </row>
    <row r="2607">
      <c r="A2607" s="2"/>
    </row>
    <row r="2608">
      <c r="A2608" s="2"/>
    </row>
    <row r="2609">
      <c r="A2609" s="2"/>
    </row>
    <row r="2610">
      <c r="A2610" s="2"/>
    </row>
    <row r="2611">
      <c r="A2611" s="2"/>
    </row>
    <row r="2612">
      <c r="A2612" s="2"/>
    </row>
    <row r="2613">
      <c r="A2613" s="2"/>
    </row>
    <row r="2614">
      <c r="A2614" s="2"/>
    </row>
    <row r="2615">
      <c r="A2615" s="2"/>
    </row>
    <row r="2616">
      <c r="A2616" s="2"/>
    </row>
    <row r="2617">
      <c r="A2617" s="2"/>
    </row>
    <row r="2618">
      <c r="A2618" s="2"/>
    </row>
    <row r="2619">
      <c r="A2619" s="2"/>
    </row>
    <row r="2620">
      <c r="A2620" s="2"/>
    </row>
    <row r="2621">
      <c r="A2621" s="2"/>
    </row>
    <row r="2622">
      <c r="A2622" s="2"/>
    </row>
    <row r="2623">
      <c r="A2623" s="2"/>
    </row>
    <row r="2624">
      <c r="A2624" s="2"/>
    </row>
    <row r="2625">
      <c r="A2625" s="2"/>
    </row>
    <row r="2626">
      <c r="A2626" s="2"/>
    </row>
    <row r="2627">
      <c r="A2627" s="2"/>
    </row>
    <row r="2628">
      <c r="A2628" s="2"/>
    </row>
    <row r="2629">
      <c r="A2629" s="2"/>
    </row>
    <row r="2630">
      <c r="A2630" s="2"/>
    </row>
    <row r="2631">
      <c r="A2631" s="2"/>
    </row>
    <row r="2632">
      <c r="A2632" s="2"/>
    </row>
    <row r="2633">
      <c r="A2633" s="2"/>
    </row>
    <row r="2634">
      <c r="A2634" s="2"/>
    </row>
    <row r="2635">
      <c r="A2635" s="2"/>
    </row>
    <row r="2636">
      <c r="A2636" s="2"/>
    </row>
    <row r="2637">
      <c r="A2637" s="2"/>
    </row>
    <row r="2638">
      <c r="A2638" s="2"/>
    </row>
    <row r="2639">
      <c r="A2639" s="2"/>
    </row>
    <row r="2640">
      <c r="A2640" s="2"/>
    </row>
    <row r="2641">
      <c r="A2641" s="2"/>
    </row>
    <row r="2642">
      <c r="A2642" s="2"/>
    </row>
    <row r="2643">
      <c r="A2643" s="2"/>
    </row>
    <row r="2644">
      <c r="A2644" s="2"/>
    </row>
    <row r="2645">
      <c r="A2645" s="2"/>
    </row>
    <row r="2646">
      <c r="A2646" s="2"/>
    </row>
    <row r="2647">
      <c r="A2647" s="2"/>
    </row>
    <row r="2648">
      <c r="A2648" s="2"/>
    </row>
    <row r="2649">
      <c r="A2649" s="2"/>
    </row>
    <row r="2650">
      <c r="A2650" s="2"/>
    </row>
    <row r="2651">
      <c r="A2651" s="2"/>
    </row>
    <row r="2652">
      <c r="A2652" s="2"/>
    </row>
    <row r="2653">
      <c r="A2653" s="2"/>
    </row>
    <row r="2654">
      <c r="A2654" s="2"/>
    </row>
    <row r="2655">
      <c r="A2655" s="2"/>
    </row>
    <row r="2656">
      <c r="A2656" s="2"/>
    </row>
    <row r="2657">
      <c r="A2657" s="2"/>
    </row>
    <row r="2658">
      <c r="A2658" s="2"/>
    </row>
    <row r="2659">
      <c r="A2659" s="2"/>
    </row>
    <row r="2660">
      <c r="A2660" s="2"/>
    </row>
    <row r="2661">
      <c r="A2661" s="2"/>
    </row>
    <row r="2662">
      <c r="A2662" s="2"/>
    </row>
    <row r="2663">
      <c r="A2663" s="2"/>
    </row>
    <row r="2664">
      <c r="A2664" s="2"/>
    </row>
    <row r="2665">
      <c r="A2665" s="2"/>
    </row>
    <row r="2666">
      <c r="A2666" s="2"/>
    </row>
    <row r="2667">
      <c r="A2667" s="2"/>
    </row>
    <row r="2668">
      <c r="A2668" s="2"/>
    </row>
    <row r="2669">
      <c r="A2669" s="2"/>
    </row>
    <row r="2670">
      <c r="A2670" s="2"/>
    </row>
    <row r="2671">
      <c r="A2671" s="2"/>
    </row>
    <row r="2672">
      <c r="A2672" s="2"/>
    </row>
    <row r="2673">
      <c r="A2673" s="2"/>
    </row>
    <row r="2674">
      <c r="A2674" s="2"/>
    </row>
    <row r="2675">
      <c r="A2675" s="2"/>
    </row>
    <row r="2676">
      <c r="A2676" s="2"/>
    </row>
    <row r="2677">
      <c r="A2677" s="2"/>
    </row>
    <row r="2678">
      <c r="A2678" s="2"/>
    </row>
    <row r="2679">
      <c r="A2679" s="2"/>
    </row>
    <row r="2680">
      <c r="A2680" s="2"/>
    </row>
    <row r="2681">
      <c r="A2681" s="2"/>
    </row>
    <row r="2682">
      <c r="A2682" s="2"/>
    </row>
    <row r="2683">
      <c r="A2683" s="2"/>
    </row>
    <row r="2684">
      <c r="A2684" s="2"/>
    </row>
    <row r="2685">
      <c r="A2685" s="2"/>
    </row>
    <row r="2686">
      <c r="A2686" s="2"/>
    </row>
    <row r="2687">
      <c r="A2687" s="2"/>
    </row>
    <row r="2688">
      <c r="A2688" s="2"/>
    </row>
    <row r="2689">
      <c r="A2689" s="2"/>
    </row>
    <row r="2690">
      <c r="A2690" s="2"/>
    </row>
    <row r="2691">
      <c r="A2691" s="2"/>
    </row>
    <row r="2692">
      <c r="A2692" s="2"/>
    </row>
    <row r="2693">
      <c r="A2693" s="2"/>
    </row>
    <row r="2694">
      <c r="A2694" s="2"/>
    </row>
    <row r="2695">
      <c r="A2695" s="2"/>
    </row>
    <row r="2696">
      <c r="A2696" s="2"/>
    </row>
    <row r="2697">
      <c r="A2697" s="2"/>
    </row>
    <row r="2698">
      <c r="A2698" s="2"/>
    </row>
    <row r="2699">
      <c r="A2699" s="2"/>
    </row>
    <row r="2700">
      <c r="A2700" s="2"/>
    </row>
    <row r="2701">
      <c r="A2701" s="2"/>
    </row>
    <row r="2702">
      <c r="A2702" s="2"/>
    </row>
    <row r="2703">
      <c r="A2703" s="2"/>
    </row>
    <row r="2704">
      <c r="A2704" s="2"/>
    </row>
    <row r="2705">
      <c r="A2705" s="2"/>
    </row>
    <row r="2706">
      <c r="A2706" s="2"/>
    </row>
    <row r="2707">
      <c r="A2707" s="2"/>
    </row>
    <row r="2708">
      <c r="A2708" s="2"/>
    </row>
    <row r="2709">
      <c r="A2709" s="2"/>
    </row>
    <row r="2710">
      <c r="A2710" s="2"/>
    </row>
    <row r="2711">
      <c r="A2711" s="2"/>
    </row>
    <row r="2712">
      <c r="A2712" s="2"/>
    </row>
    <row r="2713">
      <c r="A2713" s="2"/>
    </row>
    <row r="2714">
      <c r="A2714" s="2"/>
    </row>
    <row r="2715">
      <c r="A2715" s="2"/>
    </row>
    <row r="2716">
      <c r="A2716" s="2"/>
    </row>
    <row r="2717">
      <c r="A2717" s="2"/>
    </row>
    <row r="2718">
      <c r="A2718" s="2"/>
    </row>
    <row r="2719">
      <c r="A2719" s="2"/>
    </row>
    <row r="2720">
      <c r="A2720" s="2"/>
    </row>
    <row r="2721">
      <c r="A2721" s="2"/>
    </row>
    <row r="2722">
      <c r="A2722" s="2"/>
    </row>
    <row r="2723">
      <c r="A2723" s="2"/>
    </row>
    <row r="2724">
      <c r="A2724" s="2"/>
    </row>
    <row r="2725">
      <c r="A2725" s="2"/>
    </row>
    <row r="2726">
      <c r="A2726" s="2"/>
    </row>
    <row r="2727">
      <c r="A2727" s="2"/>
    </row>
    <row r="2728">
      <c r="A2728" s="2"/>
    </row>
    <row r="2729">
      <c r="A2729" s="2"/>
    </row>
    <row r="2730">
      <c r="A2730" s="2"/>
    </row>
    <row r="2731">
      <c r="A2731" s="2"/>
    </row>
    <row r="2732">
      <c r="A2732" s="2"/>
    </row>
    <row r="2733">
      <c r="A2733" s="2"/>
    </row>
    <row r="2734">
      <c r="A2734" s="2"/>
    </row>
    <row r="2735">
      <c r="A2735" s="2"/>
    </row>
    <row r="2736">
      <c r="A2736" s="2"/>
    </row>
    <row r="2737">
      <c r="A2737" s="2"/>
    </row>
    <row r="2738">
      <c r="A2738" s="2"/>
    </row>
    <row r="2739">
      <c r="A2739" s="2"/>
    </row>
    <row r="2740">
      <c r="A2740" s="2"/>
    </row>
    <row r="2741">
      <c r="A2741" s="2"/>
    </row>
    <row r="2742">
      <c r="A2742" s="2"/>
    </row>
    <row r="2743">
      <c r="A2743" s="2"/>
    </row>
    <row r="2744">
      <c r="A2744" s="2"/>
    </row>
    <row r="2745">
      <c r="A2745" s="2"/>
    </row>
    <row r="2746">
      <c r="A2746" s="2"/>
    </row>
    <row r="2747">
      <c r="A2747" s="2"/>
    </row>
    <row r="2748">
      <c r="A2748" s="2"/>
    </row>
    <row r="2749">
      <c r="A2749" s="2"/>
    </row>
    <row r="2750">
      <c r="A2750" s="2"/>
    </row>
    <row r="2751">
      <c r="A2751" s="2"/>
    </row>
    <row r="2752">
      <c r="A2752" s="2"/>
    </row>
    <row r="2753">
      <c r="A2753" s="2"/>
    </row>
    <row r="2754">
      <c r="A2754" s="2"/>
    </row>
    <row r="2755">
      <c r="A2755" s="2"/>
    </row>
    <row r="2756">
      <c r="A2756" s="2"/>
    </row>
    <row r="2757">
      <c r="A2757" s="2"/>
    </row>
    <row r="2758">
      <c r="A2758" s="2"/>
    </row>
    <row r="2759">
      <c r="A2759" s="2"/>
    </row>
    <row r="2760">
      <c r="A2760" s="2"/>
    </row>
    <row r="2761">
      <c r="A2761" s="2"/>
    </row>
    <row r="2762">
      <c r="A2762" s="2"/>
    </row>
    <row r="2763">
      <c r="A2763" s="2"/>
    </row>
    <row r="2764">
      <c r="A2764" s="2"/>
    </row>
    <row r="2765">
      <c r="A2765" s="2"/>
    </row>
    <row r="2766">
      <c r="A2766" s="2"/>
    </row>
    <row r="2767">
      <c r="A2767" s="2"/>
    </row>
    <row r="2768">
      <c r="A2768" s="2"/>
    </row>
    <row r="2769">
      <c r="A2769" s="2"/>
    </row>
    <row r="2770">
      <c r="A2770" s="2"/>
    </row>
    <row r="2771">
      <c r="A2771" s="2"/>
    </row>
    <row r="2772">
      <c r="A2772" s="2"/>
    </row>
    <row r="2773">
      <c r="A2773" s="2"/>
    </row>
    <row r="2774">
      <c r="A2774" s="2"/>
    </row>
    <row r="2775">
      <c r="A2775" s="2"/>
    </row>
    <row r="2776">
      <c r="A2776" s="2"/>
    </row>
    <row r="2777">
      <c r="A2777" s="2"/>
    </row>
    <row r="2778">
      <c r="A2778" s="2"/>
    </row>
    <row r="2779">
      <c r="A2779" s="2"/>
    </row>
    <row r="2780">
      <c r="A2780" s="2"/>
    </row>
    <row r="2781">
      <c r="A2781" s="2"/>
    </row>
    <row r="2782">
      <c r="A2782" s="2"/>
    </row>
    <row r="2783">
      <c r="A2783" s="2"/>
    </row>
    <row r="2784">
      <c r="A2784" s="2"/>
    </row>
    <row r="2785">
      <c r="A2785" s="2"/>
    </row>
    <row r="2786">
      <c r="A2786" s="2"/>
    </row>
    <row r="2787">
      <c r="A2787" s="2"/>
    </row>
    <row r="2788">
      <c r="A2788" s="2"/>
    </row>
    <row r="2789">
      <c r="A2789" s="2"/>
    </row>
    <row r="2790">
      <c r="A2790" s="2"/>
    </row>
    <row r="2791">
      <c r="A2791" s="2"/>
    </row>
    <row r="2792">
      <c r="A2792" s="2"/>
    </row>
    <row r="2793">
      <c r="A2793" s="2"/>
    </row>
    <row r="2794">
      <c r="A2794" s="2"/>
    </row>
    <row r="2795">
      <c r="A2795" s="2"/>
    </row>
    <row r="2796">
      <c r="A2796" s="2"/>
    </row>
    <row r="2797">
      <c r="A2797" s="2"/>
    </row>
    <row r="2798">
      <c r="A2798" s="2"/>
    </row>
    <row r="2799">
      <c r="A2799" s="2"/>
    </row>
    <row r="2800">
      <c r="A2800" s="2"/>
    </row>
    <row r="2801">
      <c r="A2801" s="2"/>
    </row>
    <row r="2802">
      <c r="A2802" s="2"/>
    </row>
    <row r="2803">
      <c r="A2803" s="2"/>
    </row>
    <row r="2804">
      <c r="A2804" s="2"/>
    </row>
    <row r="2805">
      <c r="A2805" s="2"/>
    </row>
    <row r="2806">
      <c r="A2806" s="2"/>
    </row>
    <row r="2807">
      <c r="A2807" s="2"/>
    </row>
    <row r="2808">
      <c r="A2808" s="2"/>
    </row>
    <row r="2809">
      <c r="A2809" s="2"/>
    </row>
    <row r="2810">
      <c r="A2810" s="2"/>
    </row>
    <row r="2811">
      <c r="A2811" s="2"/>
    </row>
    <row r="2812">
      <c r="A2812" s="2"/>
    </row>
    <row r="2813">
      <c r="A2813" s="2"/>
    </row>
    <row r="2814">
      <c r="A2814" s="2"/>
    </row>
    <row r="2815">
      <c r="A2815" s="2"/>
    </row>
    <row r="2816">
      <c r="A2816" s="2"/>
    </row>
    <row r="2817">
      <c r="A2817" s="2"/>
    </row>
    <row r="2818">
      <c r="A2818" s="2"/>
    </row>
    <row r="2819">
      <c r="A2819" s="2"/>
    </row>
    <row r="2820">
      <c r="A2820" s="2"/>
    </row>
    <row r="2821">
      <c r="A2821" s="2"/>
    </row>
    <row r="2822">
      <c r="A2822" s="2"/>
    </row>
    <row r="2823">
      <c r="A2823" s="2"/>
    </row>
    <row r="2824">
      <c r="A2824" s="2"/>
    </row>
    <row r="2825">
      <c r="A2825" s="2"/>
    </row>
    <row r="2826">
      <c r="A2826" s="2"/>
    </row>
    <row r="2827">
      <c r="A2827" s="2"/>
    </row>
    <row r="2828">
      <c r="A2828" s="2"/>
    </row>
    <row r="2829">
      <c r="A2829" s="2"/>
    </row>
    <row r="2830">
      <c r="A2830" s="2"/>
    </row>
    <row r="2831">
      <c r="A2831" s="2"/>
    </row>
    <row r="2832">
      <c r="A2832" s="2"/>
    </row>
    <row r="2833">
      <c r="A2833" s="2"/>
    </row>
    <row r="2834">
      <c r="A2834" s="2"/>
    </row>
    <row r="2835">
      <c r="A2835" s="2"/>
    </row>
    <row r="2836">
      <c r="A2836" s="2"/>
    </row>
    <row r="2837">
      <c r="A2837" s="2"/>
    </row>
    <row r="2838">
      <c r="A2838" s="2"/>
    </row>
    <row r="2839">
      <c r="A2839" s="2"/>
    </row>
    <row r="2840">
      <c r="A2840" s="2"/>
    </row>
    <row r="2841">
      <c r="A2841" s="2"/>
    </row>
    <row r="2842">
      <c r="A2842" s="2"/>
    </row>
    <row r="2843">
      <c r="A2843" s="2"/>
    </row>
    <row r="2844">
      <c r="A2844" s="2"/>
    </row>
    <row r="2845">
      <c r="A2845" s="2"/>
    </row>
    <row r="2846">
      <c r="A2846" s="2"/>
    </row>
    <row r="2847">
      <c r="A2847" s="2"/>
    </row>
    <row r="2848">
      <c r="A2848" s="2"/>
    </row>
    <row r="2849">
      <c r="A2849" s="2"/>
    </row>
    <row r="2850">
      <c r="A2850" s="2"/>
    </row>
    <row r="2851">
      <c r="A2851" s="2"/>
    </row>
    <row r="2852">
      <c r="A2852" s="2"/>
    </row>
    <row r="2853">
      <c r="A2853" s="2"/>
    </row>
    <row r="2854">
      <c r="A2854" s="2"/>
    </row>
    <row r="2855">
      <c r="A2855" s="2"/>
    </row>
    <row r="2856">
      <c r="A2856" s="2"/>
    </row>
    <row r="2857">
      <c r="A2857" s="2"/>
    </row>
    <row r="2858">
      <c r="A2858" s="2"/>
    </row>
    <row r="2859">
      <c r="A2859" s="2"/>
    </row>
    <row r="2860">
      <c r="A2860" s="2"/>
    </row>
    <row r="2861">
      <c r="A2861" s="2"/>
    </row>
    <row r="2862">
      <c r="A2862" s="2"/>
    </row>
    <row r="2863">
      <c r="A2863" s="2"/>
    </row>
    <row r="2864">
      <c r="A2864" s="2"/>
    </row>
    <row r="2865">
      <c r="A2865" s="2"/>
    </row>
    <row r="2866">
      <c r="A2866" s="2"/>
    </row>
    <row r="2867">
      <c r="A2867" s="2"/>
    </row>
    <row r="2868">
      <c r="A2868" s="2"/>
    </row>
    <row r="2869">
      <c r="A2869" s="2"/>
    </row>
    <row r="2870">
      <c r="A2870" s="2"/>
    </row>
    <row r="2871">
      <c r="A2871" s="2"/>
    </row>
    <row r="2872">
      <c r="A2872" s="2"/>
    </row>
    <row r="2873">
      <c r="A2873" s="2"/>
    </row>
    <row r="2874">
      <c r="A2874" s="2"/>
    </row>
    <row r="2875">
      <c r="A2875" s="2"/>
    </row>
    <row r="2876">
      <c r="A2876" s="2"/>
    </row>
    <row r="2877">
      <c r="A2877" s="2"/>
    </row>
    <row r="2878">
      <c r="A2878" s="2"/>
    </row>
    <row r="2879">
      <c r="A2879" s="2"/>
    </row>
    <row r="2880">
      <c r="A2880" s="2"/>
    </row>
    <row r="2881">
      <c r="A2881" s="2"/>
    </row>
    <row r="2882">
      <c r="A2882" s="2"/>
    </row>
    <row r="2883">
      <c r="A2883" s="2"/>
    </row>
    <row r="2884">
      <c r="A2884" s="2"/>
    </row>
    <row r="2885">
      <c r="A2885" s="2"/>
    </row>
    <row r="2886">
      <c r="A2886" s="2"/>
    </row>
    <row r="2887">
      <c r="A2887" s="2"/>
    </row>
    <row r="2888">
      <c r="A2888" s="2"/>
    </row>
    <row r="2889">
      <c r="A2889" s="2"/>
    </row>
    <row r="2890">
      <c r="A2890" s="2"/>
    </row>
    <row r="2891">
      <c r="A2891" s="2"/>
    </row>
    <row r="2892">
      <c r="A2892" s="2"/>
    </row>
    <row r="2893">
      <c r="A2893" s="2"/>
    </row>
    <row r="2894">
      <c r="A2894" s="2"/>
    </row>
    <row r="2895">
      <c r="A2895" s="2"/>
    </row>
    <row r="2896">
      <c r="A2896" s="2"/>
    </row>
    <row r="2897">
      <c r="A2897" s="2"/>
    </row>
    <row r="2898">
      <c r="A2898" s="2"/>
    </row>
    <row r="2899">
      <c r="A2899" s="2"/>
    </row>
    <row r="2900">
      <c r="A2900" s="2"/>
    </row>
    <row r="2901">
      <c r="A2901" s="2"/>
    </row>
    <row r="2902">
      <c r="A2902" s="2"/>
    </row>
    <row r="2903">
      <c r="A2903" s="2"/>
    </row>
    <row r="2904">
      <c r="A2904" s="2"/>
    </row>
    <row r="2905">
      <c r="A2905" s="2"/>
    </row>
    <row r="2906">
      <c r="A2906" s="2"/>
    </row>
    <row r="2907">
      <c r="A2907" s="2"/>
    </row>
    <row r="2908">
      <c r="A2908" s="2"/>
    </row>
    <row r="2909">
      <c r="A2909" s="2"/>
    </row>
    <row r="2910">
      <c r="A2910" s="2"/>
    </row>
    <row r="2911">
      <c r="A2911" s="2"/>
    </row>
    <row r="2912">
      <c r="A2912" s="2"/>
    </row>
    <row r="2913">
      <c r="A2913" s="2"/>
    </row>
    <row r="2914">
      <c r="A2914" s="2"/>
    </row>
    <row r="2915">
      <c r="A2915" s="2"/>
    </row>
    <row r="2916">
      <c r="A2916" s="2"/>
    </row>
    <row r="2917">
      <c r="A2917" s="2"/>
    </row>
    <row r="2918">
      <c r="A2918" s="2"/>
    </row>
    <row r="2919">
      <c r="A2919" s="2"/>
    </row>
    <row r="2920">
      <c r="A2920" s="2"/>
    </row>
    <row r="2921">
      <c r="A2921" s="2"/>
    </row>
    <row r="2922">
      <c r="A2922" s="2"/>
    </row>
    <row r="2923">
      <c r="A2923" s="2"/>
    </row>
    <row r="2924">
      <c r="A2924" s="2"/>
    </row>
    <row r="2925">
      <c r="A2925" s="2"/>
    </row>
    <row r="2926">
      <c r="A2926" s="2"/>
    </row>
    <row r="2927">
      <c r="A2927" s="2"/>
    </row>
    <row r="2928">
      <c r="A2928" s="2"/>
    </row>
    <row r="2929">
      <c r="A2929" s="2"/>
    </row>
    <row r="2930">
      <c r="A2930" s="2"/>
    </row>
    <row r="2931">
      <c r="A2931" s="2"/>
    </row>
    <row r="2932">
      <c r="A2932" s="2"/>
    </row>
    <row r="2933">
      <c r="A2933" s="2"/>
    </row>
    <row r="2934">
      <c r="A2934" s="2"/>
    </row>
    <row r="2935">
      <c r="A2935" s="2"/>
    </row>
    <row r="2936">
      <c r="A2936" s="2"/>
    </row>
    <row r="2937">
      <c r="A2937" s="2"/>
    </row>
    <row r="2938">
      <c r="A2938" s="2"/>
    </row>
    <row r="2939">
      <c r="A2939" s="2"/>
    </row>
    <row r="2940">
      <c r="A2940" s="2"/>
    </row>
    <row r="2941">
      <c r="A2941" s="2"/>
    </row>
    <row r="2942">
      <c r="A2942" s="2"/>
    </row>
    <row r="2943">
      <c r="A2943" s="2"/>
    </row>
    <row r="2944">
      <c r="A2944" s="2"/>
    </row>
    <row r="2945">
      <c r="A2945" s="2"/>
    </row>
    <row r="2946">
      <c r="A2946" s="2"/>
    </row>
    <row r="2947">
      <c r="A2947" s="2"/>
    </row>
    <row r="2948">
      <c r="A2948" s="2"/>
    </row>
    <row r="2949">
      <c r="A2949" s="2"/>
    </row>
    <row r="2950">
      <c r="A2950" s="2"/>
    </row>
    <row r="2951">
      <c r="A2951" s="2"/>
    </row>
    <row r="2952">
      <c r="A2952" s="2"/>
    </row>
    <row r="2953">
      <c r="A2953" s="2"/>
    </row>
    <row r="2954">
      <c r="A2954" s="2"/>
    </row>
    <row r="2955">
      <c r="A2955" s="2"/>
    </row>
    <row r="2956">
      <c r="A2956" s="2"/>
    </row>
    <row r="2957">
      <c r="A2957" s="2"/>
    </row>
    <row r="2958">
      <c r="A2958" s="2"/>
    </row>
    <row r="2959">
      <c r="A2959" s="2"/>
    </row>
    <row r="2960">
      <c r="A2960" s="2"/>
    </row>
    <row r="2961">
      <c r="A2961" s="2"/>
    </row>
    <row r="2962">
      <c r="A2962" s="2"/>
    </row>
    <row r="2963">
      <c r="A2963" s="2"/>
    </row>
    <row r="2964">
      <c r="A2964" s="2"/>
    </row>
    <row r="2965">
      <c r="A2965" s="2"/>
    </row>
    <row r="2966">
      <c r="A2966" s="2"/>
    </row>
    <row r="2967">
      <c r="A2967" s="2"/>
    </row>
    <row r="2968">
      <c r="A2968" s="2"/>
    </row>
    <row r="2969">
      <c r="A2969" s="2"/>
    </row>
    <row r="2970">
      <c r="A2970" s="2"/>
    </row>
    <row r="2971">
      <c r="A2971" s="2"/>
    </row>
    <row r="2972">
      <c r="A2972" s="2"/>
    </row>
    <row r="2973">
      <c r="A2973" s="2"/>
    </row>
    <row r="2974">
      <c r="A2974" s="2"/>
    </row>
    <row r="2975">
      <c r="A2975" s="2"/>
    </row>
    <row r="2976">
      <c r="A2976" s="2"/>
    </row>
    <row r="2977">
      <c r="A2977" s="2"/>
    </row>
    <row r="2978">
      <c r="A2978" s="2"/>
    </row>
    <row r="2979">
      <c r="A2979" s="2"/>
    </row>
    <row r="2980">
      <c r="A2980" s="2"/>
    </row>
    <row r="2981">
      <c r="A2981" s="2"/>
    </row>
    <row r="2982">
      <c r="A2982" s="2"/>
    </row>
    <row r="2983">
      <c r="A2983" s="2"/>
    </row>
    <row r="2984">
      <c r="A2984" s="2"/>
    </row>
    <row r="2985">
      <c r="A2985" s="2"/>
    </row>
    <row r="2986">
      <c r="A2986" s="2"/>
    </row>
    <row r="2987">
      <c r="A2987" s="2"/>
    </row>
    <row r="2988">
      <c r="A2988" s="2"/>
    </row>
    <row r="2989">
      <c r="A2989" s="2"/>
    </row>
    <row r="2990">
      <c r="A2990" s="2"/>
    </row>
    <row r="2991">
      <c r="A2991" s="2"/>
    </row>
    <row r="2992">
      <c r="A2992" s="2"/>
    </row>
    <row r="2993">
      <c r="A2993" s="2"/>
    </row>
    <row r="2994">
      <c r="A2994" s="2"/>
    </row>
    <row r="2995">
      <c r="A2995" s="2"/>
    </row>
    <row r="2996">
      <c r="A2996" s="2"/>
    </row>
    <row r="2997">
      <c r="A2997" s="2"/>
    </row>
    <row r="2998">
      <c r="A2998" s="2"/>
    </row>
    <row r="2999">
      <c r="A2999" s="2"/>
    </row>
    <row r="3000">
      <c r="A3000" s="2"/>
    </row>
    <row r="3001">
      <c r="A3001" s="2"/>
    </row>
    <row r="3002">
      <c r="A3002" s="2"/>
    </row>
    <row r="3003">
      <c r="A3003" s="2"/>
    </row>
    <row r="3004">
      <c r="A3004" s="2"/>
    </row>
    <row r="3005">
      <c r="A3005" s="2"/>
    </row>
    <row r="3006">
      <c r="A3006" s="2"/>
    </row>
    <row r="3007">
      <c r="A3007" s="2"/>
    </row>
    <row r="3008">
      <c r="A3008" s="2"/>
    </row>
    <row r="3009">
      <c r="A3009" s="2"/>
    </row>
    <row r="3010">
      <c r="A3010" s="2"/>
    </row>
    <row r="3011">
      <c r="A3011" s="2"/>
    </row>
    <row r="3012">
      <c r="A3012" s="2"/>
    </row>
    <row r="3013">
      <c r="A3013" s="2"/>
    </row>
    <row r="3014">
      <c r="A3014" s="2"/>
    </row>
    <row r="3015">
      <c r="A3015" s="2"/>
    </row>
    <row r="3016">
      <c r="A3016" s="2"/>
    </row>
    <row r="3017">
      <c r="A3017" s="2"/>
    </row>
    <row r="3018">
      <c r="A3018" s="2"/>
    </row>
    <row r="3019">
      <c r="A3019" s="2"/>
    </row>
    <row r="3020">
      <c r="A3020" s="2"/>
    </row>
    <row r="3021">
      <c r="A3021" s="2"/>
    </row>
    <row r="3022">
      <c r="A3022" s="2"/>
    </row>
    <row r="3023">
      <c r="A3023" s="2"/>
    </row>
    <row r="3024">
      <c r="A3024" s="2"/>
    </row>
    <row r="3025">
      <c r="A3025" s="2"/>
    </row>
    <row r="3026">
      <c r="A3026" s="2"/>
    </row>
    <row r="3027">
      <c r="A3027" s="2"/>
    </row>
    <row r="3028">
      <c r="A3028" s="2"/>
    </row>
    <row r="3029">
      <c r="A3029" s="2"/>
    </row>
    <row r="3030">
      <c r="A3030" s="2"/>
    </row>
    <row r="3031">
      <c r="A3031" s="2"/>
    </row>
    <row r="3032">
      <c r="A3032" s="2"/>
    </row>
    <row r="3033">
      <c r="A3033" s="2"/>
    </row>
    <row r="3034">
      <c r="A3034" s="2"/>
    </row>
    <row r="3035">
      <c r="A3035" s="2"/>
    </row>
    <row r="3036">
      <c r="A3036" s="2"/>
    </row>
    <row r="3037">
      <c r="A3037" s="2"/>
    </row>
    <row r="3038">
      <c r="A3038" s="2"/>
    </row>
    <row r="3039">
      <c r="A3039" s="2"/>
    </row>
    <row r="3040">
      <c r="A3040" s="2"/>
    </row>
    <row r="3041">
      <c r="A3041" s="2"/>
    </row>
    <row r="3042">
      <c r="A3042" s="2"/>
    </row>
    <row r="3043">
      <c r="A3043" s="2"/>
    </row>
    <row r="3044">
      <c r="A3044" s="2"/>
    </row>
    <row r="3045">
      <c r="A3045" s="2"/>
    </row>
    <row r="3046">
      <c r="A3046" s="2"/>
    </row>
    <row r="3047">
      <c r="A3047" s="2"/>
    </row>
    <row r="3048">
      <c r="A3048" s="2"/>
    </row>
    <row r="3049">
      <c r="A3049" s="2"/>
    </row>
    <row r="3050">
      <c r="A3050" s="2"/>
    </row>
    <row r="3051">
      <c r="A3051" s="2"/>
    </row>
    <row r="3052">
      <c r="A3052" s="2"/>
    </row>
    <row r="3053">
      <c r="A3053" s="2"/>
    </row>
    <row r="3054">
      <c r="A3054" s="2"/>
    </row>
    <row r="3055">
      <c r="A3055" s="2"/>
    </row>
    <row r="3056">
      <c r="A3056" s="2"/>
    </row>
    <row r="3057">
      <c r="A3057" s="2"/>
    </row>
    <row r="3058">
      <c r="A3058" s="2"/>
    </row>
    <row r="3059">
      <c r="A3059" s="2"/>
    </row>
    <row r="3060">
      <c r="A3060" s="2"/>
    </row>
    <row r="3061">
      <c r="A3061" s="2"/>
    </row>
    <row r="3062">
      <c r="A3062" s="2"/>
    </row>
    <row r="3063">
      <c r="A3063" s="2"/>
    </row>
    <row r="3064">
      <c r="A3064" s="2"/>
    </row>
    <row r="3065">
      <c r="A3065" s="2"/>
    </row>
    <row r="3066">
      <c r="A3066" s="2"/>
    </row>
    <row r="3067">
      <c r="A3067" s="2"/>
    </row>
    <row r="3068">
      <c r="A3068" s="2"/>
    </row>
    <row r="3069">
      <c r="A3069" s="2"/>
    </row>
    <row r="3070">
      <c r="A3070" s="2"/>
    </row>
    <row r="3071">
      <c r="A3071" s="2"/>
    </row>
    <row r="3072">
      <c r="A3072" s="2"/>
    </row>
    <row r="3073">
      <c r="A3073" s="2"/>
    </row>
    <row r="3074">
      <c r="A3074" s="2"/>
    </row>
    <row r="3075">
      <c r="A3075" s="2"/>
    </row>
    <row r="3076">
      <c r="A3076" s="2"/>
    </row>
    <row r="3077">
      <c r="A3077" s="2"/>
    </row>
    <row r="3078">
      <c r="A3078" s="2"/>
    </row>
    <row r="3079">
      <c r="A3079" s="2"/>
    </row>
    <row r="3080">
      <c r="A3080" s="2"/>
    </row>
    <row r="3081">
      <c r="A3081" s="2"/>
    </row>
    <row r="3082">
      <c r="A3082" s="2"/>
    </row>
    <row r="3083">
      <c r="A3083" s="2"/>
    </row>
    <row r="3084">
      <c r="A3084" s="2"/>
    </row>
    <row r="3085">
      <c r="A3085" s="2"/>
    </row>
    <row r="3086">
      <c r="A3086" s="2"/>
    </row>
    <row r="3087">
      <c r="A3087" s="2"/>
    </row>
    <row r="3088">
      <c r="A3088" s="2"/>
    </row>
    <row r="3089">
      <c r="A3089" s="2"/>
    </row>
    <row r="3090">
      <c r="A3090" s="2"/>
    </row>
    <row r="3091">
      <c r="A3091" s="2"/>
    </row>
    <row r="3092">
      <c r="A3092" s="2"/>
    </row>
    <row r="3093">
      <c r="A3093" s="2"/>
    </row>
    <row r="3094">
      <c r="A3094" s="2"/>
    </row>
    <row r="3095">
      <c r="A3095" s="2"/>
    </row>
    <row r="3096">
      <c r="A3096" s="2"/>
    </row>
    <row r="3097">
      <c r="A3097" s="2"/>
    </row>
    <row r="3098">
      <c r="A3098" s="2"/>
    </row>
    <row r="3099">
      <c r="A3099" s="2"/>
    </row>
    <row r="3100">
      <c r="A3100" s="2"/>
    </row>
    <row r="3101">
      <c r="A3101" s="2"/>
    </row>
    <row r="3102">
      <c r="A3102" s="2"/>
    </row>
    <row r="3103">
      <c r="A3103" s="2"/>
    </row>
    <row r="3104">
      <c r="A3104" s="2"/>
    </row>
    <row r="3105">
      <c r="A3105" s="2"/>
    </row>
    <row r="3106">
      <c r="A3106" s="2"/>
    </row>
    <row r="3107">
      <c r="A3107" s="2"/>
    </row>
    <row r="3108">
      <c r="A3108" s="2"/>
    </row>
    <row r="3109">
      <c r="A3109" s="2"/>
    </row>
    <row r="3110">
      <c r="A3110" s="2"/>
    </row>
    <row r="3111">
      <c r="A3111" s="2"/>
    </row>
    <row r="3112">
      <c r="A3112" s="2"/>
    </row>
    <row r="3113">
      <c r="A3113" s="2"/>
    </row>
    <row r="3114">
      <c r="A3114" s="2"/>
    </row>
    <row r="3115">
      <c r="A3115" s="2"/>
    </row>
    <row r="3116">
      <c r="A3116" s="2"/>
    </row>
    <row r="3117">
      <c r="A3117" s="2"/>
    </row>
    <row r="3118">
      <c r="A3118" s="2"/>
    </row>
    <row r="3119">
      <c r="A3119" s="2"/>
    </row>
    <row r="3120">
      <c r="A3120" s="2"/>
    </row>
    <row r="3121">
      <c r="A3121" s="2"/>
    </row>
    <row r="3122">
      <c r="A3122" s="2"/>
    </row>
    <row r="3123">
      <c r="A3123" s="2"/>
    </row>
    <row r="3124">
      <c r="A3124" s="2"/>
    </row>
    <row r="3125">
      <c r="A3125" s="2"/>
    </row>
    <row r="3126">
      <c r="A3126" s="2"/>
    </row>
    <row r="3127">
      <c r="A3127" s="2"/>
    </row>
    <row r="3128">
      <c r="A3128" s="2"/>
    </row>
    <row r="3129">
      <c r="A3129" s="2"/>
    </row>
    <row r="3130">
      <c r="A3130" s="2"/>
    </row>
    <row r="3131">
      <c r="A3131"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9">
      <c r="A9" s="2" t="s">
        <v>1852</v>
      </c>
    </row>
    <row r="12">
      <c r="A12" s="2" t="s">
        <v>1853</v>
      </c>
    </row>
    <row r="13">
      <c r="A13" s="2" t="s">
        <v>1854</v>
      </c>
    </row>
    <row r="31">
      <c r="A31" s="2" t="s">
        <v>1855</v>
      </c>
    </row>
    <row r="32">
      <c r="A32" s="2" t="s">
        <v>1856</v>
      </c>
    </row>
    <row r="35">
      <c r="A35" s="2" t="s">
        <v>1857</v>
      </c>
    </row>
    <row r="36">
      <c r="A36" s="2" t="s">
        <v>1858</v>
      </c>
    </row>
    <row r="38">
      <c r="A38" s="2" t="s">
        <v>1859</v>
      </c>
    </row>
    <row r="39">
      <c r="A39" s="2" t="s">
        <v>1860</v>
      </c>
    </row>
    <row r="41">
      <c r="A41" s="2" t="s">
        <v>1861</v>
      </c>
    </row>
    <row r="43">
      <c r="A43" s="2" t="s">
        <v>1862</v>
      </c>
    </row>
    <row r="45">
      <c r="A45" s="2" t="s">
        <v>1863</v>
      </c>
    </row>
    <row r="46">
      <c r="A46" s="2" t="s">
        <v>1864</v>
      </c>
    </row>
    <row r="48">
      <c r="A48" s="2" t="s">
        <v>1865</v>
      </c>
    </row>
    <row r="50">
      <c r="A50" s="2" t="s">
        <v>1866</v>
      </c>
    </row>
    <row r="53">
      <c r="A53" s="2" t="s">
        <v>1867</v>
      </c>
    </row>
    <row r="54">
      <c r="A54" s="2" t="s">
        <v>1868</v>
      </c>
    </row>
    <row r="55">
      <c r="A55" s="2" t="s">
        <v>1869</v>
      </c>
      <c r="B55" s="2" t="s">
        <v>1870</v>
      </c>
      <c r="C55" s="2" t="s">
        <v>1871</v>
      </c>
      <c r="D55" s="2" t="s">
        <v>1872</v>
      </c>
      <c r="E55" s="2" t="s">
        <v>1873</v>
      </c>
      <c r="F55" s="2" t="s">
        <v>1872</v>
      </c>
      <c r="G55" s="2" t="s">
        <v>1874</v>
      </c>
      <c r="H55" s="2" t="s">
        <v>1875</v>
      </c>
      <c r="I55" s="2" t="s">
        <v>1876</v>
      </c>
      <c r="J55" s="2" t="s">
        <v>1877</v>
      </c>
      <c r="K55" s="2" t="s">
        <v>1878</v>
      </c>
    </row>
    <row r="57">
      <c r="A57" s="2" t="s">
        <v>1879</v>
      </c>
    </row>
    <row r="58">
      <c r="A58" s="2" t="s">
        <v>1880</v>
      </c>
    </row>
    <row r="60">
      <c r="A60" s="2" t="s">
        <v>1881</v>
      </c>
    </row>
    <row r="61">
      <c r="A61" s="2" t="s">
        <v>1882</v>
      </c>
    </row>
    <row r="63">
      <c r="A63" s="2" t="s">
        <v>1883</v>
      </c>
    </row>
    <row r="64">
      <c r="A64" s="2" t="s">
        <v>1884</v>
      </c>
    </row>
    <row r="66">
      <c r="A66" s="2" t="s">
        <v>1885</v>
      </c>
    </row>
    <row r="67">
      <c r="A67" s="2" t="s">
        <v>1886</v>
      </c>
    </row>
    <row r="69">
      <c r="A69" s="2" t="s">
        <v>1887</v>
      </c>
    </row>
    <row r="70">
      <c r="A70" s="2" t="s">
        <v>1888</v>
      </c>
    </row>
    <row r="72">
      <c r="A72" s="2" t="s">
        <v>1889</v>
      </c>
    </row>
    <row r="73">
      <c r="A73" s="2" t="s">
        <v>1890</v>
      </c>
    </row>
    <row r="75">
      <c r="A75" s="2" t="s">
        <v>1891</v>
      </c>
    </row>
    <row r="76">
      <c r="A76" s="2" t="s">
        <v>1892</v>
      </c>
    </row>
    <row r="77">
      <c r="A77" s="2" t="s">
        <v>1893</v>
      </c>
    </row>
    <row r="78">
      <c r="A78" s="2" t="s">
        <v>1894</v>
      </c>
    </row>
    <row r="79">
      <c r="A79" s="2" t="s">
        <v>1895</v>
      </c>
    </row>
    <row r="80">
      <c r="A80" s="2" t="s">
        <v>1896</v>
      </c>
    </row>
    <row r="81">
      <c r="A81" s="2" t="s">
        <v>1897</v>
      </c>
    </row>
    <row r="82">
      <c r="A82" s="2" t="s">
        <v>1898</v>
      </c>
    </row>
    <row r="83">
      <c r="A83" s="2" t="s">
        <v>1899</v>
      </c>
    </row>
    <row r="84">
      <c r="A84" s="2" t="s">
        <v>1900</v>
      </c>
    </row>
    <row r="85">
      <c r="A85" s="2" t="s">
        <v>1901</v>
      </c>
    </row>
    <row r="86">
      <c r="A86" s="2" t="s">
        <v>1902</v>
      </c>
    </row>
    <row r="87">
      <c r="A87" s="2" t="s">
        <v>1903</v>
      </c>
    </row>
    <row r="88">
      <c r="A88" s="2" t="s">
        <v>1904</v>
      </c>
    </row>
    <row r="89">
      <c r="A89" s="2" t="s">
        <v>1905</v>
      </c>
    </row>
    <row r="90">
      <c r="A90" s="2" t="s">
        <v>1906</v>
      </c>
    </row>
    <row r="91">
      <c r="A91" s="2" t="s">
        <v>1907</v>
      </c>
    </row>
    <row r="92">
      <c r="A92" s="2" t="s">
        <v>1908</v>
      </c>
    </row>
    <row r="93">
      <c r="A93" s="2" t="s">
        <v>1909</v>
      </c>
    </row>
    <row r="94">
      <c r="A94" s="2" t="s">
        <v>1910</v>
      </c>
    </row>
    <row r="95">
      <c r="A95" s="2" t="s">
        <v>1911</v>
      </c>
    </row>
    <row r="96">
      <c r="A96" s="2" t="s">
        <v>1912</v>
      </c>
    </row>
    <row r="97">
      <c r="A97" s="2" t="s">
        <v>1913</v>
      </c>
    </row>
    <row r="98">
      <c r="A98" s="2" t="s">
        <v>1914</v>
      </c>
    </row>
    <row r="99">
      <c r="A99" s="2" t="s">
        <v>1915</v>
      </c>
    </row>
    <row r="100">
      <c r="A100" s="2" t="s">
        <v>1916</v>
      </c>
    </row>
    <row r="101">
      <c r="A101" s="2" t="s">
        <v>1917</v>
      </c>
    </row>
    <row r="102">
      <c r="A102" s="2" t="s">
        <v>1918</v>
      </c>
    </row>
    <row r="103">
      <c r="A103" s="2" t="s">
        <v>1919</v>
      </c>
    </row>
    <row r="104">
      <c r="A104" s="2" t="s">
        <v>1920</v>
      </c>
    </row>
    <row r="105">
      <c r="A105" s="2" t="s">
        <v>1219</v>
      </c>
    </row>
    <row r="106">
      <c r="A106" s="2" t="s">
        <v>1921</v>
      </c>
    </row>
    <row r="107">
      <c r="A107" s="2" t="s">
        <v>1922</v>
      </c>
    </row>
    <row r="108">
      <c r="A108" s="2" t="s">
        <v>1923</v>
      </c>
    </row>
    <row r="109">
      <c r="A109" s="2" t="s">
        <v>1924</v>
      </c>
    </row>
    <row r="110">
      <c r="A110" s="2" t="s">
        <v>1925</v>
      </c>
    </row>
    <row r="112">
      <c r="A112" s="2" t="s">
        <v>1926</v>
      </c>
    </row>
    <row r="113">
      <c r="A113" s="2" t="s">
        <v>1927</v>
      </c>
    </row>
    <row r="114">
      <c r="A114" s="2" t="s">
        <v>1928</v>
      </c>
    </row>
    <row r="115">
      <c r="A115" s="2" t="s">
        <v>1929</v>
      </c>
    </row>
    <row r="117">
      <c r="A117" s="2" t="s">
        <v>1930</v>
      </c>
    </row>
    <row r="118">
      <c r="A118" s="2" t="s">
        <v>1</v>
      </c>
      <c r="B118" s="2">
        <v>5.0</v>
      </c>
    </row>
    <row r="119">
      <c r="A119" s="2" t="s">
        <v>112</v>
      </c>
      <c r="B119" s="2">
        <v>6.0</v>
      </c>
    </row>
    <row r="120">
      <c r="A120" s="2" t="s">
        <v>242</v>
      </c>
      <c r="B120" s="2">
        <v>7.0</v>
      </c>
    </row>
    <row r="121">
      <c r="A121" s="2" t="s">
        <v>361</v>
      </c>
      <c r="B121" s="2">
        <v>9.0</v>
      </c>
    </row>
    <row r="122">
      <c r="A122" s="2" t="s">
        <v>393</v>
      </c>
      <c r="B122" s="2">
        <v>10.0</v>
      </c>
    </row>
    <row r="123">
      <c r="A123" s="2" t="s">
        <v>419</v>
      </c>
      <c r="B123" s="2">
        <v>11.0</v>
      </c>
    </row>
    <row r="124">
      <c r="A124" s="2" t="s">
        <v>464</v>
      </c>
      <c r="B124" s="2">
        <v>12.0</v>
      </c>
    </row>
    <row r="125">
      <c r="A125" s="2" t="s">
        <v>494</v>
      </c>
      <c r="B125" s="2">
        <v>11.0</v>
      </c>
    </row>
    <row r="126">
      <c r="A126" s="2" t="s">
        <v>525</v>
      </c>
      <c r="B126" s="2">
        <v>12.0</v>
      </c>
    </row>
    <row r="127">
      <c r="A127" s="2" t="s">
        <v>560</v>
      </c>
      <c r="B127" s="2">
        <v>12.0</v>
      </c>
    </row>
    <row r="128">
      <c r="A128" s="2" t="s">
        <v>571</v>
      </c>
      <c r="B128" s="2">
        <v>12.0</v>
      </c>
    </row>
    <row r="129">
      <c r="A129" s="2" t="s">
        <v>582</v>
      </c>
      <c r="B129" s="2">
        <v>13.0</v>
      </c>
    </row>
    <row r="130">
      <c r="A130" s="2" t="s">
        <v>628</v>
      </c>
      <c r="B130" s="2">
        <v>14.0</v>
      </c>
    </row>
    <row r="131">
      <c r="A131" s="2" t="s">
        <v>671</v>
      </c>
      <c r="B131" s="2">
        <v>15.0</v>
      </c>
    </row>
    <row r="132">
      <c r="A132" s="2" t="s">
        <v>687</v>
      </c>
      <c r="B132" s="2">
        <v>15.0</v>
      </c>
    </row>
    <row r="133">
      <c r="A133" s="2" t="s">
        <v>709</v>
      </c>
      <c r="B133" s="2">
        <v>16.0</v>
      </c>
    </row>
    <row r="134">
      <c r="A134" s="2" t="s">
        <v>770</v>
      </c>
      <c r="B134" s="2">
        <v>17.0</v>
      </c>
    </row>
    <row r="135">
      <c r="A135" s="2" t="s">
        <v>778</v>
      </c>
      <c r="B135" s="2">
        <v>17.0</v>
      </c>
    </row>
    <row r="136">
      <c r="A136" s="2" t="s">
        <v>810</v>
      </c>
      <c r="B136" s="2">
        <v>18.0</v>
      </c>
    </row>
    <row r="137">
      <c r="A137" s="2" t="s">
        <v>888</v>
      </c>
      <c r="B137" s="2">
        <v>20.0</v>
      </c>
    </row>
    <row r="138">
      <c r="A138" s="2" t="s">
        <v>932</v>
      </c>
      <c r="B138" s="2">
        <v>21.0</v>
      </c>
    </row>
    <row r="139">
      <c r="A139" s="2" t="s">
        <v>950</v>
      </c>
      <c r="B139" s="2">
        <v>21.0</v>
      </c>
    </row>
    <row r="140">
      <c r="A140" s="2" t="s">
        <v>965</v>
      </c>
      <c r="B140" s="2">
        <v>21.0</v>
      </c>
    </row>
    <row r="141">
      <c r="A141" s="2" t="s">
        <v>999</v>
      </c>
      <c r="B141" s="2">
        <v>21.0</v>
      </c>
    </row>
    <row r="142">
      <c r="A142" s="2" t="s">
        <v>1007</v>
      </c>
      <c r="B142" s="2">
        <v>21.0</v>
      </c>
    </row>
    <row r="143">
      <c r="A143" s="2" t="s">
        <v>1010</v>
      </c>
      <c r="B143" s="2">
        <v>21.0</v>
      </c>
    </row>
    <row r="144">
      <c r="A144" s="2" t="s">
        <v>1013</v>
      </c>
      <c r="B144" s="2">
        <v>21.0</v>
      </c>
    </row>
    <row r="145">
      <c r="A145" s="2" t="s">
        <v>1015</v>
      </c>
      <c r="B145" s="2">
        <v>21.0</v>
      </c>
    </row>
    <row r="146">
      <c r="A146" s="2" t="s">
        <v>1017</v>
      </c>
      <c r="B146" s="2">
        <v>21.0</v>
      </c>
    </row>
    <row r="147">
      <c r="A147" s="2" t="s">
        <v>1019</v>
      </c>
      <c r="B147" s="2">
        <v>21.0</v>
      </c>
    </row>
    <row r="148">
      <c r="A148" s="2" t="s">
        <v>1021</v>
      </c>
      <c r="B148" s="2">
        <v>21.0</v>
      </c>
    </row>
    <row r="149">
      <c r="A149" s="2" t="s">
        <v>1023</v>
      </c>
      <c r="B149" s="2">
        <v>21.0</v>
      </c>
    </row>
    <row r="150">
      <c r="A150" s="2" t="s">
        <v>1025</v>
      </c>
      <c r="B150" s="2">
        <v>21.0</v>
      </c>
    </row>
    <row r="151">
      <c r="A151" s="2" t="s">
        <v>1368</v>
      </c>
      <c r="B151" s="2">
        <v>25.0</v>
      </c>
    </row>
    <row r="153">
      <c r="A153" s="2" t="s">
        <v>1</v>
      </c>
    </row>
    <row r="156">
      <c r="A156" s="2" t="s">
        <v>5</v>
      </c>
    </row>
    <row r="157">
      <c r="A157" s="2" t="s">
        <v>7</v>
      </c>
    </row>
    <row r="158">
      <c r="A158" s="2" t="s">
        <v>9</v>
      </c>
    </row>
    <row r="159">
      <c r="A159" s="2" t="s">
        <v>11</v>
      </c>
    </row>
    <row r="160">
      <c r="A160" s="2" t="s">
        <v>13</v>
      </c>
    </row>
    <row r="161">
      <c r="A161" s="2" t="s">
        <v>15</v>
      </c>
    </row>
    <row r="162">
      <c r="A162" s="2" t="s">
        <v>17</v>
      </c>
    </row>
    <row r="163">
      <c r="A163" s="2" t="s">
        <v>19</v>
      </c>
    </row>
    <row r="164">
      <c r="A164" s="2" t="s">
        <v>21</v>
      </c>
    </row>
    <row r="165">
      <c r="A165" s="2" t="s">
        <v>23</v>
      </c>
    </row>
    <row r="166">
      <c r="A166" s="2" t="s">
        <v>25</v>
      </c>
    </row>
    <row r="167">
      <c r="A167" s="2" t="s">
        <v>28</v>
      </c>
    </row>
    <row r="168">
      <c r="A168" s="2" t="s">
        <v>30</v>
      </c>
    </row>
    <row r="169">
      <c r="A169" s="2" t="s">
        <v>32</v>
      </c>
    </row>
    <row r="170">
      <c r="A170" s="2" t="s">
        <v>34</v>
      </c>
    </row>
    <row r="171">
      <c r="A171" s="2" t="s">
        <v>36</v>
      </c>
    </row>
    <row r="172">
      <c r="A172" s="2" t="s">
        <v>38</v>
      </c>
    </row>
    <row r="173">
      <c r="A173" s="2" t="s">
        <v>40</v>
      </c>
    </row>
    <row r="174">
      <c r="A174" s="2" t="s">
        <v>42</v>
      </c>
    </row>
    <row r="175">
      <c r="A175" s="2" t="s">
        <v>45</v>
      </c>
    </row>
    <row r="176">
      <c r="A176" s="2" t="s">
        <v>47</v>
      </c>
    </row>
    <row r="177">
      <c r="A177" s="2" t="s">
        <v>49</v>
      </c>
    </row>
    <row r="178">
      <c r="A178" s="2" t="s">
        <v>51</v>
      </c>
    </row>
    <row r="179">
      <c r="A179" s="2" t="s">
        <v>53</v>
      </c>
    </row>
    <row r="180">
      <c r="A180" s="2" t="s">
        <v>55</v>
      </c>
    </row>
    <row r="181">
      <c r="A181" s="2" t="s">
        <v>57</v>
      </c>
    </row>
    <row r="182">
      <c r="A182" s="2" t="s">
        <v>59</v>
      </c>
    </row>
    <row r="183">
      <c r="A183" s="2" t="s">
        <v>61</v>
      </c>
    </row>
    <row r="184">
      <c r="A184" s="2" t="s">
        <v>63</v>
      </c>
    </row>
    <row r="185">
      <c r="A185" s="2" t="s">
        <v>65</v>
      </c>
    </row>
    <row r="186">
      <c r="A186" s="2" t="s">
        <v>67</v>
      </c>
    </row>
    <row r="187">
      <c r="A187" s="2" t="s">
        <v>69</v>
      </c>
    </row>
    <row r="188">
      <c r="A188" s="2" t="s">
        <v>71</v>
      </c>
    </row>
    <row r="189">
      <c r="A189" s="2" t="s">
        <v>74</v>
      </c>
    </row>
    <row r="190">
      <c r="A190" s="2" t="s">
        <v>76</v>
      </c>
    </row>
    <row r="191">
      <c r="A191" s="2" t="s">
        <v>78</v>
      </c>
    </row>
    <row r="192">
      <c r="A192" s="2" t="s">
        <v>80</v>
      </c>
    </row>
    <row r="193">
      <c r="A193" s="2" t="s">
        <v>82</v>
      </c>
    </row>
    <row r="194">
      <c r="A194" s="2" t="s">
        <v>84</v>
      </c>
    </row>
    <row r="195">
      <c r="A195" s="2" t="s">
        <v>87</v>
      </c>
    </row>
    <row r="196">
      <c r="A196" s="2" t="s">
        <v>89</v>
      </c>
    </row>
    <row r="197">
      <c r="A197" s="2" t="s">
        <v>91</v>
      </c>
    </row>
    <row r="198">
      <c r="A198" s="2" t="s">
        <v>93</v>
      </c>
    </row>
    <row r="199">
      <c r="A199" s="2" t="s">
        <v>95</v>
      </c>
    </row>
    <row r="200">
      <c r="A200" s="2" t="s">
        <v>97</v>
      </c>
    </row>
    <row r="201">
      <c r="A201" s="2" t="s">
        <v>99</v>
      </c>
    </row>
    <row r="202">
      <c r="A202" s="2" t="s">
        <v>101</v>
      </c>
    </row>
    <row r="203">
      <c r="A203" s="2" t="s">
        <v>103</v>
      </c>
    </row>
    <row r="204">
      <c r="A204" s="2" t="s">
        <v>105</v>
      </c>
    </row>
    <row r="205">
      <c r="A205" s="2" t="s">
        <v>107</v>
      </c>
    </row>
    <row r="206">
      <c r="A206" s="2" t="s">
        <v>109</v>
      </c>
    </row>
    <row r="208">
      <c r="A208" s="2" t="s">
        <v>112</v>
      </c>
    </row>
    <row r="211">
      <c r="A211" s="2" t="s">
        <v>116</v>
      </c>
    </row>
    <row r="212">
      <c r="A212" s="2" t="s">
        <v>118</v>
      </c>
    </row>
    <row r="213">
      <c r="A213" s="2" t="s">
        <v>120</v>
      </c>
    </row>
    <row r="214">
      <c r="A214" s="2" t="s">
        <v>123</v>
      </c>
    </row>
    <row r="215">
      <c r="A215" s="2" t="s">
        <v>125</v>
      </c>
    </row>
    <row r="216">
      <c r="A216" s="2" t="s">
        <v>127</v>
      </c>
    </row>
    <row r="217">
      <c r="A217" s="2" t="s">
        <v>129</v>
      </c>
    </row>
    <row r="218">
      <c r="A218" s="2" t="s">
        <v>131</v>
      </c>
    </row>
    <row r="219">
      <c r="A219" s="2" t="s">
        <v>133</v>
      </c>
    </row>
    <row r="220">
      <c r="A220" s="2" t="s">
        <v>135</v>
      </c>
    </row>
    <row r="221">
      <c r="A221" s="2" t="s">
        <v>137</v>
      </c>
    </row>
    <row r="222">
      <c r="A222" s="2" t="s">
        <v>139</v>
      </c>
    </row>
    <row r="223">
      <c r="A223" s="2" t="s">
        <v>14</v>
      </c>
    </row>
    <row r="224">
      <c r="A224" s="2" t="s">
        <v>142</v>
      </c>
    </row>
    <row r="225">
      <c r="A225" s="2" t="s">
        <v>144</v>
      </c>
    </row>
    <row r="226">
      <c r="A226" s="2" t="s">
        <v>147</v>
      </c>
    </row>
    <row r="227">
      <c r="A227" s="2" t="s">
        <v>149</v>
      </c>
    </row>
    <row r="228">
      <c r="A228" s="2" t="s">
        <v>151</v>
      </c>
    </row>
    <row r="229">
      <c r="A229" s="2" t="s">
        <v>153</v>
      </c>
    </row>
    <row r="230">
      <c r="A230" s="2" t="s">
        <v>155</v>
      </c>
    </row>
    <row r="231">
      <c r="A231" s="2" t="s">
        <v>157</v>
      </c>
    </row>
    <row r="232">
      <c r="A232" s="2" t="s">
        <v>159</v>
      </c>
    </row>
    <row r="233">
      <c r="A233" s="2" t="s">
        <v>161</v>
      </c>
    </row>
    <row r="234">
      <c r="A234" s="2" t="s">
        <v>163</v>
      </c>
    </row>
    <row r="235">
      <c r="A235" s="2" t="s">
        <v>165</v>
      </c>
    </row>
    <row r="236">
      <c r="A236" s="2" t="s">
        <v>167</v>
      </c>
    </row>
    <row r="237">
      <c r="A237" s="2" t="s">
        <v>170</v>
      </c>
    </row>
    <row r="238">
      <c r="A238" s="2" t="s">
        <v>172</v>
      </c>
    </row>
    <row r="239">
      <c r="A239" s="2" t="s">
        <v>175</v>
      </c>
    </row>
    <row r="240">
      <c r="A240" s="2" t="s">
        <v>177</v>
      </c>
    </row>
    <row r="241">
      <c r="A241" s="2" t="s">
        <v>179</v>
      </c>
    </row>
    <row r="242">
      <c r="A242" s="2" t="s">
        <v>181</v>
      </c>
    </row>
    <row r="243">
      <c r="A243" s="2" t="s">
        <v>183</v>
      </c>
    </row>
    <row r="244">
      <c r="A244" s="2" t="s">
        <v>185</v>
      </c>
    </row>
    <row r="245">
      <c r="A245" s="2" t="s">
        <v>187</v>
      </c>
    </row>
    <row r="246">
      <c r="A246" s="2" t="s">
        <v>189</v>
      </c>
    </row>
    <row r="247">
      <c r="A247" s="2" t="s">
        <v>191</v>
      </c>
    </row>
    <row r="248">
      <c r="A248" s="2" t="s">
        <v>193</v>
      </c>
    </row>
    <row r="249">
      <c r="A249" s="2" t="s">
        <v>195</v>
      </c>
    </row>
    <row r="250">
      <c r="A250" s="2" t="s">
        <v>198</v>
      </c>
    </row>
    <row r="251">
      <c r="A251" s="2" t="s">
        <v>200</v>
      </c>
    </row>
    <row r="252">
      <c r="A252" s="2" t="s">
        <v>202</v>
      </c>
    </row>
    <row r="253">
      <c r="A253" s="2" t="s">
        <v>205</v>
      </c>
    </row>
    <row r="255">
      <c r="A255" s="2" t="s">
        <v>208</v>
      </c>
    </row>
    <row r="256">
      <c r="A256" s="2" t="s">
        <v>211</v>
      </c>
    </row>
    <row r="257">
      <c r="A257" s="2" t="s">
        <v>214</v>
      </c>
    </row>
    <row r="258">
      <c r="A258" s="2" t="s">
        <v>217</v>
      </c>
    </row>
    <row r="259">
      <c r="A259" s="2" t="s">
        <v>219</v>
      </c>
    </row>
    <row r="260">
      <c r="A260" s="2" t="s">
        <v>221</v>
      </c>
    </row>
    <row r="261">
      <c r="A261" s="2" t="s">
        <v>223</v>
      </c>
    </row>
    <row r="262">
      <c r="A262" s="2" t="s">
        <v>225</v>
      </c>
    </row>
    <row r="263">
      <c r="A263" s="2" t="s">
        <v>227</v>
      </c>
    </row>
    <row r="264">
      <c r="A264" s="2" t="s">
        <v>229</v>
      </c>
    </row>
    <row r="265">
      <c r="A265" s="2" t="s">
        <v>231</v>
      </c>
    </row>
    <row r="266">
      <c r="A266" s="2" t="s">
        <v>235</v>
      </c>
    </row>
    <row r="272">
      <c r="A272" s="2" t="s">
        <v>242</v>
      </c>
    </row>
    <row r="275">
      <c r="A275" s="2" t="s">
        <v>247</v>
      </c>
    </row>
    <row r="276">
      <c r="A276" s="2" t="s">
        <v>249</v>
      </c>
    </row>
    <row r="277">
      <c r="A277" s="2" t="s">
        <v>251</v>
      </c>
    </row>
    <row r="278">
      <c r="A278" s="2" t="s">
        <v>255</v>
      </c>
    </row>
    <row r="279">
      <c r="A279" s="2" t="s">
        <v>257</v>
      </c>
    </row>
    <row r="280">
      <c r="A280" s="2" t="s">
        <v>261</v>
      </c>
    </row>
    <row r="281">
      <c r="A281" s="2" t="s">
        <v>263</v>
      </c>
    </row>
    <row r="282">
      <c r="A282" s="2" t="s">
        <v>265</v>
      </c>
    </row>
    <row r="283">
      <c r="A283" s="2" t="s">
        <v>267</v>
      </c>
    </row>
    <row r="284">
      <c r="A284" s="2" t="s">
        <v>269</v>
      </c>
    </row>
    <row r="285">
      <c r="A285" s="2" t="s">
        <v>271</v>
      </c>
    </row>
    <row r="286">
      <c r="A286" s="2" t="s">
        <v>273</v>
      </c>
    </row>
    <row r="287">
      <c r="A287" s="2" t="s">
        <v>275</v>
      </c>
    </row>
    <row r="288">
      <c r="A288" s="2" t="s">
        <v>277</v>
      </c>
    </row>
    <row r="289">
      <c r="A289" s="2" t="s">
        <v>279</v>
      </c>
    </row>
    <row r="290">
      <c r="A290" s="2" t="s">
        <v>281</v>
      </c>
    </row>
    <row r="291">
      <c r="A291" s="2" t="s">
        <v>283</v>
      </c>
    </row>
    <row r="292">
      <c r="A292" s="2" t="s">
        <v>285</v>
      </c>
    </row>
    <row r="293">
      <c r="A293" s="2" t="s">
        <v>287</v>
      </c>
    </row>
    <row r="294">
      <c r="A294" s="2" t="s">
        <v>289</v>
      </c>
    </row>
    <row r="295">
      <c r="A295" s="2" t="s">
        <v>291</v>
      </c>
    </row>
    <row r="296">
      <c r="A296" s="2" t="s">
        <v>293</v>
      </c>
    </row>
    <row r="297">
      <c r="A297" s="2" t="s">
        <v>295</v>
      </c>
    </row>
    <row r="298">
      <c r="A298" s="2" t="s">
        <v>298</v>
      </c>
    </row>
    <row r="299">
      <c r="A299" s="2" t="s">
        <v>300</v>
      </c>
    </row>
    <row r="301">
      <c r="A301" s="2" t="s">
        <v>304</v>
      </c>
    </row>
    <row r="302">
      <c r="A302" s="2" t="s">
        <v>306</v>
      </c>
    </row>
    <row r="303">
      <c r="A303" s="2" t="s">
        <v>309</v>
      </c>
    </row>
    <row r="304">
      <c r="A304" s="2" t="s">
        <v>311</v>
      </c>
    </row>
    <row r="305">
      <c r="A305" s="2" t="s">
        <v>312</v>
      </c>
    </row>
    <row r="306">
      <c r="A306" s="2" t="s">
        <v>314</v>
      </c>
    </row>
    <row r="307">
      <c r="A307" s="2" t="s">
        <v>316</v>
      </c>
    </row>
    <row r="308">
      <c r="A308" s="2" t="s">
        <v>317</v>
      </c>
    </row>
    <row r="309">
      <c r="A309" s="2" t="s">
        <v>318</v>
      </c>
    </row>
    <row r="310">
      <c r="A310" s="2" t="s">
        <v>319</v>
      </c>
    </row>
    <row r="311">
      <c r="A311" s="2" t="s">
        <v>320</v>
      </c>
    </row>
    <row r="312">
      <c r="A312" s="2" t="s">
        <v>322</v>
      </c>
    </row>
    <row r="313">
      <c r="A313" s="2" t="s">
        <v>324</v>
      </c>
    </row>
    <row r="314">
      <c r="A314" s="2" t="s">
        <v>325</v>
      </c>
    </row>
    <row r="315">
      <c r="A315" s="2" t="s">
        <v>326</v>
      </c>
    </row>
    <row r="316">
      <c r="A316" s="2" t="s">
        <v>327</v>
      </c>
    </row>
    <row r="317">
      <c r="A317" s="2" t="s">
        <v>329</v>
      </c>
    </row>
    <row r="318">
      <c r="A318" s="2" t="s">
        <v>330</v>
      </c>
    </row>
    <row r="319">
      <c r="A319" s="2" t="s">
        <v>332</v>
      </c>
    </row>
    <row r="320">
      <c r="A320" s="2" t="s">
        <v>333</v>
      </c>
    </row>
    <row r="321">
      <c r="A321" s="2" t="s">
        <v>334</v>
      </c>
    </row>
    <row r="322">
      <c r="A322" s="2" t="s">
        <v>335</v>
      </c>
    </row>
    <row r="323">
      <c r="A323" s="2" t="s">
        <v>336</v>
      </c>
    </row>
    <row r="324">
      <c r="A324" s="2" t="s">
        <v>338</v>
      </c>
    </row>
    <row r="325">
      <c r="A325" s="2" t="s">
        <v>339</v>
      </c>
    </row>
    <row r="326">
      <c r="A326" s="2" t="s">
        <v>340</v>
      </c>
    </row>
    <row r="327">
      <c r="A327" s="2" t="s">
        <v>341</v>
      </c>
    </row>
    <row r="328">
      <c r="A328" s="2" t="s">
        <v>342</v>
      </c>
    </row>
    <row r="329">
      <c r="A329" s="2" t="s">
        <v>343</v>
      </c>
    </row>
    <row r="330">
      <c r="A330" s="2" t="s">
        <v>345</v>
      </c>
    </row>
    <row r="331">
      <c r="A331" s="2" t="s">
        <v>346</v>
      </c>
    </row>
    <row r="332">
      <c r="A332" s="2" t="s">
        <v>347</v>
      </c>
    </row>
    <row r="334">
      <c r="A334" s="2" t="s">
        <v>348</v>
      </c>
    </row>
    <row r="335">
      <c r="A335" s="2" t="s">
        <v>350</v>
      </c>
    </row>
    <row r="336">
      <c r="A336" s="2" t="s">
        <v>351</v>
      </c>
    </row>
    <row r="337">
      <c r="A337" s="2" t="s">
        <v>352</v>
      </c>
    </row>
    <row r="338">
      <c r="A338" s="2" t="s">
        <v>353</v>
      </c>
    </row>
    <row r="339">
      <c r="A339" s="2" t="s">
        <v>354</v>
      </c>
    </row>
    <row r="340">
      <c r="A340" s="2" t="s">
        <v>355</v>
      </c>
    </row>
    <row r="341">
      <c r="A341" s="2" t="s">
        <v>356</v>
      </c>
    </row>
    <row r="342">
      <c r="A342" s="2" t="s">
        <v>357</v>
      </c>
    </row>
    <row r="343">
      <c r="A343" s="2" t="s">
        <v>358</v>
      </c>
    </row>
    <row r="344">
      <c r="A344" s="2" t="s">
        <v>359</v>
      </c>
    </row>
    <row r="345">
      <c r="A345" s="2" t="s">
        <v>360</v>
      </c>
    </row>
    <row r="348">
      <c r="A348" s="2" t="s">
        <v>361</v>
      </c>
    </row>
    <row r="351">
      <c r="A351" s="2" t="s">
        <v>362</v>
      </c>
    </row>
    <row r="352">
      <c r="A352" s="2" t="s">
        <v>363</v>
      </c>
    </row>
    <row r="353">
      <c r="A353" s="2" t="s">
        <v>364</v>
      </c>
    </row>
    <row r="354">
      <c r="A354" s="2" t="s">
        <v>365</v>
      </c>
    </row>
    <row r="355">
      <c r="A355" s="2" t="s">
        <v>366</v>
      </c>
    </row>
    <row r="356">
      <c r="A356" s="2" t="s">
        <v>367</v>
      </c>
    </row>
    <row r="357">
      <c r="A357" s="2" t="s">
        <v>368</v>
      </c>
    </row>
    <row r="358">
      <c r="A358" s="2" t="s">
        <v>369</v>
      </c>
    </row>
    <row r="359">
      <c r="A359" s="2" t="s">
        <v>370</v>
      </c>
    </row>
    <row r="360">
      <c r="A360" s="2" t="s">
        <v>371</v>
      </c>
    </row>
    <row r="361">
      <c r="A361" s="2" t="s">
        <v>372</v>
      </c>
    </row>
    <row r="362">
      <c r="A362" s="2" t="s">
        <v>373</v>
      </c>
    </row>
    <row r="363">
      <c r="A363" s="2" t="s">
        <v>374</v>
      </c>
    </row>
    <row r="364">
      <c r="A364" s="2" t="s">
        <v>375</v>
      </c>
    </row>
    <row r="365">
      <c r="A365" s="2" t="s">
        <v>376</v>
      </c>
    </row>
    <row r="366">
      <c r="A366" s="2" t="s">
        <v>377</v>
      </c>
    </row>
    <row r="367">
      <c r="A367" s="2" t="s">
        <v>378</v>
      </c>
    </row>
    <row r="368">
      <c r="A368" s="2" t="s">
        <v>379</v>
      </c>
    </row>
    <row r="369">
      <c r="A369" s="2" t="s">
        <v>380</v>
      </c>
    </row>
    <row r="370">
      <c r="A370" s="2" t="s">
        <v>381</v>
      </c>
    </row>
    <row r="371">
      <c r="A371" s="2" t="s">
        <v>382</v>
      </c>
    </row>
    <row r="372">
      <c r="A372" s="2" t="s">
        <v>383</v>
      </c>
    </row>
    <row r="373">
      <c r="A373" s="2" t="s">
        <v>384</v>
      </c>
    </row>
    <row r="374">
      <c r="A374" s="2" t="s">
        <v>385</v>
      </c>
    </row>
    <row r="375">
      <c r="A375" s="2" t="s">
        <v>386</v>
      </c>
    </row>
    <row r="376">
      <c r="A376" s="2" t="s">
        <v>387</v>
      </c>
    </row>
    <row r="377">
      <c r="A377" s="2" t="s">
        <v>388</v>
      </c>
    </row>
    <row r="378">
      <c r="A378" s="2" t="s">
        <v>389</v>
      </c>
    </row>
    <row r="379">
      <c r="A379" s="2" t="s">
        <v>390</v>
      </c>
    </row>
    <row r="380">
      <c r="A380" s="2" t="s">
        <v>391</v>
      </c>
    </row>
    <row r="381">
      <c r="A381" s="2" t="s">
        <v>392</v>
      </c>
    </row>
    <row r="384">
      <c r="A384" s="2" t="s">
        <v>393</v>
      </c>
    </row>
    <row r="387">
      <c r="A387" s="2" t="s">
        <v>394</v>
      </c>
    </row>
    <row r="388">
      <c r="A388" s="2" t="s">
        <v>395</v>
      </c>
    </row>
    <row r="389">
      <c r="A389" s="2" t="s">
        <v>396</v>
      </c>
    </row>
    <row r="390">
      <c r="A390" s="2" t="s">
        <v>397</v>
      </c>
    </row>
    <row r="391">
      <c r="A391" s="2" t="s">
        <v>77</v>
      </c>
    </row>
    <row r="392">
      <c r="A392" s="2" t="s">
        <v>398</v>
      </c>
    </row>
    <row r="393">
      <c r="A393" s="2" t="s">
        <v>399</v>
      </c>
    </row>
    <row r="394">
      <c r="A394" s="2" t="s">
        <v>400</v>
      </c>
    </row>
    <row r="395">
      <c r="A395" s="2" t="s">
        <v>401</v>
      </c>
    </row>
    <row r="396">
      <c r="A396" s="2" t="s">
        <v>79</v>
      </c>
    </row>
    <row r="397">
      <c r="A397" s="2" t="s">
        <v>402</v>
      </c>
    </row>
    <row r="398">
      <c r="A398" s="2" t="s">
        <v>403</v>
      </c>
    </row>
    <row r="399">
      <c r="A399" s="2" t="s">
        <v>404</v>
      </c>
    </row>
    <row r="400">
      <c r="A400" s="2" t="s">
        <v>405</v>
      </c>
    </row>
    <row r="401">
      <c r="A401" s="2" t="s">
        <v>406</v>
      </c>
    </row>
    <row r="402">
      <c r="A402" s="2" t="s">
        <v>407</v>
      </c>
    </row>
    <row r="403">
      <c r="A403" s="2" t="s">
        <v>408</v>
      </c>
    </row>
    <row r="404">
      <c r="A404" s="2" t="s">
        <v>409</v>
      </c>
    </row>
    <row r="405">
      <c r="A405" s="2" t="s">
        <v>410</v>
      </c>
    </row>
    <row r="406">
      <c r="A406" s="2" t="s">
        <v>411</v>
      </c>
    </row>
    <row r="407">
      <c r="A407" s="2" t="s">
        <v>412</v>
      </c>
    </row>
    <row r="408">
      <c r="A408" s="2" t="s">
        <v>413</v>
      </c>
    </row>
    <row r="409">
      <c r="A409" s="2" t="s">
        <v>414</v>
      </c>
    </row>
    <row r="410">
      <c r="A410" s="2" t="s">
        <v>415</v>
      </c>
    </row>
    <row r="411">
      <c r="A411" s="2" t="s">
        <v>416</v>
      </c>
    </row>
    <row r="412">
      <c r="A412" s="2" t="s">
        <v>417</v>
      </c>
    </row>
    <row r="413">
      <c r="A413" s="2" t="s">
        <v>418</v>
      </c>
    </row>
    <row r="416">
      <c r="A416" s="2" t="s">
        <v>419</v>
      </c>
    </row>
    <row r="419">
      <c r="A419" s="2" t="s">
        <v>420</v>
      </c>
    </row>
    <row r="420">
      <c r="A420" s="2" t="s">
        <v>421</v>
      </c>
    </row>
    <row r="421">
      <c r="A421" s="2" t="s">
        <v>422</v>
      </c>
    </row>
    <row r="422">
      <c r="A422" s="2" t="s">
        <v>423</v>
      </c>
    </row>
    <row r="423">
      <c r="A423" s="2" t="s">
        <v>424</v>
      </c>
    </row>
    <row r="424">
      <c r="A424" s="2" t="s">
        <v>425</v>
      </c>
    </row>
    <row r="425">
      <c r="A425" s="2" t="s">
        <v>426</v>
      </c>
    </row>
    <row r="426">
      <c r="A426" s="2" t="s">
        <v>427</v>
      </c>
    </row>
    <row r="427">
      <c r="A427" s="2" t="s">
        <v>428</v>
      </c>
    </row>
    <row r="428">
      <c r="A428" s="2" t="s">
        <v>429</v>
      </c>
    </row>
    <row r="429">
      <c r="A429" s="2" t="s">
        <v>430</v>
      </c>
    </row>
    <row r="430">
      <c r="A430" s="2" t="s">
        <v>431</v>
      </c>
    </row>
    <row r="431">
      <c r="A431" s="2" t="s">
        <v>432</v>
      </c>
    </row>
    <row r="432">
      <c r="A432" s="2" t="s">
        <v>433</v>
      </c>
    </row>
    <row r="433">
      <c r="A433" s="2" t="s">
        <v>434</v>
      </c>
    </row>
    <row r="434">
      <c r="A434" s="2" t="s">
        <v>435</v>
      </c>
    </row>
    <row r="435">
      <c r="A435" s="2" t="s">
        <v>436</v>
      </c>
    </row>
    <row r="436">
      <c r="A436" s="2" t="s">
        <v>437</v>
      </c>
    </row>
    <row r="437">
      <c r="A437" s="2" t="s">
        <v>438</v>
      </c>
    </row>
    <row r="438">
      <c r="A438" s="2" t="s">
        <v>439</v>
      </c>
    </row>
    <row r="439">
      <c r="A439" s="2" t="s">
        <v>440</v>
      </c>
    </row>
    <row r="440">
      <c r="A440" s="2" t="s">
        <v>441</v>
      </c>
    </row>
    <row r="441">
      <c r="A441" s="2" t="s">
        <v>442</v>
      </c>
    </row>
    <row r="442">
      <c r="A442" s="2" t="s">
        <v>443</v>
      </c>
    </row>
    <row r="443">
      <c r="A443" s="2" t="s">
        <v>444</v>
      </c>
    </row>
    <row r="444">
      <c r="A444" s="2" t="s">
        <v>445</v>
      </c>
    </row>
    <row r="445">
      <c r="A445" s="2" t="s">
        <v>446</v>
      </c>
    </row>
    <row r="446">
      <c r="A446" s="2" t="s">
        <v>447</v>
      </c>
    </row>
    <row r="447">
      <c r="A447" s="2" t="s">
        <v>448</v>
      </c>
    </row>
    <row r="448">
      <c r="A448" s="2" t="s">
        <v>449</v>
      </c>
    </row>
    <row r="449">
      <c r="A449" s="2" t="s">
        <v>450</v>
      </c>
    </row>
    <row r="450">
      <c r="A450" s="2" t="s">
        <v>451</v>
      </c>
    </row>
    <row r="451">
      <c r="A451" s="2" t="s">
        <v>452</v>
      </c>
    </row>
    <row r="452">
      <c r="A452" s="2" t="s">
        <v>453</v>
      </c>
    </row>
    <row r="453">
      <c r="A453" s="2" t="s">
        <v>454</v>
      </c>
    </row>
    <row r="454">
      <c r="A454" s="2" t="s">
        <v>455</v>
      </c>
    </row>
    <row r="455">
      <c r="A455" s="2" t="s">
        <v>456</v>
      </c>
    </row>
    <row r="456">
      <c r="A456" s="2" t="s">
        <v>457</v>
      </c>
    </row>
    <row r="457">
      <c r="A457" s="2" t="s">
        <v>458</v>
      </c>
    </row>
    <row r="458">
      <c r="A458" s="2" t="s">
        <v>459</v>
      </c>
    </row>
    <row r="459">
      <c r="A459" s="2" t="s">
        <v>460</v>
      </c>
    </row>
    <row r="460">
      <c r="A460" s="2" t="s">
        <v>461</v>
      </c>
    </row>
    <row r="461">
      <c r="A461" s="2" t="s">
        <v>462</v>
      </c>
    </row>
    <row r="462">
      <c r="A462" s="2" t="s">
        <v>463</v>
      </c>
    </row>
    <row r="465">
      <c r="A465" s="2" t="s">
        <v>464</v>
      </c>
    </row>
    <row r="468">
      <c r="A468" s="2" t="s">
        <v>465</v>
      </c>
    </row>
    <row r="469">
      <c r="A469" s="2" t="s">
        <v>466</v>
      </c>
    </row>
    <row r="470">
      <c r="A470" s="2" t="s">
        <v>467</v>
      </c>
    </row>
    <row r="471">
      <c r="A471" s="2" t="s">
        <v>468</v>
      </c>
    </row>
    <row r="472">
      <c r="A472" s="2" t="s">
        <v>469</v>
      </c>
    </row>
    <row r="473">
      <c r="A473" s="2" t="s">
        <v>470</v>
      </c>
    </row>
    <row r="474">
      <c r="A474" s="2" t="s">
        <v>471</v>
      </c>
    </row>
    <row r="475">
      <c r="A475" s="2" t="s">
        <v>472</v>
      </c>
    </row>
    <row r="476">
      <c r="A476" s="2" t="s">
        <v>473</v>
      </c>
    </row>
    <row r="477">
      <c r="A477" s="2" t="s">
        <v>474</v>
      </c>
    </row>
    <row r="478">
      <c r="A478" s="2" t="s">
        <v>475</v>
      </c>
    </row>
    <row r="479">
      <c r="A479" s="2" t="s">
        <v>476</v>
      </c>
    </row>
    <row r="480">
      <c r="A480" s="2" t="s">
        <v>477</v>
      </c>
    </row>
    <row r="481">
      <c r="A481" s="2" t="s">
        <v>478</v>
      </c>
    </row>
    <row r="482">
      <c r="A482" s="2" t="s">
        <v>479</v>
      </c>
    </row>
    <row r="483">
      <c r="A483" s="2" t="s">
        <v>480</v>
      </c>
    </row>
    <row r="484">
      <c r="A484" s="2" t="s">
        <v>481</v>
      </c>
    </row>
    <row r="485">
      <c r="A485" s="2" t="s">
        <v>482</v>
      </c>
    </row>
    <row r="486">
      <c r="A486" s="2" t="s">
        <v>483</v>
      </c>
    </row>
    <row r="487">
      <c r="A487" s="2" t="s">
        <v>484</v>
      </c>
    </row>
    <row r="488">
      <c r="A488" s="2" t="s">
        <v>485</v>
      </c>
    </row>
    <row r="489">
      <c r="A489" s="2" t="s">
        <v>486</v>
      </c>
    </row>
    <row r="490">
      <c r="A490" s="2" t="s">
        <v>487</v>
      </c>
    </row>
    <row r="491">
      <c r="A491" s="2" t="s">
        <v>488</v>
      </c>
    </row>
    <row r="492">
      <c r="A492" s="2" t="s">
        <v>489</v>
      </c>
    </row>
    <row r="493">
      <c r="A493" s="2" t="s">
        <v>113</v>
      </c>
    </row>
    <row r="494">
      <c r="A494" s="2" t="s">
        <v>490</v>
      </c>
    </row>
    <row r="495">
      <c r="A495" s="2" t="s">
        <v>491</v>
      </c>
    </row>
    <row r="496">
      <c r="A496" s="2" t="s">
        <v>492</v>
      </c>
    </row>
    <row r="497">
      <c r="A497" s="2" t="s">
        <v>493</v>
      </c>
    </row>
    <row r="499">
      <c r="A499" s="2" t="s">
        <v>494</v>
      </c>
    </row>
    <row r="502">
      <c r="A502" s="2" t="s">
        <v>495</v>
      </c>
    </row>
    <row r="503">
      <c r="A503" s="2" t="s">
        <v>496</v>
      </c>
    </row>
    <row r="504">
      <c r="A504" s="2" t="s">
        <v>497</v>
      </c>
    </row>
    <row r="505">
      <c r="A505" s="2" t="s">
        <v>498</v>
      </c>
    </row>
    <row r="506">
      <c r="A506" s="2" t="s">
        <v>499</v>
      </c>
    </row>
    <row r="507">
      <c r="A507" s="2" t="s">
        <v>500</v>
      </c>
    </row>
    <row r="508">
      <c r="A508" s="2" t="s">
        <v>501</v>
      </c>
    </row>
    <row r="509">
      <c r="A509" s="2" t="s">
        <v>502</v>
      </c>
    </row>
    <row r="510">
      <c r="A510" s="2" t="s">
        <v>503</v>
      </c>
    </row>
    <row r="511">
      <c r="A511" s="2" t="s">
        <v>504</v>
      </c>
    </row>
    <row r="512">
      <c r="A512" s="2" t="s">
        <v>505</v>
      </c>
    </row>
    <row r="513">
      <c r="A513" s="2" t="s">
        <v>506</v>
      </c>
    </row>
    <row r="514">
      <c r="A514" s="2" t="s">
        <v>507</v>
      </c>
    </row>
    <row r="515">
      <c r="A515" s="2" t="s">
        <v>508</v>
      </c>
    </row>
    <row r="516">
      <c r="A516" s="2" t="s">
        <v>509</v>
      </c>
    </row>
    <row r="517">
      <c r="A517" s="2" t="s">
        <v>510</v>
      </c>
    </row>
    <row r="518">
      <c r="A518" s="2" t="s">
        <v>511</v>
      </c>
    </row>
    <row r="519">
      <c r="A519" s="2" t="s">
        <v>512</v>
      </c>
    </row>
    <row r="520">
      <c r="A520" s="2" t="s">
        <v>513</v>
      </c>
    </row>
    <row r="521">
      <c r="A521" s="2" t="s">
        <v>514</v>
      </c>
    </row>
    <row r="522">
      <c r="A522" s="2" t="s">
        <v>515</v>
      </c>
    </row>
    <row r="523">
      <c r="A523" s="2" t="s">
        <v>516</v>
      </c>
    </row>
    <row r="524">
      <c r="A524" s="2" t="s">
        <v>517</v>
      </c>
    </row>
    <row r="525">
      <c r="A525" s="2" t="s">
        <v>518</v>
      </c>
    </row>
    <row r="526">
      <c r="A526" s="2" t="s">
        <v>519</v>
      </c>
    </row>
    <row r="527">
      <c r="A527" s="2" t="s">
        <v>520</v>
      </c>
    </row>
    <row r="528">
      <c r="A528" s="2" t="s">
        <v>521</v>
      </c>
    </row>
    <row r="529">
      <c r="A529" s="2" t="s">
        <v>522</v>
      </c>
    </row>
    <row r="530">
      <c r="A530" s="2" t="s">
        <v>523</v>
      </c>
    </row>
    <row r="531">
      <c r="A531" s="2" t="s">
        <v>524</v>
      </c>
    </row>
    <row r="534">
      <c r="A534" s="2" t="s">
        <v>525</v>
      </c>
    </row>
    <row r="537">
      <c r="A537" s="2" t="s">
        <v>526</v>
      </c>
    </row>
    <row r="538">
      <c r="A538" s="2" t="s">
        <v>527</v>
      </c>
    </row>
    <row r="539">
      <c r="A539" s="2" t="s">
        <v>528</v>
      </c>
    </row>
    <row r="540">
      <c r="A540" s="2" t="s">
        <v>529</v>
      </c>
    </row>
    <row r="541">
      <c r="A541" s="2" t="s">
        <v>132</v>
      </c>
    </row>
    <row r="542">
      <c r="A542" s="2" t="s">
        <v>530</v>
      </c>
    </row>
    <row r="543">
      <c r="A543" s="2" t="s">
        <v>531</v>
      </c>
    </row>
    <row r="544">
      <c r="A544" s="2" t="s">
        <v>532</v>
      </c>
    </row>
    <row r="545">
      <c r="A545" s="2" t="s">
        <v>533</v>
      </c>
    </row>
    <row r="546">
      <c r="A546" s="2" t="s">
        <v>534</v>
      </c>
    </row>
    <row r="547">
      <c r="A547" s="2" t="s">
        <v>535</v>
      </c>
    </row>
    <row r="548">
      <c r="A548" s="2" t="s">
        <v>536</v>
      </c>
    </row>
    <row r="549">
      <c r="A549" s="2" t="s">
        <v>537</v>
      </c>
    </row>
    <row r="550">
      <c r="A550" s="2" t="s">
        <v>538</v>
      </c>
    </row>
    <row r="551">
      <c r="A551" s="2" t="s">
        <v>539</v>
      </c>
    </row>
    <row r="552">
      <c r="A552" s="2" t="s">
        <v>540</v>
      </c>
    </row>
    <row r="553">
      <c r="A553" s="2" t="s">
        <v>541</v>
      </c>
    </row>
    <row r="554">
      <c r="A554" s="2" t="s">
        <v>134</v>
      </c>
    </row>
    <row r="555">
      <c r="A555" s="2" t="s">
        <v>542</v>
      </c>
    </row>
    <row r="556">
      <c r="A556" s="2" t="s">
        <v>543</v>
      </c>
    </row>
    <row r="557">
      <c r="A557" s="2" t="s">
        <v>544</v>
      </c>
    </row>
    <row r="558">
      <c r="A558" s="2" t="s">
        <v>545</v>
      </c>
    </row>
    <row r="559">
      <c r="A559" s="2" t="s">
        <v>546</v>
      </c>
    </row>
    <row r="560">
      <c r="A560" s="2" t="s">
        <v>547</v>
      </c>
    </row>
    <row r="561">
      <c r="A561" s="2" t="s">
        <v>548</v>
      </c>
    </row>
    <row r="562">
      <c r="A562" s="2" t="s">
        <v>549</v>
      </c>
    </row>
    <row r="563">
      <c r="A563" s="2" t="s">
        <v>550</v>
      </c>
    </row>
    <row r="564">
      <c r="A564" s="2" t="s">
        <v>551</v>
      </c>
    </row>
    <row r="565">
      <c r="A565" s="2" t="s">
        <v>552</v>
      </c>
    </row>
    <row r="566">
      <c r="A566" s="2" t="s">
        <v>553</v>
      </c>
    </row>
    <row r="567">
      <c r="A567" s="2" t="s">
        <v>554</v>
      </c>
    </row>
    <row r="568">
      <c r="A568" s="2" t="s">
        <v>555</v>
      </c>
    </row>
    <row r="569">
      <c r="A569" s="2" t="s">
        <v>556</v>
      </c>
    </row>
    <row r="570">
      <c r="A570" s="2" t="s">
        <v>557</v>
      </c>
    </row>
    <row r="571">
      <c r="A571" s="2" t="s">
        <v>558</v>
      </c>
    </row>
    <row r="573">
      <c r="A573" s="2" t="s">
        <v>136</v>
      </c>
    </row>
    <row r="574">
      <c r="A574" s="2" t="s">
        <v>559</v>
      </c>
    </row>
    <row r="578">
      <c r="A578" s="2" t="s">
        <v>560</v>
      </c>
    </row>
    <row r="581">
      <c r="A581" s="2" t="s">
        <v>561</v>
      </c>
    </row>
    <row r="582">
      <c r="A582" s="2" t="s">
        <v>562</v>
      </c>
    </row>
    <row r="583">
      <c r="A583" s="2" t="s">
        <v>563</v>
      </c>
    </row>
    <row r="584">
      <c r="A584" s="2" t="s">
        <v>564</v>
      </c>
    </row>
    <row r="585">
      <c r="A585" s="2" t="s">
        <v>565</v>
      </c>
    </row>
    <row r="586">
      <c r="A586" s="2" t="s">
        <v>566</v>
      </c>
    </row>
    <row r="587">
      <c r="A587" s="2" t="s">
        <v>567</v>
      </c>
    </row>
    <row r="588">
      <c r="A588" s="2" t="s">
        <v>568</v>
      </c>
    </row>
    <row r="589">
      <c r="A589" s="2" t="s">
        <v>569</v>
      </c>
    </row>
    <row r="590">
      <c r="A590" s="2" t="s">
        <v>570</v>
      </c>
    </row>
    <row r="594">
      <c r="A594" s="2" t="s">
        <v>571</v>
      </c>
    </row>
    <row r="597">
      <c r="A597" s="2" t="s">
        <v>141</v>
      </c>
    </row>
    <row r="598">
      <c r="A598" s="2" t="s">
        <v>572</v>
      </c>
    </row>
    <row r="599">
      <c r="A599" s="2" t="s">
        <v>573</v>
      </c>
    </row>
    <row r="600">
      <c r="A600" s="2" t="s">
        <v>574</v>
      </c>
    </row>
    <row r="601">
      <c r="A601" s="2" t="s">
        <v>575</v>
      </c>
    </row>
    <row r="602">
      <c r="A602" s="2" t="s">
        <v>576</v>
      </c>
    </row>
    <row r="603">
      <c r="A603" s="2" t="s">
        <v>577</v>
      </c>
    </row>
    <row r="604">
      <c r="A604" s="2" t="s">
        <v>578</v>
      </c>
    </row>
    <row r="605">
      <c r="A605" s="2" t="s">
        <v>579</v>
      </c>
    </row>
    <row r="606">
      <c r="A606" s="2" t="s">
        <v>580</v>
      </c>
    </row>
    <row r="607">
      <c r="A607" s="2" t="s">
        <v>581</v>
      </c>
    </row>
    <row r="610">
      <c r="A610" s="2" t="s">
        <v>582</v>
      </c>
    </row>
    <row r="613">
      <c r="A613" s="2" t="s">
        <v>583</v>
      </c>
    </row>
    <row r="614">
      <c r="A614" s="2" t="s">
        <v>584</v>
      </c>
    </row>
    <row r="615">
      <c r="A615" s="2" t="s">
        <v>585</v>
      </c>
    </row>
    <row r="616">
      <c r="A616" s="2" t="s">
        <v>586</v>
      </c>
    </row>
    <row r="617">
      <c r="A617" s="2" t="s">
        <v>587</v>
      </c>
    </row>
    <row r="618">
      <c r="A618" s="2" t="s">
        <v>588</v>
      </c>
    </row>
    <row r="619">
      <c r="A619" s="2" t="s">
        <v>589</v>
      </c>
    </row>
    <row r="620">
      <c r="A620" s="2" t="s">
        <v>590</v>
      </c>
    </row>
    <row r="621">
      <c r="A621" s="2" t="s">
        <v>591</v>
      </c>
    </row>
    <row r="622">
      <c r="A622" s="2" t="s">
        <v>592</v>
      </c>
    </row>
    <row r="623">
      <c r="A623" s="2" t="s">
        <v>593</v>
      </c>
    </row>
    <row r="624">
      <c r="A624" s="2" t="s">
        <v>594</v>
      </c>
    </row>
    <row r="625">
      <c r="A625" s="2" t="s">
        <v>595</v>
      </c>
    </row>
    <row r="626">
      <c r="A626" s="2" t="s">
        <v>596</v>
      </c>
    </row>
    <row r="627">
      <c r="A627" s="2" t="s">
        <v>597</v>
      </c>
    </row>
    <row r="628">
      <c r="A628" s="2" t="s">
        <v>598</v>
      </c>
    </row>
    <row r="629">
      <c r="A629" s="2" t="s">
        <v>599</v>
      </c>
    </row>
    <row r="630">
      <c r="A630" s="2" t="s">
        <v>150</v>
      </c>
    </row>
    <row r="631">
      <c r="A631" s="2" t="s">
        <v>600</v>
      </c>
    </row>
    <row r="632">
      <c r="A632" s="2" t="s">
        <v>601</v>
      </c>
    </row>
    <row r="633">
      <c r="A633" s="2" t="s">
        <v>602</v>
      </c>
    </row>
    <row r="634">
      <c r="A634" s="2" t="s">
        <v>603</v>
      </c>
    </row>
    <row r="635">
      <c r="A635" s="2" t="s">
        <v>604</v>
      </c>
    </row>
    <row r="636">
      <c r="A636" s="2" t="s">
        <v>605</v>
      </c>
    </row>
    <row r="637">
      <c r="A637" s="2" t="s">
        <v>606</v>
      </c>
    </row>
    <row r="638">
      <c r="A638" s="2" t="s">
        <v>607</v>
      </c>
    </row>
    <row r="639">
      <c r="A639" s="2" t="s">
        <v>608</v>
      </c>
    </row>
    <row r="640">
      <c r="A640" s="2" t="s">
        <v>609</v>
      </c>
    </row>
    <row r="641">
      <c r="A641" s="2" t="s">
        <v>610</v>
      </c>
    </row>
    <row r="642">
      <c r="A642" s="2" t="s">
        <v>611</v>
      </c>
    </row>
    <row r="643">
      <c r="A643" s="2" t="s">
        <v>612</v>
      </c>
    </row>
    <row r="644">
      <c r="A644" s="2" t="s">
        <v>613</v>
      </c>
    </row>
    <row r="645">
      <c r="A645" s="2" t="s">
        <v>614</v>
      </c>
    </row>
    <row r="646">
      <c r="A646" s="2" t="s">
        <v>615</v>
      </c>
    </row>
    <row r="647">
      <c r="A647" s="2" t="s">
        <v>616</v>
      </c>
    </row>
    <row r="648">
      <c r="A648" s="2" t="s">
        <v>158</v>
      </c>
    </row>
    <row r="649">
      <c r="A649" s="2" t="s">
        <v>617</v>
      </c>
    </row>
    <row r="650">
      <c r="A650" s="2" t="s">
        <v>160</v>
      </c>
    </row>
    <row r="651">
      <c r="A651" s="2" t="s">
        <v>618</v>
      </c>
    </row>
    <row r="652">
      <c r="A652" s="2" t="s">
        <v>619</v>
      </c>
    </row>
    <row r="653">
      <c r="A653" s="2" t="s">
        <v>620</v>
      </c>
    </row>
    <row r="654">
      <c r="A654" s="2" t="s">
        <v>621</v>
      </c>
    </row>
    <row r="655">
      <c r="A655" s="2" t="s">
        <v>622</v>
      </c>
    </row>
    <row r="656">
      <c r="A656" s="2" t="s">
        <v>623</v>
      </c>
    </row>
    <row r="657">
      <c r="A657" s="2" t="s">
        <v>624</v>
      </c>
    </row>
    <row r="658">
      <c r="A658" s="2" t="s">
        <v>625</v>
      </c>
    </row>
    <row r="659">
      <c r="A659" s="2" t="s">
        <v>626</v>
      </c>
    </row>
    <row r="660">
      <c r="A660" s="2" t="s">
        <v>627</v>
      </c>
    </row>
    <row r="662">
      <c r="A662" s="2" t="s">
        <v>628</v>
      </c>
    </row>
    <row r="665">
      <c r="A665" s="2" t="s">
        <v>629</v>
      </c>
    </row>
    <row r="666">
      <c r="A666" s="2" t="s">
        <v>630</v>
      </c>
    </row>
    <row r="667">
      <c r="A667" s="2" t="s">
        <v>631</v>
      </c>
    </row>
    <row r="668">
      <c r="A668" s="2" t="s">
        <v>632</v>
      </c>
    </row>
    <row r="669">
      <c r="A669" s="2" t="s">
        <v>633</v>
      </c>
    </row>
    <row r="670">
      <c r="A670" s="2" t="s">
        <v>634</v>
      </c>
    </row>
    <row r="671">
      <c r="A671" s="2" t="s">
        <v>635</v>
      </c>
    </row>
    <row r="672">
      <c r="A672" s="2" t="s">
        <v>636</v>
      </c>
    </row>
    <row r="673">
      <c r="A673" s="2" t="s">
        <v>637</v>
      </c>
    </row>
    <row r="674">
      <c r="A674" s="2" t="s">
        <v>638</v>
      </c>
    </row>
    <row r="675">
      <c r="A675" s="2" t="s">
        <v>639</v>
      </c>
    </row>
    <row r="676">
      <c r="A676" s="2" t="s">
        <v>640</v>
      </c>
    </row>
    <row r="677">
      <c r="A677" s="2" t="s">
        <v>641</v>
      </c>
    </row>
    <row r="678">
      <c r="A678" s="2" t="s">
        <v>642</v>
      </c>
    </row>
    <row r="679">
      <c r="A679" s="2" t="s">
        <v>643</v>
      </c>
    </row>
    <row r="680">
      <c r="A680" s="2" t="s">
        <v>644</v>
      </c>
    </row>
    <row r="681">
      <c r="A681" s="2" t="s">
        <v>645</v>
      </c>
    </row>
    <row r="682">
      <c r="A682" s="2" t="s">
        <v>646</v>
      </c>
    </row>
    <row r="683">
      <c r="A683" s="2" t="s">
        <v>647</v>
      </c>
    </row>
    <row r="684">
      <c r="A684" s="2" t="s">
        <v>648</v>
      </c>
    </row>
    <row r="685">
      <c r="A685" s="2" t="s">
        <v>649</v>
      </c>
    </row>
    <row r="686">
      <c r="A686" s="2" t="s">
        <v>650</v>
      </c>
    </row>
    <row r="687">
      <c r="A687" s="2" t="s">
        <v>651</v>
      </c>
    </row>
    <row r="688">
      <c r="A688" s="2" t="s">
        <v>652</v>
      </c>
    </row>
    <row r="689">
      <c r="A689" s="2" t="s">
        <v>653</v>
      </c>
    </row>
    <row r="690">
      <c r="A690" s="2" t="s">
        <v>654</v>
      </c>
    </row>
    <row r="691">
      <c r="A691" s="2" t="s">
        <v>655</v>
      </c>
    </row>
    <row r="692">
      <c r="A692" s="2" t="s">
        <v>656</v>
      </c>
    </row>
    <row r="693">
      <c r="A693" s="2" t="s">
        <v>657</v>
      </c>
    </row>
    <row r="694">
      <c r="A694" s="2" t="s">
        <v>658</v>
      </c>
    </row>
    <row r="695">
      <c r="A695" s="2" t="s">
        <v>659</v>
      </c>
    </row>
    <row r="696">
      <c r="A696" s="2" t="s">
        <v>660</v>
      </c>
    </row>
    <row r="697">
      <c r="A697" s="2" t="s">
        <v>661</v>
      </c>
    </row>
    <row r="698">
      <c r="A698" s="2" t="s">
        <v>662</v>
      </c>
    </row>
    <row r="699">
      <c r="A699" s="2" t="s">
        <v>663</v>
      </c>
    </row>
    <row r="700">
      <c r="A700" s="2" t="s">
        <v>664</v>
      </c>
    </row>
    <row r="701">
      <c r="A701" s="2" t="s">
        <v>665</v>
      </c>
    </row>
    <row r="702">
      <c r="A702" s="2" t="s">
        <v>666</v>
      </c>
    </row>
    <row r="703">
      <c r="A703" s="2" t="s">
        <v>667</v>
      </c>
    </row>
    <row r="704">
      <c r="A704" s="2" t="s">
        <v>668</v>
      </c>
    </row>
    <row r="705">
      <c r="A705" s="2" t="s">
        <v>669</v>
      </c>
    </row>
    <row r="706">
      <c r="A706" s="2" t="s">
        <v>670</v>
      </c>
    </row>
    <row r="709">
      <c r="A709" s="2" t="s">
        <v>671</v>
      </c>
    </row>
    <row r="712">
      <c r="A712" s="2" t="s">
        <v>672</v>
      </c>
    </row>
    <row r="713">
      <c r="A713" s="2" t="s">
        <v>673</v>
      </c>
    </row>
    <row r="714">
      <c r="A714" s="2" t="s">
        <v>674</v>
      </c>
    </row>
    <row r="715">
      <c r="A715" s="2" t="s">
        <v>675</v>
      </c>
    </row>
    <row r="716">
      <c r="A716" s="2" t="s">
        <v>676</v>
      </c>
    </row>
    <row r="717">
      <c r="A717" s="2" t="s">
        <v>677</v>
      </c>
    </row>
    <row r="718">
      <c r="A718" s="2" t="s">
        <v>678</v>
      </c>
    </row>
    <row r="719">
      <c r="A719" s="2" t="s">
        <v>679</v>
      </c>
    </row>
    <row r="720">
      <c r="A720" s="2" t="s">
        <v>680</v>
      </c>
    </row>
    <row r="721">
      <c r="A721" s="2" t="s">
        <v>681</v>
      </c>
    </row>
    <row r="722">
      <c r="A722" s="2" t="s">
        <v>682</v>
      </c>
    </row>
    <row r="723">
      <c r="A723" s="2" t="s">
        <v>683</v>
      </c>
    </row>
    <row r="724">
      <c r="A724" s="2" t="s">
        <v>684</v>
      </c>
    </row>
    <row r="725">
      <c r="A725" s="2" t="s">
        <v>685</v>
      </c>
    </row>
    <row r="726">
      <c r="A726" s="2" t="s">
        <v>686</v>
      </c>
    </row>
    <row r="734">
      <c r="A734" s="2" t="s">
        <v>687</v>
      </c>
    </row>
    <row r="737">
      <c r="A737" s="2" t="s">
        <v>688</v>
      </c>
    </row>
    <row r="738">
      <c r="A738" s="2" t="s">
        <v>689</v>
      </c>
    </row>
    <row r="739">
      <c r="A739" s="2" t="s">
        <v>690</v>
      </c>
    </row>
    <row r="740">
      <c r="A740" s="2" t="s">
        <v>691</v>
      </c>
    </row>
    <row r="741">
      <c r="A741" s="2" t="s">
        <v>692</v>
      </c>
    </row>
    <row r="742">
      <c r="A742" s="2" t="s">
        <v>693</v>
      </c>
    </row>
    <row r="743">
      <c r="A743" s="2" t="s">
        <v>694</v>
      </c>
    </row>
    <row r="744">
      <c r="A744" s="2" t="s">
        <v>695</v>
      </c>
    </row>
    <row r="745">
      <c r="A745" s="2" t="s">
        <v>696</v>
      </c>
    </row>
    <row r="746">
      <c r="A746" s="2" t="s">
        <v>697</v>
      </c>
    </row>
    <row r="747">
      <c r="A747" s="2" t="s">
        <v>698</v>
      </c>
    </row>
    <row r="748">
      <c r="A748" s="2" t="s">
        <v>699</v>
      </c>
    </row>
    <row r="749">
      <c r="A749" s="2" t="s">
        <v>700</v>
      </c>
    </row>
    <row r="750">
      <c r="A750" s="2" t="s">
        <v>701</v>
      </c>
    </row>
    <row r="751">
      <c r="A751" s="2" t="s">
        <v>702</v>
      </c>
    </row>
    <row r="752">
      <c r="A752" s="2" t="s">
        <v>703</v>
      </c>
    </row>
    <row r="753">
      <c r="A753" s="2" t="s">
        <v>704</v>
      </c>
    </row>
    <row r="754">
      <c r="A754" s="2" t="s">
        <v>705</v>
      </c>
    </row>
    <row r="755">
      <c r="A755" s="2" t="s">
        <v>706</v>
      </c>
    </row>
    <row r="756">
      <c r="A756" s="2" t="s">
        <v>707</v>
      </c>
    </row>
    <row r="757">
      <c r="A757" s="2" t="s">
        <v>708</v>
      </c>
    </row>
    <row r="759">
      <c r="A759" s="2" t="s">
        <v>709</v>
      </c>
    </row>
    <row r="762">
      <c r="A762" s="2" t="s">
        <v>180</v>
      </c>
    </row>
    <row r="763">
      <c r="A763" s="2" t="s">
        <v>710</v>
      </c>
    </row>
    <row r="764">
      <c r="A764" s="2" t="s">
        <v>711</v>
      </c>
    </row>
    <row r="765">
      <c r="A765" s="2" t="s">
        <v>712</v>
      </c>
    </row>
    <row r="766">
      <c r="A766" s="2" t="s">
        <v>713</v>
      </c>
    </row>
    <row r="767">
      <c r="A767" s="2" t="s">
        <v>714</v>
      </c>
    </row>
    <row r="768">
      <c r="A768" s="2" t="s">
        <v>715</v>
      </c>
    </row>
    <row r="769">
      <c r="A769" s="2" t="s">
        <v>716</v>
      </c>
    </row>
    <row r="770">
      <c r="A770" s="2" t="s">
        <v>717</v>
      </c>
    </row>
    <row r="771">
      <c r="A771" s="2" t="s">
        <v>718</v>
      </c>
    </row>
    <row r="772">
      <c r="A772" s="2" t="s">
        <v>719</v>
      </c>
    </row>
    <row r="773">
      <c r="A773" s="2" t="s">
        <v>720</v>
      </c>
    </row>
    <row r="774">
      <c r="A774" s="2" t="s">
        <v>721</v>
      </c>
    </row>
    <row r="775">
      <c r="A775" s="2" t="s">
        <v>722</v>
      </c>
    </row>
    <row r="776">
      <c r="A776" s="2" t="s">
        <v>723</v>
      </c>
    </row>
    <row r="777">
      <c r="A777" s="2" t="s">
        <v>724</v>
      </c>
    </row>
    <row r="778">
      <c r="A778" s="2" t="s">
        <v>725</v>
      </c>
    </row>
    <row r="779">
      <c r="A779" s="2" t="s">
        <v>726</v>
      </c>
    </row>
    <row r="780">
      <c r="A780" s="2" t="s">
        <v>727</v>
      </c>
    </row>
    <row r="781">
      <c r="A781" s="2" t="s">
        <v>728</v>
      </c>
    </row>
    <row r="782">
      <c r="A782" s="2" t="s">
        <v>729</v>
      </c>
    </row>
    <row r="783">
      <c r="A783" s="2" t="s">
        <v>730</v>
      </c>
    </row>
    <row r="784">
      <c r="A784" s="2" t="s">
        <v>731</v>
      </c>
    </row>
    <row r="785">
      <c r="A785" s="2" t="s">
        <v>732</v>
      </c>
    </row>
    <row r="786">
      <c r="A786" s="2" t="s">
        <v>733</v>
      </c>
    </row>
    <row r="787">
      <c r="A787" s="2" t="s">
        <v>734</v>
      </c>
    </row>
    <row r="788">
      <c r="A788" s="2" t="s">
        <v>735</v>
      </c>
    </row>
    <row r="789">
      <c r="A789" s="2" t="s">
        <v>736</v>
      </c>
    </row>
    <row r="790">
      <c r="A790" s="2" t="s">
        <v>737</v>
      </c>
    </row>
    <row r="791">
      <c r="A791" s="2" t="s">
        <v>738</v>
      </c>
    </row>
    <row r="792">
      <c r="A792" s="2" t="s">
        <v>739</v>
      </c>
    </row>
    <row r="793">
      <c r="A793" s="2" t="s">
        <v>740</v>
      </c>
    </row>
    <row r="794">
      <c r="A794" s="2" t="s">
        <v>741</v>
      </c>
    </row>
    <row r="795">
      <c r="A795" s="2" t="s">
        <v>742</v>
      </c>
    </row>
    <row r="796">
      <c r="A796" s="2" t="s">
        <v>743</v>
      </c>
    </row>
    <row r="797">
      <c r="A797" s="2" t="s">
        <v>744</v>
      </c>
    </row>
    <row r="798">
      <c r="A798" s="2" t="s">
        <v>745</v>
      </c>
    </row>
    <row r="799">
      <c r="A799" s="2" t="s">
        <v>746</v>
      </c>
    </row>
    <row r="800">
      <c r="A800" s="2" t="s">
        <v>747</v>
      </c>
    </row>
    <row r="801">
      <c r="A801" s="2" t="s">
        <v>748</v>
      </c>
    </row>
    <row r="802">
      <c r="A802" s="2" t="s">
        <v>749</v>
      </c>
    </row>
    <row r="803">
      <c r="A803" s="2" t="s">
        <v>750</v>
      </c>
    </row>
    <row r="804">
      <c r="A804" s="2" t="s">
        <v>751</v>
      </c>
    </row>
    <row r="805">
      <c r="A805" s="2" t="s">
        <v>752</v>
      </c>
    </row>
    <row r="806">
      <c r="A806" s="2" t="s">
        <v>753</v>
      </c>
    </row>
    <row r="807">
      <c r="A807" s="2" t="s">
        <v>754</v>
      </c>
    </row>
    <row r="809">
      <c r="A809" s="2" t="s">
        <v>755</v>
      </c>
    </row>
    <row r="810">
      <c r="A810" s="2" t="s">
        <v>756</v>
      </c>
    </row>
    <row r="811">
      <c r="A811" s="2" t="s">
        <v>757</v>
      </c>
    </row>
    <row r="812">
      <c r="A812" s="2" t="s">
        <v>758</v>
      </c>
    </row>
    <row r="813">
      <c r="A813" s="2" t="s">
        <v>759</v>
      </c>
    </row>
    <row r="814">
      <c r="A814" s="2" t="s">
        <v>760</v>
      </c>
    </row>
    <row r="815">
      <c r="A815" s="2" t="s">
        <v>761</v>
      </c>
    </row>
    <row r="816">
      <c r="A816" s="2" t="s">
        <v>762</v>
      </c>
    </row>
    <row r="817">
      <c r="A817" s="2" t="s">
        <v>763</v>
      </c>
    </row>
    <row r="818">
      <c r="A818" s="2" t="s">
        <v>764</v>
      </c>
    </row>
    <row r="819">
      <c r="A819" s="2" t="s">
        <v>765</v>
      </c>
    </row>
    <row r="820">
      <c r="A820" s="2" t="s">
        <v>766</v>
      </c>
    </row>
    <row r="821">
      <c r="A821" s="2" t="s">
        <v>767</v>
      </c>
    </row>
    <row r="822">
      <c r="A822" s="2" t="s">
        <v>768</v>
      </c>
    </row>
    <row r="823">
      <c r="A823" s="2" t="s">
        <v>769</v>
      </c>
    </row>
    <row r="827">
      <c r="A827" s="2" t="s">
        <v>770</v>
      </c>
    </row>
    <row r="830">
      <c r="A830" s="2" t="s">
        <v>771</v>
      </c>
    </row>
    <row r="831">
      <c r="A831" s="2" t="s">
        <v>772</v>
      </c>
    </row>
    <row r="832">
      <c r="A832" s="2" t="s">
        <v>773</v>
      </c>
    </row>
    <row r="833">
      <c r="A833" s="2" t="s">
        <v>774</v>
      </c>
    </row>
    <row r="834">
      <c r="A834" s="2" t="s">
        <v>775</v>
      </c>
    </row>
    <row r="835">
      <c r="A835" s="2" t="s">
        <v>776</v>
      </c>
    </row>
    <row r="836">
      <c r="A836" s="2" t="s">
        <v>777</v>
      </c>
    </row>
    <row r="837">
      <c r="B837" s="2" t="s">
        <v>778</v>
      </c>
    </row>
    <row r="838">
      <c r="A838" s="2" t="s">
        <v>779</v>
      </c>
    </row>
    <row r="839">
      <c r="A839" s="2" t="s">
        <v>780</v>
      </c>
    </row>
    <row r="840">
      <c r="A840" s="2" t="s">
        <v>781</v>
      </c>
    </row>
    <row r="841">
      <c r="A841" s="2" t="s">
        <v>782</v>
      </c>
    </row>
    <row r="842">
      <c r="A842" s="2" t="s">
        <v>783</v>
      </c>
    </row>
    <row r="843">
      <c r="A843" s="2" t="s">
        <v>784</v>
      </c>
    </row>
    <row r="844">
      <c r="A844" s="2" t="s">
        <v>785</v>
      </c>
    </row>
    <row r="845">
      <c r="A845" s="2" t="s">
        <v>786</v>
      </c>
    </row>
    <row r="846">
      <c r="A846" s="2" t="s">
        <v>787</v>
      </c>
    </row>
    <row r="847">
      <c r="A847" s="2" t="s">
        <v>788</v>
      </c>
    </row>
    <row r="848">
      <c r="A848" s="2" t="s">
        <v>789</v>
      </c>
    </row>
    <row r="849">
      <c r="A849" s="2" t="s">
        <v>790</v>
      </c>
    </row>
    <row r="850">
      <c r="A850" s="2" t="s">
        <v>791</v>
      </c>
    </row>
    <row r="851">
      <c r="A851" s="2" t="s">
        <v>792</v>
      </c>
    </row>
    <row r="852">
      <c r="A852" s="2" t="s">
        <v>793</v>
      </c>
    </row>
    <row r="853">
      <c r="A853" s="2" t="s">
        <v>794</v>
      </c>
    </row>
    <row r="854">
      <c r="A854" s="2" t="s">
        <v>795</v>
      </c>
    </row>
    <row r="855">
      <c r="A855" s="2" t="s">
        <v>796</v>
      </c>
    </row>
    <row r="856">
      <c r="A856" s="2" t="s">
        <v>797</v>
      </c>
    </row>
    <row r="857">
      <c r="A857" s="2" t="s">
        <v>798</v>
      </c>
    </row>
    <row r="858">
      <c r="A858" s="2" t="s">
        <v>799</v>
      </c>
    </row>
    <row r="859">
      <c r="A859" s="2" t="s">
        <v>800</v>
      </c>
    </row>
    <row r="860">
      <c r="A860" s="2" t="s">
        <v>801</v>
      </c>
    </row>
    <row r="861">
      <c r="A861" s="2" t="s">
        <v>802</v>
      </c>
    </row>
    <row r="862">
      <c r="A862" s="2" t="s">
        <v>803</v>
      </c>
    </row>
    <row r="863">
      <c r="A863" s="2" t="s">
        <v>804</v>
      </c>
    </row>
    <row r="864">
      <c r="A864" s="2" t="s">
        <v>805</v>
      </c>
    </row>
    <row r="865">
      <c r="A865" s="2" t="s">
        <v>806</v>
      </c>
    </row>
    <row r="867">
      <c r="A867" s="2" t="s">
        <v>807</v>
      </c>
    </row>
    <row r="868">
      <c r="A868" s="2" t="s">
        <v>808</v>
      </c>
    </row>
    <row r="869">
      <c r="A869" s="2" t="s">
        <v>809</v>
      </c>
    </row>
    <row r="873">
      <c r="A873" s="2" t="s">
        <v>810</v>
      </c>
    </row>
    <row r="876">
      <c r="A876" s="2" t="s">
        <v>811</v>
      </c>
    </row>
    <row r="877">
      <c r="A877" s="2" t="s">
        <v>812</v>
      </c>
    </row>
    <row r="878">
      <c r="A878" s="2" t="s">
        <v>813</v>
      </c>
    </row>
    <row r="879">
      <c r="A879" s="2" t="s">
        <v>814</v>
      </c>
    </row>
    <row r="880">
      <c r="A880" s="2" t="s">
        <v>815</v>
      </c>
    </row>
    <row r="881">
      <c r="A881" s="2" t="s">
        <v>816</v>
      </c>
    </row>
    <row r="882">
      <c r="A882" s="2" t="s">
        <v>817</v>
      </c>
    </row>
    <row r="883">
      <c r="A883" s="2" t="s">
        <v>818</v>
      </c>
    </row>
    <row r="884">
      <c r="A884" s="2" t="s">
        <v>819</v>
      </c>
    </row>
    <row r="885">
      <c r="A885" s="2" t="s">
        <v>820</v>
      </c>
    </row>
    <row r="886">
      <c r="A886" s="2" t="s">
        <v>821</v>
      </c>
    </row>
    <row r="887">
      <c r="A887" s="2" t="s">
        <v>822</v>
      </c>
    </row>
    <row r="888">
      <c r="A888" s="2" t="s">
        <v>823</v>
      </c>
    </row>
    <row r="889">
      <c r="A889" s="2" t="s">
        <v>824</v>
      </c>
    </row>
    <row r="890">
      <c r="A890" s="2" t="s">
        <v>825</v>
      </c>
    </row>
    <row r="891">
      <c r="A891" s="2" t="s">
        <v>826</v>
      </c>
    </row>
    <row r="892">
      <c r="A892" s="2" t="s">
        <v>827</v>
      </c>
    </row>
    <row r="893">
      <c r="A893" s="2" t="s">
        <v>828</v>
      </c>
    </row>
    <row r="894">
      <c r="A894" s="2" t="s">
        <v>829</v>
      </c>
    </row>
    <row r="895">
      <c r="A895" s="2" t="s">
        <v>830</v>
      </c>
    </row>
    <row r="896">
      <c r="A896" s="2" t="s">
        <v>831</v>
      </c>
    </row>
    <row r="897">
      <c r="A897" s="2" t="s">
        <v>832</v>
      </c>
    </row>
    <row r="898">
      <c r="A898" s="2" t="s">
        <v>833</v>
      </c>
    </row>
    <row r="899">
      <c r="A899" s="2" t="s">
        <v>834</v>
      </c>
    </row>
    <row r="900">
      <c r="A900" s="2" t="s">
        <v>835</v>
      </c>
    </row>
    <row r="901">
      <c r="A901" s="2" t="s">
        <v>836</v>
      </c>
    </row>
    <row r="902">
      <c r="A902" s="2" t="s">
        <v>837</v>
      </c>
    </row>
    <row r="903">
      <c r="A903" s="2" t="s">
        <v>838</v>
      </c>
    </row>
    <row r="904">
      <c r="A904" s="2" t="s">
        <v>839</v>
      </c>
    </row>
    <row r="905">
      <c r="A905" s="2" t="s">
        <v>840</v>
      </c>
    </row>
    <row r="906">
      <c r="A906" s="2" t="s">
        <v>841</v>
      </c>
    </row>
    <row r="907">
      <c r="A907" s="2" t="s">
        <v>842</v>
      </c>
    </row>
    <row r="908">
      <c r="A908" s="2" t="s">
        <v>843</v>
      </c>
    </row>
    <row r="909">
      <c r="A909" s="2" t="s">
        <v>844</v>
      </c>
    </row>
    <row r="910">
      <c r="A910" s="2" t="s">
        <v>845</v>
      </c>
    </row>
    <row r="911">
      <c r="A911" s="2" t="s">
        <v>846</v>
      </c>
    </row>
    <row r="913">
      <c r="A913" s="2" t="s">
        <v>847</v>
      </c>
    </row>
    <row r="914">
      <c r="A914" s="2" t="s">
        <v>848</v>
      </c>
    </row>
    <row r="915">
      <c r="A915" s="2" t="s">
        <v>849</v>
      </c>
    </row>
    <row r="916">
      <c r="A916" s="2" t="s">
        <v>850</v>
      </c>
    </row>
    <row r="917">
      <c r="A917" s="2" t="s">
        <v>851</v>
      </c>
    </row>
    <row r="918">
      <c r="A918" s="2" t="s">
        <v>852</v>
      </c>
    </row>
    <row r="919">
      <c r="A919" s="2" t="s">
        <v>853</v>
      </c>
    </row>
    <row r="920">
      <c r="A920" s="2" t="s">
        <v>854</v>
      </c>
    </row>
    <row r="921">
      <c r="A921" s="2" t="s">
        <v>855</v>
      </c>
    </row>
    <row r="922">
      <c r="A922" s="2" t="s">
        <v>250</v>
      </c>
    </row>
    <row r="923">
      <c r="A923" s="2" t="s">
        <v>856</v>
      </c>
    </row>
    <row r="924">
      <c r="A924" s="2" t="s">
        <v>857</v>
      </c>
    </row>
    <row r="925">
      <c r="A925" s="2" t="s">
        <v>858</v>
      </c>
    </row>
    <row r="927">
      <c r="A927" s="2" t="s">
        <v>859</v>
      </c>
    </row>
    <row r="928">
      <c r="A928" s="2" t="s">
        <v>860</v>
      </c>
    </row>
    <row r="929">
      <c r="A929" s="2" t="s">
        <v>861</v>
      </c>
    </row>
    <row r="930">
      <c r="A930" s="2" t="s">
        <v>862</v>
      </c>
    </row>
    <row r="931">
      <c r="A931" s="2" t="s">
        <v>863</v>
      </c>
    </row>
    <row r="932">
      <c r="A932" s="2" t="s">
        <v>864</v>
      </c>
    </row>
    <row r="933">
      <c r="A933" s="2" t="s">
        <v>865</v>
      </c>
    </row>
    <row r="934">
      <c r="A934" s="2" t="s">
        <v>866</v>
      </c>
    </row>
    <row r="935">
      <c r="A935" s="2" t="s">
        <v>867</v>
      </c>
    </row>
    <row r="936">
      <c r="A936" s="2" t="s">
        <v>868</v>
      </c>
    </row>
    <row r="937">
      <c r="A937" s="2" t="s">
        <v>869</v>
      </c>
    </row>
    <row r="938">
      <c r="A938" s="2" t="s">
        <v>870</v>
      </c>
    </row>
    <row r="939">
      <c r="A939" s="2" t="s">
        <v>871</v>
      </c>
    </row>
    <row r="940">
      <c r="A940" s="2" t="s">
        <v>872</v>
      </c>
    </row>
    <row r="941">
      <c r="A941" s="2" t="s">
        <v>873</v>
      </c>
    </row>
    <row r="943">
      <c r="A943" s="2" t="s">
        <v>874</v>
      </c>
    </row>
    <row r="944">
      <c r="A944" s="2" t="s">
        <v>875</v>
      </c>
    </row>
    <row r="945">
      <c r="A945" s="2" t="s">
        <v>876</v>
      </c>
    </row>
    <row r="946">
      <c r="A946" s="2" t="s">
        <v>877</v>
      </c>
    </row>
    <row r="947">
      <c r="A947" s="2" t="s">
        <v>878</v>
      </c>
    </row>
    <row r="948">
      <c r="A948" s="2" t="s">
        <v>879</v>
      </c>
    </row>
    <row r="949">
      <c r="A949" s="2" t="s">
        <v>880</v>
      </c>
    </row>
    <row r="950">
      <c r="A950" s="2" t="s">
        <v>881</v>
      </c>
    </row>
    <row r="951">
      <c r="A951" s="2" t="s">
        <v>882</v>
      </c>
    </row>
    <row r="952">
      <c r="A952" s="2" t="s">
        <v>883</v>
      </c>
    </row>
    <row r="953">
      <c r="A953" s="2" t="s">
        <v>884</v>
      </c>
    </row>
    <row r="954">
      <c r="A954" s="2" t="s">
        <v>885</v>
      </c>
    </row>
    <row r="955">
      <c r="A955" s="2" t="s">
        <v>886</v>
      </c>
    </row>
    <row r="956">
      <c r="A956" s="2" t="s">
        <v>887</v>
      </c>
    </row>
    <row r="958">
      <c r="A958" s="2" t="s">
        <v>888</v>
      </c>
    </row>
    <row r="961">
      <c r="A961" s="2" t="s">
        <v>889</v>
      </c>
    </row>
    <row r="962">
      <c r="A962" s="2" t="s">
        <v>890</v>
      </c>
    </row>
    <row r="963">
      <c r="A963" s="2" t="s">
        <v>891</v>
      </c>
    </row>
    <row r="964">
      <c r="A964" s="2" t="s">
        <v>892</v>
      </c>
    </row>
    <row r="965">
      <c r="A965" s="2" t="s">
        <v>893</v>
      </c>
    </row>
    <row r="966">
      <c r="A966" s="2" t="s">
        <v>894</v>
      </c>
    </row>
    <row r="967">
      <c r="A967" s="2" t="s">
        <v>895</v>
      </c>
    </row>
    <row r="968">
      <c r="A968" s="2" t="s">
        <v>896</v>
      </c>
    </row>
    <row r="969">
      <c r="A969" s="2" t="s">
        <v>897</v>
      </c>
    </row>
    <row r="970">
      <c r="A970" s="2" t="s">
        <v>898</v>
      </c>
    </row>
    <row r="971">
      <c r="A971" s="2" t="s">
        <v>899</v>
      </c>
    </row>
    <row r="972">
      <c r="A972" s="2" t="s">
        <v>900</v>
      </c>
    </row>
    <row r="973">
      <c r="A973" s="2" t="s">
        <v>901</v>
      </c>
    </row>
    <row r="974">
      <c r="A974" s="2" t="s">
        <v>902</v>
      </c>
    </row>
    <row r="975">
      <c r="A975" s="2" t="s">
        <v>903</v>
      </c>
    </row>
    <row r="976">
      <c r="A976" s="2" t="s">
        <v>904</v>
      </c>
    </row>
    <row r="977">
      <c r="A977" s="2" t="s">
        <v>905</v>
      </c>
    </row>
    <row r="978">
      <c r="A978" s="2" t="s">
        <v>906</v>
      </c>
    </row>
    <row r="979">
      <c r="A979" s="2" t="s">
        <v>907</v>
      </c>
    </row>
    <row r="980">
      <c r="A980" s="2" t="s">
        <v>908</v>
      </c>
    </row>
    <row r="981">
      <c r="A981" s="2" t="s">
        <v>909</v>
      </c>
    </row>
    <row r="982">
      <c r="A982" s="2" t="s">
        <v>910</v>
      </c>
    </row>
    <row r="983">
      <c r="A983" s="2" t="s">
        <v>911</v>
      </c>
    </row>
    <row r="984">
      <c r="A984" s="2" t="s">
        <v>912</v>
      </c>
    </row>
    <row r="985">
      <c r="A985" s="2" t="s">
        <v>913</v>
      </c>
    </row>
    <row r="986">
      <c r="A986" s="2" t="s">
        <v>914</v>
      </c>
    </row>
    <row r="987">
      <c r="A987" s="2" t="s">
        <v>915</v>
      </c>
    </row>
    <row r="988">
      <c r="A988" s="2" t="s">
        <v>916</v>
      </c>
    </row>
    <row r="989">
      <c r="A989" s="2" t="s">
        <v>917</v>
      </c>
    </row>
    <row r="990">
      <c r="A990" s="2" t="s">
        <v>918</v>
      </c>
    </row>
    <row r="991">
      <c r="A991" s="2" t="s">
        <v>919</v>
      </c>
    </row>
    <row r="992">
      <c r="A992" s="2" t="s">
        <v>920</v>
      </c>
    </row>
    <row r="993">
      <c r="A993" s="2" t="s">
        <v>921</v>
      </c>
    </row>
    <row r="994">
      <c r="A994" s="2" t="s">
        <v>922</v>
      </c>
    </row>
    <row r="995">
      <c r="A995" s="2" t="s">
        <v>923</v>
      </c>
    </row>
    <row r="996">
      <c r="A996" s="2" t="s">
        <v>924</v>
      </c>
    </row>
    <row r="997">
      <c r="A997" s="2" t="s">
        <v>925</v>
      </c>
    </row>
    <row r="998">
      <c r="A998" s="2" t="s">
        <v>286</v>
      </c>
    </row>
    <row r="999">
      <c r="A999" s="2" t="s">
        <v>926</v>
      </c>
    </row>
    <row r="1000">
      <c r="A1000" s="2" t="s">
        <v>927</v>
      </c>
    </row>
    <row r="1001">
      <c r="A1001" s="2" t="s">
        <v>928</v>
      </c>
    </row>
    <row r="1002">
      <c r="A1002" s="2" t="s">
        <v>929</v>
      </c>
    </row>
    <row r="1003">
      <c r="A1003" s="2" t="s">
        <v>930</v>
      </c>
    </row>
    <row r="1004">
      <c r="A1004" s="2" t="s">
        <v>931</v>
      </c>
    </row>
    <row r="1006">
      <c r="A1006" s="2" t="s">
        <v>932</v>
      </c>
    </row>
    <row r="1009">
      <c r="A1009" s="2" t="s">
        <v>933</v>
      </c>
    </row>
    <row r="1010">
      <c r="A1010" s="2" t="s">
        <v>934</v>
      </c>
    </row>
    <row r="1011">
      <c r="A1011" s="2" t="s">
        <v>935</v>
      </c>
    </row>
    <row r="1012">
      <c r="A1012" s="2" t="s">
        <v>936</v>
      </c>
    </row>
    <row r="1013">
      <c r="A1013" s="2" t="s">
        <v>937</v>
      </c>
    </row>
    <row r="1014">
      <c r="A1014" s="2" t="s">
        <v>290</v>
      </c>
    </row>
    <row r="1015">
      <c r="A1015" s="2" t="s">
        <v>938</v>
      </c>
    </row>
    <row r="1016">
      <c r="A1016" s="2" t="s">
        <v>939</v>
      </c>
    </row>
    <row r="1017">
      <c r="A1017" s="2" t="s">
        <v>940</v>
      </c>
    </row>
    <row r="1018">
      <c r="A1018" s="2" t="s">
        <v>941</v>
      </c>
    </row>
    <row r="1019">
      <c r="A1019" s="2" t="s">
        <v>942</v>
      </c>
    </row>
    <row r="1020">
      <c r="A1020" s="2" t="s">
        <v>943</v>
      </c>
    </row>
    <row r="1021">
      <c r="A1021" s="2" t="s">
        <v>292</v>
      </c>
    </row>
    <row r="1022">
      <c r="A1022" s="2" t="s">
        <v>944</v>
      </c>
    </row>
    <row r="1023">
      <c r="A1023" s="2" t="s">
        <v>945</v>
      </c>
    </row>
    <row r="1024">
      <c r="A1024" s="2" t="s">
        <v>946</v>
      </c>
    </row>
    <row r="1025">
      <c r="A1025" s="2" t="s">
        <v>947</v>
      </c>
    </row>
    <row r="1027">
      <c r="A1027" s="2" t="s">
        <v>948</v>
      </c>
    </row>
    <row r="1028">
      <c r="A1028" s="2" t="s">
        <v>949</v>
      </c>
    </row>
    <row r="1033">
      <c r="A1033" s="2" t="s">
        <v>950</v>
      </c>
    </row>
    <row r="1036">
      <c r="A1036" s="2" t="s">
        <v>951</v>
      </c>
    </row>
    <row r="1037">
      <c r="A1037" s="2" t="s">
        <v>952</v>
      </c>
    </row>
    <row r="1038">
      <c r="A1038" s="2" t="s">
        <v>953</v>
      </c>
    </row>
    <row r="1039">
      <c r="A1039" s="2" t="s">
        <v>954</v>
      </c>
    </row>
    <row r="1040">
      <c r="A1040" s="2" t="s">
        <v>955</v>
      </c>
    </row>
    <row r="1041">
      <c r="A1041" s="2" t="s">
        <v>956</v>
      </c>
    </row>
    <row r="1042">
      <c r="A1042" s="2" t="s">
        <v>957</v>
      </c>
    </row>
    <row r="1043">
      <c r="A1043" s="2" t="s">
        <v>958</v>
      </c>
    </row>
    <row r="1044">
      <c r="A1044" s="2" t="s">
        <v>959</v>
      </c>
    </row>
    <row r="1045">
      <c r="A1045" s="2" t="s">
        <v>960</v>
      </c>
    </row>
    <row r="1046">
      <c r="A1046" s="2" t="s">
        <v>961</v>
      </c>
    </row>
    <row r="1048">
      <c r="A1048" s="2" t="s">
        <v>962</v>
      </c>
    </row>
    <row r="1049">
      <c r="A1049" s="2" t="s">
        <v>963</v>
      </c>
    </row>
    <row r="1051">
      <c r="A1051" s="2" t="s">
        <v>964</v>
      </c>
    </row>
    <row r="1052">
      <c r="A1052" s="2" t="s">
        <v>294</v>
      </c>
    </row>
    <row r="1058">
      <c r="A1058" s="2" t="s">
        <v>965</v>
      </c>
    </row>
    <row r="1061">
      <c r="A1061" s="2" t="s">
        <v>966</v>
      </c>
    </row>
    <row r="1062">
      <c r="A1062" s="2" t="s">
        <v>967</v>
      </c>
    </row>
    <row r="1063">
      <c r="A1063" s="2" t="s">
        <v>968</v>
      </c>
    </row>
    <row r="1064">
      <c r="A1064" s="2" t="s">
        <v>969</v>
      </c>
    </row>
    <row r="1065">
      <c r="A1065" s="2" t="s">
        <v>970</v>
      </c>
    </row>
    <row r="1066">
      <c r="A1066" s="2" t="s">
        <v>971</v>
      </c>
    </row>
    <row r="1067">
      <c r="A1067" s="2" t="s">
        <v>972</v>
      </c>
    </row>
    <row r="1068">
      <c r="A1068" s="2" t="s">
        <v>973</v>
      </c>
    </row>
    <row r="1069">
      <c r="A1069" s="2" t="s">
        <v>974</v>
      </c>
    </row>
    <row r="1070">
      <c r="A1070" s="2" t="s">
        <v>975</v>
      </c>
    </row>
    <row r="1071">
      <c r="A1071" s="2" t="s">
        <v>976</v>
      </c>
    </row>
    <row r="1072">
      <c r="A1072" s="2" t="s">
        <v>977</v>
      </c>
    </row>
    <row r="1073">
      <c r="A1073" s="2" t="s">
        <v>978</v>
      </c>
    </row>
    <row r="1074">
      <c r="A1074" s="2" t="s">
        <v>979</v>
      </c>
    </row>
    <row r="1075">
      <c r="A1075" s="2" t="s">
        <v>980</v>
      </c>
    </row>
    <row r="1076">
      <c r="A1076" s="2" t="s">
        <v>981</v>
      </c>
    </row>
    <row r="1077">
      <c r="A1077" s="2" t="s">
        <v>982</v>
      </c>
    </row>
    <row r="1078">
      <c r="A1078" s="2" t="s">
        <v>983</v>
      </c>
    </row>
    <row r="1079">
      <c r="A1079" s="2" t="s">
        <v>984</v>
      </c>
    </row>
    <row r="1080">
      <c r="A1080" s="2" t="s">
        <v>985</v>
      </c>
    </row>
    <row r="1081">
      <c r="A1081" s="2" t="s">
        <v>986</v>
      </c>
    </row>
    <row r="1083">
      <c r="A1083" s="2" t="s">
        <v>987</v>
      </c>
    </row>
    <row r="1084">
      <c r="A1084" s="2" t="s">
        <v>988</v>
      </c>
    </row>
    <row r="1085">
      <c r="A1085" s="2" t="s">
        <v>989</v>
      </c>
    </row>
    <row r="1086">
      <c r="A1086" s="2" t="s">
        <v>990</v>
      </c>
    </row>
    <row r="1087">
      <c r="A1087" s="2" t="s">
        <v>991</v>
      </c>
    </row>
    <row r="1088">
      <c r="A1088" s="2" t="s">
        <v>992</v>
      </c>
    </row>
    <row r="1089">
      <c r="A1089" s="2" t="s">
        <v>993</v>
      </c>
    </row>
    <row r="1090">
      <c r="A1090" s="2" t="s">
        <v>994</v>
      </c>
    </row>
    <row r="1091">
      <c r="A1091" s="2" t="s">
        <v>995</v>
      </c>
    </row>
    <row r="1092">
      <c r="A1092" s="2" t="s">
        <v>996</v>
      </c>
    </row>
    <row r="1093">
      <c r="A1093" s="2" t="s">
        <v>997</v>
      </c>
    </row>
    <row r="1094">
      <c r="A1094" s="2" t="s">
        <v>998</v>
      </c>
    </row>
    <row r="1101">
      <c r="A1101" s="2" t="s">
        <v>999</v>
      </c>
    </row>
    <row r="1104">
      <c r="A1104" s="2" t="s">
        <v>1000</v>
      </c>
    </row>
    <row r="1105">
      <c r="A1105" s="2" t="s">
        <v>1001</v>
      </c>
    </row>
    <row r="1106">
      <c r="A1106" s="2" t="s">
        <v>1002</v>
      </c>
    </row>
    <row r="1107">
      <c r="A1107" s="2" t="s">
        <v>1003</v>
      </c>
    </row>
    <row r="1108">
      <c r="A1108" s="2" t="s">
        <v>1004</v>
      </c>
    </row>
    <row r="1109">
      <c r="A1109" s="2" t="s">
        <v>1005</v>
      </c>
    </row>
    <row r="1110">
      <c r="A1110" s="2" t="s">
        <v>1006</v>
      </c>
    </row>
    <row r="1115">
      <c r="A1115" s="2" t="s">
        <v>1007</v>
      </c>
    </row>
    <row r="1116">
      <c r="A1116" s="2" t="s">
        <v>1008</v>
      </c>
    </row>
    <row r="1117">
      <c r="A1117" s="2" t="s">
        <v>1009</v>
      </c>
    </row>
    <row r="1119">
      <c r="A1119" s="2" t="s">
        <v>1010</v>
      </c>
    </row>
    <row r="1121">
      <c r="A1121" s="2" t="s">
        <v>1011</v>
      </c>
    </row>
    <row r="1122">
      <c r="A1122" s="2" t="s">
        <v>1012</v>
      </c>
    </row>
    <row r="1124">
      <c r="A1124" s="2" t="s">
        <v>1013</v>
      </c>
    </row>
    <row r="1125">
      <c r="A1125" s="2" t="s">
        <v>1014</v>
      </c>
    </row>
    <row r="1127">
      <c r="A1127" s="2" t="s">
        <v>1015</v>
      </c>
    </row>
    <row r="1128">
      <c r="A1128" s="2" t="s">
        <v>1016</v>
      </c>
    </row>
    <row r="1130">
      <c r="A1130" s="2" t="s">
        <v>1017</v>
      </c>
    </row>
    <row r="1131">
      <c r="A1131" s="2" t="s">
        <v>1018</v>
      </c>
    </row>
    <row r="1133">
      <c r="A1133" s="2" t="s">
        <v>1019</v>
      </c>
    </row>
    <row r="1134">
      <c r="A1134" s="2" t="s">
        <v>1020</v>
      </c>
    </row>
    <row r="1136">
      <c r="A1136" s="2" t="s">
        <v>1021</v>
      </c>
    </row>
    <row r="1137">
      <c r="A1137" s="2" t="s">
        <v>1022</v>
      </c>
    </row>
    <row r="1139">
      <c r="A1139" s="2" t="s">
        <v>1023</v>
      </c>
    </row>
    <row r="1140">
      <c r="A1140" s="2" t="s">
        <v>1024</v>
      </c>
    </row>
    <row r="1142">
      <c r="A1142" s="2" t="s">
        <v>1025</v>
      </c>
    </row>
    <row r="1143">
      <c r="A1143" s="2" t="s">
        <v>1026</v>
      </c>
    </row>
    <row r="1146">
      <c r="A1146" s="2" t="s">
        <v>1027</v>
      </c>
    </row>
    <row r="1148">
      <c r="A1148" s="2" t="s">
        <v>1028</v>
      </c>
    </row>
    <row r="1152">
      <c r="A1152" s="2" t="s">
        <v>1029</v>
      </c>
    </row>
    <row r="1156">
      <c r="A1156" s="2" t="s">
        <v>1030</v>
      </c>
    </row>
    <row r="1157">
      <c r="A1157" s="2" t="s">
        <v>1031</v>
      </c>
    </row>
    <row r="1158">
      <c r="A1158" s="2" t="s">
        <v>1032</v>
      </c>
    </row>
    <row r="1159">
      <c r="A1159" s="2" t="s">
        <v>1033</v>
      </c>
    </row>
    <row r="1160">
      <c r="A1160" s="2" t="s">
        <v>1034</v>
      </c>
    </row>
    <row r="1161">
      <c r="A1161" s="2" t="s">
        <v>1035</v>
      </c>
    </row>
    <row r="1162">
      <c r="A1162" s="2" t="s">
        <v>1036</v>
      </c>
    </row>
    <row r="1163">
      <c r="A1163" s="2" t="s">
        <v>1037</v>
      </c>
    </row>
    <row r="1164">
      <c r="A1164" s="2" t="s">
        <v>1038</v>
      </c>
    </row>
    <row r="1165">
      <c r="A1165" s="2" t="s">
        <v>1039</v>
      </c>
    </row>
    <row r="1166">
      <c r="A1166" s="2" t="s">
        <v>1040</v>
      </c>
    </row>
    <row r="1167">
      <c r="A1167" s="2" t="s">
        <v>1041</v>
      </c>
    </row>
    <row r="1168">
      <c r="A1168" s="2" t="s">
        <v>1042</v>
      </c>
    </row>
    <row r="1169">
      <c r="A1169" s="2" t="s">
        <v>1043</v>
      </c>
    </row>
    <row r="1170">
      <c r="A1170" s="2" t="s">
        <v>1044</v>
      </c>
    </row>
    <row r="1171">
      <c r="A1171" s="2" t="s">
        <v>1045</v>
      </c>
    </row>
    <row r="1172">
      <c r="A1172" s="2" t="s">
        <v>1046</v>
      </c>
    </row>
    <row r="1173">
      <c r="A1173" s="2" t="s">
        <v>1047</v>
      </c>
    </row>
    <row r="1174">
      <c r="A1174" s="2" t="s">
        <v>1048</v>
      </c>
    </row>
    <row r="1176">
      <c r="A1176" s="2" t="s">
        <v>1049</v>
      </c>
    </row>
    <row r="1177">
      <c r="A1177" s="2" t="s">
        <v>1050</v>
      </c>
    </row>
    <row r="1178">
      <c r="A1178" s="2" t="s">
        <v>1051</v>
      </c>
    </row>
    <row r="1180">
      <c r="A1180" s="2" t="s">
        <v>1052</v>
      </c>
    </row>
    <row r="1181">
      <c r="A1181" s="2" t="s">
        <v>1053</v>
      </c>
    </row>
    <row r="1182">
      <c r="A1182" s="2" t="s">
        <v>1054</v>
      </c>
    </row>
    <row r="1185">
      <c r="A1185" s="2" t="s">
        <v>1055</v>
      </c>
    </row>
    <row r="1186">
      <c r="A1186" s="2" t="s">
        <v>1056</v>
      </c>
    </row>
    <row r="1187">
      <c r="A1187" s="2" t="s">
        <v>1057</v>
      </c>
    </row>
    <row r="1188">
      <c r="A1188" s="2" t="s">
        <v>1058</v>
      </c>
    </row>
    <row r="1189">
      <c r="A1189" s="2" t="s">
        <v>1059</v>
      </c>
    </row>
    <row r="1190">
      <c r="A1190" s="2" t="s">
        <v>1060</v>
      </c>
    </row>
    <row r="1191">
      <c r="A1191" s="2" t="s">
        <v>1061</v>
      </c>
    </row>
    <row r="1192">
      <c r="A1192" s="2" t="s">
        <v>1062</v>
      </c>
    </row>
    <row r="1193">
      <c r="A1193" s="2" t="s">
        <v>1063</v>
      </c>
    </row>
    <row r="1194">
      <c r="A1194" s="2" t="s">
        <v>1064</v>
      </c>
    </row>
    <row r="1195">
      <c r="A1195" s="2" t="s">
        <v>1065</v>
      </c>
    </row>
    <row r="1196">
      <c r="A1196" s="2" t="s">
        <v>1066</v>
      </c>
    </row>
    <row r="1197">
      <c r="A1197" s="2" t="s">
        <v>1067</v>
      </c>
    </row>
    <row r="1198">
      <c r="A1198" s="2" t="s">
        <v>1068</v>
      </c>
    </row>
    <row r="1199">
      <c r="A1199" s="2" t="s">
        <v>1069</v>
      </c>
    </row>
    <row r="1200">
      <c r="A1200" s="2" t="s">
        <v>1070</v>
      </c>
    </row>
    <row r="1201">
      <c r="A1201" s="2" t="s">
        <v>1071</v>
      </c>
    </row>
    <row r="1202">
      <c r="A1202" s="2" t="s">
        <v>1072</v>
      </c>
    </row>
    <row r="1203">
      <c r="A1203" s="2" t="s">
        <v>1073</v>
      </c>
    </row>
    <row r="1204">
      <c r="A1204" s="2" t="s">
        <v>1074</v>
      </c>
    </row>
    <row r="1205">
      <c r="A1205" s="2" t="s">
        <v>1075</v>
      </c>
    </row>
    <row r="1206">
      <c r="A1206" s="2" t="s">
        <v>1076</v>
      </c>
    </row>
    <row r="1207">
      <c r="A1207" s="2" t="s">
        <v>1077</v>
      </c>
    </row>
    <row r="1208">
      <c r="A1208" s="2" t="s">
        <v>1078</v>
      </c>
    </row>
    <row r="1209">
      <c r="A1209" s="2" t="s">
        <v>1079</v>
      </c>
    </row>
    <row r="1210">
      <c r="A1210" s="2" t="s">
        <v>1080</v>
      </c>
    </row>
    <row r="1211">
      <c r="A1211" s="2" t="s">
        <v>1081</v>
      </c>
    </row>
    <row r="1212">
      <c r="A1212" s="2" t="s">
        <v>1082</v>
      </c>
    </row>
    <row r="1213">
      <c r="A1213" s="2" t="s">
        <v>1083</v>
      </c>
    </row>
    <row r="1214">
      <c r="A1214" s="2" t="s">
        <v>1084</v>
      </c>
    </row>
    <row r="1215">
      <c r="A1215" s="2" t="s">
        <v>1085</v>
      </c>
    </row>
    <row r="1216">
      <c r="A1216" s="2" t="s">
        <v>1086</v>
      </c>
    </row>
    <row r="1217">
      <c r="A1217" s="2" t="s">
        <v>1087</v>
      </c>
    </row>
    <row r="1218">
      <c r="A1218" s="2" t="s">
        <v>1088</v>
      </c>
    </row>
    <row r="1219">
      <c r="A1219" s="2" t="s">
        <v>1089</v>
      </c>
    </row>
    <row r="1220">
      <c r="A1220" s="2" t="s">
        <v>1090</v>
      </c>
    </row>
    <row r="1221">
      <c r="A1221" s="2" t="s">
        <v>1091</v>
      </c>
    </row>
    <row r="1222">
      <c r="A1222" s="2" t="s">
        <v>1092</v>
      </c>
    </row>
    <row r="1223">
      <c r="A1223" s="2" t="s">
        <v>1093</v>
      </c>
    </row>
    <row r="1224">
      <c r="A1224" s="2" t="s">
        <v>1094</v>
      </c>
    </row>
    <row r="1225">
      <c r="A1225" s="2" t="s">
        <v>303</v>
      </c>
    </row>
    <row r="1226">
      <c r="A1226" s="2" t="s">
        <v>1095</v>
      </c>
    </row>
    <row r="1227">
      <c r="A1227" s="2" t="s">
        <v>1096</v>
      </c>
    </row>
    <row r="1228">
      <c r="A1228" s="2" t="s">
        <v>1097</v>
      </c>
    </row>
    <row r="1229">
      <c r="A1229" s="2" t="s">
        <v>1098</v>
      </c>
    </row>
    <row r="1230">
      <c r="A1230" s="2" t="s">
        <v>1099</v>
      </c>
    </row>
    <row r="1233">
      <c r="A1233" s="2" t="s">
        <v>1100</v>
      </c>
    </row>
    <row r="1237">
      <c r="A1237" s="2" t="s">
        <v>1101</v>
      </c>
    </row>
    <row r="1238">
      <c r="A1238" s="2" t="s">
        <v>1102</v>
      </c>
    </row>
    <row r="1239">
      <c r="A1239" s="2" t="s">
        <v>1103</v>
      </c>
    </row>
    <row r="1240">
      <c r="A1240" s="2" t="s">
        <v>1104</v>
      </c>
    </row>
    <row r="1241">
      <c r="A1241" s="2" t="s">
        <v>1105</v>
      </c>
    </row>
    <row r="1242">
      <c r="A1242" s="2" t="s">
        <v>1106</v>
      </c>
    </row>
    <row r="1243">
      <c r="A1243" s="2" t="s">
        <v>1107</v>
      </c>
    </row>
    <row r="1244">
      <c r="A1244" s="2" t="s">
        <v>1108</v>
      </c>
    </row>
    <row r="1245">
      <c r="A1245" s="2" t="s">
        <v>1109</v>
      </c>
    </row>
    <row r="1246">
      <c r="A1246" s="2" t="s">
        <v>1110</v>
      </c>
    </row>
    <row r="1247">
      <c r="A1247" s="2" t="s">
        <v>1111</v>
      </c>
    </row>
    <row r="1248">
      <c r="A1248" s="2" t="s">
        <v>1112</v>
      </c>
    </row>
    <row r="1249">
      <c r="A1249" s="2" t="s">
        <v>1113</v>
      </c>
    </row>
    <row r="1250">
      <c r="A1250" s="2" t="s">
        <v>1114</v>
      </c>
    </row>
    <row r="1251">
      <c r="A1251" s="2" t="s">
        <v>1115</v>
      </c>
    </row>
    <row r="1254">
      <c r="A1254" s="2" t="s">
        <v>1116</v>
      </c>
    </row>
    <row r="1255">
      <c r="A1255" s="2" t="s">
        <v>1117</v>
      </c>
      <c r="B1255" s="2" t="s">
        <v>1118</v>
      </c>
    </row>
    <row r="1258">
      <c r="A1258" s="2" t="s">
        <v>1119</v>
      </c>
    </row>
    <row r="1261">
      <c r="A1261" s="2" t="s">
        <v>1120</v>
      </c>
    </row>
    <row r="1262">
      <c r="A1262" s="2" t="s">
        <v>1121</v>
      </c>
    </row>
    <row r="1263">
      <c r="A1263" s="2" t="s">
        <v>1052</v>
      </c>
    </row>
    <row r="1264">
      <c r="A1264" s="2" t="s">
        <v>1040</v>
      </c>
    </row>
    <row r="1265">
      <c r="A1265" s="2" t="s">
        <v>1122</v>
      </c>
    </row>
    <row r="1266">
      <c r="A1266" s="2" t="s">
        <v>1123</v>
      </c>
    </row>
    <row r="1267">
      <c r="A1267" s="2" t="s">
        <v>1124</v>
      </c>
    </row>
    <row r="1268">
      <c r="A1268" s="2" t="s">
        <v>1125</v>
      </c>
    </row>
    <row r="1269">
      <c r="A1269" s="2" t="s">
        <v>1126</v>
      </c>
    </row>
    <row r="1270">
      <c r="A1270" s="2" t="s">
        <v>313</v>
      </c>
    </row>
    <row r="1271">
      <c r="A1271" s="2" t="s">
        <v>1030</v>
      </c>
    </row>
    <row r="1272">
      <c r="A1272" s="2" t="s">
        <v>1127</v>
      </c>
    </row>
    <row r="1273">
      <c r="A1273" s="2" t="s">
        <v>1031</v>
      </c>
    </row>
    <row r="1274">
      <c r="A1274" s="2" t="s">
        <v>1128</v>
      </c>
    </row>
    <row r="1275">
      <c r="A1275" s="2" t="s">
        <v>1129</v>
      </c>
    </row>
    <row r="1276">
      <c r="A1276" s="2" t="s">
        <v>1130</v>
      </c>
    </row>
    <row r="1277">
      <c r="A1277" s="2" t="s">
        <v>1131</v>
      </c>
    </row>
    <row r="1278">
      <c r="A1278" s="2" t="s">
        <v>1132</v>
      </c>
    </row>
    <row r="1279">
      <c r="A1279" s="2" t="s">
        <v>1133</v>
      </c>
    </row>
    <row r="1280">
      <c r="A1280" s="2" t="s">
        <v>1134</v>
      </c>
    </row>
    <row r="1281">
      <c r="A1281" s="2" t="s">
        <v>1135</v>
      </c>
    </row>
    <row r="1282">
      <c r="A1282" s="2" t="s">
        <v>1136</v>
      </c>
    </row>
    <row r="1283">
      <c r="A1283" s="2" t="s">
        <v>1137</v>
      </c>
    </row>
    <row r="1284">
      <c r="A1284" s="2" t="s">
        <v>1138</v>
      </c>
    </row>
    <row r="1285">
      <c r="A1285" s="2" t="s">
        <v>315</v>
      </c>
    </row>
    <row r="1286">
      <c r="A1286" s="2" t="s">
        <v>1139</v>
      </c>
    </row>
    <row r="1287">
      <c r="A1287" s="2" t="s">
        <v>1140</v>
      </c>
    </row>
    <row r="1288">
      <c r="A1288" s="2" t="s">
        <v>1141</v>
      </c>
    </row>
    <row r="1289">
      <c r="A1289" s="2" t="s">
        <v>1046</v>
      </c>
    </row>
    <row r="1290">
      <c r="A1290" s="2" t="s">
        <v>1142</v>
      </c>
    </row>
    <row r="1291">
      <c r="A1291" s="2" t="s">
        <v>1051</v>
      </c>
    </row>
    <row r="1293">
      <c r="A1293" s="2" t="s">
        <v>1143</v>
      </c>
    </row>
    <row r="1294">
      <c r="A1294" s="2" t="s">
        <v>1144</v>
      </c>
    </row>
    <row r="1295">
      <c r="A1295" s="2" t="s">
        <v>1145</v>
      </c>
    </row>
    <row r="1298">
      <c r="A1298" s="2" t="s">
        <v>1146</v>
      </c>
    </row>
    <row r="1299">
      <c r="A1299" s="2" t="s">
        <v>1147</v>
      </c>
    </row>
    <row r="1301">
      <c r="A1301" s="2" t="s">
        <v>1148</v>
      </c>
    </row>
    <row r="1303">
      <c r="A1303" s="2" t="s">
        <v>1149</v>
      </c>
    </row>
    <row r="1305">
      <c r="A1305" s="2" t="s">
        <v>1150</v>
      </c>
    </row>
    <row r="1306">
      <c r="A1306" s="2" t="s">
        <v>1151</v>
      </c>
    </row>
    <row r="1307">
      <c r="A1307" s="2" t="s">
        <v>1152</v>
      </c>
    </row>
    <row r="1308">
      <c r="A1308" s="2" t="s">
        <v>1153</v>
      </c>
    </row>
    <row r="1309">
      <c r="A1309" s="2" t="s">
        <v>1154</v>
      </c>
    </row>
    <row r="1310">
      <c r="A1310" s="2" t="s">
        <v>1155</v>
      </c>
    </row>
    <row r="1311">
      <c r="A1311" s="2" t="s">
        <v>1156</v>
      </c>
    </row>
    <row r="1312">
      <c r="A1312" s="2" t="s">
        <v>1157</v>
      </c>
    </row>
    <row r="1313">
      <c r="A1313" s="2" t="s">
        <v>1158</v>
      </c>
    </row>
    <row r="1314">
      <c r="A1314" s="2" t="s">
        <v>1159</v>
      </c>
    </row>
    <row r="1315">
      <c r="A1315" s="2" t="s">
        <v>1160</v>
      </c>
    </row>
    <row r="1316">
      <c r="A1316" s="2" t="s">
        <v>1161</v>
      </c>
    </row>
    <row r="1317">
      <c r="A1317" s="2" t="s">
        <v>1162</v>
      </c>
    </row>
    <row r="1318">
      <c r="A1318" s="2" t="s">
        <v>1163</v>
      </c>
    </row>
    <row r="1319">
      <c r="A1319" s="2" t="s">
        <v>1164</v>
      </c>
    </row>
    <row r="1320">
      <c r="A1320" s="2" t="s">
        <v>1165</v>
      </c>
    </row>
    <row r="1321">
      <c r="A1321" s="2" t="s">
        <v>1166</v>
      </c>
    </row>
    <row r="1322">
      <c r="A1322" s="2" t="s">
        <v>1167</v>
      </c>
    </row>
    <row r="1325">
      <c r="A1325" s="2" t="s">
        <v>1168</v>
      </c>
    </row>
    <row r="1326">
      <c r="A1326" s="2" t="s">
        <v>1169</v>
      </c>
    </row>
    <row r="1328">
      <c r="A1328" s="2" t="s">
        <v>1170</v>
      </c>
    </row>
    <row r="1330">
      <c r="A1330" s="2" t="s">
        <v>1171</v>
      </c>
    </row>
    <row r="1332">
      <c r="A1332" s="2" t="s">
        <v>1172</v>
      </c>
    </row>
    <row r="1333">
      <c r="A1333" s="2" t="s">
        <v>1173</v>
      </c>
    </row>
    <row r="1334">
      <c r="A1334" s="2" t="s">
        <v>1174</v>
      </c>
    </row>
    <row r="1335">
      <c r="A1335" s="2" t="s">
        <v>1175</v>
      </c>
    </row>
    <row r="1336">
      <c r="A1336" s="2" t="s">
        <v>1176</v>
      </c>
    </row>
    <row r="1337">
      <c r="A1337" s="2" t="s">
        <v>1177</v>
      </c>
    </row>
    <row r="1338">
      <c r="A1338" s="2" t="s">
        <v>1178</v>
      </c>
    </row>
    <row r="1339">
      <c r="A1339" s="2" t="s">
        <v>1179</v>
      </c>
    </row>
    <row r="1340">
      <c r="A1340" s="2" t="s">
        <v>1180</v>
      </c>
    </row>
    <row r="1341">
      <c r="A1341" s="2" t="s">
        <v>1181</v>
      </c>
    </row>
    <row r="1342">
      <c r="A1342" s="2" t="s">
        <v>1182</v>
      </c>
    </row>
    <row r="1343">
      <c r="A1343" s="2" t="s">
        <v>1183</v>
      </c>
    </row>
    <row r="1344">
      <c r="A1344" s="2" t="s">
        <v>1184</v>
      </c>
    </row>
    <row r="1345">
      <c r="A1345" s="2" t="s">
        <v>1185</v>
      </c>
    </row>
    <row r="1346">
      <c r="A1346" s="2" t="s">
        <v>1186</v>
      </c>
    </row>
    <row r="1347">
      <c r="A1347" s="2" t="s">
        <v>1187</v>
      </c>
    </row>
    <row r="1348">
      <c r="A1348" s="2" t="s">
        <v>1188</v>
      </c>
    </row>
    <row r="1349">
      <c r="A1349" s="2" t="s">
        <v>1189</v>
      </c>
    </row>
    <row r="1350">
      <c r="A1350" s="2" t="s">
        <v>1190</v>
      </c>
    </row>
    <row r="1351">
      <c r="A1351" s="2" t="s">
        <v>1191</v>
      </c>
    </row>
    <row r="1352">
      <c r="A1352" s="2" t="s">
        <v>1192</v>
      </c>
    </row>
    <row r="1353">
      <c r="A1353" s="2" t="s">
        <v>1193</v>
      </c>
    </row>
    <row r="1356">
      <c r="A1356" s="2" t="s">
        <v>1194</v>
      </c>
    </row>
    <row r="1357">
      <c r="A1357" s="2" t="s">
        <v>1195</v>
      </c>
    </row>
    <row r="1359">
      <c r="A1359" s="2" t="s">
        <v>1196</v>
      </c>
    </row>
    <row r="1361">
      <c r="A1361" s="2" t="s">
        <v>1149</v>
      </c>
    </row>
    <row r="1363">
      <c r="A1363" s="2" t="s">
        <v>194</v>
      </c>
    </row>
    <row r="1364">
      <c r="A1364" s="2" t="s">
        <v>1197</v>
      </c>
    </row>
    <row r="1365">
      <c r="A1365" s="2" t="s">
        <v>1198</v>
      </c>
    </row>
    <row r="1366">
      <c r="A1366" s="2" t="s">
        <v>1044</v>
      </c>
    </row>
    <row r="1367">
      <c r="A1367" s="2" t="s">
        <v>1199</v>
      </c>
    </row>
    <row r="1368">
      <c r="A1368" s="2" t="s">
        <v>1200</v>
      </c>
    </row>
    <row r="1369">
      <c r="A1369" s="2" t="s">
        <v>1201</v>
      </c>
    </row>
    <row r="1370">
      <c r="A1370" s="2" t="s">
        <v>1202</v>
      </c>
    </row>
    <row r="1371">
      <c r="A1371" s="2" t="s">
        <v>1203</v>
      </c>
    </row>
    <row r="1372">
      <c r="A1372" s="2" t="s">
        <v>1204</v>
      </c>
    </row>
    <row r="1373">
      <c r="A1373" s="2" t="s">
        <v>1151</v>
      </c>
    </row>
    <row r="1374">
      <c r="A1374" s="2" t="s">
        <v>1031</v>
      </c>
    </row>
    <row r="1375">
      <c r="A1375" s="2" t="s">
        <v>1205</v>
      </c>
    </row>
    <row r="1376">
      <c r="A1376" s="2" t="s">
        <v>1206</v>
      </c>
    </row>
    <row r="1377">
      <c r="A1377" s="2" t="s">
        <v>1207</v>
      </c>
    </row>
    <row r="1378">
      <c r="A1378" s="2" t="s">
        <v>207</v>
      </c>
    </row>
    <row r="1379">
      <c r="A1379" s="2" t="s">
        <v>1208</v>
      </c>
    </row>
    <row r="1380">
      <c r="A1380" s="2" t="s">
        <v>1209</v>
      </c>
    </row>
    <row r="1381">
      <c r="A1381" s="2" t="s">
        <v>1210</v>
      </c>
    </row>
    <row r="1382">
      <c r="A1382" s="2" t="s">
        <v>1211</v>
      </c>
    </row>
    <row r="1383">
      <c r="A1383" s="2" t="s">
        <v>1212</v>
      </c>
    </row>
    <row r="1384">
      <c r="A1384" s="2" t="s">
        <v>1213</v>
      </c>
    </row>
    <row r="1385">
      <c r="A1385" s="2" t="s">
        <v>1214</v>
      </c>
    </row>
    <row r="1386">
      <c r="A1386" s="2" t="s">
        <v>1215</v>
      </c>
    </row>
    <row r="1387">
      <c r="A1387" s="2" t="s">
        <v>1216</v>
      </c>
    </row>
    <row r="1388">
      <c r="A1388" s="2" t="s">
        <v>1217</v>
      </c>
    </row>
    <row r="1389">
      <c r="A1389" s="2" t="s">
        <v>1218</v>
      </c>
    </row>
    <row r="1390">
      <c r="A1390" s="2" t="s">
        <v>321</v>
      </c>
    </row>
    <row r="1391">
      <c r="A1391" s="2" t="s">
        <v>1219</v>
      </c>
    </row>
    <row r="1392">
      <c r="A1392" s="2" t="s">
        <v>1220</v>
      </c>
    </row>
    <row r="1393">
      <c r="A1393" s="2" t="s">
        <v>1221</v>
      </c>
    </row>
    <row r="1394">
      <c r="A1394" s="2" t="s">
        <v>1222</v>
      </c>
    </row>
    <row r="1395">
      <c r="A1395" s="2" t="s">
        <v>1223</v>
      </c>
    </row>
    <row r="1396">
      <c r="A1396" s="2" t="s">
        <v>1034</v>
      </c>
    </row>
    <row r="1397">
      <c r="A1397" s="2" t="s">
        <v>1224</v>
      </c>
    </row>
    <row r="1398">
      <c r="A1398" s="2" t="s">
        <v>1137</v>
      </c>
    </row>
    <row r="1399">
      <c r="A1399" s="2" t="s">
        <v>1225</v>
      </c>
    </row>
    <row r="1400">
      <c r="A1400" s="2" t="s">
        <v>1226</v>
      </c>
    </row>
    <row r="1401">
      <c r="A1401" s="2" t="s">
        <v>1227</v>
      </c>
    </row>
    <row r="1402">
      <c r="A1402" s="2" t="s">
        <v>1228</v>
      </c>
    </row>
    <row r="1403">
      <c r="A1403" s="2" t="s">
        <v>1037</v>
      </c>
    </row>
    <row r="1404">
      <c r="A1404" s="2" t="s">
        <v>1229</v>
      </c>
    </row>
    <row r="1405">
      <c r="A1405" s="2" t="s">
        <v>1230</v>
      </c>
    </row>
    <row r="1406">
      <c r="A1406" s="2" t="s">
        <v>1140</v>
      </c>
    </row>
    <row r="1407">
      <c r="A1407" s="2" t="s">
        <v>1231</v>
      </c>
    </row>
    <row r="1408">
      <c r="A1408" s="2" t="s">
        <v>1232</v>
      </c>
    </row>
    <row r="1409">
      <c r="A1409" s="2" t="s">
        <v>1233</v>
      </c>
    </row>
    <row r="1410">
      <c r="A1410" s="2" t="s">
        <v>1234</v>
      </c>
    </row>
    <row r="1411">
      <c r="A1411" s="2" t="s">
        <v>1167</v>
      </c>
    </row>
    <row r="1412">
      <c r="A1412" s="2" t="s">
        <v>1235</v>
      </c>
    </row>
    <row r="1413">
      <c r="A1413" s="2" t="s">
        <v>1144</v>
      </c>
    </row>
    <row r="1414">
      <c r="A1414" s="2" t="s">
        <v>1236</v>
      </c>
    </row>
    <row r="1415">
      <c r="A1415" s="2" t="s">
        <v>1237</v>
      </c>
    </row>
    <row r="1416">
      <c r="A1416" s="2" t="s">
        <v>1238</v>
      </c>
    </row>
    <row r="1417">
      <c r="A1417" s="2" t="s">
        <v>1239</v>
      </c>
    </row>
    <row r="1418">
      <c r="A1418" s="2" t="s">
        <v>1240</v>
      </c>
    </row>
    <row r="1419">
      <c r="A1419" s="2" t="s">
        <v>323</v>
      </c>
    </row>
    <row r="1420">
      <c r="A1420" s="2" t="s">
        <v>1241</v>
      </c>
    </row>
    <row r="1421">
      <c r="A1421" s="2" t="s">
        <v>1242</v>
      </c>
    </row>
    <row r="1422">
      <c r="A1422" s="2" t="s">
        <v>1243</v>
      </c>
    </row>
    <row r="1424">
      <c r="A1424" s="2" t="s">
        <v>1244</v>
      </c>
    </row>
    <row r="1425">
      <c r="A1425" s="2" t="s">
        <v>1245</v>
      </c>
    </row>
    <row r="1426">
      <c r="A1426" s="2" t="s">
        <v>1246</v>
      </c>
    </row>
    <row r="1430">
      <c r="A1430" s="2" t="s">
        <v>1247</v>
      </c>
    </row>
    <row r="1431">
      <c r="A1431" s="2" t="s">
        <v>1248</v>
      </c>
    </row>
    <row r="1433">
      <c r="A1433" s="2" t="s">
        <v>1249</v>
      </c>
    </row>
    <row r="1435">
      <c r="A1435" s="2" t="s">
        <v>1224</v>
      </c>
    </row>
    <row r="1437">
      <c r="A1437" s="2" t="s">
        <v>1250</v>
      </c>
    </row>
    <row r="1438">
      <c r="A1438" s="2" t="s">
        <v>1251</v>
      </c>
    </row>
    <row r="1439">
      <c r="A1439" s="2" t="s">
        <v>1252</v>
      </c>
    </row>
    <row r="1440">
      <c r="A1440" s="2" t="s">
        <v>1253</v>
      </c>
    </row>
    <row r="1441">
      <c r="A1441" s="2" t="s">
        <v>1254</v>
      </c>
    </row>
    <row r="1442">
      <c r="A1442" s="2" t="s">
        <v>1255</v>
      </c>
    </row>
    <row r="1443">
      <c r="A1443" s="2" t="s">
        <v>1256</v>
      </c>
    </row>
    <row r="1444">
      <c r="A1444" s="2" t="s">
        <v>1257</v>
      </c>
    </row>
    <row r="1445">
      <c r="A1445" s="2" t="s">
        <v>1258</v>
      </c>
    </row>
    <row r="1446">
      <c r="A1446" s="2" t="s">
        <v>1259</v>
      </c>
    </row>
    <row r="1447">
      <c r="A1447" s="2" t="s">
        <v>1260</v>
      </c>
    </row>
    <row r="1448">
      <c r="A1448" s="2" t="s">
        <v>1261</v>
      </c>
    </row>
    <row r="1449">
      <c r="A1449" s="2" t="s">
        <v>1262</v>
      </c>
    </row>
    <row r="1450">
      <c r="A1450" s="2" t="s">
        <v>1263</v>
      </c>
    </row>
    <row r="1451">
      <c r="A1451" s="2" t="s">
        <v>1264</v>
      </c>
    </row>
    <row r="1452">
      <c r="A1452" s="2" t="s">
        <v>1265</v>
      </c>
    </row>
    <row r="1453">
      <c r="A1453" s="2" t="s">
        <v>1266</v>
      </c>
    </row>
    <row r="1454">
      <c r="A1454" s="2" t="s">
        <v>1267</v>
      </c>
    </row>
    <row r="1455">
      <c r="A1455" s="2" t="s">
        <v>1268</v>
      </c>
    </row>
    <row r="1456">
      <c r="A1456" s="2" t="s">
        <v>1269</v>
      </c>
    </row>
    <row r="1457">
      <c r="A1457" s="2" t="s">
        <v>1270</v>
      </c>
    </row>
    <row r="1460">
      <c r="A1460" s="2" t="s">
        <v>1271</v>
      </c>
    </row>
    <row r="1461">
      <c r="A1461" s="2" t="s">
        <v>1272</v>
      </c>
    </row>
    <row r="1463">
      <c r="A1463" s="2" t="s">
        <v>1273</v>
      </c>
    </row>
    <row r="1465">
      <c r="A1465" s="2" t="s">
        <v>1274</v>
      </c>
    </row>
    <row r="1467">
      <c r="A1467" s="2" t="s">
        <v>1275</v>
      </c>
    </row>
    <row r="1468">
      <c r="A1468" s="2" t="s">
        <v>1276</v>
      </c>
    </row>
    <row r="1469">
      <c r="A1469" s="2" t="s">
        <v>1277</v>
      </c>
    </row>
    <row r="1470">
      <c r="A1470" s="2" t="s">
        <v>1278</v>
      </c>
    </row>
    <row r="1471">
      <c r="A1471" s="2" t="s">
        <v>1279</v>
      </c>
    </row>
    <row r="1472">
      <c r="A1472" s="2" t="s">
        <v>1280</v>
      </c>
    </row>
    <row r="1473">
      <c r="A1473" s="2" t="s">
        <v>1281</v>
      </c>
    </row>
    <row r="1474">
      <c r="A1474" s="2" t="s">
        <v>1282</v>
      </c>
    </row>
    <row r="1475">
      <c r="A1475" s="2" t="s">
        <v>1283</v>
      </c>
    </row>
    <row r="1476">
      <c r="A1476" s="2" t="s">
        <v>1284</v>
      </c>
    </row>
    <row r="1477">
      <c r="A1477" s="2" t="s">
        <v>1285</v>
      </c>
    </row>
    <row r="1478">
      <c r="A1478" s="2" t="s">
        <v>1286</v>
      </c>
    </row>
    <row r="1479">
      <c r="A1479" s="2" t="s">
        <v>1287</v>
      </c>
    </row>
    <row r="1480">
      <c r="A1480" s="2" t="s">
        <v>1288</v>
      </c>
    </row>
    <row r="1481">
      <c r="A1481" s="2" t="s">
        <v>1049</v>
      </c>
    </row>
    <row r="1482">
      <c r="A1482" s="2" t="s">
        <v>1289</v>
      </c>
    </row>
    <row r="1483">
      <c r="A1483" s="2" t="s">
        <v>1290</v>
      </c>
    </row>
    <row r="1484">
      <c r="A1484" s="2" t="s">
        <v>1291</v>
      </c>
    </row>
    <row r="1485">
      <c r="A1485" s="2" t="s">
        <v>1292</v>
      </c>
    </row>
    <row r="1486">
      <c r="A1486" s="2" t="s">
        <v>1293</v>
      </c>
    </row>
    <row r="1487">
      <c r="A1487" s="2" t="s">
        <v>1294</v>
      </c>
    </row>
    <row r="1488">
      <c r="A1488" s="2" t="s">
        <v>1295</v>
      </c>
    </row>
    <row r="1489">
      <c r="A1489" s="2" t="s">
        <v>1296</v>
      </c>
    </row>
    <row r="1490">
      <c r="A1490" s="2" t="s">
        <v>1297</v>
      </c>
    </row>
    <row r="1491">
      <c r="A1491" s="2" t="s">
        <v>1298</v>
      </c>
    </row>
    <row r="1492">
      <c r="A1492" s="2" t="s">
        <v>1299</v>
      </c>
    </row>
    <row r="1493">
      <c r="A1493" s="2" t="s">
        <v>1300</v>
      </c>
    </row>
    <row r="1494">
      <c r="A1494" s="2" t="s">
        <v>1301</v>
      </c>
    </row>
    <row r="1495">
      <c r="A1495" s="2" t="s">
        <v>1302</v>
      </c>
    </row>
    <row r="1496">
      <c r="A1496" s="2" t="s">
        <v>1303</v>
      </c>
    </row>
    <row r="1497">
      <c r="A1497" s="2" t="s">
        <v>1304</v>
      </c>
    </row>
    <row r="1498">
      <c r="A1498" s="2" t="s">
        <v>1305</v>
      </c>
    </row>
    <row r="1499">
      <c r="A1499" s="2" t="s">
        <v>1306</v>
      </c>
    </row>
    <row r="1500">
      <c r="A1500" s="2" t="s">
        <v>1307</v>
      </c>
    </row>
    <row r="1501">
      <c r="A1501" s="2" t="s">
        <v>1308</v>
      </c>
    </row>
    <row r="1502">
      <c r="A1502" s="2" t="s">
        <v>1309</v>
      </c>
    </row>
    <row r="1503">
      <c r="A1503" s="2" t="s">
        <v>1310</v>
      </c>
    </row>
    <row r="1504">
      <c r="A1504" s="2" t="s">
        <v>1311</v>
      </c>
    </row>
    <row r="1505">
      <c r="A1505" s="2" t="s">
        <v>1312</v>
      </c>
    </row>
    <row r="1506">
      <c r="A1506" s="2" t="s">
        <v>1313</v>
      </c>
    </row>
    <row r="1507">
      <c r="A1507" s="2" t="s">
        <v>1314</v>
      </c>
    </row>
    <row r="1508">
      <c r="A1508" s="2" t="s">
        <v>1315</v>
      </c>
    </row>
    <row r="1509">
      <c r="A1509" s="2" t="s">
        <v>1316</v>
      </c>
    </row>
    <row r="1510">
      <c r="A1510" s="2" t="s">
        <v>1317</v>
      </c>
    </row>
    <row r="1511">
      <c r="A1511" s="2" t="s">
        <v>1318</v>
      </c>
    </row>
    <row r="1512">
      <c r="A1512" s="2" t="s">
        <v>1319</v>
      </c>
    </row>
    <row r="1513">
      <c r="A1513" s="2" t="s">
        <v>1320</v>
      </c>
    </row>
    <row r="1514">
      <c r="A1514" s="2" t="s">
        <v>1321</v>
      </c>
    </row>
    <row r="1515">
      <c r="A1515" s="2" t="s">
        <v>1322</v>
      </c>
    </row>
    <row r="1516">
      <c r="A1516" s="2" t="s">
        <v>1323</v>
      </c>
    </row>
    <row r="1517">
      <c r="A1517" s="2" t="s">
        <v>1324</v>
      </c>
    </row>
    <row r="1518">
      <c r="A1518" s="2" t="s">
        <v>1153</v>
      </c>
    </row>
    <row r="1519">
      <c r="A1519" s="2" t="s">
        <v>1325</v>
      </c>
    </row>
    <row r="1520">
      <c r="A1520" s="2" t="s">
        <v>1326</v>
      </c>
    </row>
    <row r="1521">
      <c r="A1521" s="2" t="s">
        <v>1327</v>
      </c>
    </row>
    <row r="1522">
      <c r="A1522" s="2" t="s">
        <v>1328</v>
      </c>
    </row>
    <row r="1523">
      <c r="A1523" s="2" t="s">
        <v>1329</v>
      </c>
    </row>
    <row r="1524">
      <c r="A1524" s="2" t="s">
        <v>1330</v>
      </c>
    </row>
    <row r="1525">
      <c r="A1525" s="2" t="s">
        <v>1331</v>
      </c>
    </row>
    <row r="1526">
      <c r="A1526" s="2" t="s">
        <v>1332</v>
      </c>
    </row>
    <row r="1527">
      <c r="A1527" s="2" t="s">
        <v>1333</v>
      </c>
    </row>
    <row r="1528">
      <c r="A1528" s="2" t="s">
        <v>1334</v>
      </c>
    </row>
    <row r="1529">
      <c r="A1529" s="2" t="s">
        <v>1335</v>
      </c>
    </row>
    <row r="1530">
      <c r="A1530" s="2" t="s">
        <v>1336</v>
      </c>
    </row>
    <row r="1531">
      <c r="A1531" s="2" t="s">
        <v>1337</v>
      </c>
    </row>
    <row r="1532">
      <c r="A1532" s="2" t="s">
        <v>1338</v>
      </c>
    </row>
    <row r="1533">
      <c r="A1533" s="2" t="s">
        <v>1339</v>
      </c>
    </row>
    <row r="1534">
      <c r="A1534" s="2" t="s">
        <v>1340</v>
      </c>
    </row>
    <row r="1535">
      <c r="A1535" s="2" t="s">
        <v>1341</v>
      </c>
    </row>
    <row r="1536">
      <c r="A1536" s="2" t="s">
        <v>1342</v>
      </c>
    </row>
    <row r="1537">
      <c r="A1537" s="2" t="s">
        <v>1043</v>
      </c>
    </row>
    <row r="1538">
      <c r="A1538" s="2" t="s">
        <v>1343</v>
      </c>
    </row>
    <row r="1539">
      <c r="A1539" s="2" t="s">
        <v>1344</v>
      </c>
    </row>
    <row r="1540">
      <c r="A1540" s="2" t="s">
        <v>1345</v>
      </c>
    </row>
    <row r="1541">
      <c r="A1541" s="2" t="s">
        <v>1346</v>
      </c>
    </row>
    <row r="1542">
      <c r="A1542" s="2" t="s">
        <v>1347</v>
      </c>
    </row>
    <row r="1543">
      <c r="A1543" s="2" t="s">
        <v>1348</v>
      </c>
    </row>
    <row r="1544">
      <c r="A1544" s="2" t="s">
        <v>1349</v>
      </c>
    </row>
    <row r="1545">
      <c r="A1545" s="2" t="s">
        <v>1350</v>
      </c>
    </row>
    <row r="1546">
      <c r="A1546" s="2" t="s">
        <v>1103</v>
      </c>
    </row>
    <row r="1547">
      <c r="A1547" s="2" t="s">
        <v>1351</v>
      </c>
    </row>
    <row r="1548">
      <c r="A1548" s="2" t="s">
        <v>1352</v>
      </c>
    </row>
    <row r="1549">
      <c r="A1549" s="2" t="s">
        <v>1353</v>
      </c>
    </row>
    <row r="1550">
      <c r="A1550" s="2" t="s">
        <v>1354</v>
      </c>
    </row>
    <row r="1551">
      <c r="A1551" s="2" t="s">
        <v>1355</v>
      </c>
    </row>
    <row r="1552">
      <c r="A1552" s="2" t="s">
        <v>1356</v>
      </c>
    </row>
    <row r="1553">
      <c r="A1553" s="2" t="s">
        <v>1357</v>
      </c>
    </row>
    <row r="1554">
      <c r="A1554" s="2" t="s">
        <v>1358</v>
      </c>
    </row>
    <row r="1555">
      <c r="A1555" s="2" t="s">
        <v>1359</v>
      </c>
    </row>
    <row r="1556">
      <c r="A1556" s="2" t="s">
        <v>1360</v>
      </c>
    </row>
    <row r="1557">
      <c r="A1557" s="2" t="s">
        <v>1361</v>
      </c>
    </row>
    <row r="1558">
      <c r="A1558" s="2" t="s">
        <v>1362</v>
      </c>
    </row>
    <row r="1559">
      <c r="A1559" s="2" t="s">
        <v>1363</v>
      </c>
    </row>
    <row r="1560">
      <c r="A1560" s="2" t="s">
        <v>1364</v>
      </c>
    </row>
    <row r="1561">
      <c r="A1561" s="2" t="s">
        <v>1365</v>
      </c>
    </row>
    <row r="1562">
      <c r="A1562" s="2" t="s">
        <v>1366</v>
      </c>
    </row>
    <row r="1563">
      <c r="A1563" s="2" t="s">
        <v>1367</v>
      </c>
    </row>
    <row r="1566">
      <c r="A1566" s="2" t="s">
        <v>1368</v>
      </c>
    </row>
    <row r="1568">
      <c r="A1568" s="2" t="s">
        <v>1369</v>
      </c>
    </row>
    <row r="1569">
      <c r="A1569" s="2" t="s">
        <v>1370</v>
      </c>
    </row>
    <row r="1570">
      <c r="A1570" s="2" t="s">
        <v>1371</v>
      </c>
    </row>
    <row r="1571">
      <c r="A1571" s="2" t="s">
        <v>1372</v>
      </c>
    </row>
    <row r="1572">
      <c r="A1572" s="2" t="s">
        <v>1373</v>
      </c>
    </row>
    <row r="1573">
      <c r="A1573" s="2" t="s">
        <v>1374</v>
      </c>
    </row>
    <row r="1574">
      <c r="A1574" s="2" t="s">
        <v>1375</v>
      </c>
    </row>
    <row r="1575">
      <c r="A1575" s="2" t="s">
        <v>1376</v>
      </c>
    </row>
    <row r="1576">
      <c r="A1576" s="2" t="s">
        <v>1377</v>
      </c>
    </row>
    <row r="1577">
      <c r="A1577" s="2" t="s">
        <v>1378</v>
      </c>
    </row>
    <row r="1578">
      <c r="A1578" s="2" t="s">
        <v>1379</v>
      </c>
    </row>
    <row r="1579">
      <c r="A1579" s="2" t="s">
        <v>1380</v>
      </c>
    </row>
    <row r="1580">
      <c r="A1580" s="2" t="s">
        <v>1381</v>
      </c>
    </row>
    <row r="1581">
      <c r="A1581" s="2" t="s">
        <v>1382</v>
      </c>
    </row>
    <row r="1582">
      <c r="A1582" s="2" t="s">
        <v>1383</v>
      </c>
    </row>
    <row r="1583">
      <c r="A1583" s="2" t="s">
        <v>1384</v>
      </c>
    </row>
    <row r="1584">
      <c r="A1584" s="2" t="s">
        <v>124</v>
      </c>
    </row>
    <row r="1585">
      <c r="A1585" s="2" t="s">
        <v>1385</v>
      </c>
    </row>
    <row r="1586">
      <c r="A1586" s="2" t="s">
        <v>1386</v>
      </c>
    </row>
    <row r="1587">
      <c r="A1587" s="2" t="s">
        <v>1387</v>
      </c>
    </row>
    <row r="1588">
      <c r="A1588" s="2" t="s">
        <v>1388</v>
      </c>
    </row>
    <row r="1589">
      <c r="A1589" s="2" t="s">
        <v>1389</v>
      </c>
    </row>
    <row r="1590">
      <c r="A1590" s="2" t="s">
        <v>1390</v>
      </c>
    </row>
    <row r="1591">
      <c r="A1591" s="2" t="s">
        <v>1391</v>
      </c>
    </row>
    <row r="1592">
      <c r="A1592" s="2" t="s">
        <v>1392</v>
      </c>
    </row>
    <row r="1593">
      <c r="A1593" s="2" t="s">
        <v>1393</v>
      </c>
    </row>
    <row r="1594">
      <c r="A1594" s="2" t="s">
        <v>130</v>
      </c>
    </row>
    <row r="1595">
      <c r="A1595" s="2" t="s">
        <v>1394</v>
      </c>
    </row>
    <row r="1596">
      <c r="A1596" s="2" t="s">
        <v>1395</v>
      </c>
    </row>
    <row r="1597">
      <c r="A1597" s="2" t="s">
        <v>1396</v>
      </c>
    </row>
    <row r="1598">
      <c r="A1598" s="2" t="s">
        <v>1397</v>
      </c>
    </row>
    <row r="1599">
      <c r="A1599" s="2" t="s">
        <v>1398</v>
      </c>
    </row>
    <row r="1600">
      <c r="A1600" s="2" t="s">
        <v>328</v>
      </c>
    </row>
    <row r="1601">
      <c r="A1601" s="2" t="s">
        <v>1399</v>
      </c>
    </row>
    <row r="1602">
      <c r="A1602" s="2" t="s">
        <v>1400</v>
      </c>
    </row>
    <row r="1603">
      <c r="A1603" s="2" t="s">
        <v>1401</v>
      </c>
    </row>
    <row r="1604">
      <c r="A1604" s="2" t="s">
        <v>37</v>
      </c>
    </row>
    <row r="1605">
      <c r="A1605" s="2" t="s">
        <v>1402</v>
      </c>
    </row>
    <row r="1606">
      <c r="A1606" s="2" t="s">
        <v>1403</v>
      </c>
    </row>
    <row r="1607">
      <c r="A1607" s="2" t="s">
        <v>1404</v>
      </c>
    </row>
    <row r="1608">
      <c r="A1608" s="2" t="s">
        <v>1405</v>
      </c>
    </row>
    <row r="1609">
      <c r="A1609" s="2" t="s">
        <v>331</v>
      </c>
    </row>
    <row r="1610">
      <c r="A1610" s="2" t="s">
        <v>1406</v>
      </c>
    </row>
    <row r="1611">
      <c r="A1611" s="2" t="s">
        <v>1407</v>
      </c>
    </row>
    <row r="1612">
      <c r="A1612" s="2" t="s">
        <v>1408</v>
      </c>
    </row>
    <row r="1613">
      <c r="A1613" s="2" t="s">
        <v>92</v>
      </c>
    </row>
    <row r="1614">
      <c r="A1614" s="2" t="s">
        <v>1409</v>
      </c>
    </row>
    <row r="1615">
      <c r="A1615" s="2" t="s">
        <v>1410</v>
      </c>
    </row>
    <row r="1616">
      <c r="A1616" s="2" t="s">
        <v>1411</v>
      </c>
    </row>
    <row r="1617">
      <c r="A1617" s="2" t="s">
        <v>1412</v>
      </c>
    </row>
    <row r="1618">
      <c r="A1618" s="2" t="s">
        <v>1413</v>
      </c>
    </row>
    <row r="1619">
      <c r="A1619" s="2" t="s">
        <v>1414</v>
      </c>
    </row>
    <row r="1620">
      <c r="A1620" s="2" t="s">
        <v>1415</v>
      </c>
    </row>
    <row r="1621">
      <c r="A1621" s="2" t="s">
        <v>1416</v>
      </c>
    </row>
    <row r="1622">
      <c r="A1622" s="2" t="s">
        <v>1417</v>
      </c>
    </row>
    <row r="1623">
      <c r="A1623" s="2" t="s">
        <v>1418</v>
      </c>
    </row>
    <row r="1626">
      <c r="A1626" s="2" t="s">
        <v>1419</v>
      </c>
    </row>
    <row r="1627">
      <c r="A1627" s="2" t="s">
        <v>1284</v>
      </c>
    </row>
    <row r="1629">
      <c r="A1629" s="2" t="s">
        <v>1034</v>
      </c>
    </row>
    <row r="1631">
      <c r="A1631" s="2" t="s">
        <v>1227</v>
      </c>
    </row>
    <row r="1633">
      <c r="A1633" s="2" t="s">
        <v>1206</v>
      </c>
    </row>
    <row r="1634">
      <c r="A1634" s="2" t="s">
        <v>1420</v>
      </c>
    </row>
    <row r="1635">
      <c r="A1635" s="2" t="s">
        <v>1421</v>
      </c>
    </row>
    <row r="1636">
      <c r="A1636" s="2" t="s">
        <v>1422</v>
      </c>
    </row>
    <row r="1637">
      <c r="A1637" s="2" t="s">
        <v>1423</v>
      </c>
    </row>
    <row r="1638">
      <c r="A1638" s="2" t="s">
        <v>1424</v>
      </c>
    </row>
    <row r="1639">
      <c r="A1639" s="2" t="s">
        <v>44</v>
      </c>
    </row>
    <row r="1640">
      <c r="A1640" s="2" t="s">
        <v>1046</v>
      </c>
    </row>
    <row r="1641">
      <c r="A1641" s="2" t="s">
        <v>1425</v>
      </c>
    </row>
    <row r="1642">
      <c r="A1642" s="2" t="s">
        <v>1426</v>
      </c>
    </row>
    <row r="1643">
      <c r="A1643" s="2" t="s">
        <v>1427</v>
      </c>
    </row>
    <row r="1644">
      <c r="A1644" s="2" t="s">
        <v>1241</v>
      </c>
    </row>
    <row r="1645">
      <c r="A1645" s="2" t="s">
        <v>1196</v>
      </c>
    </row>
    <row r="1646">
      <c r="A1646" s="2" t="s">
        <v>1428</v>
      </c>
    </row>
    <row r="1647">
      <c r="A1647" s="2" t="s">
        <v>1221</v>
      </c>
    </row>
    <row r="1648">
      <c r="A1648" s="2" t="s">
        <v>1429</v>
      </c>
    </row>
    <row r="1649">
      <c r="A1649" s="2" t="s">
        <v>1430</v>
      </c>
    </row>
    <row r="1650">
      <c r="A1650" s="2" t="s">
        <v>1431</v>
      </c>
    </row>
    <row r="1651">
      <c r="A1651" s="2" t="s">
        <v>1432</v>
      </c>
    </row>
    <row r="1654">
      <c r="A1654" s="2" t="s">
        <v>1433</v>
      </c>
    </row>
    <row r="1655">
      <c r="A1655" s="2" t="s">
        <v>1117</v>
      </c>
    </row>
    <row r="1657">
      <c r="A1657" s="2" t="s">
        <v>1046</v>
      </c>
    </row>
    <row r="1659">
      <c r="A1659" s="2" t="s">
        <v>1434</v>
      </c>
    </row>
    <row r="1661">
      <c r="A1661" s="2" t="s">
        <v>1435</v>
      </c>
    </row>
    <row r="1662">
      <c r="A1662" s="2" t="s">
        <v>1436</v>
      </c>
    </row>
    <row r="1663">
      <c r="A1663" s="2" t="s">
        <v>1049</v>
      </c>
    </row>
    <row r="1664">
      <c r="A1664" s="2" t="s">
        <v>1437</v>
      </c>
    </row>
    <row r="1665">
      <c r="A1665" s="2" t="s">
        <v>1438</v>
      </c>
    </row>
    <row r="1666">
      <c r="A1666" s="2" t="s">
        <v>1439</v>
      </c>
    </row>
    <row r="1667">
      <c r="A1667" s="2" t="s">
        <v>1440</v>
      </c>
    </row>
    <row r="1668">
      <c r="A1668" s="2" t="s">
        <v>1047</v>
      </c>
    </row>
    <row r="1669">
      <c r="A1669" s="2" t="s">
        <v>1441</v>
      </c>
    </row>
    <row r="1670">
      <c r="A1670" s="2" t="s">
        <v>1442</v>
      </c>
    </row>
    <row r="1671">
      <c r="A1671" s="2" t="s">
        <v>1443</v>
      </c>
    </row>
    <row r="1672">
      <c r="A1672" s="2" t="s">
        <v>1444</v>
      </c>
    </row>
    <row r="1673">
      <c r="A1673" s="2" t="s">
        <v>1445</v>
      </c>
    </row>
    <row r="1674">
      <c r="A1674" s="2" t="s">
        <v>1446</v>
      </c>
    </row>
    <row r="1675">
      <c r="A1675" s="2" t="s">
        <v>1174</v>
      </c>
    </row>
    <row r="1676">
      <c r="A1676" s="2" t="s">
        <v>1447</v>
      </c>
    </row>
    <row r="1677">
      <c r="A1677" s="2" t="s">
        <v>1448</v>
      </c>
    </row>
    <row r="1678">
      <c r="A1678" s="2" t="s">
        <v>1449</v>
      </c>
    </row>
    <row r="1679">
      <c r="A1679" s="2" t="s">
        <v>1450</v>
      </c>
    </row>
    <row r="1680">
      <c r="A1680" s="2" t="s">
        <v>1050</v>
      </c>
    </row>
    <row r="1681">
      <c r="A1681" s="2" t="s">
        <v>1451</v>
      </c>
    </row>
    <row r="1682">
      <c r="A1682" s="2" t="s">
        <v>1452</v>
      </c>
    </row>
    <row r="1683">
      <c r="A1683" s="2" t="s">
        <v>1453</v>
      </c>
    </row>
    <row r="1684">
      <c r="A1684" s="2" t="s">
        <v>1454</v>
      </c>
    </row>
    <row r="1685">
      <c r="A1685" s="2" t="s">
        <v>1455</v>
      </c>
    </row>
    <row r="1686">
      <c r="A1686" s="2" t="s">
        <v>1456</v>
      </c>
    </row>
    <row r="1687">
      <c r="A1687" s="2" t="s">
        <v>1457</v>
      </c>
    </row>
    <row r="1688">
      <c r="A1688" s="2" t="s">
        <v>1458</v>
      </c>
    </row>
    <row r="1689">
      <c r="A1689" s="2" t="s">
        <v>1459</v>
      </c>
    </row>
    <row r="1690">
      <c r="A1690" s="2" t="s">
        <v>1460</v>
      </c>
    </row>
    <row r="1691">
      <c r="A1691" s="2" t="s">
        <v>1461</v>
      </c>
    </row>
    <row r="1692">
      <c r="A1692" s="2" t="s">
        <v>1462</v>
      </c>
    </row>
    <row r="1693">
      <c r="A1693" s="2" t="s">
        <v>1463</v>
      </c>
    </row>
    <row r="1694">
      <c r="A1694" s="2" t="s">
        <v>1464</v>
      </c>
    </row>
    <row r="1695">
      <c r="A1695" s="2" t="s">
        <v>1465</v>
      </c>
    </row>
    <row r="1696">
      <c r="A1696" s="2" t="s">
        <v>1466</v>
      </c>
    </row>
    <row r="1697">
      <c r="A1697" s="2" t="s">
        <v>1467</v>
      </c>
    </row>
    <row r="1698">
      <c r="A1698" s="2" t="s">
        <v>1307</v>
      </c>
    </row>
    <row r="1699">
      <c r="A1699" s="2" t="s">
        <v>1468</v>
      </c>
    </row>
    <row r="1700">
      <c r="A1700" s="2" t="s">
        <v>1114</v>
      </c>
    </row>
    <row r="1701">
      <c r="A1701" s="2" t="s">
        <v>1469</v>
      </c>
    </row>
    <row r="1702">
      <c r="A1702" s="2" t="s">
        <v>1470</v>
      </c>
    </row>
    <row r="1703">
      <c r="A1703" s="2" t="s">
        <v>1471</v>
      </c>
    </row>
    <row r="1704">
      <c r="A1704" s="2" t="s">
        <v>158</v>
      </c>
    </row>
    <row r="1706">
      <c r="A1706" s="2" t="s">
        <v>1472</v>
      </c>
    </row>
    <row r="1707">
      <c r="A1707" s="2" t="s">
        <v>1043</v>
      </c>
    </row>
    <row r="1708">
      <c r="A1708" s="2" t="s">
        <v>1473</v>
      </c>
    </row>
    <row r="1710">
      <c r="A1710" s="2" t="s">
        <v>1042</v>
      </c>
    </row>
    <row r="1711">
      <c r="A1711" s="2" t="s">
        <v>1474</v>
      </c>
    </row>
    <row r="1712">
      <c r="A1712" s="2" t="s">
        <v>1475</v>
      </c>
    </row>
    <row r="1715">
      <c r="A1715" s="2" t="s">
        <v>1476</v>
      </c>
    </row>
    <row r="1716">
      <c r="A1716" s="2" t="s">
        <v>1477</v>
      </c>
    </row>
    <row r="1718">
      <c r="A1718" s="2" t="s">
        <v>1478</v>
      </c>
    </row>
    <row r="1720">
      <c r="A1720" s="2" t="s">
        <v>1479</v>
      </c>
    </row>
    <row r="1722">
      <c r="A1722" s="2" t="s">
        <v>1480</v>
      </c>
    </row>
    <row r="1723">
      <c r="A1723" s="2" t="s">
        <v>1481</v>
      </c>
    </row>
    <row r="1724">
      <c r="A1724" s="2" t="s">
        <v>1482</v>
      </c>
    </row>
    <row r="1725">
      <c r="A1725" s="2" t="s">
        <v>1483</v>
      </c>
    </row>
    <row r="1726">
      <c r="A1726" s="2" t="s">
        <v>1484</v>
      </c>
    </row>
    <row r="1727">
      <c r="A1727" s="2" t="s">
        <v>1485</v>
      </c>
    </row>
    <row r="1728">
      <c r="A1728" s="2" t="s">
        <v>1486</v>
      </c>
    </row>
    <row r="1729">
      <c r="A1729" s="2" t="s">
        <v>1487</v>
      </c>
    </row>
    <row r="1730">
      <c r="A1730" s="2" t="s">
        <v>1488</v>
      </c>
    </row>
    <row r="1731">
      <c r="A1731" s="2" t="s">
        <v>1489</v>
      </c>
    </row>
    <row r="1732">
      <c r="A1732" s="2" t="s">
        <v>1490</v>
      </c>
    </row>
    <row r="1734">
      <c r="A1734" s="2" t="s">
        <v>1491</v>
      </c>
    </row>
    <row r="1735">
      <c r="A1735" s="2" t="s">
        <v>1492</v>
      </c>
    </row>
    <row r="1736">
      <c r="A1736" s="2" t="s">
        <v>1398</v>
      </c>
    </row>
    <row r="1740">
      <c r="A1740" s="2" t="s">
        <v>1493</v>
      </c>
    </row>
    <row r="1742">
      <c r="A1742" s="2" t="s">
        <v>1494</v>
      </c>
    </row>
    <row r="1743">
      <c r="A1743" s="2" t="s">
        <v>1495</v>
      </c>
    </row>
    <row r="1744">
      <c r="A1744" s="2" t="s">
        <v>1496</v>
      </c>
    </row>
    <row r="1745">
      <c r="A1745" s="2" t="s">
        <v>1497</v>
      </c>
    </row>
    <row r="1746">
      <c r="A1746" s="2" t="s">
        <v>1264</v>
      </c>
    </row>
    <row r="1747">
      <c r="A1747" s="2" t="s">
        <v>1498</v>
      </c>
    </row>
    <row r="1748">
      <c r="A1748" s="2" t="s">
        <v>1499</v>
      </c>
    </row>
    <row r="1749">
      <c r="A1749" s="2" t="s">
        <v>1500</v>
      </c>
    </row>
    <row r="1750">
      <c r="A1750" s="2" t="s">
        <v>1501</v>
      </c>
    </row>
    <row r="1751">
      <c r="A1751" s="2" t="s">
        <v>1502</v>
      </c>
    </row>
    <row r="1752">
      <c r="A1752" s="2" t="s">
        <v>1503</v>
      </c>
    </row>
    <row r="1753">
      <c r="A1753" s="2" t="s">
        <v>1504</v>
      </c>
    </row>
    <row r="1754">
      <c r="A1754" s="2" t="s">
        <v>1505</v>
      </c>
    </row>
    <row r="1755">
      <c r="A1755" s="2" t="s">
        <v>1506</v>
      </c>
    </row>
    <row r="1756">
      <c r="A1756" s="2" t="s">
        <v>1507</v>
      </c>
    </row>
    <row r="1757">
      <c r="A1757" s="2" t="s">
        <v>1508</v>
      </c>
    </row>
    <row r="1758">
      <c r="A1758" s="2" t="s">
        <v>1401</v>
      </c>
    </row>
    <row r="1759">
      <c r="A1759" s="2" t="s">
        <v>1509</v>
      </c>
    </row>
    <row r="1760">
      <c r="A1760" s="2" t="s">
        <v>1510</v>
      </c>
    </row>
    <row r="1761">
      <c r="A1761" s="2" t="s">
        <v>1511</v>
      </c>
    </row>
    <row r="1762">
      <c r="A1762" s="2" t="s">
        <v>1512</v>
      </c>
    </row>
    <row r="1763">
      <c r="A1763" s="2" t="s">
        <v>1513</v>
      </c>
    </row>
    <row r="1764">
      <c r="A1764" s="2" t="s">
        <v>1514</v>
      </c>
    </row>
    <row r="1765">
      <c r="A1765" s="2" t="s">
        <v>1515</v>
      </c>
    </row>
    <row r="1766">
      <c r="A1766" s="2" t="s">
        <v>1516</v>
      </c>
    </row>
    <row r="1767">
      <c r="A1767" s="2" t="s">
        <v>1517</v>
      </c>
    </row>
    <row r="1768">
      <c r="A1768" s="2" t="s">
        <v>1518</v>
      </c>
    </row>
    <row r="1769">
      <c r="A1769" s="2" t="s">
        <v>1519</v>
      </c>
    </row>
    <row r="1770">
      <c r="A1770" s="2" t="s">
        <v>1520</v>
      </c>
    </row>
    <row r="1771">
      <c r="A1771" s="2" t="s">
        <v>1521</v>
      </c>
    </row>
    <row r="1772">
      <c r="A1772" s="2" t="s">
        <v>1522</v>
      </c>
    </row>
    <row r="1773">
      <c r="A1773" s="2" t="s">
        <v>1523</v>
      </c>
    </row>
    <row r="1774">
      <c r="A1774" s="2" t="s">
        <v>1524</v>
      </c>
    </row>
    <row r="1775">
      <c r="A1775" s="2" t="s">
        <v>1525</v>
      </c>
    </row>
    <row r="1776">
      <c r="A1776" s="2" t="s">
        <v>1526</v>
      </c>
    </row>
    <row r="1777">
      <c r="A1777" s="2" t="s">
        <v>1527</v>
      </c>
    </row>
    <row r="1778">
      <c r="A1778" s="2" t="s">
        <v>1528</v>
      </c>
    </row>
    <row r="1779">
      <c r="A1779" s="2" t="s">
        <v>1529</v>
      </c>
    </row>
    <row r="1780">
      <c r="A1780" s="2" t="s">
        <v>1530</v>
      </c>
    </row>
    <row r="1781">
      <c r="A1781" s="2" t="s">
        <v>1531</v>
      </c>
    </row>
    <row r="1782">
      <c r="A1782" s="2" t="s">
        <v>1532</v>
      </c>
    </row>
    <row r="1783">
      <c r="A1783" s="2" t="s">
        <v>1533</v>
      </c>
    </row>
    <row r="1784">
      <c r="A1784" s="2" t="s">
        <v>1534</v>
      </c>
    </row>
    <row r="1785">
      <c r="A1785" s="2" t="s">
        <v>1535</v>
      </c>
    </row>
    <row r="1787">
      <c r="A1787" s="2" t="s">
        <v>1536</v>
      </c>
    </row>
    <row r="1788">
      <c r="A1788" s="2" t="s">
        <v>1537</v>
      </c>
    </row>
    <row r="1789">
      <c r="A1789" s="2" t="s">
        <v>1538</v>
      </c>
    </row>
    <row r="1791">
      <c r="A1791" s="2" t="s">
        <v>1539</v>
      </c>
    </row>
    <row r="1792">
      <c r="A1792" s="2" t="s">
        <v>1540</v>
      </c>
    </row>
    <row r="1793">
      <c r="A1793" s="2" t="s">
        <v>1541</v>
      </c>
    </row>
    <row r="1797">
      <c r="A1797" s="2" t="s">
        <v>1542</v>
      </c>
    </row>
    <row r="1798">
      <c r="A1798" s="2" t="s">
        <v>1543</v>
      </c>
    </row>
    <row r="1800">
      <c r="A1800" s="2" t="s">
        <v>1186</v>
      </c>
    </row>
    <row r="1802">
      <c r="A1802" s="2" t="s">
        <v>1390</v>
      </c>
    </row>
    <row r="1804">
      <c r="A1804" s="2" t="s">
        <v>1176</v>
      </c>
    </row>
    <row r="1805">
      <c r="A1805" s="2" t="s">
        <v>1544</v>
      </c>
    </row>
    <row r="1806">
      <c r="A1806" s="2" t="s">
        <v>1545</v>
      </c>
    </row>
    <row r="1807">
      <c r="A1807" s="2" t="s">
        <v>1546</v>
      </c>
    </row>
    <row r="1808">
      <c r="A1808" s="2" t="s">
        <v>1547</v>
      </c>
    </row>
    <row r="1809">
      <c r="A1809" s="2" t="s">
        <v>1548</v>
      </c>
    </row>
    <row r="1810">
      <c r="A1810" s="2" t="s">
        <v>1179</v>
      </c>
    </row>
    <row r="1811">
      <c r="A1811" s="2" t="s">
        <v>1549</v>
      </c>
    </row>
    <row r="1812">
      <c r="A1812" s="2" t="s">
        <v>1550</v>
      </c>
    </row>
    <row r="1813">
      <c r="A1813" s="2" t="s">
        <v>1551</v>
      </c>
    </row>
    <row r="1814">
      <c r="A1814" s="2" t="s">
        <v>1552</v>
      </c>
    </row>
    <row r="1815">
      <c r="A1815" s="2" t="s">
        <v>1553</v>
      </c>
    </row>
    <row r="1816">
      <c r="A1816" s="2" t="s">
        <v>1554</v>
      </c>
    </row>
    <row r="1817">
      <c r="A1817" s="2" t="s">
        <v>1555</v>
      </c>
    </row>
    <row r="1818">
      <c r="A1818" s="2" t="s">
        <v>1556</v>
      </c>
    </row>
    <row r="1819">
      <c r="A1819" s="2" t="s">
        <v>1557</v>
      </c>
    </row>
    <row r="1820">
      <c r="A1820" s="2" t="s">
        <v>1558</v>
      </c>
    </row>
    <row r="1821">
      <c r="A1821" s="2" t="s">
        <v>1330</v>
      </c>
    </row>
    <row r="1822">
      <c r="A1822" s="2" t="s">
        <v>1559</v>
      </c>
    </row>
    <row r="1823">
      <c r="A1823" s="2" t="s">
        <v>1560</v>
      </c>
    </row>
    <row r="1824">
      <c r="A1824" s="2" t="s">
        <v>1231</v>
      </c>
    </row>
    <row r="1825">
      <c r="A1825" s="2" t="s">
        <v>1334</v>
      </c>
    </row>
    <row r="1826">
      <c r="A1826" s="2" t="s">
        <v>1561</v>
      </c>
    </row>
    <row r="1827">
      <c r="A1827" s="2" t="s">
        <v>1562</v>
      </c>
    </row>
    <row r="1828">
      <c r="A1828" s="2" t="s">
        <v>1193</v>
      </c>
    </row>
    <row r="1829">
      <c r="A1829" s="2" t="s">
        <v>1563</v>
      </c>
    </row>
    <row r="1830">
      <c r="A1830" s="2" t="s">
        <v>1434</v>
      </c>
    </row>
    <row r="1831">
      <c r="A1831" s="2" t="s">
        <v>1564</v>
      </c>
    </row>
    <row r="1833">
      <c r="A1833" s="2" t="s">
        <v>1565</v>
      </c>
    </row>
    <row r="1834">
      <c r="A1834" s="2" t="s">
        <v>1566</v>
      </c>
    </row>
    <row r="1835">
      <c r="A1835" s="2" t="s">
        <v>1567</v>
      </c>
    </row>
    <row r="1837">
      <c r="A1837" s="2" t="s">
        <v>1229</v>
      </c>
    </row>
    <row r="1838">
      <c r="A1838" s="2" t="s">
        <v>1568</v>
      </c>
    </row>
    <row r="1839">
      <c r="A1839" s="2" t="s">
        <v>1569</v>
      </c>
    </row>
    <row r="1842">
      <c r="A1842" s="2" t="s">
        <v>1570</v>
      </c>
    </row>
    <row r="1843">
      <c r="A1843" s="2" t="s">
        <v>1571</v>
      </c>
    </row>
    <row r="1845">
      <c r="A1845" s="2" t="s">
        <v>1572</v>
      </c>
    </row>
    <row r="1847">
      <c r="A1847" s="2" t="s">
        <v>1573</v>
      </c>
    </row>
    <row r="1849">
      <c r="A1849" s="2" t="s">
        <v>1574</v>
      </c>
    </row>
    <row r="1850">
      <c r="A1850" s="2" t="s">
        <v>1420</v>
      </c>
    </row>
    <row r="1851">
      <c r="A1851" s="2" t="s">
        <v>1575</v>
      </c>
    </row>
    <row r="1852">
      <c r="A1852" s="2" t="s">
        <v>1576</v>
      </c>
    </row>
    <row r="1853">
      <c r="A1853" s="2" t="s">
        <v>1577</v>
      </c>
    </row>
    <row r="1854">
      <c r="A1854" s="2" t="s">
        <v>1578</v>
      </c>
    </row>
    <row r="1855">
      <c r="A1855" s="2" t="s">
        <v>1579</v>
      </c>
    </row>
    <row r="1856">
      <c r="A1856" s="2" t="s">
        <v>1580</v>
      </c>
    </row>
    <row r="1857">
      <c r="A1857" s="2" t="s">
        <v>1581</v>
      </c>
    </row>
    <row r="1858">
      <c r="A1858" s="2" t="s">
        <v>1582</v>
      </c>
    </row>
    <row r="1859">
      <c r="A1859" s="2" t="s">
        <v>1583</v>
      </c>
    </row>
    <row r="1860">
      <c r="A1860" s="2" t="s">
        <v>1584</v>
      </c>
    </row>
    <row r="1862">
      <c r="A1862" s="2" t="s">
        <v>1585</v>
      </c>
    </row>
    <row r="1863">
      <c r="A1863" s="2" t="s">
        <v>1586</v>
      </c>
    </row>
    <row r="1864">
      <c r="A1864" s="2" t="s">
        <v>1587</v>
      </c>
    </row>
    <row r="1869">
      <c r="A1869" s="2" t="s">
        <v>1588</v>
      </c>
    </row>
    <row r="1870">
      <c r="A1870" s="2" t="s">
        <v>1589</v>
      </c>
    </row>
    <row r="1872">
      <c r="A1872" s="2" t="s">
        <v>1590</v>
      </c>
    </row>
    <row r="1874">
      <c r="A1874" s="2" t="s">
        <v>1591</v>
      </c>
    </row>
    <row r="1876">
      <c r="A1876" s="2" t="s">
        <v>1592</v>
      </c>
    </row>
    <row r="1877">
      <c r="A1877" s="2" t="s">
        <v>1593</v>
      </c>
    </row>
    <row r="1878">
      <c r="A1878" s="2" t="s">
        <v>1594</v>
      </c>
    </row>
    <row r="1879">
      <c r="A1879" s="2" t="s">
        <v>1595</v>
      </c>
    </row>
    <row r="1880">
      <c r="A1880" s="2" t="s">
        <v>1596</v>
      </c>
    </row>
    <row r="1881">
      <c r="A1881" s="2" t="s">
        <v>1597</v>
      </c>
    </row>
    <row r="1882">
      <c r="A1882" s="2" t="s">
        <v>1598</v>
      </c>
    </row>
    <row r="1883">
      <c r="A1883" s="2" t="s">
        <v>1599</v>
      </c>
    </row>
    <row r="1884">
      <c r="A1884" s="2" t="s">
        <v>1600</v>
      </c>
    </row>
    <row r="1885">
      <c r="A1885" s="2" t="s">
        <v>1601</v>
      </c>
    </row>
    <row r="1886">
      <c r="A1886" s="2" t="s">
        <v>1602</v>
      </c>
    </row>
    <row r="1887">
      <c r="A1887" s="2" t="s">
        <v>1603</v>
      </c>
    </row>
    <row r="1888">
      <c r="A1888" s="2" t="s">
        <v>1604</v>
      </c>
    </row>
    <row r="1889">
      <c r="A1889" s="2" t="s">
        <v>1605</v>
      </c>
    </row>
    <row r="1890">
      <c r="A1890" s="2" t="s">
        <v>1606</v>
      </c>
    </row>
    <row r="1891">
      <c r="A1891" s="2" t="s">
        <v>1607</v>
      </c>
    </row>
    <row r="1892">
      <c r="A1892" s="2" t="s">
        <v>1608</v>
      </c>
    </row>
    <row r="1895">
      <c r="A1895" s="2" t="s">
        <v>1609</v>
      </c>
    </row>
    <row r="1896">
      <c r="A1896" s="2" t="s">
        <v>1610</v>
      </c>
    </row>
    <row r="1898">
      <c r="A1898" s="2" t="s">
        <v>1384</v>
      </c>
    </row>
    <row r="1900">
      <c r="A1900" s="2" t="s">
        <v>1591</v>
      </c>
    </row>
    <row r="1902">
      <c r="A1902" s="2" t="s">
        <v>1231</v>
      </c>
    </row>
    <row r="1903">
      <c r="A1903" s="2" t="s">
        <v>1611</v>
      </c>
    </row>
    <row r="1904">
      <c r="A1904" s="2" t="s">
        <v>1434</v>
      </c>
    </row>
    <row r="1905">
      <c r="A1905" s="2" t="s">
        <v>1567</v>
      </c>
    </row>
    <row r="1906">
      <c r="A1906" s="2" t="s">
        <v>1612</v>
      </c>
    </row>
    <row r="1907">
      <c r="A1907" s="2" t="s">
        <v>1334</v>
      </c>
    </row>
    <row r="1908">
      <c r="A1908" s="2" t="s">
        <v>1613</v>
      </c>
    </row>
    <row r="1909">
      <c r="A1909" s="2" t="s">
        <v>1614</v>
      </c>
    </row>
    <row r="1911">
      <c r="A1911" s="2" t="s">
        <v>1229</v>
      </c>
    </row>
    <row r="1912">
      <c r="A1912" s="2" t="s">
        <v>1179</v>
      </c>
    </row>
    <row r="1913">
      <c r="A1913" s="2" t="s">
        <v>1615</v>
      </c>
    </row>
    <row r="1915">
      <c r="A1915" s="2" t="s">
        <v>1378</v>
      </c>
    </row>
    <row r="1916">
      <c r="A1916" s="2" t="s">
        <v>1557</v>
      </c>
    </row>
    <row r="1917">
      <c r="A1917" s="2" t="s">
        <v>1558</v>
      </c>
    </row>
    <row r="1921">
      <c r="A1921" s="2" t="s">
        <v>1616</v>
      </c>
    </row>
    <row r="1922">
      <c r="A1922" s="2" t="s">
        <v>1147</v>
      </c>
    </row>
    <row r="1924">
      <c r="A1924" s="2" t="s">
        <v>1617</v>
      </c>
    </row>
    <row r="1926">
      <c r="A1926" s="2" t="s">
        <v>1618</v>
      </c>
    </row>
    <row r="1928">
      <c r="A1928" s="2" t="s">
        <v>1549</v>
      </c>
    </row>
    <row r="1929">
      <c r="A1929" s="2" t="s">
        <v>1619</v>
      </c>
    </row>
    <row r="1930">
      <c r="A1930" s="2" t="s">
        <v>337</v>
      </c>
    </row>
    <row r="1931">
      <c r="A1931" s="2" t="s">
        <v>1620</v>
      </c>
    </row>
    <row r="1932">
      <c r="A1932" s="2" t="s">
        <v>1621</v>
      </c>
    </row>
    <row r="1933">
      <c r="A1933" s="2" t="s">
        <v>1155</v>
      </c>
    </row>
    <row r="1934">
      <c r="A1934" s="2" t="s">
        <v>1622</v>
      </c>
    </row>
    <row r="1935">
      <c r="A1935" s="2" t="s">
        <v>1623</v>
      </c>
    </row>
    <row r="1936">
      <c r="A1936" s="2" t="s">
        <v>1624</v>
      </c>
    </row>
    <row r="1937">
      <c r="A1937" s="2" t="s">
        <v>1625</v>
      </c>
    </row>
    <row r="1938">
      <c r="A1938" s="2" t="s">
        <v>1626</v>
      </c>
    </row>
    <row r="1939">
      <c r="A1939" s="2" t="s">
        <v>1627</v>
      </c>
    </row>
    <row r="1940">
      <c r="A1940" s="2" t="s">
        <v>1628</v>
      </c>
    </row>
    <row r="1941">
      <c r="A1941" s="2" t="s">
        <v>1629</v>
      </c>
    </row>
    <row r="1942">
      <c r="A1942" s="2" t="s">
        <v>1630</v>
      </c>
    </row>
    <row r="1943">
      <c r="A1943" s="2" t="s">
        <v>1631</v>
      </c>
    </row>
    <row r="1944">
      <c r="A1944" s="2" t="s">
        <v>1632</v>
      </c>
    </row>
    <row r="1945">
      <c r="A1945" s="2" t="s">
        <v>1633</v>
      </c>
    </row>
    <row r="1946">
      <c r="A1946" s="2" t="s">
        <v>1634</v>
      </c>
    </row>
    <row r="1947">
      <c r="A1947" s="2" t="s">
        <v>1635</v>
      </c>
    </row>
    <row r="1948">
      <c r="A1948" s="2" t="s">
        <v>1636</v>
      </c>
    </row>
    <row r="1949">
      <c r="A1949" s="2" t="s">
        <v>1637</v>
      </c>
    </row>
    <row r="1950">
      <c r="A1950" s="2" t="s">
        <v>1638</v>
      </c>
    </row>
    <row r="1952">
      <c r="A1952" s="2" t="s">
        <v>1639</v>
      </c>
    </row>
    <row r="1953">
      <c r="A1953" s="2" t="s">
        <v>1640</v>
      </c>
    </row>
    <row r="1955">
      <c r="A1955" s="2" t="s">
        <v>1641</v>
      </c>
    </row>
    <row r="1957">
      <c r="A1957" s="2" t="s">
        <v>1642</v>
      </c>
    </row>
    <row r="1959">
      <c r="A1959" s="2" t="s">
        <v>1643</v>
      </c>
    </row>
    <row r="1960">
      <c r="A1960" s="2" t="s">
        <v>1644</v>
      </c>
    </row>
    <row r="1961">
      <c r="A1961" s="2" t="s">
        <v>1645</v>
      </c>
    </row>
    <row r="1962">
      <c r="A1962" s="2" t="s">
        <v>1646</v>
      </c>
    </row>
    <row r="1963">
      <c r="A1963" s="2" t="s">
        <v>1647</v>
      </c>
    </row>
    <row r="1964">
      <c r="A1964" s="2" t="s">
        <v>1648</v>
      </c>
    </row>
    <row r="1965">
      <c r="A1965" s="2" t="s">
        <v>1649</v>
      </c>
    </row>
    <row r="1966">
      <c r="A1966" s="2" t="s">
        <v>224</v>
      </c>
    </row>
    <row r="1967">
      <c r="A1967" s="2" t="s">
        <v>1558</v>
      </c>
    </row>
    <row r="1968">
      <c r="A1968" s="2" t="s">
        <v>1650</v>
      </c>
    </row>
    <row r="1969">
      <c r="A1969" s="2" t="s">
        <v>1651</v>
      </c>
    </row>
    <row r="1970">
      <c r="A1970" s="2" t="s">
        <v>1652</v>
      </c>
    </row>
    <row r="1971">
      <c r="A1971" s="2" t="s">
        <v>1653</v>
      </c>
    </row>
    <row r="1972">
      <c r="A1972" s="2" t="s">
        <v>1654</v>
      </c>
    </row>
    <row r="1973">
      <c r="A1973" s="2" t="s">
        <v>1655</v>
      </c>
    </row>
    <row r="1974">
      <c r="A1974" s="2" t="s">
        <v>1587</v>
      </c>
    </row>
    <row r="1975">
      <c r="A1975" s="2" t="s">
        <v>1656</v>
      </c>
    </row>
    <row r="1976">
      <c r="A1976" s="2" t="s">
        <v>1060</v>
      </c>
    </row>
    <row r="1977">
      <c r="A1977" s="2" t="s">
        <v>1657</v>
      </c>
    </row>
    <row r="1978">
      <c r="A1978" s="2" t="s">
        <v>244</v>
      </c>
    </row>
    <row r="1979">
      <c r="A1979" s="2" t="s">
        <v>1658</v>
      </c>
    </row>
    <row r="1980">
      <c r="A1980" s="2" t="s">
        <v>1420</v>
      </c>
    </row>
    <row r="1981">
      <c r="A1981" s="2" t="s">
        <v>1093</v>
      </c>
    </row>
    <row r="1982">
      <c r="A1982" s="2" t="s">
        <v>1659</v>
      </c>
    </row>
    <row r="1983">
      <c r="A1983" s="2" t="s">
        <v>1660</v>
      </c>
    </row>
    <row r="1984">
      <c r="A1984" s="2" t="s">
        <v>1661</v>
      </c>
    </row>
    <row r="1985">
      <c r="A1985" s="2" t="s">
        <v>1662</v>
      </c>
    </row>
    <row r="1986">
      <c r="A1986" s="2" t="s">
        <v>246</v>
      </c>
    </row>
    <row r="1987">
      <c r="A1987" s="2" t="s">
        <v>1663</v>
      </c>
    </row>
    <row r="1988">
      <c r="A1988" s="2" t="s">
        <v>1664</v>
      </c>
    </row>
    <row r="1989">
      <c r="A1989" s="2" t="s">
        <v>1665</v>
      </c>
    </row>
    <row r="1990">
      <c r="A1990" s="2" t="s">
        <v>1666</v>
      </c>
    </row>
    <row r="1991">
      <c r="A1991" s="2" t="s">
        <v>280</v>
      </c>
    </row>
    <row r="1992">
      <c r="A1992" s="2" t="s">
        <v>1667</v>
      </c>
    </row>
    <row r="1993">
      <c r="A1993" s="2" t="s">
        <v>344</v>
      </c>
    </row>
    <row r="1994">
      <c r="A1994" s="2" t="s">
        <v>1668</v>
      </c>
    </row>
    <row r="1995">
      <c r="A1995" s="2" t="s">
        <v>1167</v>
      </c>
    </row>
    <row r="1996">
      <c r="A1996" s="2" t="s">
        <v>35</v>
      </c>
    </row>
    <row r="1997">
      <c r="A1997" s="2" t="s">
        <v>41</v>
      </c>
    </row>
    <row r="1998">
      <c r="A1998" s="2" t="s">
        <v>1669</v>
      </c>
    </row>
    <row r="1999">
      <c r="A1999" s="2" t="s">
        <v>1670</v>
      </c>
    </row>
    <row r="2000">
      <c r="A2000" s="2" t="s">
        <v>1671</v>
      </c>
    </row>
    <row r="2001">
      <c r="A2001" s="2" t="s">
        <v>1401</v>
      </c>
    </row>
    <row r="2002">
      <c r="A2002" s="2" t="s">
        <v>1063</v>
      </c>
    </row>
    <row r="2003">
      <c r="A2003" s="2" t="s">
        <v>1672</v>
      </c>
    </row>
    <row r="2004">
      <c r="A2004" s="2" t="s">
        <v>1673</v>
      </c>
    </row>
    <row r="2005">
      <c r="A2005" s="2" t="s">
        <v>1674</v>
      </c>
    </row>
    <row r="2006">
      <c r="A2006" s="2" t="s">
        <v>1675</v>
      </c>
    </row>
    <row r="2007">
      <c r="A2007" s="2" t="s">
        <v>1676</v>
      </c>
    </row>
    <row r="2008">
      <c r="A2008" s="2" t="s">
        <v>1677</v>
      </c>
    </row>
    <row r="2009">
      <c r="A2009" s="2" t="s">
        <v>1678</v>
      </c>
    </row>
    <row r="2010">
      <c r="A2010" s="2" t="s">
        <v>1679</v>
      </c>
    </row>
    <row r="2011">
      <c r="A2011" s="2" t="s">
        <v>1680</v>
      </c>
    </row>
    <row r="2012">
      <c r="A2012" s="2" t="s">
        <v>1681</v>
      </c>
    </row>
    <row r="2013">
      <c r="A2013" s="2" t="s">
        <v>1682</v>
      </c>
    </row>
    <row r="2014">
      <c r="A2014" s="2" t="s">
        <v>1394</v>
      </c>
    </row>
    <row r="2015">
      <c r="A2015" s="2" t="s">
        <v>1683</v>
      </c>
    </row>
    <row r="2016">
      <c r="A2016" s="2" t="s">
        <v>1684</v>
      </c>
    </row>
    <row r="2019">
      <c r="A2019" s="2" t="s">
        <v>1685</v>
      </c>
    </row>
    <row r="2020">
      <c r="A2020" s="2" t="s">
        <v>1686</v>
      </c>
    </row>
    <row r="2022">
      <c r="A2022" s="2" t="s">
        <v>1687</v>
      </c>
    </row>
    <row r="2024">
      <c r="A2024" s="2" t="s">
        <v>1688</v>
      </c>
    </row>
    <row r="2026">
      <c r="A2026" s="2" t="s">
        <v>1689</v>
      </c>
    </row>
    <row r="2027">
      <c r="A2027" s="2" t="s">
        <v>1690</v>
      </c>
    </row>
    <row r="2028">
      <c r="A2028" s="2" t="s">
        <v>1691</v>
      </c>
    </row>
    <row r="2029">
      <c r="A2029" s="2" t="s">
        <v>1586</v>
      </c>
    </row>
    <row r="2030">
      <c r="A2030" s="2" t="s">
        <v>1692</v>
      </c>
    </row>
    <row r="2031">
      <c r="A2031" s="2" t="s">
        <v>1420</v>
      </c>
    </row>
    <row r="2032">
      <c r="A2032" s="2" t="s">
        <v>1572</v>
      </c>
    </row>
    <row r="2033">
      <c r="A2033" s="2" t="s">
        <v>1693</v>
      </c>
    </row>
    <row r="2034">
      <c r="A2034" s="2" t="s">
        <v>1694</v>
      </c>
    </row>
    <row r="2035">
      <c r="A2035" s="2" t="s">
        <v>1695</v>
      </c>
    </row>
    <row r="2036">
      <c r="A2036" s="2" t="s">
        <v>1696</v>
      </c>
    </row>
    <row r="2037">
      <c r="A2037" s="2" t="s">
        <v>1697</v>
      </c>
    </row>
    <row r="2038">
      <c r="A2038" s="2" t="s">
        <v>1698</v>
      </c>
    </row>
    <row r="2039">
      <c r="A2039" s="2" t="s">
        <v>1699</v>
      </c>
    </row>
    <row r="2040">
      <c r="A2040" s="2" t="s">
        <v>1700</v>
      </c>
    </row>
    <row r="2041">
      <c r="A2041" s="2" t="s">
        <v>1701</v>
      </c>
    </row>
    <row r="2042">
      <c r="A2042" s="2" t="s">
        <v>1702</v>
      </c>
    </row>
    <row r="2043">
      <c r="A2043" s="2" t="s">
        <v>1703</v>
      </c>
    </row>
    <row r="2044">
      <c r="A2044" s="2" t="s">
        <v>1704</v>
      </c>
    </row>
    <row r="2045">
      <c r="A2045" s="2" t="s">
        <v>1575</v>
      </c>
    </row>
    <row r="2046">
      <c r="A2046" s="2" t="s">
        <v>1705</v>
      </c>
    </row>
    <row r="2047">
      <c r="A2047" s="2" t="s">
        <v>1584</v>
      </c>
    </row>
    <row r="2048">
      <c r="A2048" s="2" t="s">
        <v>1706</v>
      </c>
    </row>
    <row r="2049">
      <c r="A2049" s="2" t="s">
        <v>1707</v>
      </c>
    </row>
    <row r="2050">
      <c r="A2050" s="2" t="s">
        <v>1708</v>
      </c>
    </row>
    <row r="2051">
      <c r="A2051" s="2" t="s">
        <v>1709</v>
      </c>
    </row>
    <row r="2052">
      <c r="A2052" s="2" t="s">
        <v>1710</v>
      </c>
    </row>
    <row r="2053">
      <c r="A2053" s="2" t="s">
        <v>1711</v>
      </c>
    </row>
    <row r="2054">
      <c r="A2054" s="2" t="s">
        <v>1712</v>
      </c>
    </row>
    <row r="2057">
      <c r="A2057" s="2" t="s">
        <v>1713</v>
      </c>
    </row>
    <row r="2058">
      <c r="A2058" s="2" t="s">
        <v>1714</v>
      </c>
    </row>
    <row r="2060">
      <c r="A2060" s="2" t="s">
        <v>1715</v>
      </c>
    </row>
    <row r="2062">
      <c r="A2062" s="2" t="s">
        <v>1716</v>
      </c>
    </row>
    <row r="2064">
      <c r="A2064" s="2" t="s">
        <v>1717</v>
      </c>
    </row>
    <row r="2065">
      <c r="A2065" s="2" t="s">
        <v>1718</v>
      </c>
    </row>
    <row r="2066">
      <c r="A2066" s="2" t="s">
        <v>1719</v>
      </c>
    </row>
    <row r="2067">
      <c r="A2067" s="2" t="s">
        <v>1720</v>
      </c>
    </row>
    <row r="2068">
      <c r="A2068" s="2" t="s">
        <v>1480</v>
      </c>
    </row>
    <row r="2069">
      <c r="A2069" s="2" t="s">
        <v>1721</v>
      </c>
    </row>
    <row r="2070">
      <c r="A2070" s="2" t="s">
        <v>1722</v>
      </c>
    </row>
    <row r="2071">
      <c r="A2071" s="2" t="s">
        <v>1723</v>
      </c>
    </row>
    <row r="2072">
      <c r="A2072" s="2" t="s">
        <v>1724</v>
      </c>
    </row>
    <row r="2073">
      <c r="A2073" s="2" t="s">
        <v>1690</v>
      </c>
    </row>
    <row r="2074">
      <c r="A2074" s="2" t="s">
        <v>1478</v>
      </c>
    </row>
    <row r="2075">
      <c r="A2075" s="2" t="s">
        <v>1725</v>
      </c>
    </row>
    <row r="2076">
      <c r="A2076" s="2" t="s">
        <v>1726</v>
      </c>
    </row>
    <row r="2077">
      <c r="A2077" s="2" t="s">
        <v>1727</v>
      </c>
    </row>
    <row r="2078">
      <c r="A2078" s="2" t="s">
        <v>1728</v>
      </c>
    </row>
    <row r="2079">
      <c r="A2079" s="2" t="s">
        <v>1729</v>
      </c>
    </row>
    <row r="2080">
      <c r="A2080" s="2" t="s">
        <v>1730</v>
      </c>
    </row>
    <row r="2081">
      <c r="A2081" s="2" t="s">
        <v>1731</v>
      </c>
    </row>
    <row r="2082">
      <c r="A2082" s="2" t="s">
        <v>1732</v>
      </c>
    </row>
    <row r="2083">
      <c r="A2083" s="2" t="s">
        <v>1733</v>
      </c>
    </row>
    <row r="2084">
      <c r="A2084" s="2" t="s">
        <v>1734</v>
      </c>
    </row>
    <row r="2085">
      <c r="A2085" s="2" t="s">
        <v>1735</v>
      </c>
    </row>
    <row r="2086">
      <c r="A2086" s="2" t="s">
        <v>1736</v>
      </c>
    </row>
    <row r="2087">
      <c r="A2087" s="2" t="s">
        <v>1737</v>
      </c>
    </row>
    <row r="2088">
      <c r="A2088" s="2" t="s">
        <v>1738</v>
      </c>
    </row>
    <row r="2089">
      <c r="A2089" s="2" t="s">
        <v>1739</v>
      </c>
    </row>
    <row r="2090">
      <c r="A2090" s="2" t="s">
        <v>1483</v>
      </c>
    </row>
    <row r="2091">
      <c r="A2091" s="2" t="s">
        <v>1694</v>
      </c>
    </row>
    <row r="2092">
      <c r="A2092" s="2" t="s">
        <v>1740</v>
      </c>
    </row>
    <row r="2093">
      <c r="A2093" s="2" t="s">
        <v>1741</v>
      </c>
    </row>
    <row r="2094">
      <c r="A2094" s="2" t="s">
        <v>1742</v>
      </c>
    </row>
    <row r="2095">
      <c r="A2095" s="2" t="s">
        <v>1743</v>
      </c>
    </row>
    <row r="2097">
      <c r="A2097" s="2" t="s">
        <v>1481</v>
      </c>
    </row>
    <row r="2098">
      <c r="A2098" s="2" t="s">
        <v>1744</v>
      </c>
    </row>
    <row r="2099">
      <c r="A2099" s="2" t="s">
        <v>1745</v>
      </c>
    </row>
    <row r="2101">
      <c r="A2101" s="2" t="s">
        <v>1148</v>
      </c>
    </row>
    <row r="2102">
      <c r="A2102" s="2" t="s">
        <v>1746</v>
      </c>
    </row>
    <row r="2103">
      <c r="A2103" s="2" t="s">
        <v>1747</v>
      </c>
    </row>
    <row r="2106">
      <c r="A2106" s="2" t="s">
        <v>1748</v>
      </c>
    </row>
    <row r="2107">
      <c r="A2107" s="2" t="s">
        <v>1749</v>
      </c>
    </row>
    <row r="2109">
      <c r="A2109" s="2" t="s">
        <v>1750</v>
      </c>
    </row>
    <row r="2111">
      <c r="A2111" s="2" t="s">
        <v>349</v>
      </c>
    </row>
    <row r="2113">
      <c r="A2113" s="2" t="s">
        <v>1599</v>
      </c>
    </row>
    <row r="2114">
      <c r="A2114" s="2" t="s">
        <v>1589</v>
      </c>
    </row>
    <row r="2115">
      <c r="A2115" s="2" t="s">
        <v>1751</v>
      </c>
    </row>
    <row r="2116">
      <c r="A2116" s="2" t="s">
        <v>1752</v>
      </c>
    </row>
    <row r="2117">
      <c r="A2117" s="2" t="s">
        <v>1753</v>
      </c>
    </row>
    <row r="2118">
      <c r="A2118" s="2" t="s">
        <v>1754</v>
      </c>
    </row>
    <row r="2119">
      <c r="A2119" s="2" t="s">
        <v>1755</v>
      </c>
    </row>
    <row r="2120">
      <c r="A2120" s="2" t="s">
        <v>1150</v>
      </c>
    </row>
    <row r="2121">
      <c r="A2121" s="2" t="s">
        <v>1756</v>
      </c>
    </row>
    <row r="2122">
      <c r="A2122" s="2" t="s">
        <v>1757</v>
      </c>
    </row>
    <row r="2123">
      <c r="A2123" s="2" t="s">
        <v>1758</v>
      </c>
    </row>
    <row r="2124">
      <c r="A2124" s="2" t="s">
        <v>1759</v>
      </c>
    </row>
    <row r="2125">
      <c r="A2125" s="2" t="s">
        <v>1167</v>
      </c>
    </row>
    <row r="2126">
      <c r="A2126" s="2" t="s">
        <v>1667</v>
      </c>
    </row>
    <row r="2127">
      <c r="A2127" s="2" t="s">
        <v>1434</v>
      </c>
    </row>
    <row r="2128">
      <c r="A2128" s="2" t="s">
        <v>1591</v>
      </c>
    </row>
    <row r="2129">
      <c r="A2129" s="2" t="s">
        <v>918</v>
      </c>
    </row>
    <row r="2130">
      <c r="A2130" s="2" t="s">
        <v>1593</v>
      </c>
    </row>
    <row r="2131">
      <c r="A2131" s="2" t="s">
        <v>1760</v>
      </c>
    </row>
    <row r="2132">
      <c r="A2132" s="2" t="s">
        <v>1761</v>
      </c>
    </row>
    <row r="2133">
      <c r="A2133" s="2" t="s">
        <v>1762</v>
      </c>
    </row>
    <row r="2134">
      <c r="A2134" s="2" t="s">
        <v>1763</v>
      </c>
    </row>
    <row r="2135">
      <c r="A2135" s="2" t="s">
        <v>1764</v>
      </c>
    </row>
    <row r="2136">
      <c r="A2136" s="2" t="s">
        <v>1765</v>
      </c>
    </row>
    <row r="2137">
      <c r="A2137" s="2" t="s">
        <v>1766</v>
      </c>
    </row>
    <row r="2138">
      <c r="A2138" s="2" t="s">
        <v>1594</v>
      </c>
    </row>
    <row r="2139">
      <c r="A2139" s="2" t="s">
        <v>1767</v>
      </c>
    </row>
    <row r="2140">
      <c r="A2140" s="2" t="s">
        <v>1576</v>
      </c>
    </row>
    <row r="2141">
      <c r="A2141" s="2" t="s">
        <v>1768</v>
      </c>
    </row>
    <row r="2142">
      <c r="A2142" s="2" t="s">
        <v>1769</v>
      </c>
    </row>
    <row r="2143">
      <c r="A2143" s="2" t="s">
        <v>1770</v>
      </c>
    </row>
    <row r="2144">
      <c r="A2144" s="2" t="s">
        <v>216</v>
      </c>
    </row>
    <row r="2145">
      <c r="A2145" s="2" t="s">
        <v>1771</v>
      </c>
    </row>
    <row r="2146">
      <c r="A2146" s="2" t="s">
        <v>1772</v>
      </c>
    </row>
    <row r="2147">
      <c r="A2147" s="2" t="s">
        <v>1773</v>
      </c>
    </row>
    <row r="2148">
      <c r="A2148" s="2" t="s">
        <v>1774</v>
      </c>
    </row>
    <row r="2149">
      <c r="A2149" s="2" t="s">
        <v>1775</v>
      </c>
    </row>
    <row r="2150">
      <c r="A2150" s="2" t="s">
        <v>1776</v>
      </c>
    </row>
    <row r="2151">
      <c r="A2151" s="2" t="s">
        <v>1777</v>
      </c>
    </row>
    <row r="2152">
      <c r="A2152" s="2" t="s">
        <v>1778</v>
      </c>
    </row>
    <row r="2153">
      <c r="A2153" s="2" t="s">
        <v>1535</v>
      </c>
    </row>
    <row r="2154">
      <c r="A2154" s="2" t="s">
        <v>1779</v>
      </c>
    </row>
    <row r="2155">
      <c r="A2155" s="2" t="s">
        <v>1699</v>
      </c>
    </row>
    <row r="2156">
      <c r="A2156" s="2" t="s">
        <v>1780</v>
      </c>
    </row>
    <row r="2157">
      <c r="A2157" s="2" t="s">
        <v>1598</v>
      </c>
    </row>
    <row r="2158">
      <c r="A2158" s="2" t="s">
        <v>1781</v>
      </c>
    </row>
    <row r="2159">
      <c r="A2159" s="2" t="s">
        <v>370</v>
      </c>
    </row>
    <row r="2160">
      <c r="A2160" s="2" t="s">
        <v>1782</v>
      </c>
    </row>
    <row r="2161">
      <c r="A2161" s="2" t="s">
        <v>1603</v>
      </c>
    </row>
    <row r="2162">
      <c r="A2162" s="2" t="s">
        <v>1783</v>
      </c>
    </row>
    <row r="2163">
      <c r="A2163" s="2" t="s">
        <v>1784</v>
      </c>
    </row>
    <row r="2164">
      <c r="A2164" s="2" t="s">
        <v>1785</v>
      </c>
    </row>
    <row r="2165">
      <c r="A2165" s="2" t="s">
        <v>1652</v>
      </c>
    </row>
    <row r="2166">
      <c r="A2166" s="2" t="s">
        <v>1786</v>
      </c>
    </row>
    <row r="2167">
      <c r="A2167" s="2" t="s">
        <v>1787</v>
      </c>
    </row>
    <row r="2168">
      <c r="A2168" s="2" t="s">
        <v>174</v>
      </c>
    </row>
    <row r="2169">
      <c r="A2169" s="2" t="s">
        <v>1788</v>
      </c>
    </row>
    <row r="2170">
      <c r="A2170" s="2" t="s">
        <v>1789</v>
      </c>
    </row>
    <row r="2171">
      <c r="A2171" s="2" t="s">
        <v>1790</v>
      </c>
    </row>
    <row r="2172">
      <c r="A2172" s="2" t="s">
        <v>1791</v>
      </c>
    </row>
    <row r="2173">
      <c r="A2173" s="2" t="s">
        <v>1792</v>
      </c>
    </row>
    <row r="2174">
      <c r="A2174" s="2" t="s">
        <v>1793</v>
      </c>
    </row>
    <row r="2175">
      <c r="A2175" s="2" t="s">
        <v>1794</v>
      </c>
    </row>
    <row r="2176">
      <c r="A2176" s="2" t="s">
        <v>1602</v>
      </c>
    </row>
    <row r="2177">
      <c r="A2177" s="2" t="s">
        <v>1592</v>
      </c>
    </row>
    <row r="2178">
      <c r="A2178" s="2" t="s">
        <v>971</v>
      </c>
    </row>
    <row r="2179">
      <c r="A2179" s="2" t="s">
        <v>1795</v>
      </c>
    </row>
    <row r="2180">
      <c r="A2180" s="2" t="s">
        <v>1796</v>
      </c>
    </row>
    <row r="2181">
      <c r="A2181" s="2" t="s">
        <v>1797</v>
      </c>
    </row>
    <row r="2182">
      <c r="A2182" s="2" t="s">
        <v>1798</v>
      </c>
    </row>
    <row r="2183">
      <c r="A2183" s="2" t="s">
        <v>1799</v>
      </c>
    </row>
    <row r="2184">
      <c r="A2184" s="2" t="s">
        <v>1340</v>
      </c>
    </row>
    <row r="2185">
      <c r="A2185" s="2" t="s">
        <v>1800</v>
      </c>
    </row>
    <row r="2186">
      <c r="A2186" s="2" t="s">
        <v>1801</v>
      </c>
    </row>
    <row r="2189">
      <c r="A2189" s="2" t="s">
        <v>1802</v>
      </c>
    </row>
    <row r="2190">
      <c r="A2190" s="2" t="s">
        <v>1803</v>
      </c>
    </row>
    <row r="2192">
      <c r="A2192" s="2" t="s">
        <v>1804</v>
      </c>
    </row>
    <row r="2194">
      <c r="A2194" s="2" t="s">
        <v>1805</v>
      </c>
    </row>
    <row r="2196">
      <c r="A2196" s="2" t="s">
        <v>1806</v>
      </c>
    </row>
    <row r="2197">
      <c r="A2197" s="2" t="s">
        <v>1807</v>
      </c>
    </row>
    <row r="2198">
      <c r="A2198" s="2" t="s">
        <v>1274</v>
      </c>
    </row>
    <row r="2199">
      <c r="A2199" s="2" t="s">
        <v>1808</v>
      </c>
    </row>
    <row r="2200">
      <c r="A2200" s="2" t="s">
        <v>1809</v>
      </c>
    </row>
    <row r="2201">
      <c r="A2201" s="2" t="s">
        <v>1810</v>
      </c>
    </row>
    <row r="2202">
      <c r="A2202" s="2" t="s">
        <v>1811</v>
      </c>
    </row>
    <row r="2203">
      <c r="A2203" s="2" t="s">
        <v>1812</v>
      </c>
    </row>
    <row r="2204">
      <c r="A2204" s="2" t="s">
        <v>1813</v>
      </c>
    </row>
    <row r="2205">
      <c r="A2205" s="2" t="s">
        <v>1814</v>
      </c>
    </row>
    <row r="2206">
      <c r="A2206" s="2" t="s">
        <v>1815</v>
      </c>
    </row>
    <row r="2207">
      <c r="A2207" s="2" t="s">
        <v>1816</v>
      </c>
    </row>
    <row r="2209">
      <c r="A2209" s="2" t="s">
        <v>1817</v>
      </c>
    </row>
    <row r="2210">
      <c r="A2210" s="2" t="s">
        <v>1818</v>
      </c>
    </row>
    <row r="2211">
      <c r="A2211" s="2" t="s">
        <v>1819</v>
      </c>
    </row>
    <row r="2215">
      <c r="A2215" s="2" t="s">
        <v>1820</v>
      </c>
    </row>
    <row r="2216">
      <c r="A2216" s="2" t="s">
        <v>1197</v>
      </c>
    </row>
    <row r="2218">
      <c r="A2218" s="2" t="s">
        <v>1152</v>
      </c>
    </row>
    <row r="2220">
      <c r="A2220" s="2" t="s">
        <v>1821</v>
      </c>
    </row>
    <row r="2222">
      <c r="A2222" s="2" t="s">
        <v>1822</v>
      </c>
    </row>
    <row r="2223">
      <c r="A2223" s="2" t="s">
        <v>1823</v>
      </c>
    </row>
    <row r="2224">
      <c r="A2224" s="2" t="s">
        <v>1384</v>
      </c>
    </row>
    <row r="2225">
      <c r="A2225" s="2" t="s">
        <v>1824</v>
      </c>
    </row>
    <row r="2226">
      <c r="A2226" s="2" t="s">
        <v>1621</v>
      </c>
    </row>
    <row r="2227">
      <c r="A2227" s="2" t="s">
        <v>1825</v>
      </c>
    </row>
    <row r="2228">
      <c r="A2228" s="2" t="s">
        <v>1389</v>
      </c>
    </row>
    <row r="2229">
      <c r="A2229" s="2" t="s">
        <v>1826</v>
      </c>
    </row>
    <row r="2230">
      <c r="A2230" s="2" t="s">
        <v>1624</v>
      </c>
    </row>
    <row r="2231">
      <c r="A2231" s="2" t="s">
        <v>1315</v>
      </c>
    </row>
    <row r="2232">
      <c r="A2232" s="2" t="s">
        <v>1827</v>
      </c>
    </row>
    <row r="2233">
      <c r="A2233" s="2" t="s">
        <v>1828</v>
      </c>
    </row>
    <row r="2234">
      <c r="A2234" s="2" t="s">
        <v>1829</v>
      </c>
    </row>
    <row r="2235">
      <c r="A2235" s="2" t="s">
        <v>1830</v>
      </c>
    </row>
    <row r="2236">
      <c r="A2236" s="2" t="s">
        <v>1831</v>
      </c>
    </row>
    <row r="2237">
      <c r="A2237" s="2" t="s">
        <v>1832</v>
      </c>
    </row>
    <row r="2238">
      <c r="A2238" s="2" t="s">
        <v>1131</v>
      </c>
    </row>
    <row r="2239">
      <c r="A2239" s="2" t="s">
        <v>1799</v>
      </c>
    </row>
    <row r="2240">
      <c r="A2240" s="2" t="s">
        <v>1732</v>
      </c>
    </row>
    <row r="2241">
      <c r="A2241" s="2" t="s">
        <v>1157</v>
      </c>
    </row>
    <row r="2242">
      <c r="A2242" s="2" t="s">
        <v>1833</v>
      </c>
    </row>
    <row r="2243">
      <c r="A2243" s="2" t="s">
        <v>1834</v>
      </c>
    </row>
    <row r="2244">
      <c r="A2244" s="2" t="s">
        <v>1405</v>
      </c>
    </row>
    <row r="2245">
      <c r="A2245" s="2" t="s">
        <v>1750</v>
      </c>
    </row>
    <row r="2246">
      <c r="A2246" s="2" t="s">
        <v>1206</v>
      </c>
    </row>
    <row r="2247">
      <c r="A2247" s="2" t="s">
        <v>1663</v>
      </c>
    </row>
    <row r="2248">
      <c r="A2248" s="2" t="s">
        <v>1835</v>
      </c>
    </row>
    <row r="2249">
      <c r="A2249" s="2" t="s">
        <v>1559</v>
      </c>
    </row>
    <row r="2250">
      <c r="A2250" s="2" t="s">
        <v>1417</v>
      </c>
    </row>
    <row r="2251">
      <c r="A2251" s="2" t="s">
        <v>1762</v>
      </c>
    </row>
    <row r="2252">
      <c r="A2252" s="2" t="s">
        <v>1836</v>
      </c>
    </row>
    <row r="2253">
      <c r="A2253" s="2" t="s">
        <v>1582</v>
      </c>
    </row>
    <row r="2254">
      <c r="A2254" s="2" t="s">
        <v>1837</v>
      </c>
    </row>
    <row r="2255">
      <c r="A2255" s="2" t="s">
        <v>1083</v>
      </c>
    </row>
    <row r="2256">
      <c r="A2256" s="2" t="s">
        <v>1838</v>
      </c>
    </row>
    <row r="2257">
      <c r="A2257" s="2" t="s">
        <v>1839</v>
      </c>
    </row>
    <row r="2258">
      <c r="A2258" s="2" t="s">
        <v>1560</v>
      </c>
    </row>
    <row r="2259">
      <c r="A2259" s="2" t="s">
        <v>1840</v>
      </c>
    </row>
    <row r="2260">
      <c r="A2260" s="2" t="s">
        <v>1046</v>
      </c>
    </row>
    <row r="2261">
      <c r="A2261" s="2" t="s">
        <v>1841</v>
      </c>
    </row>
    <row r="2262">
      <c r="A2262" s="2" t="s">
        <v>1222</v>
      </c>
    </row>
    <row r="2263">
      <c r="A2263" s="2" t="s">
        <v>1842</v>
      </c>
    </row>
    <row r="2264">
      <c r="A2264" s="2" t="s">
        <v>1285</v>
      </c>
    </row>
    <row r="2265">
      <c r="A2265" s="2" t="s">
        <v>1645</v>
      </c>
    </row>
    <row r="2266">
      <c r="A2266" s="2" t="s">
        <v>1228</v>
      </c>
    </row>
    <row r="2267">
      <c r="A2267" s="2" t="s">
        <v>1843</v>
      </c>
    </row>
    <row r="2268">
      <c r="A2268" s="2" t="s">
        <v>1844</v>
      </c>
    </row>
    <row r="2269">
      <c r="A2269" s="2" t="s">
        <v>1253</v>
      </c>
    </row>
    <row r="2270">
      <c r="A2270" s="2" t="s">
        <v>1761</v>
      </c>
    </row>
    <row r="2271">
      <c r="A2271" s="2" t="s">
        <v>1845</v>
      </c>
    </row>
    <row r="2272">
      <c r="A2272" s="2" t="s">
        <v>1378</v>
      </c>
    </row>
    <row r="2273">
      <c r="A2273" s="2" t="s">
        <v>1846</v>
      </c>
    </row>
    <row r="2274">
      <c r="A2274" s="2" t="s">
        <v>1847</v>
      </c>
    </row>
    <row r="2276">
      <c r="A2276" s="2" t="s">
        <v>1174</v>
      </c>
    </row>
    <row r="2277">
      <c r="A2277" s="2" t="s">
        <v>1848</v>
      </c>
    </row>
    <row r="2278">
      <c r="A2278" s="2" t="s">
        <v>1849</v>
      </c>
    </row>
    <row r="2280">
      <c r="A2280" s="2" t="s">
        <v>1148</v>
      </c>
    </row>
    <row r="2281">
      <c r="A2281" s="2" t="s">
        <v>1850</v>
      </c>
    </row>
    <row r="2282">
      <c r="A2282" s="2" t="s">
        <v>1851</v>
      </c>
    </row>
  </sheetData>
  <drawing r:id="rId1"/>
</worksheet>
</file>