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5DCF511-6917-4C04-86A1-F4BF1B2EED13}" xr6:coauthVersionLast="47" xr6:coauthVersionMax="47" xr10:uidLastSave="{00000000-0000-0000-0000-000000000000}"/>
  <bookViews>
    <workbookView xWindow="-110" yWindow="-110" windowWidth="19420" windowHeight="10420" xr2:uid="{77D65FFE-750A-457A-AB2D-7B100469B2D1}"/>
  </bookViews>
  <sheets>
    <sheet name="DEA Analysis" sheetId="1" r:id="rId1"/>
  </sheets>
  <definedNames>
    <definedName name="solver_adj" localSheetId="0" hidden="1">'DEA Analysis'!$M$4:$M$16,'DEA Analysis'!$N$8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'DEA Analysis'!$N$6</definedName>
    <definedName name="solver_lhs2" localSheetId="0" hidden="1">'DEA Analysis'!$P$4</definedName>
    <definedName name="solver_lhs3" localSheetId="0" hidden="1">'DEA Analysis'!$Q$4:$S$4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'DEA Analysis'!$N$6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hs1" localSheetId="0" hidden="1">1</definedName>
    <definedName name="solver_rhs2" localSheetId="0" hidden="1">'DEA Analysis'!$P$5</definedName>
    <definedName name="solver_rhs3" localSheetId="0" hidden="1">'DEA Analysis'!$Q$5:$S$5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/>
  <c r="N6" i="1"/>
  <c r="S5" i="1" a="1"/>
  <c r="S5" i="1" s="1"/>
  <c r="R5" i="1" a="1"/>
  <c r="R5" i="1" s="1"/>
  <c r="Q5" i="1" a="1"/>
  <c r="Q5" i="1" s="1"/>
  <c r="P5" i="1" a="1"/>
  <c r="P5" i="1" s="1"/>
  <c r="S4" i="1"/>
  <c r="R4" i="1"/>
  <c r="Q4" i="1"/>
  <c r="P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<sst xmlns="http://schemas.openxmlformats.org/spreadsheetml/2006/main" count="26" uniqueCount="20">
  <si>
    <t>Inputs</t>
  </si>
  <si>
    <t>Outputs</t>
  </si>
  <si>
    <t>Eficiency of Unilever using DEA (VRS and CRS method)</t>
  </si>
  <si>
    <t>Year</t>
  </si>
  <si>
    <t>Water</t>
  </si>
  <si>
    <t>Total water usage</t>
  </si>
  <si>
    <t>Total value of contributions (€ millions)</t>
  </si>
  <si>
    <t>Outputs sum</t>
  </si>
  <si>
    <t xml:space="preserve">greenhouse gas emissions(location-based) </t>
  </si>
  <si>
    <t>Total waste disposed</t>
  </si>
  <si>
    <t>SAFETY AT WORK</t>
  </si>
  <si>
    <t>Lamda or Slack</t>
  </si>
  <si>
    <t>Units</t>
  </si>
  <si>
    <t>Sr. No</t>
  </si>
  <si>
    <t>Phi</t>
  </si>
  <si>
    <t>TE</t>
  </si>
  <si>
    <t>LHS</t>
  </si>
  <si>
    <t>Su m</t>
  </si>
  <si>
    <t>RHS</t>
  </si>
  <si>
    <t>TE = 1 /Phi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</si>
</sst>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Unilever Shilling"/>
      <family val="2"/>
    </font>
    <font>
      <b/>
      <sz val="11"/>
      <name val="Unilever Shilling"/>
      <family val="2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3" fillId="5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horizontal="left" vertical="center" wrapText="1"/>
    </xf>
    <xf numFmtId="0" fontId="2" fillId="6" borderId="0" xfId="0" applyFon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5" fillId="6" borderId="2" xfId="0" applyFont="1" applyFill="1" applyBorder="1" applyAlignment="1">
      <alignment vertical="center" wrapText="1"/>
    </xf>
    <xf numFmtId="164" fontId="3" fillId="5" borderId="3" xfId="1" applyFont="1" applyFill="1" applyBorder="1" applyAlignment="1">
      <alignment horizontal="right" vertical="center" wrapText="1"/>
    </xf>
    <xf numFmtId="4" fontId="3" fillId="2" borderId="4" xfId="0" applyNumberFormat="1" applyFont="1" applyFill="1" applyBorder="1" applyAlignment="1">
      <alignment horizontal="right"/>
    </xf>
    <xf numFmtId="3" fontId="0" fillId="3" borderId="0" xfId="0" applyNumberFormat="1" applyFill="1"/>
    <xf numFmtId="4" fontId="3" fillId="2" borderId="5" xfId="0" applyNumberFormat="1" applyFont="1" applyFill="1" applyBorder="1" applyAlignment="1">
      <alignment horizontal="right"/>
    </xf>
    <xf numFmtId="4" fontId="3" fillId="2" borderId="6" xfId="0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FEA6-C20E-422B-BFA2-F9FD1FA547C9}">
  <dimension ref="B2:Y16"/>
  <sheetViews>
    <sheetView tabSelected="1" topLeftCell="J1" workbookViewId="0">
      <selection activeCell="Q10" sqref="Q10"/>
    </sheetView>
  </sheetViews>
  <sheetFormatPr defaultRowHeight="14.5"/>
  <cols>
    <col min="3" max="3" width="18.54296875" style="1" customWidth="1"/>
    <col min="4" max="4" width="9" bestFit="1" customWidth="1"/>
  </cols>
  <sheetData>
    <row r="2" spans="2:25">
      <c r="D2" s="2" t="s">
        <v>0</v>
      </c>
      <c r="E2" s="2"/>
      <c r="F2" s="2"/>
      <c r="I2" s="3"/>
      <c r="J2" s="4" t="s">
        <v>1</v>
      </c>
      <c r="K2" s="5"/>
      <c r="L2" s="5"/>
      <c r="M2" s="6"/>
      <c r="V2" t="s">
        <v>2</v>
      </c>
    </row>
    <row r="3" spans="2:25" ht="72.5">
      <c r="B3" t="s">
        <v>3</v>
      </c>
      <c r="D3" s="7" t="s">
        <v>4</v>
      </c>
      <c r="E3" s="8" t="s">
        <v>5</v>
      </c>
      <c r="F3" s="8" t="s">
        <v>6</v>
      </c>
      <c r="G3" s="1"/>
      <c r="I3" s="9" t="s">
        <v>7</v>
      </c>
      <c r="J3" s="10" t="s">
        <v>8</v>
      </c>
      <c r="K3" s="10" t="s">
        <v>9</v>
      </c>
      <c r="L3" s="10" t="s">
        <v>10</v>
      </c>
      <c r="M3" s="11" t="s">
        <v>11</v>
      </c>
      <c r="N3" s="12" t="s">
        <v>12</v>
      </c>
      <c r="O3" s="13"/>
      <c r="P3" s="12" t="s">
        <v>7</v>
      </c>
      <c r="Q3" s="14" t="s">
        <v>4</v>
      </c>
      <c r="R3" s="12" t="s">
        <v>5</v>
      </c>
      <c r="S3" s="12" t="s">
        <v>6</v>
      </c>
      <c r="T3" s="13"/>
      <c r="U3" s="13"/>
      <c r="V3" s="15" t="s">
        <v>13</v>
      </c>
      <c r="W3" s="15" t="s">
        <v>3</v>
      </c>
      <c r="X3" s="15" t="s">
        <v>14</v>
      </c>
      <c r="Y3" s="15" t="s">
        <v>15</v>
      </c>
    </row>
    <row r="4" spans="2:25" ht="16" thickBot="1">
      <c r="B4">
        <v>2010</v>
      </c>
      <c r="D4" s="16">
        <v>0</v>
      </c>
      <c r="E4" s="16">
        <v>2.68</v>
      </c>
      <c r="F4" s="16">
        <v>69.2</v>
      </c>
      <c r="I4" s="3">
        <v>8.11</v>
      </c>
      <c r="J4" s="17">
        <v>0</v>
      </c>
      <c r="K4" s="17">
        <v>6.48</v>
      </c>
      <c r="L4" s="17">
        <v>1.63</v>
      </c>
      <c r="M4" s="6">
        <v>0.39682539682539686</v>
      </c>
      <c r="N4">
        <v>1</v>
      </c>
      <c r="O4" t="s">
        <v>16</v>
      </c>
      <c r="P4">
        <f>SUMPRODUCT(I4:I16,$M$4:$M$16)</f>
        <v>3.8636507936507938</v>
      </c>
      <c r="Q4">
        <f t="shared" ref="Q4:S4" si="0">SUMPRODUCT(J4:J16,$M$4:$M$16)</f>
        <v>0</v>
      </c>
      <c r="R4">
        <f t="shared" si="0"/>
        <v>2.68</v>
      </c>
      <c r="S4">
        <f t="shared" si="0"/>
        <v>1.1836507936507936</v>
      </c>
      <c r="V4" s="18">
        <v>1</v>
      </c>
      <c r="W4" s="18">
        <v>2010</v>
      </c>
      <c r="X4" s="19">
        <v>0.493023975</v>
      </c>
      <c r="Y4" s="19">
        <v>2.0282989279999999</v>
      </c>
    </row>
    <row r="5" spans="2:25" ht="16" thickBot="1">
      <c r="B5">
        <v>2011</v>
      </c>
      <c r="D5" s="16">
        <v>0</v>
      </c>
      <c r="E5" s="16">
        <v>2.4</v>
      </c>
      <c r="F5" s="16">
        <v>55.5</v>
      </c>
      <c r="I5" s="3">
        <v>6.23</v>
      </c>
      <c r="J5" s="17">
        <v>0</v>
      </c>
      <c r="K5" s="17">
        <v>4.96</v>
      </c>
      <c r="L5" s="17">
        <v>1.27</v>
      </c>
      <c r="M5" s="6">
        <v>0</v>
      </c>
      <c r="N5" t="s">
        <v>17</v>
      </c>
      <c r="O5" t="s">
        <v>18</v>
      </c>
      <c r="P5" cm="1">
        <f t="array" ref="P5" xml:space="preserve"> N8*INDEX(I4:I16,N4)</f>
        <v>3.8636507936507938</v>
      </c>
      <c r="Q5" cm="1">
        <f t="array" ref="Q5">INDEX(D4:D16,$N$4)</f>
        <v>0</v>
      </c>
      <c r="R5" cm="1">
        <f t="array" ref="R5">INDEX(E4:E16,$N$4)</f>
        <v>2.68</v>
      </c>
      <c r="S5" cm="1">
        <f t="array" ref="S5">INDEX(F4:F16,$N$4)</f>
        <v>69.2</v>
      </c>
      <c r="V5" s="18">
        <v>2</v>
      </c>
      <c r="W5" s="18">
        <v>2011</v>
      </c>
      <c r="X5" s="19">
        <v>0.593172751</v>
      </c>
      <c r="Y5" s="19">
        <v>1.685849524</v>
      </c>
    </row>
    <row r="6" spans="2:25" ht="16" thickBot="1">
      <c r="B6">
        <v>2012</v>
      </c>
      <c r="D6" s="16">
        <v>0</v>
      </c>
      <c r="E6" s="16">
        <v>2.2000000000000002</v>
      </c>
      <c r="F6" s="16">
        <v>64.400000000000006</v>
      </c>
      <c r="I6" s="3">
        <v>5.01</v>
      </c>
      <c r="J6" s="17">
        <v>0</v>
      </c>
      <c r="K6" s="17">
        <v>3.85</v>
      </c>
      <c r="L6" s="17">
        <v>1.1599999999999999</v>
      </c>
      <c r="M6" s="6">
        <v>0</v>
      </c>
      <c r="N6">
        <f xml:space="preserve"> SUM(M4:M16)</f>
        <v>0.99999999999999989</v>
      </c>
      <c r="V6" s="18">
        <v>3</v>
      </c>
      <c r="W6" s="18">
        <v>2012</v>
      </c>
      <c r="X6" s="19">
        <v>0.69442465600000003</v>
      </c>
      <c r="Y6" s="19">
        <v>1.4400410349999999</v>
      </c>
    </row>
    <row r="7" spans="2:25" ht="16" thickBot="1">
      <c r="B7">
        <v>2013</v>
      </c>
      <c r="D7" s="16">
        <v>0</v>
      </c>
      <c r="E7" s="16">
        <v>2.12</v>
      </c>
      <c r="F7" s="16">
        <v>75.3</v>
      </c>
      <c r="I7" s="3">
        <v>3.99</v>
      </c>
      <c r="J7" s="17">
        <v>0</v>
      </c>
      <c r="K7" s="17">
        <v>2.96</v>
      </c>
      <c r="L7" s="17">
        <v>1.03</v>
      </c>
      <c r="M7" s="6">
        <v>0</v>
      </c>
      <c r="N7" t="s">
        <v>14</v>
      </c>
      <c r="V7" s="18">
        <v>4</v>
      </c>
      <c r="W7" s="18">
        <v>2013</v>
      </c>
      <c r="X7" s="19">
        <v>0.85025264099999998</v>
      </c>
      <c r="Y7" s="19">
        <v>1.176121016</v>
      </c>
    </row>
    <row r="8" spans="2:25" ht="16" thickBot="1">
      <c r="B8">
        <v>2014</v>
      </c>
      <c r="D8" s="16">
        <v>0</v>
      </c>
      <c r="E8" s="16">
        <v>2.0099999999999998</v>
      </c>
      <c r="F8" s="16">
        <v>77.599999999999994</v>
      </c>
      <c r="I8" s="3">
        <v>2.2400000000000002</v>
      </c>
      <c r="J8" s="17">
        <v>0</v>
      </c>
      <c r="K8" s="17">
        <v>1.19</v>
      </c>
      <c r="L8" s="17">
        <v>1.05</v>
      </c>
      <c r="M8" s="6">
        <v>0</v>
      </c>
      <c r="N8">
        <v>0.4764057698706281</v>
      </c>
      <c r="V8" s="18">
        <v>5</v>
      </c>
      <c r="W8" s="18">
        <v>2014</v>
      </c>
      <c r="X8" s="19">
        <v>1.461378904</v>
      </c>
      <c r="Y8" s="19">
        <v>0.68428522999999997</v>
      </c>
    </row>
    <row r="9" spans="2:25" ht="16" thickBot="1">
      <c r="B9">
        <v>2015</v>
      </c>
      <c r="D9" s="16">
        <v>0</v>
      </c>
      <c r="E9" s="16">
        <v>1.88</v>
      </c>
      <c r="F9" s="16">
        <v>71.400000000000006</v>
      </c>
      <c r="I9" s="3">
        <v>1.3800000000000001</v>
      </c>
      <c r="J9" s="17">
        <v>0</v>
      </c>
      <c r="K9" s="17">
        <v>0.26</v>
      </c>
      <c r="L9" s="17">
        <v>1.1200000000000001</v>
      </c>
      <c r="M9" s="6">
        <v>0</v>
      </c>
      <c r="N9" t="s">
        <v>19</v>
      </c>
      <c r="V9" s="18">
        <v>6</v>
      </c>
      <c r="W9" s="18">
        <v>2015</v>
      </c>
      <c r="X9" s="19">
        <v>2.270166364</v>
      </c>
      <c r="Y9" s="19">
        <v>0.44049635100000001</v>
      </c>
    </row>
    <row r="10" spans="2:25" ht="16" thickBot="1">
      <c r="B10">
        <v>2016</v>
      </c>
      <c r="D10" s="16">
        <v>0</v>
      </c>
      <c r="E10" s="16">
        <v>1.85</v>
      </c>
      <c r="F10" s="16">
        <v>88.9</v>
      </c>
      <c r="I10" s="3">
        <v>1.3599999999999999</v>
      </c>
      <c r="J10" s="17">
        <v>0</v>
      </c>
      <c r="K10" s="17">
        <v>0.35</v>
      </c>
      <c r="L10" s="17">
        <v>1.01</v>
      </c>
      <c r="M10" s="6">
        <v>0</v>
      </c>
      <c r="N10">
        <f xml:space="preserve"> 1 / N8</f>
        <v>2.0990509839365679</v>
      </c>
      <c r="V10" s="18">
        <v>7</v>
      </c>
      <c r="W10" s="18">
        <v>2016</v>
      </c>
      <c r="X10" s="19">
        <v>2.2796836580000002</v>
      </c>
      <c r="Y10" s="19">
        <v>0.43865735300000003</v>
      </c>
    </row>
    <row r="11" spans="2:25" ht="16" thickBot="1">
      <c r="B11">
        <v>2017</v>
      </c>
      <c r="D11" s="16">
        <v>0</v>
      </c>
      <c r="E11" s="16">
        <v>1.8</v>
      </c>
      <c r="F11" s="16">
        <v>90</v>
      </c>
      <c r="I11" s="3">
        <v>1.07</v>
      </c>
      <c r="J11" s="17">
        <v>0</v>
      </c>
      <c r="K11" s="17">
        <v>0.18</v>
      </c>
      <c r="L11" s="17">
        <v>0.89</v>
      </c>
      <c r="M11" s="6">
        <v>0.60317460317460303</v>
      </c>
      <c r="V11" s="18">
        <v>8</v>
      </c>
      <c r="W11" s="18">
        <v>2017</v>
      </c>
      <c r="X11" s="19">
        <v>2.8469813990000001</v>
      </c>
      <c r="Y11" s="19">
        <v>0.35124922200000003</v>
      </c>
    </row>
    <row r="12" spans="2:25" ht="16" thickBot="1">
      <c r="B12">
        <v>2018</v>
      </c>
      <c r="D12" s="16">
        <v>0</v>
      </c>
      <c r="E12" s="16">
        <v>1.67</v>
      </c>
      <c r="F12" s="16">
        <v>84.4</v>
      </c>
      <c r="I12" s="3">
        <v>0.91999999999999993</v>
      </c>
      <c r="J12" s="17">
        <v>0</v>
      </c>
      <c r="K12" s="17">
        <v>0.23</v>
      </c>
      <c r="L12" s="17">
        <v>0.69</v>
      </c>
      <c r="M12" s="6">
        <v>0</v>
      </c>
      <c r="V12" s="18">
        <v>9</v>
      </c>
      <c r="W12" s="18">
        <v>2018</v>
      </c>
      <c r="X12" s="19">
        <v>3.1582727529999999</v>
      </c>
      <c r="Y12" s="19">
        <v>0.31662876499999998</v>
      </c>
    </row>
    <row r="13" spans="2:25" ht="16" thickBot="1">
      <c r="B13">
        <v>2019</v>
      </c>
      <c r="D13" s="16">
        <v>0</v>
      </c>
      <c r="E13" s="16">
        <v>1.58</v>
      </c>
      <c r="F13" s="16">
        <v>81.900000000000006</v>
      </c>
      <c r="I13" s="3">
        <v>1.06</v>
      </c>
      <c r="J13" s="17">
        <v>0</v>
      </c>
      <c r="K13" s="17">
        <v>0.3</v>
      </c>
      <c r="L13" s="17">
        <v>0.76</v>
      </c>
      <c r="M13" s="6">
        <v>0</v>
      </c>
      <c r="V13" s="18">
        <v>10</v>
      </c>
      <c r="W13" s="18">
        <v>2019</v>
      </c>
      <c r="X13" s="19">
        <v>2.6492750109999998</v>
      </c>
      <c r="Y13" s="19">
        <v>0.37746175700000001</v>
      </c>
    </row>
    <row r="14" spans="2:25" ht="16" thickBot="1">
      <c r="B14">
        <v>2020</v>
      </c>
      <c r="D14" s="20">
        <v>1.52</v>
      </c>
      <c r="E14" s="16">
        <v>1.52</v>
      </c>
      <c r="F14" s="16">
        <v>172.7</v>
      </c>
      <c r="I14" s="21">
        <v>2.11</v>
      </c>
      <c r="J14" s="22">
        <v>756085</v>
      </c>
      <c r="K14" s="17">
        <v>0.27</v>
      </c>
      <c r="L14" s="17">
        <v>0.63</v>
      </c>
      <c r="M14" s="6">
        <v>0</v>
      </c>
      <c r="V14" s="18">
        <v>11</v>
      </c>
      <c r="W14" s="18">
        <v>2020</v>
      </c>
      <c r="X14" s="19">
        <v>1.591948505</v>
      </c>
      <c r="Y14" s="19">
        <v>0.62816102200000001</v>
      </c>
    </row>
    <row r="15" spans="2:25" ht="16" thickBot="1">
      <c r="B15">
        <v>2021</v>
      </c>
      <c r="D15" s="20">
        <v>1.57</v>
      </c>
      <c r="E15" s="16">
        <v>1.57</v>
      </c>
      <c r="F15" s="16">
        <v>94.3</v>
      </c>
      <c r="I15" s="23">
        <v>2.09</v>
      </c>
      <c r="J15" s="17">
        <v>1.23</v>
      </c>
      <c r="K15" s="17">
        <v>0.31</v>
      </c>
      <c r="L15" s="17">
        <v>0.55000000000000004</v>
      </c>
      <c r="M15" s="6">
        <v>0</v>
      </c>
      <c r="V15" s="18">
        <v>12</v>
      </c>
      <c r="W15" s="18">
        <v>2021</v>
      </c>
      <c r="X15" s="19">
        <v>1.630097788</v>
      </c>
      <c r="Y15" s="19">
        <v>0.61346012999999999</v>
      </c>
    </row>
    <row r="16" spans="2:25" ht="16" thickBot="1">
      <c r="B16">
        <v>2022</v>
      </c>
      <c r="D16" s="20">
        <v>1.54</v>
      </c>
      <c r="E16" s="16">
        <v>1.54</v>
      </c>
      <c r="F16" s="16">
        <v>99.8</v>
      </c>
      <c r="I16" s="24">
        <v>2.2000000000000002</v>
      </c>
      <c r="J16" s="17">
        <v>1.22</v>
      </c>
      <c r="K16" s="17">
        <v>0.31</v>
      </c>
      <c r="L16" s="17">
        <v>0.67</v>
      </c>
      <c r="M16" s="6">
        <v>0</v>
      </c>
      <c r="V16" s="18">
        <v>13</v>
      </c>
      <c r="W16" s="18">
        <v>2022</v>
      </c>
      <c r="X16" s="19">
        <v>1.5355311629999999</v>
      </c>
      <c r="Y16" s="19">
        <v>0.65124044699999994</v>
      </c>
    </row>
  </sheetData>
  <mergeCells count="2">
    <mergeCell ref="D2:F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2023-11-23T08:29:08Z</dcterms:created>
  <dcterms:modified xsi:type="dcterms:W3CDTF">2023-11-23T08:29:56Z</dcterms:modified>
</cp:coreProperties>
</file>