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nd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<sst xmlns="http://schemas.openxmlformats.org/spreadsheetml/2006/main" count="17" uniqueCount="17">
  <si>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Primer peso</t>
  </si>
  <si>
    <t xml:space="preserve">Segundo peso</t>
  </si>
  <si>
    <t xml:space="preserve">Tercer peso</t>
  </si>
  <si>
    <t xml:space="preserve">w0</t>
  </si>
  <si>
    <t xml:space="preserve">w1</t>
  </si>
  <si>
    <t xml:space="preserve">w2</t>
  </si>
  <si>
    <t xml:space="preserve">APRENDIZAJE</t>
  </si>
  <si>
    <t xml:space="preserve">i1</t>
  </si>
  <si>
    <t xml:space="preserve">i2</t>
  </si>
  <si>
    <t xml:space="preserve">IW</t>
  </si>
  <si>
    <t xml:space="preserve">PROP</t>
  </si>
  <si>
    <t xml:space="preserve">EXP(-x)</t>
  </si>
  <si>
    <t xml:space="preserve">ACT</t>
  </si>
  <si>
    <t xml:space="preserve">EXP</t>
  </si>
  <si>
    <t xml:space="preserve">ERROR</t>
  </si>
  <si>
    <t xml:space="preserve">ERR_FIX</t>
  </si>
  <si>
    <t xml:space="preserve">GRADIENTES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</si>
</sst>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C7CE"/>
      </patternFill>
    </fill>
    <fill>
      <patternFill patternType="solid">
        <fgColor rgb="FF8FAA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9D9D9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95959"/>
      <rgbColor rgb="FF5B9BD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54102172807209"/>
          <c:y val="0"/>
          <c:w val="0.944480779013153"/>
          <c:h val="0.82059103908484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'Ronda 1'!$A$8:$A$14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'Ronda 1'!$B$8:$B$14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/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"Contra"</c:f>
              <c:strCache>
                <c:ptCount val="1"/>
                <c:pt idx="0">
                  <c:v>Contra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'Ronda 1'!$A$15:$A$19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'Ronda 1'!$B$15:$B$19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/>
                </c:pt>
                <c:pt idx="3">
                  <c:v>0.581759376841836</c:v>
                </c:pt>
                <c:pt idx="4">
                  <c:v>0.634135591010801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"Limite"</c:f>
              <c:strCache>
                <c:ptCount val="1"/>
                <c:pt idx="0">
                  <c:v>Limite</c:v>
                </c:pt>
              </c:strCache>
            </c:strRef>
          </c:tx>
          <c:spPr>
            <a:solidFill>
              <a:srgbClr val="ffff00"/>
            </a:solidFill>
            <a:ln w="2556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'Ronda 1'!$A$25:$A$30</c:f>
              <c:numCache>
                <c:formatCode>General</c:formatCode>
                <c:ptCount val="6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4.5</c:v>
                </c:pt>
              </c:numCache>
            </c:numRef>
          </c:xVal>
          <c:yVal>
            <c:numRef>
              <c:f>'Ronda 1'!$B$25:$B$30</c:f>
              <c:numCache>
                <c:formatCode>General</c:formatCode>
                <c:ptCount val="6"/>
                <c:pt idx="0">
                  <c:v>-0.9</c:v>
                </c:pt>
                <c:pt idx="1">
                  <c:v>-1.65</c:v>
                </c:pt>
                <c:pt idx="2">
                  <c:v>-3.15</c:v>
                </c:pt>
                <c:pt idx="3">
                  <c:v>-4.65</c:v>
                </c:pt>
                <c:pt idx="4">
                  <c:v>-6.15</c:v>
                </c:pt>
                <c:pt idx="5">
                  <c:v>-8.4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"Lim2"</c:f>
              <c:strCache>
                <c:ptCount val="1"/>
                <c:pt idx="0">
                  <c:v>Lim2</c:v>
                </c:pt>
              </c:strCache>
            </c:strRef>
          </c:tx>
          <c:spPr>
            <a:solidFill>
              <a:srgbClr val="5b9bd5"/>
            </a:solidFill>
            <a:ln w="2556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'Ronda 1'!$A$32:$A$37</c:f>
              <c:numCache>
                <c:formatCode>General</c:formatCode>
                <c:ptCount val="6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4.5</c:v>
                </c:pt>
              </c:numCache>
            </c:numRef>
          </c:xVal>
          <c:yVal>
            <c:numRef>
              <c:f>'Ronda 1'!$B$32:$B$37</c:f>
              <c:numCache>
                <c:formatCode>General</c:formatCode>
                <c:ptCount val="6"/>
                <c:pt idx="0">
                  <c:v>-1.27272727272727</c:v>
                </c:pt>
                <c:pt idx="1">
                  <c:v>-1.5</c:v>
                </c:pt>
                <c:pt idx="2">
                  <c:v>-1.95454545454546</c:v>
                </c:pt>
                <c:pt idx="3">
                  <c:v>-2.40909090909091</c:v>
                </c:pt>
                <c:pt idx="4">
                  <c:v>-2.86363636363636</c:v>
                </c:pt>
                <c:pt idx="5">
                  <c:v>-3.54545454545455</c:v>
                </c:pt>
              </c:numCache>
            </c:numRef>
          </c:yVal>
          <c:smooth val="0"/>
        </c:ser>
        <c:axId val="28792165"/>
        <c:axId val="76019075"/>
      </c:scatterChart>
      <c:valAx>
        <c:axId val="287921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19075"/>
        <c:crosses val="autoZero"/>
        <c:crossBetween val="midCat"/>
      </c:valAx>
      <c:valAx>
        <c:axId val="76019075"/>
        <c:scaling>
          <c:orientation val="minMax"/>
          <c:max val="1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921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28440</xdr:colOff>
      <xdr:row>24</xdr:row>
      <xdr:rowOff>189720</xdr:rowOff>
    </xdr:from>
    <xdr:to>
      <xdr:col>19</xdr:col>
      <xdr:colOff>361440</xdr:colOff>
      <xdr:row>44</xdr:row>
      <xdr:rowOff>155520</xdr:rowOff>
    </xdr:to>
    <xdr:graphicFrame>
      <xdr:nvGraphicFramePr>
        <xdr:cNvPr id="0" name="Gráfico 1"/>
        <xdr:cNvGraphicFramePr/>
      </xdr:nvGraphicFramePr>
      <xdr:xfrm>
        <a:off x="6373080" y="4746240"/>
        <a:ext cx="4953960" cy="37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7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10.51"/>
    <col collapsed="false" customWidth="true" hidden="false" outlineLevel="0" max="3" min="3" style="0" width="2.14"/>
    <col collapsed="false" customWidth="true" hidden="false" outlineLevel="0" max="6" min="4" style="0" width="10.51"/>
    <col collapsed="false" customWidth="true" hidden="false" outlineLevel="0" max="7" min="7" style="0" width="2"/>
    <col collapsed="false" customWidth="true" hidden="false" outlineLevel="0" max="8" min="8" style="0" width="10.51"/>
    <col collapsed="false" customWidth="true" hidden="false" outlineLevel="0" max="9" min="9" style="0" width="1.71"/>
    <col collapsed="false" customWidth="true" hidden="false" outlineLevel="0" max="10" min="10" style="0" width="11.86"/>
    <col collapsed="false" customWidth="true" hidden="false" outlineLevel="0" max="11" min="11" style="0" width="10.51"/>
    <col collapsed="false" customWidth="true" hidden="false" outlineLevel="0" max="12" min="12" style="0" width="2"/>
    <col collapsed="false" customWidth="true" hidden="false" outlineLevel="0" max="15" min="13" style="0" width="10.51"/>
    <col collapsed="false" customWidth="true" hidden="false" outlineLevel="0" max="16" min="16" style="0" width="2.42"/>
    <col collapsed="false" customWidth="true" hidden="false" outlineLevel="0" max="1025" min="17" style="0" width="10.51"/>
  </cols>
  <sheetData>
    <row r="1" customFormat="false" ht="15" hidden="false" customHeight="false" outlineLevel="0" collapsed="false">
      <c r="B1" s="0" t="s">
        <v>0</v>
      </c>
      <c r="D1" s="0" t="s">
        <v>1</v>
      </c>
      <c r="F1" s="0" t="s">
        <v>2</v>
      </c>
    </row>
    <row r="2" customFormat="false" ht="13.8" hidden="false" customHeight="false" outlineLevel="0" collapsed="false">
      <c r="A2" s="0" t="s">
        <v>3</v>
      </c>
      <c r="B2" s="1" t="n">
        <v>0.33</v>
      </c>
      <c r="D2" s="2" t="n">
        <v>0.33</v>
      </c>
      <c r="F2" s="3" t="n">
        <v>0.2</v>
      </c>
      <c r="H2" s="4" t="n">
        <f aca="false">F2+Q22</f>
        <v>0.1493632297557</v>
      </c>
      <c r="O2" s="0" t="n">
        <v>0.6175</v>
      </c>
      <c r="P2" s="0" t="n">
        <v>-0.279</v>
      </c>
      <c r="Q2" s="0" t="n">
        <f aca="false">O2+P2</f>
        <v>0.3385</v>
      </c>
    </row>
    <row r="3" customFormat="false" ht="15" hidden="false" customHeight="false" outlineLevel="0" collapsed="false">
      <c r="A3" s="0" t="s">
        <v>4</v>
      </c>
      <c r="B3" s="1" t="n">
        <v>0.3</v>
      </c>
      <c r="D3" s="2" t="n">
        <v>0.1</v>
      </c>
      <c r="F3" s="3" t="n">
        <v>-0.1</v>
      </c>
      <c r="H3" s="4" t="n">
        <f aca="false">F3+R22</f>
        <v>-0.129458415902607</v>
      </c>
      <c r="O3" s="0" t="n">
        <v>0.2312</v>
      </c>
      <c r="P3" s="0" t="n">
        <v>-1.848</v>
      </c>
      <c r="Q3" s="0" t="n">
        <f aca="false">O3+P3</f>
        <v>-1.6168</v>
      </c>
    </row>
    <row r="4" customFormat="false" ht="15" hidden="false" customHeight="false" outlineLevel="0" collapsed="false">
      <c r="A4" s="0" t="s">
        <v>5</v>
      </c>
      <c r="B4" s="1" t="n">
        <v>0.2</v>
      </c>
      <c r="D4" s="2" t="n">
        <v>0.22</v>
      </c>
      <c r="F4" s="3" t="n">
        <v>-0.2</v>
      </c>
      <c r="H4" s="4" t="n">
        <f aca="false">F4+S22</f>
        <v>-0.229458415902607</v>
      </c>
      <c r="O4" s="0" t="n">
        <v>0.1612</v>
      </c>
      <c r="P4" s="0" t="n">
        <v>-2.329</v>
      </c>
      <c r="Q4" s="0" t="n">
        <f aca="false">O4+P4</f>
        <v>-2.1678</v>
      </c>
    </row>
    <row r="6" customFormat="false" ht="15" hidden="false" customHeight="false" outlineLevel="0" collapsed="false">
      <c r="N6" s="5" t="s">
        <v>6</v>
      </c>
      <c r="O6" s="0" t="n">
        <v>0.1</v>
      </c>
    </row>
    <row r="7" s="6" customFormat="true" ht="15" hidden="false" customHeight="false" outlineLevel="0" collapsed="false">
      <c r="A7" s="6" t="s">
        <v>7</v>
      </c>
      <c r="B7" s="6" t="s">
        <v>8</v>
      </c>
      <c r="D7" s="7" t="s">
        <v>9</v>
      </c>
      <c r="E7" s="7"/>
      <c r="F7" s="7"/>
      <c r="H7" s="6" t="s">
        <v>10</v>
      </c>
      <c r="J7" s="6" t="s">
        <v>11</v>
      </c>
      <c r="K7" s="6" t="s">
        <v>12</v>
      </c>
      <c r="M7" s="6" t="s">
        <v>13</v>
      </c>
      <c r="N7" s="6" t="s">
        <v>14</v>
      </c>
      <c r="O7" s="6" t="s">
        <v>15</v>
      </c>
      <c r="Q7" s="7" t="s">
        <v>16</v>
      </c>
      <c r="R7" s="7"/>
      <c r="S7" s="7"/>
    </row>
    <row r="8" customFormat="false" ht="15" hidden="false" customHeight="false" outlineLevel="0" collapsed="false">
      <c r="A8" s="1" t="n">
        <v>0</v>
      </c>
      <c r="B8" s="1" t="n">
        <v>0</v>
      </c>
      <c r="D8" s="4" t="n">
        <f aca="false">$B$2</f>
        <v>0.33</v>
      </c>
      <c r="E8" s="4" t="n">
        <f aca="false">A8*$B$3</f>
        <v>0</v>
      </c>
      <c r="F8" s="4" t="n">
        <f aca="false">B8*$B$4</f>
        <v>0</v>
      </c>
      <c r="H8" s="4" t="n">
        <f aca="false">SUM(D8:F8)</f>
        <v>0.33</v>
      </c>
      <c r="J8" s="4" t="n">
        <f aca="false">EXP(-1*H8)</f>
        <v>0.718923733431926</v>
      </c>
      <c r="K8" s="4" t="n">
        <f aca="false">1/(1+J8)</f>
        <v>0.581759376841836</v>
      </c>
      <c r="N8" s="4" t="n">
        <f aca="false">N18*F$3</f>
        <v>0.0506367702442996</v>
      </c>
      <c r="O8" s="4" t="n">
        <f aca="false">N8</f>
        <v>0.0506367702442996</v>
      </c>
      <c r="Q8" s="4" t="n">
        <f aca="false">$O$6*O8</f>
        <v>0.00506367702442996</v>
      </c>
      <c r="R8" s="4" t="n">
        <f aca="false">$Q8*A8</f>
        <v>0</v>
      </c>
      <c r="S8" s="4" t="n">
        <f aca="false">$Q8*B8</f>
        <v>0</v>
      </c>
    </row>
    <row r="9" customFormat="false" ht="15" hidden="false" customHeight="false" outlineLevel="0" collapsed="false">
      <c r="A9" s="1" t="n">
        <v>0</v>
      </c>
      <c r="B9" s="1" t="n">
        <v>1</v>
      </c>
      <c r="D9" s="4" t="n">
        <f aca="false">$B$2</f>
        <v>0.33</v>
      </c>
      <c r="E9" s="4" t="n">
        <f aca="false">A9*$B$3</f>
        <v>0</v>
      </c>
      <c r="F9" s="4" t="n">
        <f aca="false">B9*$B$4</f>
        <v>0.2</v>
      </c>
      <c r="H9" s="4" t="n">
        <f aca="false">SUM(D9:F9)</f>
        <v>0.53</v>
      </c>
      <c r="J9" s="4" t="n">
        <f aca="false">EXP(-1*H9)</f>
        <v>0.588604969678355</v>
      </c>
      <c r="K9" s="4" t="n">
        <f aca="false">1/(1+J9)</f>
        <v>0.629483111967395</v>
      </c>
      <c r="N9" s="4" t="n">
        <f aca="false">N19*F$3</f>
        <v>-0.0497443879618148</v>
      </c>
      <c r="O9" s="4" t="n">
        <f aca="false">N9</f>
        <v>-0.0497443879618148</v>
      </c>
      <c r="Q9" s="4" t="n">
        <f aca="false">$O$6*O9</f>
        <v>-0.00497443879618148</v>
      </c>
      <c r="R9" s="4" t="n">
        <f aca="false">$Q9*A9</f>
        <v>-0</v>
      </c>
      <c r="S9" s="4" t="n">
        <f aca="false">$Q9*B9</f>
        <v>-0.00497443879618148</v>
      </c>
    </row>
    <row r="10" customFormat="false" ht="15" hidden="false" customHeight="false" outlineLevel="0" collapsed="false">
      <c r="A10" s="1" t="n">
        <v>1</v>
      </c>
      <c r="B10" s="1" t="n">
        <v>0</v>
      </c>
      <c r="D10" s="4" t="n">
        <f aca="false">$B$2</f>
        <v>0.33</v>
      </c>
      <c r="E10" s="4" t="n">
        <f aca="false">A10*$B$3</f>
        <v>0.3</v>
      </c>
      <c r="F10" s="4" t="n">
        <f aca="false">B10*$B$4</f>
        <v>0</v>
      </c>
      <c r="H10" s="4" t="n">
        <f aca="false">SUM(D10:F10)</f>
        <v>0.63</v>
      </c>
      <c r="J10" s="4" t="n">
        <f aca="false">EXP(-1*H10)</f>
        <v>0.532591801006897</v>
      </c>
      <c r="K10" s="4" t="n">
        <f aca="false">1/(1+J10)</f>
        <v>0.652489462192744</v>
      </c>
      <c r="N10" s="4" t="n">
        <f aca="false">N20*F$3</f>
        <v>-0.0496605972107516</v>
      </c>
      <c r="O10" s="4" t="n">
        <f aca="false">N10</f>
        <v>-0.0496605972107516</v>
      </c>
      <c r="Q10" s="4" t="n">
        <f aca="false">$O$6*O10</f>
        <v>-0.00496605972107516</v>
      </c>
      <c r="R10" s="4" t="n">
        <f aca="false">$Q10*A10</f>
        <v>-0.00496605972107516</v>
      </c>
      <c r="S10" s="4" t="n">
        <f aca="false">$Q10*B10</f>
        <v>-0</v>
      </c>
    </row>
    <row r="11" customFormat="false" ht="15" hidden="false" customHeight="false" outlineLevel="0" collapsed="false">
      <c r="A11" s="1" t="n">
        <v>1</v>
      </c>
      <c r="B11" s="1" t="n">
        <v>1</v>
      </c>
      <c r="D11" s="4" t="n">
        <f aca="false">$B$2</f>
        <v>0.33</v>
      </c>
      <c r="E11" s="4" t="n">
        <f aca="false">A11*$B$3</f>
        <v>0.3</v>
      </c>
      <c r="F11" s="4" t="n">
        <f aca="false">B11*$B$4</f>
        <v>0.2</v>
      </c>
      <c r="H11" s="4" t="n">
        <f aca="false">SUM(D11:F11)</f>
        <v>0.83</v>
      </c>
      <c r="J11" s="4" t="n">
        <f aca="false">EXP(-1*H11)</f>
        <v>0.436049286321536</v>
      </c>
      <c r="K11" s="4" t="n">
        <f aca="false">1/(1+J11)</f>
        <v>0.696354929823834</v>
      </c>
      <c r="N11" s="4" t="n">
        <f aca="false">N21*F$3</f>
        <v>0.0499740603644001</v>
      </c>
      <c r="O11" s="4" t="n">
        <f aca="false">N11</f>
        <v>0.0499740603644001</v>
      </c>
      <c r="Q11" s="4" t="n">
        <f aca="false">$O$6*O11</f>
        <v>0.00499740603644001</v>
      </c>
      <c r="R11" s="4" t="n">
        <f aca="false">$Q11*A11</f>
        <v>0.00499740603644001</v>
      </c>
      <c r="S11" s="4" t="n">
        <f aca="false">$Q11*B11</f>
        <v>0.00499740603644001</v>
      </c>
    </row>
    <row r="12" customFormat="false" ht="15" hidden="false" customHeight="false" outlineLevel="0" collapsed="false">
      <c r="D12" s="4"/>
      <c r="E12" s="4"/>
      <c r="F12" s="4"/>
      <c r="H12" s="4"/>
      <c r="J12" s="4"/>
      <c r="K12" s="4"/>
      <c r="N12" s="4"/>
      <c r="O12" s="4"/>
      <c r="Q12" s="8" t="n">
        <f aca="false">SUM(Q8:Q11)</f>
        <v>0.000120584543613336</v>
      </c>
      <c r="R12" s="8" t="n">
        <f aca="false">SUM(R8:R11)</f>
        <v>3.13463153648521E-005</v>
      </c>
      <c r="S12" s="8" t="n">
        <f aca="false">SUM(S8:S11)</f>
        <v>2.2967240258534E-005</v>
      </c>
    </row>
    <row r="13" customFormat="false" ht="15" hidden="false" customHeight="false" outlineLevel="0" collapsed="false">
      <c r="A13" s="2" t="n">
        <v>0</v>
      </c>
      <c r="B13" s="2" t="n">
        <v>0</v>
      </c>
      <c r="D13" s="4" t="n">
        <f aca="false">$D$2</f>
        <v>0.33</v>
      </c>
      <c r="E13" s="4" t="n">
        <f aca="false">A13*$D$3</f>
        <v>0</v>
      </c>
      <c r="F13" s="4" t="n">
        <f aca="false">B13*$D$4</f>
        <v>0</v>
      </c>
      <c r="H13" s="4" t="n">
        <f aca="false">SUM(D13:F13)</f>
        <v>0.33</v>
      </c>
      <c r="J13" s="4" t="n">
        <f aca="false">EXP(-1*H13)</f>
        <v>0.718923733431926</v>
      </c>
      <c r="K13" s="4" t="n">
        <f aca="false">1/(1+J13)</f>
        <v>0.581759376841836</v>
      </c>
      <c r="N13" s="4" t="n">
        <f aca="false">N18*F$4</f>
        <v>0.101273540488599</v>
      </c>
      <c r="O13" s="4" t="n">
        <f aca="false">N13</f>
        <v>0.101273540488599</v>
      </c>
      <c r="Q13" s="4" t="n">
        <f aca="false">$O$6*O13</f>
        <v>0.0101273540488599</v>
      </c>
      <c r="R13" s="4" t="n">
        <f aca="false">$Q13*A13</f>
        <v>0</v>
      </c>
      <c r="S13" s="4" t="n">
        <f aca="false">$Q13*B13</f>
        <v>0</v>
      </c>
    </row>
    <row r="14" customFormat="false" ht="15" hidden="false" customHeight="false" outlineLevel="0" collapsed="false">
      <c r="A14" s="2" t="n">
        <v>0</v>
      </c>
      <c r="B14" s="2" t="n">
        <v>1</v>
      </c>
      <c r="D14" s="4" t="n">
        <f aca="false">$D$2</f>
        <v>0.33</v>
      </c>
      <c r="E14" s="4" t="n">
        <f aca="false">A14*$D$3</f>
        <v>0</v>
      </c>
      <c r="F14" s="4" t="n">
        <f aca="false">B14*$D$4</f>
        <v>0.22</v>
      </c>
      <c r="H14" s="4" t="n">
        <f aca="false">SUM(D14:F14)</f>
        <v>0.55</v>
      </c>
      <c r="J14" s="4" t="n">
        <f aca="false">EXP(-1*H14)</f>
        <v>0.576949810380487</v>
      </c>
      <c r="K14" s="4" t="n">
        <f aca="false">1/(1+J14)</f>
        <v>0.634135591010801</v>
      </c>
      <c r="N14" s="4" t="n">
        <f aca="false">N19*F$4</f>
        <v>-0.0994887759236295</v>
      </c>
      <c r="O14" s="4" t="n">
        <f aca="false">N14</f>
        <v>-0.0994887759236295</v>
      </c>
      <c r="Q14" s="4" t="n">
        <f aca="false">$O$6*O14</f>
        <v>-0.00994887759236295</v>
      </c>
      <c r="R14" s="4" t="n">
        <f aca="false">$Q14*A14</f>
        <v>-0</v>
      </c>
      <c r="S14" s="4" t="n">
        <f aca="false">$Q14*B14</f>
        <v>-0.00994887759236295</v>
      </c>
    </row>
    <row r="15" customFormat="false" ht="15" hidden="false" customHeight="false" outlineLevel="0" collapsed="false">
      <c r="A15" s="2" t="n">
        <v>1</v>
      </c>
      <c r="B15" s="2" t="n">
        <v>0</v>
      </c>
      <c r="D15" s="4" t="n">
        <f aca="false">$D$2</f>
        <v>0.33</v>
      </c>
      <c r="E15" s="4" t="n">
        <f aca="false">A15*$D$3</f>
        <v>0.1</v>
      </c>
      <c r="F15" s="4" t="n">
        <f aca="false">B15*$D$4</f>
        <v>0</v>
      </c>
      <c r="H15" s="4" t="n">
        <f aca="false">SUM(D15:F15)</f>
        <v>0.43</v>
      </c>
      <c r="J15" s="4" t="n">
        <f aca="false">EXP(-1*H15)</f>
        <v>0.650509094723317</v>
      </c>
      <c r="K15" s="4" t="n">
        <f aca="false">1/(1+J15)</f>
        <v>0.605873668431761</v>
      </c>
      <c r="N15" s="4" t="n">
        <f aca="false">N20*F$4</f>
        <v>-0.0993211944215032</v>
      </c>
      <c r="O15" s="4" t="n">
        <f aca="false">N15</f>
        <v>-0.0993211944215032</v>
      </c>
      <c r="Q15" s="4" t="n">
        <f aca="false">$O$6*O15</f>
        <v>-0.00993211944215032</v>
      </c>
      <c r="R15" s="4" t="n">
        <f aca="false">$Q15*A15</f>
        <v>-0.00993211944215032</v>
      </c>
      <c r="S15" s="4" t="n">
        <f aca="false">$Q15*B15</f>
        <v>-0</v>
      </c>
    </row>
    <row r="16" customFormat="false" ht="15" hidden="false" customHeight="false" outlineLevel="0" collapsed="false">
      <c r="A16" s="2" t="n">
        <v>1</v>
      </c>
      <c r="B16" s="2" t="n">
        <v>1</v>
      </c>
      <c r="D16" s="4" t="n">
        <f aca="false">$D$2</f>
        <v>0.33</v>
      </c>
      <c r="E16" s="4" t="n">
        <f aca="false">A16*$D$3</f>
        <v>0.1</v>
      </c>
      <c r="F16" s="4" t="n">
        <f aca="false">B16*$D$4</f>
        <v>0.22</v>
      </c>
      <c r="H16" s="4" t="n">
        <f aca="false">SUM(D16:F16)</f>
        <v>0.65</v>
      </c>
      <c r="J16" s="4" t="n">
        <f aca="false">EXP(-1*H16)</f>
        <v>0.522045776761016</v>
      </c>
      <c r="K16" s="4" t="n">
        <f aca="false">1/(1+J16)</f>
        <v>0.657010462673499</v>
      </c>
      <c r="N16" s="4" t="n">
        <f aca="false">N21*F$4</f>
        <v>0.0999481207288002</v>
      </c>
      <c r="O16" s="4" t="n">
        <f aca="false">N16</f>
        <v>0.0999481207288002</v>
      </c>
      <c r="Q16" s="4" t="n">
        <f aca="false">$O$6*O16</f>
        <v>0.00999481207288002</v>
      </c>
      <c r="R16" s="4" t="n">
        <f aca="false">$Q16*A16</f>
        <v>0.00999481207288002</v>
      </c>
      <c r="S16" s="4" t="n">
        <f aca="false">$Q16*B16</f>
        <v>0.00999481207288002</v>
      </c>
    </row>
    <row r="17" customFormat="false" ht="15" hidden="false" customHeight="false" outlineLevel="0" collapsed="false">
      <c r="D17" s="4"/>
      <c r="E17" s="4"/>
      <c r="F17" s="4"/>
      <c r="H17" s="4"/>
      <c r="J17" s="4"/>
      <c r="K17" s="4"/>
      <c r="N17" s="4"/>
      <c r="O17" s="4"/>
      <c r="Q17" s="9" t="n">
        <f aca="false">SUM(Q13:Q16)</f>
        <v>0.000241169087226671</v>
      </c>
      <c r="R17" s="9" t="n">
        <f aca="false">SUM(R13:R16)</f>
        <v>6.26926307297042E-005</v>
      </c>
      <c r="S17" s="9" t="n">
        <f aca="false">SUM(S13:S16)</f>
        <v>4.59344805170681E-005</v>
      </c>
    </row>
    <row r="18" customFormat="false" ht="15" hidden="false" customHeight="false" outlineLevel="0" collapsed="false">
      <c r="A18" s="10" t="n">
        <f aca="false">K8</f>
        <v>0.581759376841836</v>
      </c>
      <c r="B18" s="10" t="n">
        <f aca="false">K13</f>
        <v>0.581759376841836</v>
      </c>
      <c r="D18" s="4" t="n">
        <f aca="false">$F$2</f>
        <v>0.2</v>
      </c>
      <c r="E18" s="4" t="n">
        <f aca="false">A18*$F$3</f>
        <v>-0.0581759376841836</v>
      </c>
      <c r="F18" s="4" t="n">
        <f aca="false">B18*$F$4</f>
        <v>-0.116351875368367</v>
      </c>
      <c r="H18" s="4" t="n">
        <f aca="false">SUM(D18:F18)</f>
        <v>0.0254721869474491</v>
      </c>
      <c r="J18" s="4" t="n">
        <f aca="false">EXP(-1*H18)</f>
        <v>0.974849492128843</v>
      </c>
      <c r="K18" s="4" t="n">
        <f aca="false">1/(1+J18)</f>
        <v>0.506367702442996</v>
      </c>
      <c r="M18" s="0" t="n">
        <v>0</v>
      </c>
      <c r="N18" s="4" t="n">
        <f aca="false">M18-K18</f>
        <v>-0.506367702442996</v>
      </c>
      <c r="O18" s="4" t="n">
        <f aca="false">IF(ABS(N18)&lt; 0.5, 0, N18)</f>
        <v>-0.506367702442996</v>
      </c>
      <c r="Q18" s="4" t="n">
        <f aca="false">$O$6*O18</f>
        <v>-0.0506367702442996</v>
      </c>
      <c r="R18" s="4" t="n">
        <f aca="false">$Q18*A18</f>
        <v>-0.029458415902607</v>
      </c>
      <c r="S18" s="4" t="n">
        <f aca="false">$Q18*B18</f>
        <v>-0.029458415902607</v>
      </c>
    </row>
    <row r="19" customFormat="false" ht="15" hidden="false" customHeight="false" outlineLevel="0" collapsed="false">
      <c r="A19" s="10" t="n">
        <f aca="false">K9</f>
        <v>0.629483111967395</v>
      </c>
      <c r="B19" s="10" t="n">
        <f aca="false">K14</f>
        <v>0.634135591010801</v>
      </c>
      <c r="D19" s="4" t="n">
        <f aca="false">$F$2</f>
        <v>0.2</v>
      </c>
      <c r="E19" s="4" t="n">
        <f aca="false">A19*$F$3</f>
        <v>-0.0629483111967395</v>
      </c>
      <c r="F19" s="4" t="n">
        <f aca="false">B19*$F$4</f>
        <v>-0.12682711820216</v>
      </c>
      <c r="H19" s="4" t="n">
        <f aca="false">SUM(D19:F19)</f>
        <v>0.0102245706011004</v>
      </c>
      <c r="J19" s="4" t="n">
        <f aca="false">EXP(-1*H19)</f>
        <v>0.989827522626089</v>
      </c>
      <c r="K19" s="4" t="n">
        <f aca="false">1/(1+J19)</f>
        <v>0.502556120381852</v>
      </c>
      <c r="M19" s="0" t="n">
        <v>1</v>
      </c>
      <c r="N19" s="4" t="n">
        <f aca="false">M19-K19</f>
        <v>0.497443879618148</v>
      </c>
      <c r="O19" s="4" t="n">
        <f aca="false">IF(ABS(N19)&lt; 0.5, 0, N19)</f>
        <v>0</v>
      </c>
      <c r="Q19" s="4" t="n">
        <f aca="false">$O$6*O19</f>
        <v>0</v>
      </c>
      <c r="R19" s="4" t="n">
        <f aca="false">$Q19*A19</f>
        <v>0</v>
      </c>
      <c r="S19" s="4" t="n">
        <f aca="false">$Q19*B19</f>
        <v>0</v>
      </c>
    </row>
    <row r="20" customFormat="false" ht="15" hidden="false" customHeight="false" outlineLevel="0" collapsed="false">
      <c r="A20" s="10" t="n">
        <f aca="false">K10</f>
        <v>0.652489462192744</v>
      </c>
      <c r="B20" s="10" t="n">
        <f aca="false">K15</f>
        <v>0.605873668431761</v>
      </c>
      <c r="D20" s="4" t="n">
        <f aca="false">$F$2</f>
        <v>0.2</v>
      </c>
      <c r="E20" s="4" t="n">
        <f aca="false">A20*$F$3</f>
        <v>-0.0652489462192744</v>
      </c>
      <c r="F20" s="4" t="n">
        <f aca="false">B20*$F$4</f>
        <v>-0.121174733686352</v>
      </c>
      <c r="H20" s="4" t="n">
        <f aca="false">SUM(D20:F20)</f>
        <v>0.0135763200943734</v>
      </c>
      <c r="J20" s="4" t="n">
        <f aca="false">EXP(-1*H20)</f>
        <v>0.986515422494408</v>
      </c>
      <c r="K20" s="4" t="n">
        <f aca="false">1/(1+J20)</f>
        <v>0.503394027892484</v>
      </c>
      <c r="M20" s="0" t="n">
        <v>1</v>
      </c>
      <c r="N20" s="4" t="n">
        <f aca="false">M20-K20</f>
        <v>0.496605972107516</v>
      </c>
      <c r="O20" s="4" t="n">
        <f aca="false">IF(ABS(N20)&lt; 0.5, 0, N20)</f>
        <v>0</v>
      </c>
      <c r="Q20" s="4" t="n">
        <f aca="false">$O$6*O20</f>
        <v>0</v>
      </c>
      <c r="R20" s="4" t="n">
        <f aca="false">$Q20*A20</f>
        <v>0</v>
      </c>
      <c r="S20" s="4" t="n">
        <f aca="false">$Q20*B20</f>
        <v>0</v>
      </c>
    </row>
    <row r="21" customFormat="false" ht="15" hidden="false" customHeight="false" outlineLevel="0" collapsed="false">
      <c r="A21" s="10" t="n">
        <f aca="false">K11</f>
        <v>0.696354929823834</v>
      </c>
      <c r="B21" s="10" t="n">
        <f aca="false">K16</f>
        <v>0.657010462673499</v>
      </c>
      <c r="D21" s="4" t="n">
        <f aca="false">$F$2</f>
        <v>0.2</v>
      </c>
      <c r="E21" s="4" t="n">
        <f aca="false">A21*$F$3</f>
        <v>-0.0696354929823834</v>
      </c>
      <c r="F21" s="4" t="n">
        <f aca="false">B21*$F$4</f>
        <v>-0.1314020925347</v>
      </c>
      <c r="H21" s="4" t="n">
        <f aca="false">SUM(D21:F21)</f>
        <v>-0.00103758551708319</v>
      </c>
      <c r="J21" s="4" t="n">
        <f aca="false">EXP(-1*H21)</f>
        <v>1.00103812399516</v>
      </c>
      <c r="K21" s="4" t="n">
        <f aca="false">1/(1+J21)</f>
        <v>0.499740603644001</v>
      </c>
      <c r="M21" s="0" t="n">
        <v>0</v>
      </c>
      <c r="N21" s="4" t="n">
        <f aca="false">M21-K21</f>
        <v>-0.499740603644001</v>
      </c>
      <c r="O21" s="4" t="n">
        <f aca="false">IF(ABS(N21)&lt; 0.5, 0, N21)</f>
        <v>0</v>
      </c>
      <c r="Q21" s="4" t="n">
        <f aca="false">$O$6*O21</f>
        <v>0</v>
      </c>
      <c r="R21" s="4" t="n">
        <f aca="false">$Q21*A21</f>
        <v>0</v>
      </c>
      <c r="S21" s="4" t="n">
        <f aca="false">$Q21*B21</f>
        <v>0</v>
      </c>
    </row>
    <row r="22" customFormat="false" ht="15" hidden="false" customHeight="false" outlineLevel="0" collapsed="false">
      <c r="A22" s="4"/>
      <c r="B22" s="4"/>
      <c r="D22" s="4"/>
      <c r="E22" s="4"/>
      <c r="F22" s="4"/>
      <c r="H22" s="4"/>
      <c r="J22" s="4"/>
      <c r="K22" s="4"/>
      <c r="L22" s="4"/>
      <c r="M22" s="4"/>
      <c r="N22" s="4"/>
      <c r="O22" s="4"/>
      <c r="Q22" s="10" t="n">
        <f aca="false">SUM(Q18:Q21)</f>
        <v>-0.0506367702442996</v>
      </c>
      <c r="R22" s="10" t="n">
        <f aca="false">SUM(R18:R21)</f>
        <v>-0.029458415902607</v>
      </c>
      <c r="S22" s="10" t="n">
        <f aca="false">SUM(S18:S21)</f>
        <v>-0.029458415902607</v>
      </c>
    </row>
    <row r="25" customFormat="false" ht="15" hidden="false" customHeight="false" outlineLevel="0" collapsed="false">
      <c r="A25" s="1" t="n">
        <v>-0.5</v>
      </c>
      <c r="B25" s="8" t="n">
        <f aca="false">-(D25+E25)/$B$4</f>
        <v>-0.9</v>
      </c>
      <c r="C25" s="1"/>
      <c r="D25" s="8" t="n">
        <f aca="false">$B$2</f>
        <v>0.33</v>
      </c>
      <c r="E25" s="8" t="n">
        <f aca="false">A25*$B$3</f>
        <v>-0.15</v>
      </c>
      <c r="F25" s="8" t="n">
        <f aca="false">B25*$B$4</f>
        <v>-0.18</v>
      </c>
      <c r="G25" s="1"/>
      <c r="H25" s="8" t="n">
        <f aca="false">SUM(D25:F25)</f>
        <v>0</v>
      </c>
      <c r="I25" s="1"/>
      <c r="J25" s="8" t="n">
        <f aca="false">EXP(-1*H25)</f>
        <v>1</v>
      </c>
      <c r="K25" s="8" t="n">
        <f aca="false">1/(1+J25)</f>
        <v>0.5</v>
      </c>
    </row>
    <row r="26" customFormat="false" ht="15" hidden="false" customHeight="false" outlineLevel="0" collapsed="false">
      <c r="A26" s="1" t="n">
        <v>0</v>
      </c>
      <c r="B26" s="8" t="n">
        <f aca="false">-(D26+E26)/$B$4</f>
        <v>-1.65</v>
      </c>
      <c r="C26" s="1"/>
      <c r="D26" s="8" t="n">
        <f aca="false">$B$2</f>
        <v>0.33</v>
      </c>
      <c r="E26" s="8" t="n">
        <f aca="false">A26*$B$3</f>
        <v>0</v>
      </c>
      <c r="F26" s="8" t="n">
        <f aca="false">B26*$B$4</f>
        <v>-0.33</v>
      </c>
      <c r="G26" s="1"/>
      <c r="H26" s="8" t="n">
        <f aca="false">SUM(D26:F26)</f>
        <v>0</v>
      </c>
      <c r="I26" s="1"/>
      <c r="J26" s="8" t="n">
        <f aca="false">EXP(-1*H26)</f>
        <v>1</v>
      </c>
      <c r="K26" s="8" t="n">
        <f aca="false">1/(1+J26)</f>
        <v>0.5</v>
      </c>
    </row>
    <row r="27" customFormat="false" ht="15" hidden="false" customHeight="false" outlineLevel="0" collapsed="false">
      <c r="A27" s="1" t="n">
        <v>1</v>
      </c>
      <c r="B27" s="8" t="n">
        <f aca="false">-(D27+E27)/$B$4</f>
        <v>-3.15</v>
      </c>
      <c r="C27" s="1"/>
      <c r="D27" s="8" t="n">
        <f aca="false">$B$2</f>
        <v>0.33</v>
      </c>
      <c r="E27" s="8" t="n">
        <f aca="false">A27*$B$3</f>
        <v>0.3</v>
      </c>
      <c r="F27" s="8" t="n">
        <f aca="false">B27*$B$4</f>
        <v>-0.63</v>
      </c>
      <c r="G27" s="1"/>
      <c r="H27" s="8" t="n">
        <f aca="false">SUM(D27:F27)</f>
        <v>0</v>
      </c>
      <c r="I27" s="1"/>
      <c r="J27" s="8" t="n">
        <f aca="false">EXP(-1*H27)</f>
        <v>1</v>
      </c>
      <c r="K27" s="8" t="n">
        <f aca="false">1/(1+J27)</f>
        <v>0.5</v>
      </c>
    </row>
    <row r="28" customFormat="false" ht="15" hidden="false" customHeight="false" outlineLevel="0" collapsed="false">
      <c r="A28" s="1" t="n">
        <v>2</v>
      </c>
      <c r="B28" s="8" t="n">
        <f aca="false">-(D28+E28)/$B$4</f>
        <v>-4.65</v>
      </c>
      <c r="C28" s="1"/>
      <c r="D28" s="8" t="n">
        <f aca="false">$B$2</f>
        <v>0.33</v>
      </c>
      <c r="E28" s="8" t="n">
        <f aca="false">A28*$B$3</f>
        <v>0.6</v>
      </c>
      <c r="F28" s="8" t="n">
        <f aca="false">B28*$B$4</f>
        <v>-0.93</v>
      </c>
      <c r="G28" s="1"/>
      <c r="H28" s="8" t="n">
        <f aca="false">SUM(D28:F28)</f>
        <v>0</v>
      </c>
      <c r="I28" s="1"/>
      <c r="J28" s="8" t="n">
        <f aca="false">EXP(-1*H28)</f>
        <v>1</v>
      </c>
      <c r="K28" s="8" t="n">
        <f aca="false">1/(1+J28)</f>
        <v>0.5</v>
      </c>
    </row>
    <row r="29" customFormat="false" ht="15" hidden="false" customHeight="false" outlineLevel="0" collapsed="false">
      <c r="A29" s="1" t="n">
        <v>3</v>
      </c>
      <c r="B29" s="8" t="n">
        <f aca="false">-(D29+E29)/$B$4</f>
        <v>-6.15</v>
      </c>
      <c r="C29" s="1"/>
      <c r="D29" s="8" t="n">
        <f aca="false">$B$2</f>
        <v>0.33</v>
      </c>
      <c r="E29" s="8" t="n">
        <f aca="false">A29*$B$3</f>
        <v>0.9</v>
      </c>
      <c r="F29" s="8" t="n">
        <f aca="false">B29*$B$4</f>
        <v>-1.23</v>
      </c>
      <c r="G29" s="1"/>
      <c r="H29" s="8" t="n">
        <f aca="false">SUM(D29:F29)</f>
        <v>0</v>
      </c>
      <c r="I29" s="1"/>
      <c r="J29" s="8" t="n">
        <f aca="false">EXP(-1*H29)</f>
        <v>1</v>
      </c>
      <c r="K29" s="8" t="n">
        <f aca="false">1/(1+J29)</f>
        <v>0.5</v>
      </c>
    </row>
    <row r="30" customFormat="false" ht="15" hidden="false" customHeight="false" outlineLevel="0" collapsed="false">
      <c r="A30" s="1" t="n">
        <v>4.5</v>
      </c>
      <c r="B30" s="8" t="n">
        <f aca="false">-(D30+E30)/$B$4</f>
        <v>-8.4</v>
      </c>
      <c r="C30" s="1"/>
      <c r="D30" s="8" t="n">
        <f aca="false">$B$2</f>
        <v>0.33</v>
      </c>
      <c r="E30" s="8" t="n">
        <f aca="false">A30*$B$3</f>
        <v>1.35</v>
      </c>
      <c r="F30" s="8" t="n">
        <f aca="false">B30*$B$4</f>
        <v>-1.68</v>
      </c>
      <c r="G30" s="1"/>
      <c r="H30" s="8" t="n">
        <f aca="false">SUM(D30:F30)</f>
        <v>0</v>
      </c>
      <c r="I30" s="1"/>
      <c r="J30" s="8" t="n">
        <f aca="false">EXP(-1*H30)</f>
        <v>1</v>
      </c>
      <c r="K30" s="8" t="n">
        <f aca="false">1/(1+J30)</f>
        <v>0.5</v>
      </c>
    </row>
    <row r="32" customFormat="false" ht="15" hidden="false" customHeight="false" outlineLevel="0" collapsed="false">
      <c r="A32" s="2" t="n">
        <v>-0.5</v>
      </c>
      <c r="B32" s="11" t="n">
        <f aca="false">-(D32+E32)/$D$4</f>
        <v>-1.27272727272727</v>
      </c>
      <c r="C32" s="2"/>
      <c r="D32" s="11" t="n">
        <f aca="false">$D$2</f>
        <v>0.33</v>
      </c>
      <c r="E32" s="11" t="n">
        <f aca="false">A32*$D$3</f>
        <v>-0.05</v>
      </c>
      <c r="F32" s="11" t="n">
        <f aca="false">B32*$D$4</f>
        <v>-0.28</v>
      </c>
      <c r="G32" s="2"/>
      <c r="H32" s="11" t="n">
        <f aca="false">SUM(D32:F32)</f>
        <v>0</v>
      </c>
      <c r="I32" s="2"/>
      <c r="J32" s="11" t="n">
        <f aca="false">EXP(-1*H32)</f>
        <v>1</v>
      </c>
      <c r="K32" s="11" t="n">
        <f aca="false">1/(1+J32)</f>
        <v>0.5</v>
      </c>
    </row>
    <row r="33" customFormat="false" ht="15" hidden="false" customHeight="false" outlineLevel="0" collapsed="false">
      <c r="A33" s="2" t="n">
        <v>0</v>
      </c>
      <c r="B33" s="11" t="n">
        <f aca="false">-(D33+E33)/$D$4</f>
        <v>-1.5</v>
      </c>
      <c r="C33" s="2"/>
      <c r="D33" s="11" t="n">
        <f aca="false">$D$2</f>
        <v>0.33</v>
      </c>
      <c r="E33" s="11" t="n">
        <f aca="false">A33*$D$3</f>
        <v>0</v>
      </c>
      <c r="F33" s="11" t="n">
        <f aca="false">B33*$D$4</f>
        <v>-0.33</v>
      </c>
      <c r="G33" s="2"/>
      <c r="H33" s="11" t="n">
        <f aca="false">SUM(D33:F33)</f>
        <v>0</v>
      </c>
      <c r="I33" s="2"/>
      <c r="J33" s="11" t="n">
        <f aca="false">EXP(-1*H33)</f>
        <v>1</v>
      </c>
      <c r="K33" s="11" t="n">
        <f aca="false">1/(1+J33)</f>
        <v>0.5</v>
      </c>
    </row>
    <row r="34" customFormat="false" ht="15" hidden="false" customHeight="false" outlineLevel="0" collapsed="false">
      <c r="A34" s="2" t="n">
        <v>1</v>
      </c>
      <c r="B34" s="11" t="n">
        <f aca="false">-(D34+E34)/$D$4</f>
        <v>-1.95454545454546</v>
      </c>
      <c r="C34" s="2"/>
      <c r="D34" s="11" t="n">
        <f aca="false">$D$2</f>
        <v>0.33</v>
      </c>
      <c r="E34" s="11" t="n">
        <f aca="false">A34*$D$3</f>
        <v>0.1</v>
      </c>
      <c r="F34" s="11" t="n">
        <f aca="false">B34*$D$4</f>
        <v>-0.43</v>
      </c>
      <c r="G34" s="2"/>
      <c r="H34" s="11" t="n">
        <f aca="false">SUM(D34:F34)</f>
        <v>0</v>
      </c>
      <c r="I34" s="2"/>
      <c r="J34" s="11" t="n">
        <f aca="false">EXP(-1*H34)</f>
        <v>1</v>
      </c>
      <c r="K34" s="11" t="n">
        <f aca="false">1/(1+J34)</f>
        <v>0.5</v>
      </c>
    </row>
    <row r="35" customFormat="false" ht="15" hidden="false" customHeight="false" outlineLevel="0" collapsed="false">
      <c r="A35" s="2" t="n">
        <v>2</v>
      </c>
      <c r="B35" s="11" t="n">
        <f aca="false">-(D35+E35)/$D$4</f>
        <v>-2.40909090909091</v>
      </c>
      <c r="C35" s="2"/>
      <c r="D35" s="11" t="n">
        <f aca="false">$D$2</f>
        <v>0.33</v>
      </c>
      <c r="E35" s="11" t="n">
        <f aca="false">A35*$D$3</f>
        <v>0.2</v>
      </c>
      <c r="F35" s="11" t="n">
        <f aca="false">B35*$D$4</f>
        <v>-0.53</v>
      </c>
      <c r="G35" s="2"/>
      <c r="H35" s="11" t="n">
        <f aca="false">SUM(D35:F35)</f>
        <v>0</v>
      </c>
      <c r="I35" s="2"/>
      <c r="J35" s="11" t="n">
        <f aca="false">EXP(-1*H35)</f>
        <v>1</v>
      </c>
      <c r="K35" s="11" t="n">
        <f aca="false">1/(1+J35)</f>
        <v>0.5</v>
      </c>
    </row>
    <row r="36" customFormat="false" ht="15" hidden="false" customHeight="false" outlineLevel="0" collapsed="false">
      <c r="A36" s="2" t="n">
        <v>3</v>
      </c>
      <c r="B36" s="11" t="n">
        <f aca="false">-(D36+E36)/$D$4</f>
        <v>-2.86363636363636</v>
      </c>
      <c r="C36" s="2"/>
      <c r="D36" s="11" t="n">
        <f aca="false">$D$2</f>
        <v>0.33</v>
      </c>
      <c r="E36" s="11" t="n">
        <f aca="false">A36*$D$3</f>
        <v>0.3</v>
      </c>
      <c r="F36" s="11" t="n">
        <f aca="false">B36*$D$4</f>
        <v>-0.63</v>
      </c>
      <c r="G36" s="2"/>
      <c r="H36" s="11" t="n">
        <f aca="false">SUM(D36:F36)</f>
        <v>0</v>
      </c>
      <c r="I36" s="2"/>
      <c r="J36" s="11" t="n">
        <f aca="false">EXP(-1*H36)</f>
        <v>1</v>
      </c>
      <c r="K36" s="11" t="n">
        <f aca="false">1/(1+J36)</f>
        <v>0.5</v>
      </c>
    </row>
    <row r="37" customFormat="false" ht="15" hidden="false" customHeight="false" outlineLevel="0" collapsed="false">
      <c r="A37" s="2" t="n">
        <v>4.5</v>
      </c>
      <c r="B37" s="11" t="n">
        <f aca="false">-(D37+E37)/$D$4</f>
        <v>-3.54545454545455</v>
      </c>
      <c r="C37" s="2"/>
      <c r="D37" s="11" t="n">
        <f aca="false">$D$2</f>
        <v>0.33</v>
      </c>
      <c r="E37" s="11" t="n">
        <f aca="false">A37*$D$3</f>
        <v>0.45</v>
      </c>
      <c r="F37" s="11" t="n">
        <f aca="false">B37*$D$4</f>
        <v>-0.78</v>
      </c>
      <c r="G37" s="2"/>
      <c r="H37" s="11" t="n">
        <f aca="false">SUM(D37:F37)</f>
        <v>0</v>
      </c>
      <c r="I37" s="2"/>
      <c r="J37" s="11" t="n">
        <f aca="false">EXP(-1*H37)</f>
        <v>1</v>
      </c>
      <c r="K37" s="11" t="n">
        <f aca="false">1/(1+J37)</f>
        <v>0.5</v>
      </c>
    </row>
  </sheetData>
  <mergeCells count="2">
    <mergeCell ref="D7:F7"/>
    <mergeCell ref="Q7:S7"/>
  </mergeCells>
  <conditionalFormatting sqref="K8:K11 M18:M19 K13:K16 K18">
    <cfRule type="cellIs" priority="2" operator="lessThan" aboveAverage="0" equalAverage="0" bottom="0" percent="0" rank="0" text="" dxfId="0">
      <formula>0.5</formula>
    </cfRule>
    <cfRule type="cellIs" priority="3" operator="greaterThan" aboveAverage="0" equalAverage="0" bottom="0" percent="0" rank="0" text="" dxfId="1">
      <formula>0.5</formula>
    </cfRule>
  </conditionalFormatting>
  <conditionalFormatting sqref="K25">
    <cfRule type="cellIs" priority="4" operator="lessThan" aboveAverage="0" equalAverage="0" bottom="0" percent="0" rank="0" text="" dxfId="2">
      <formula>0.5</formula>
    </cfRule>
    <cfRule type="cellIs" priority="5" operator="greaterThan" aboveAverage="0" equalAverage="0" bottom="0" percent="0" rank="0" text="" dxfId="3">
      <formula>0.5</formula>
    </cfRule>
  </conditionalFormatting>
  <conditionalFormatting sqref="K26">
    <cfRule type="cellIs" priority="6" operator="lessThan" aboveAverage="0" equalAverage="0" bottom="0" percent="0" rank="0" text="" dxfId="4">
      <formula>0.5</formula>
    </cfRule>
    <cfRule type="cellIs" priority="7" operator="greaterThan" aboveAverage="0" equalAverage="0" bottom="0" percent="0" rank="0" text="" dxfId="5">
      <formula>0.5</formula>
    </cfRule>
  </conditionalFormatting>
  <conditionalFormatting sqref="K27">
    <cfRule type="cellIs" priority="8" operator="lessThan" aboveAverage="0" equalAverage="0" bottom="0" percent="0" rank="0" text="" dxfId="6">
      <formula>0.5</formula>
    </cfRule>
    <cfRule type="cellIs" priority="9" operator="greaterThan" aboveAverage="0" equalAverage="0" bottom="0" percent="0" rank="0" text="" dxfId="7">
      <formula>0.5</formula>
    </cfRule>
  </conditionalFormatting>
  <conditionalFormatting sqref="K28">
    <cfRule type="cellIs" priority="10" operator="lessThan" aboveAverage="0" equalAverage="0" bottom="0" percent="0" rank="0" text="" dxfId="8">
      <formula>0.5</formula>
    </cfRule>
    <cfRule type="cellIs" priority="11" operator="greaterThan" aboveAverage="0" equalAverage="0" bottom="0" percent="0" rank="0" text="" dxfId="9">
      <formula>0.5</formula>
    </cfRule>
  </conditionalFormatting>
  <conditionalFormatting sqref="K29">
    <cfRule type="cellIs" priority="12" operator="lessThan" aboveAverage="0" equalAverage="0" bottom="0" percent="0" rank="0" text="" dxfId="10">
      <formula>0.5</formula>
    </cfRule>
    <cfRule type="cellIs" priority="13" operator="greaterThan" aboveAverage="0" equalAverage="0" bottom="0" percent="0" rank="0" text="" dxfId="11">
      <formula>0.5</formula>
    </cfRule>
  </conditionalFormatting>
  <conditionalFormatting sqref="K30">
    <cfRule type="cellIs" priority="14" operator="lessThan" aboveAverage="0" equalAverage="0" bottom="0" percent="0" rank="0" text="" dxfId="12">
      <formula>0.5</formula>
    </cfRule>
    <cfRule type="cellIs" priority="15" operator="greaterThan" aboveAverage="0" equalAverage="0" bottom="0" percent="0" rank="0" text="" dxfId="13">
      <formula>0.5</formula>
    </cfRule>
  </conditionalFormatting>
  <conditionalFormatting sqref="N8 N12:N17">
    <cfRule type="cellIs" priority="16" operator="greaterThan" aboveAverage="0" equalAverage="0" bottom="0" percent="0" rank="0" text="" dxfId="14">
      <formula>0.5</formula>
    </cfRule>
  </conditionalFormatting>
  <conditionalFormatting sqref="K37">
    <cfRule type="cellIs" priority="17" operator="lessThan" aboveAverage="0" equalAverage="0" bottom="0" percent="0" rank="0" text="" dxfId="15">
      <formula>0.5</formula>
    </cfRule>
    <cfRule type="cellIs" priority="18" operator="greaterThan" aboveAverage="0" equalAverage="0" bottom="0" percent="0" rank="0" text="" dxfId="16">
      <formula>0.5</formula>
    </cfRule>
  </conditionalFormatting>
  <conditionalFormatting sqref="K32">
    <cfRule type="cellIs" priority="19" operator="lessThan" aboveAverage="0" equalAverage="0" bottom="0" percent="0" rank="0" text="" dxfId="17">
      <formula>0.5</formula>
    </cfRule>
    <cfRule type="cellIs" priority="20" operator="greaterThan" aboveAverage="0" equalAverage="0" bottom="0" percent="0" rank="0" text="" dxfId="18">
      <formula>0.5</formula>
    </cfRule>
  </conditionalFormatting>
  <conditionalFormatting sqref="K33">
    <cfRule type="cellIs" priority="21" operator="lessThan" aboveAverage="0" equalAverage="0" bottom="0" percent="0" rank="0" text="" dxfId="19">
      <formula>0.5</formula>
    </cfRule>
    <cfRule type="cellIs" priority="22" operator="greaterThan" aboveAverage="0" equalAverage="0" bottom="0" percent="0" rank="0" text="" dxfId="20">
      <formula>0.5</formula>
    </cfRule>
  </conditionalFormatting>
  <conditionalFormatting sqref="K34">
    <cfRule type="cellIs" priority="23" operator="lessThan" aboveAverage="0" equalAverage="0" bottom="0" percent="0" rank="0" text="" dxfId="21">
      <formula>0.5</formula>
    </cfRule>
    <cfRule type="cellIs" priority="24" operator="greaterThan" aboveAverage="0" equalAverage="0" bottom="0" percent="0" rank="0" text="" dxfId="22">
      <formula>0.5</formula>
    </cfRule>
  </conditionalFormatting>
  <conditionalFormatting sqref="K35">
    <cfRule type="cellIs" priority="25" operator="lessThan" aboveAverage="0" equalAverage="0" bottom="0" percent="0" rank="0" text="" dxfId="23">
      <formula>0.5</formula>
    </cfRule>
    <cfRule type="cellIs" priority="26" operator="greaterThan" aboveAverage="0" equalAverage="0" bottom="0" percent="0" rank="0" text="" dxfId="24">
      <formula>0.5</formula>
    </cfRule>
  </conditionalFormatting>
  <conditionalFormatting sqref="K36">
    <cfRule type="cellIs" priority="27" operator="lessThan" aboveAverage="0" equalAverage="0" bottom="0" percent="0" rank="0" text="" dxfId="25">
      <formula>0.5</formula>
    </cfRule>
    <cfRule type="cellIs" priority="28" operator="greaterThan" aboveAverage="0" equalAverage="0" bottom="0" percent="0" rank="0" text="" dxfId="26">
      <formula>0.5</formula>
    </cfRule>
  </conditionalFormatting>
  <conditionalFormatting sqref="M20:M21">
    <cfRule type="cellIs" priority="29" operator="lessThan" aboveAverage="0" equalAverage="0" bottom="0" percent="0" rank="0" text="" dxfId="27">
      <formula>0.5</formula>
    </cfRule>
    <cfRule type="cellIs" priority="30" operator="greaterThan" aboveAverage="0" equalAverage="0" bottom="0" percent="0" rank="0" text="" dxfId="28">
      <formula>0.5</formula>
    </cfRule>
  </conditionalFormatting>
  <conditionalFormatting sqref="K19">
    <cfRule type="cellIs" priority="31" operator="lessThan" aboveAverage="0" equalAverage="0" bottom="0" percent="0" rank="0" text="" dxfId="29">
      <formula>0.5</formula>
    </cfRule>
    <cfRule type="cellIs" priority="32" operator="greaterThan" aboveAverage="0" equalAverage="0" bottom="0" percent="0" rank="0" text="" dxfId="30">
      <formula>0.5</formula>
    </cfRule>
  </conditionalFormatting>
  <conditionalFormatting sqref="K20">
    <cfRule type="cellIs" priority="33" operator="lessThan" aboveAverage="0" equalAverage="0" bottom="0" percent="0" rank="0" text="" dxfId="31">
      <formula>0.5</formula>
    </cfRule>
    <cfRule type="cellIs" priority="34" operator="greaterThan" aboveAverage="0" equalAverage="0" bottom="0" percent="0" rank="0" text="" dxfId="32">
      <formula>0.5</formula>
    </cfRule>
  </conditionalFormatting>
  <conditionalFormatting sqref="K21">
    <cfRule type="cellIs" priority="35" operator="lessThan" aboveAverage="0" equalAverage="0" bottom="0" percent="0" rank="0" text="" dxfId="33">
      <formula>0.5</formula>
    </cfRule>
    <cfRule type="cellIs" priority="36" operator="greaterThan" aboveAverage="0" equalAverage="0" bottom="0" percent="0" rank="0" text="" dxfId="34">
      <formula>0.5</formula>
    </cfRule>
  </conditionalFormatting>
  <conditionalFormatting sqref="N18">
    <cfRule type="cellIs" priority="37" operator="greaterThan" aboveAverage="0" equalAverage="0" bottom="0" percent="0" rank="0" text="" dxfId="35">
      <formula>0.5</formula>
    </cfRule>
  </conditionalFormatting>
  <conditionalFormatting sqref="N21:N22">
    <cfRule type="cellIs" priority="38" operator="greaterThan" aboveAverage="0" equalAverage="0" bottom="0" percent="0" rank="0" text="" dxfId="36">
      <formula>0.5</formula>
    </cfRule>
  </conditionalFormatting>
  <conditionalFormatting sqref="O18:O21">
    <cfRule type="cellIs" priority="39" operator="equal" aboveAverage="0" equalAverage="0" bottom="0" percent="0" rank="0" text="" dxfId="37">
      <formula>0</formula>
    </cfRule>
  </conditionalFormatting>
  <conditionalFormatting sqref="N9">
    <cfRule type="cellIs" priority="40" operator="greaterThan" aboveAverage="0" equalAverage="0" bottom="0" percent="0" rank="0" text="" dxfId="38">
      <formula>0.5</formula>
    </cfRule>
  </conditionalFormatting>
  <conditionalFormatting sqref="N10">
    <cfRule type="cellIs" priority="41" operator="greaterThan" aboveAverage="0" equalAverage="0" bottom="0" percent="0" rank="0" text="" dxfId="39">
      <formula>0.5</formula>
    </cfRule>
  </conditionalFormatting>
  <conditionalFormatting sqref="N11">
    <cfRule type="cellIs" priority="42" operator="greaterThan" aboveAverage="0" equalAverage="0" bottom="0" percent="0" rank="0" text="" dxfId="40">
      <formula>0.5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LibreOffice/6.0.5.2$MacOSX_X86_64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2018-11-08T17:33:33Z</dcterms:created>
  <dc:creator>Carlos Ramon</dc:creator>
  <dc:description/>
  <dc:language>es-MX</dc:language>
  <cp:lastModifiedBy/>
  <dcterms:modified xsi:type="dcterms:W3CDTF">2019-03-28T15:45:13Z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