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pictuer_card_data!$G$1:$G$424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<sst xmlns="http://schemas.openxmlformats.org/spreadsheetml/2006/main" count="953" uniqueCount="441">
  <si>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</si>
  <si>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</si>
  <si>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</si>
  <si>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</si>
  <si>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</si>
  <si>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</si>
  <si>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</si>
  <si>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</si>
  <si>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</si>
  <si>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</si>
  <si>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</si>
  <si>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</si>
  <si>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</si>
  <si>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</si>
  <si>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</si>
  <si>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</si>
  <si>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</si>
  <si>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</si>
  <si>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</si>
  <si>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</si>
  <si>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</si>
  <si>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</si>
  <si>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</si>
  <si>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</si>
  <si>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</si>
  <si>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</si>
  <si>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</si>
  <si>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</si>
  <si>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</si>
  <si>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</si>
  <si>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</si>
  <si>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</si>
  <si>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</si>
  <si>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</si>
  <si>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</si>
  <si>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</si>
  <si>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</si>
  <si>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</si>
  <si>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</si>
  <si>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</si>
  <si>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</si>
  <si>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</si>
  <si>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</si>
  <si>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</si>
  <si>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</si>
  <si>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</si>
  <si>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</si>
  <si>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</si>
  <si>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</si>
  <si>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</si>
  <si>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</si>
  <si>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</si>
  <si>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</si>
  <si>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</si>
  <si>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</si>
  <si>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</si>
  <si>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</si>
  <si>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</si>
  <si>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</si>
  <si>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</si>
  <si>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</si>
  <si>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</si>
  <si>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</si>
  <si>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</si>
  <si>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</si>
  <si>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</si>
  <si>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</si>
  <si>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</si>
  <si>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</si>
  <si>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</si>
  <si>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</si>
  <si>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</si>
  <si>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</si>
  <si>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</si>
  <si>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</si>
  <si>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</si>
  <si>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</si>
  <si>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</si>
  <si>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</si>
  <si>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</si>
  <si>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</si>
  <si>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</si>
  <si>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</si>
  <si>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</si>
  <si>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</si>
  <si>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</si>
  <si>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</si>
  <si>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</si>
  <si>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</si>
  <si>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</si>
  <si>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</si>
  <si>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</si>
  <si>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</si>
  <si>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</si>
  <si>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</si>
  <si>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</si>
  <si>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</si>
  <si>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</si>
  <si>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</si>
  <si>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</si>
  <si>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</si>
  <si>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</si>
  <si>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</si>
  <si>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</si>
  <si>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</si>
  <si>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</si>
  <si>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</si>
  <si>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</si>
  <si>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</si>
  <si>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</si>
  <si>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</si>
  <si>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</si>
  <si>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</si>
  <si>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</si>
  <si>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</si>
  <si>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</si>
  <si>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</si>
  <si>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</si>
  <si>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</si>
  <si>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</si>
  <si>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</si>
  <si>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</si>
  <si>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</si>
  <si>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</si>
  <si>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</si>
  <si>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</si>
  <si>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</si>
  <si>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</si>
  <si>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</si>
  <si>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</si>
  <si>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</si>
  <si>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</si>
  <si>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</si>
  <si>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</si>
  <si>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</si>
  <si>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</si>
  <si>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</si>
  <si>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</si>
  <si>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</si>
  <si>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</si>
  <si>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</si>
  <si>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</si>
  <si>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</si>
  <si>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</si>
  <si>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</si>
  <si>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</si>
  <si>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</si>
  <si>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</si>
  <si>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</si>
  <si>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</si>
  <si>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</si>
  <si>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</si>
  <si>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</si>
  <si>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</si>
  <si>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</si>
  <si>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</si>
  <si>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</si>
  <si>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</si>
  <si>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</si>
  <si>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</si>
  <si>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</si>
  <si>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</si>
  <si>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</si>
  <si>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</si>
  <si>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</si>
  <si>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</si>
  <si>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</si>
  <si>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</si>
  <si>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</si>
  <si>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</si>
  <si>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</si>
  <si>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</si>
  <si>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</si>
  <si>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</si>
  <si>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</si>
  <si>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</si>
  <si>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</si>
  <si>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</si>
  <si>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</si>
  <si>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</si>
  <si>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</si>
  <si>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</si>
  <si>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</si>
  <si>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</si>
  <si>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</si>
  <si>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</si>
  <si>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</si>
  <si>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</si>
  <si>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</si>
  <si>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</si>
  <si>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</si>
  <si>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</si>
  <si>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</si>
  <si>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</si>
  <si>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</si>
  <si>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</si>
  <si>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</si>
  <si>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</si>
  <si>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</si>
  <si>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</si>
  <si>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</si>
  <si>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</si>
  <si>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</si>
  <si>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</si>
  <si>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</si>
  <si>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</si>
  <si>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</si>
  <si>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</si>
  <si>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</si>
  <si>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</si>
  <si>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</si>
  <si>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</si>
  <si>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</si>
  <si>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</si>
  <si>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</si>
  <si>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</si>
  <si>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</si>
  <si>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</si>
  <si>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</si>
  <si>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</si>
  <si>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</si>
  <si>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</si>
  <si>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</si>
  <si>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</si>
  <si>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</si>
  <si>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</si>
  <si>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</si>
  <si>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</si>
  <si>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</si>
  <si>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</si>
  <si>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</si>
  <si>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</si>
  <si>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</si>
  <si>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</si>
  <si>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</si>
  <si>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</si>
  <si>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</si>
  <si>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</si>
  <si>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</si>
  <si>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</si>
  <si>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</si>
  <si>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</si>
  <si>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</si>
  <si>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</si>
  <si>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</si>
  <si>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</si>
  <si>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</si>
  <si>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</si>
  <si>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</si>
  <si>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</si>
  <si>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</si>
  <si>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</si>
  <si>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</si>
  <si>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</si>
  <si>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</si>
  <si>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</si>
  <si>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</si>
  <si>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id索引（用于表1的快速查找）</t>
  </si>
  <si>
    <t>item_id</t>
  </si>
  <si>
    <t>compound_type</t>
  </si>
  <si>
    <t>special_compound</t>
  </si>
  <si>
    <t>rarity</t>
  </si>
  <si>
    <t>99|99</t>
  </si>
  <si>
    <t>炼狱羚羊</t>
  </si>
  <si>
    <t>远古炼狱巨人</t>
  </si>
  <si>
    <t>15|16|18|19|20</t>
  </si>
  <si>
    <t>20|20</t>
  </si>
  <si>
    <t>8|8</t>
  </si>
  <si>
    <t>28|29|30</t>
  </si>
  <si>
    <t>雷电之魂</t>
  </si>
  <si>
    <t>萨特窃神者</t>
  </si>
  <si>
    <t>远古岚肤兽</t>
  </si>
  <si>
    <t>37|37</t>
  </si>
  <si>
    <t>雷电见习者</t>
  </si>
  <si>
    <t>远古黑龙</t>
  </si>
  <si>
    <t>41|41</t>
  </si>
  <si>
    <t>霹雳女妖</t>
  </si>
  <si>
    <t>47|47</t>
  </si>
  <si>
    <t>60|61|62</t>
  </si>
  <si>
    <t>极地巨人</t>
  </si>
  <si>
    <t>极冰守卫</t>
  </si>
  <si>
    <t>74|74</t>
  </si>
  <si>
    <t>83|85|90</t>
  </si>
  <si>
    <t>91|92|93</t>
  </si>
  <si>
    <t>100|100</t>
  </si>
  <si>
    <t>103|103</t>
  </si>
  <si>
    <t>114|115|116|118</t>
  </si>
  <si>
    <t>123|124</t>
  </si>
  <si>
    <t>126|127|128|129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</si>
  <si>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</si>
  <si>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</si>
  <si>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</si>
  <si>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</si>
  <si>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</si>
  <si>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</si>
  <si>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</si>
  <si>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</si>
  <si>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</si>
  <si>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</si>
  <si>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</si>
  <si>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</si>
  <si>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</si>
  <si>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</si>
  <si>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</si>
  <si>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</si>
  <si>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</si>
  <si>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</si>
  <si>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</si>
  <si>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</si>
  <si>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</si>
  <si>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</si>
  <si>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</si>
  <si>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</si>
  <si>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</si>
  <si>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</si>
  <si>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</si>
  <si>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</si>
  <si>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</si>
  <si>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</si>
  <si>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</si>
  <si>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</si>
  <si>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</si>
  <si>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</si>
  <si>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</si>
  <si>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</si>
  <si>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</si>
  <si>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</si>
  <si>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</si>
  <si>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</si>
  <si>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</si>
  <si>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</si>
  <si>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</si>
  <si>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</si>
  <si>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</si>
  <si>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</si>
  <si>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[}]</t>
  </si>
  <si>
    <t>discoLV1:造成暴击时暴击伤害提高20%</t>
  </si>
  <si>
    <t>不显示在面板上，只生效实际效果</t>
  </si>
  <si>
    <t>discoLV5: 造成暴击时暴击伤害提高45%</t>
  </si>
  <si>
    <t>discoLV10:造成暴击时暴击伤害提高60%</t>
  </si>
  <si>
    <t>背刺LV1:从背后对敌人造成伤害时，伤害提高10%</t>
  </si>
  <si>
    <t>敌人面向的-180°角均视为背后</t>
  </si>
  <si>
    <t>背刺LV5:从背后对敌人造成伤害时，伤害提高25%</t>
  </si>
  <si>
    <t>背刺LV10:从背后对敌人造成伤害时，伤害提高40%</t>
  </si>
  <si>
    <t>不朽LV1:复活时间减少10%</t>
  </si>
  <si>
    <t>复活总体时间，计算完玩家数量之后</t>
  </si>
  <si>
    <t>不朽LV5:复活时间减少25%</t>
  </si>
  <si>
    <t>不朽LV10:复活时间减少50%</t>
  </si>
  <si>
    <t>传言LV1:英雄所具有的每秒生命恢复效果，在生命值恢复满之后，会按？%效率回复蓝量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</si>
  <si>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</si>
  <si>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</si>
  <si>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</si>
  <si>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极速LV1:击杀敌人时有15%概率提高?%移动速度，持续5秒，可叠加3层</t>
  </si>
  <si>
    <t>一直击杀敌人就一直延续buff时间</t>
  </si>
  <si>
    <t>极速LV5:击杀敌人时有15%概率提高10%移动速度，持续5秒，可叠加3层</t>
  </si>
  <si>
    <t>极速LV10:击杀敌人时有15%概率提高?%移动速度，持续5秒，可叠加3层</t>
  </si>
  <si>
    <t>坚毅LV1:免疫致命伤害，并恢复25%最大生命值，每720秒只触发一次效果</t>
  </si>
  <si>
    <t>生效在所有道具（设定）之前</t>
  </si>
  <si>
    <t>坚毅LV5:免疫致命伤害，并恢复25%最大生命值，每360秒只触发一次效果</t>
  </si>
  <si>
    <t>坚毅LV10:免疫致命伤害，并恢复25%最大生命值，每180秒只触发一次效果</t>
  </si>
  <si>
    <t>飓风LV1:使用基础技能时有15%概率提高25%攻击速度持续3秒</t>
  </si>
  <si>
    <t>不可叠加，一直触发则一直持续，没有内置cd</t>
  </si>
  <si>
    <t>飓风LV5:使用基础技能时有15%概率提高50%攻击速度持续3秒</t>
  </si>
  <si>
    <t>飓风LV10:使用基础技能时有15%概率提高75%攻击速度持续3秒</t>
  </si>
  <si>
    <t>亢奋LV1:受到伤害时，在5秒内恢复5%最大生命值</t>
  </si>
  <si>
    <t>效果不可叠加，一直受伤则一直延续持续时间，没有内置cd</t>
  </si>
  <si>
    <t>亢奋LV5:受到伤害时，在5秒内恢复10%最大生命值</t>
  </si>
  <si>
    <t>亢奋LV10:受到伤害时，在5秒内恢复15%最大生命值</t>
  </si>
  <si>
    <t>雷霆LV1:英雄阵亡时，将触发雷霆自爆，消灭自身半径300码所有敌方单位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</si>
  <si>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</si>
  <si>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</si>
  <si>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雷霆LV10:英雄阵亡时，将触发雷霆自爆，消灭自身半径750码所有敌方单位</t>
  </si>
  <si>
    <t>梦境LV1:每阵亡一次，获得5%暴击伤害</t>
  </si>
  <si>
    <t>显示在面板之上，无内置cd，无上限</t>
  </si>
  <si>
    <t>梦境LV5:每阵亡一次，获得10%暴击伤害</t>
  </si>
  <si>
    <t>梦境LV10:每阵亡一次，获得20%暴击伤害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</si>
  <si>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</si>
  <si>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</si>
  <si>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</si>
  <si>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魔能LV10:拾取范围扩大300码</t>
  </si>
  <si>
    <t>弱点LV1:造成敌人弱点元素伤害时，该伤害提升至130%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</si>
  <si>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</si>
  <si>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</si>
  <si>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弱点LV10:造成敌人弱点元素伤害时，该伤害提升至200%</t>
  </si>
  <si>
    <t>适应LV1:造成伤害时，有1%概率使该次伤害为怪物弱点元素伤害</t>
  </si>
  <si>
    <t>强制使该次伤害变为该小怪的弱点伤害</t>
  </si>
  <si>
    <t>适应LV5:造成伤害时，有5%概率使该次伤害为怪物弱点元素伤害</t>
  </si>
  <si>
    <t>适应LV10:造成伤害时，有10%概率使该次伤害为怪物弱点元素伤害</t>
  </si>
  <si>
    <t>双重LV1:释放技能时有10%概率消耗双倍蓝量造成1.3倍伤害</t>
  </si>
  <si>
    <t>伤害倍数结算乘区为 最终伤害</t>
  </si>
  <si>
    <t>双重LV5:释放技能时有10%概率消耗双倍蓝量造成1.8倍伤害</t>
  </si>
  <si>
    <t>双重LV10:释放技能时有10%概率消耗双倍蓝量造成2.3倍伤害</t>
  </si>
  <si>
    <t>邪恶LV1:周围500码友军获得5%移动速度加成和每秒1/S生命值恢复</t>
  </si>
  <si>
    <t>光环效果，同类效果不可叠加</t>
  </si>
  <si>
    <t>邪恶LV5:周围700码友军获得10%移动速度加成和每秒3/S生命值恢复</t>
  </si>
  <si>
    <t>邪恶LV10:周围1000码友军获得15%移动速度加成和每秒5/S生命值恢复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</si>
  <si>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</si>
  <si>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</si>
  <si>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</si>
  <si>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</si>
  <si>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</si>
  <si>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仅对暴击生效</t>
  </si>
  <si>
    <t>掌控LV5:暴击时，吸收本次伤害2%的血量</t>
  </si>
  <si>
    <t>掌控LV10:暴击时，吸收本次伤害4%的血量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</si>
  <si>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</si>
  <si>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</si>
  <si>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</si>
  <si>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</si>
  <si>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</si>
  <si>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</si>
  <si>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</si>
  <si>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</si>
  <si>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</si>
  <si>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</si>
  <si>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</si>
  <si>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致命LV10:造成伤害时有15%概率进入致命状态，使接下来5秒内所有伤害均暴击</t>
  </si>
  <si>
    <t>幸运LV1:装备该图鉴时，消耗星级点数减少1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</si>
  <si>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</si>
  <si>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</si>
  <si>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</si>
  <si>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</si>
  <si>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</si>
  <si>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</si>
  <si>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</si>
  <si>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蓝量返还</t>
  </si>
  <si>
    <t>熔火LV1：火元素技能造成伤害时，临时提高5%火元素穿透和5%火元素伤害，持续5秒。cd：18秒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</si>
  <si>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</si>
  <si>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</si>
  <si>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熔火LV10：火元素技能造成伤害时，临时提高25%火元素穿透和25%火元素伤害，持续7秒。cd：18秒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</si>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</sst>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6" applyNumberFormat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20" fillId="7" borderId="46" applyNumberFormat="0" applyAlignment="0" applyProtection="0">
      <alignment vertical="center"/>
    </xf>
    <xf numFmtId="0" fontId="21" fillId="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B6A41E76-B143-4051-9351-2392DD7F053C}">
      <tableStyleElement type="wholeTable" dxfId="1"/>
      <tableStyleElement type="headerRow" dxfId="0"/>
    </tableStyle>
    <tableStyle name="黑色中色系标题行镶边行表格样式" count="3" xr9:uid="{C7EF3C1D-05A9-4365-9BC2-C3BE00AD7F25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AD3A53B8-20AA-4252-85D6-8664C2053805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310B6636-2CDE-4D41-AB93-76F4248B6138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7928E632-FA91-4D34-8CCF-802FF107BE99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topLeftCell="A3" workbookViewId="0">
      <pane xSplit="2" topLeftCell="C1" activePane="topRight" state="frozen"/>
      <selection/>
      <selection pane="topRight" activeCell="J15" sqref="J15"/>
    </sheetView>
  </sheetViews>
  <sheetFormatPr defaultColWidth="9" defaultRowHeight="13.5"/>
  <cols>
    <col min="1" max="1" width="17.8416666666667" style="43" customWidth="1"/>
    <col min="2" max="2" width="23.675" style="43" customWidth="1"/>
    <col min="3" max="3" width="15.0083333333333" style="43" customWidth="1"/>
    <col min="4" max="4" width="16.625" style="43" customWidth="1"/>
    <col min="5" max="5" width="15.675" style="43" customWidth="1"/>
    <col min="6" max="9" width="18.0083333333333" style="43" customWidth="1"/>
    <col min="10" max="10" width="16.175" style="43" customWidth="1"/>
    <col min="11" max="11" width="15.0083333333333" style="43" customWidth="1"/>
    <col min="12" max="12" width="26.0083333333333" style="43" customWidth="1"/>
    <col min="13" max="13" width="28.5083333333333" style="43" customWidth="1"/>
    <col min="14" max="14" width="14.175" style="43" customWidth="1"/>
    <col min="15" max="15" width="28.5083333333333" style="43" customWidth="1"/>
    <col min="16" max="16" width="14.175" style="43" customWidth="1"/>
    <col min="17" max="17" width="28.5083333333333" style="43" customWidth="1"/>
    <col min="18" max="18" width="14.175" style="43" customWidth="1"/>
    <col min="19" max="19" width="28.5083333333333" style="43" customWidth="1"/>
    <col min="20" max="20" width="14.175" style="43" customWidth="1"/>
    <col min="21" max="21" width="23.0083333333333" style="43" customWidth="1"/>
    <col min="22" max="22" width="14.175" style="43" customWidth="1"/>
    <col min="23" max="23" width="15.0083333333333" style="43" customWidth="1"/>
    <col min="24" max="24" width="16.8416666666667" style="43" customWidth="1"/>
    <col min="25" max="26" width="30.175" style="43" customWidth="1"/>
    <col min="27" max="27" width="24.5083333333333" style="43" customWidth="1"/>
    <col min="28" max="28" width="26.5083333333333" style="43" customWidth="1"/>
    <col min="29" max="29" width="30.175" style="43" customWidth="1"/>
    <col min="30" max="30" width="16.8416666666667" style="43" customWidth="1"/>
    <col min="31" max="31" width="14.0083333333333" style="43" customWidth="1"/>
    <col min="32" max="34" width="50.625" style="43" customWidth="1"/>
    <col min="35" max="35" width="13.25" style="43" customWidth="1"/>
    <col min="36" max="16384" width="9" style="43"/>
  </cols>
  <sheetData>
    <row r="1" ht="63.5" customHeight="1" spans="1:35">
      <c r="A1" s="45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/>
      <c r="G1" s="47"/>
      <c r="H1" s="47"/>
      <c r="I1" s="47"/>
      <c r="J1" s="47"/>
      <c r="K1" s="47" t="s">
        <v>5</v>
      </c>
      <c r="L1" s="47" t="s">
        <v>6</v>
      </c>
      <c r="M1" s="47" t="s">
        <v>7</v>
      </c>
      <c r="N1" s="47" t="s">
        <v>8</v>
      </c>
      <c r="O1" s="47" t="s">
        <v>9</v>
      </c>
      <c r="P1" s="47" t="s">
        <v>10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46" t="s">
        <v>18</v>
      </c>
      <c r="Y1" s="46"/>
      <c r="Z1" s="46"/>
      <c r="AA1" s="46"/>
      <c r="AB1" s="46"/>
      <c r="AC1" s="53"/>
      <c r="AD1" s="54"/>
      <c r="AE1" s="55" t="s">
        <v>19</v>
      </c>
      <c r="AF1" s="56"/>
      <c r="AG1" s="56"/>
      <c r="AH1" s="72"/>
      <c r="AI1" s="73"/>
    </row>
    <row r="2" ht="63.5" customHeight="1" spans="1:35">
      <c r="A2" s="48" t="s">
        <v>20</v>
      </c>
      <c r="B2" s="49"/>
      <c r="C2" s="49" t="s">
        <v>21</v>
      </c>
      <c r="D2" s="49" t="s">
        <v>22</v>
      </c>
      <c r="E2" s="50" t="s">
        <v>23</v>
      </c>
      <c r="F2" s="50"/>
      <c r="G2" s="50"/>
      <c r="H2" s="50"/>
      <c r="I2" s="50"/>
      <c r="J2" s="50"/>
      <c r="K2" s="50"/>
      <c r="L2" s="50" t="s">
        <v>24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9"/>
      <c r="Y2" s="49"/>
      <c r="Z2" s="49"/>
      <c r="AA2" s="49"/>
      <c r="AB2" s="49"/>
      <c r="AC2" s="57"/>
      <c r="AD2" s="58"/>
      <c r="AE2" s="59" t="s">
        <v>25</v>
      </c>
      <c r="AF2" s="60"/>
      <c r="AG2" s="60"/>
      <c r="AH2" s="74"/>
      <c r="AI2" s="73"/>
    </row>
    <row r="3" s="43" customFormat="1" ht="47" customHeight="1" spans="1:35">
      <c r="A3" s="5">
        <v>1</v>
      </c>
      <c r="B3" s="7" t="s">
        <v>26</v>
      </c>
      <c r="C3" s="7">
        <v>1</v>
      </c>
      <c r="D3" s="7"/>
      <c r="E3" s="8">
        <v>3</v>
      </c>
      <c r="F3" s="8" t="s">
        <v>27</v>
      </c>
      <c r="G3" s="8" t="s">
        <v>28</v>
      </c>
      <c r="H3" s="8" t="s">
        <v>29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C:I,7,FALSE)&amp;"|",VLOOKUP(F3,pictuer_card_data!C:I,7,FALSE)),"")&amp;IF(K3&gt;1,IF(K3&gt;2,VLOOKUP(G3,pictuer_card_data!C:I,7,FALSE)&amp;"|",VLOOKUP(G3,pictuer_card_data!C:I,7,FALSE)),"")&amp;IF(K3&gt;2,IF(K3&gt;3,VLOOKUP(H3,pictuer_card_data!C:I,7,FALSE)&amp;"|",VLOOKUP(H3,pictuer_card_data!C:I,7,FALSE)),"")&amp;IF(K3&gt;3,IF(K3&gt;4,VLOOKUP(I3,pictuer_card_data!C:I,7,FALSE)&amp;"|",VLOOKUP(I3,pictuer_card_data!C:I,7,FALSE)),"")&amp;IF(K3&gt;4,IF(K3&gt;5,VLOOKUP(J3,pictuer_card_data!C:I,7,FALSE)&amp;"|",VLOOKUP(J3,pictuer_card_data!C:I,7,FALSE)),"")</f>
        <v>4|64|95</v>
      </c>
      <c r="M3" s="8" t="s">
        <v>30</v>
      </c>
      <c r="N3" s="8">
        <v>10</v>
      </c>
      <c r="O3" s="8" t="s">
        <v>31</v>
      </c>
      <c r="P3" s="8">
        <v>5</v>
      </c>
      <c r="Q3" s="8" t="s">
        <v>32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61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2"/>
      <c r="AE3" s="63">
        <v>14</v>
      </c>
      <c r="AF3" s="64" t="str" cm="1">
        <f t="array" ref="AF3">VLOOKUP(VALUE(_xlfn.TEXTSPLIT(AE3,"|")),pictuer_fetter_ability!A:B,2,TRUE)</f>
        <v>极速LV5:击杀敌人时有15%概率提高10%移动速度，持续5秒，可叠加3层</v>
      </c>
      <c r="AG3" s="64"/>
      <c r="AH3" s="75"/>
      <c r="AI3" s="73"/>
    </row>
    <row r="4" s="43" customFormat="1" ht="30.5" customHeight="1" spans="1:35">
      <c r="A4" s="9">
        <v>2</v>
      </c>
      <c r="B4" s="11" t="s">
        <v>33</v>
      </c>
      <c r="C4" s="11">
        <v>1</v>
      </c>
      <c r="D4" s="11"/>
      <c r="E4" s="51">
        <v>2</v>
      </c>
      <c r="F4" s="51" t="s">
        <v>34</v>
      </c>
      <c r="G4" s="51" t="s">
        <v>35</v>
      </c>
      <c r="H4" s="51"/>
      <c r="I4" s="51"/>
      <c r="J4" s="51"/>
      <c r="K4" s="51">
        <f t="shared" ref="K4:K32" si="0">IF(ISTEXT(F4),1,0)+IF(ISTEXT(G4),1,0)+IF(ISTEXT(H4),1,0)+IF(ISTEXT(I4),1,0)+IF(ISTEXT(J4),1,0)</f>
        <v>2</v>
      </c>
      <c r="L4" s="51" t="str">
        <f>IF(K4&gt;0,IF(K4&gt;1,VLOOKUP(F4,pictuer_card_data!C:I,7,FALSE)&amp;"|",VLOOKUP(F4,pictuer_card_data!C:I,7,FALSE)),"")&amp;IF(K4&gt;1,IF(K4&gt;2,VLOOKUP(G4,pictuer_card_data!C:I,7,FALSE)&amp;"|",VLOOKUP(G4,pictuer_card_data!C:I,7,FALSE)),"")&amp;IF(K4&gt;2,IF(K4&gt;3,VLOOKUP(H4,pictuer_card_data!C:I,7,FALSE)&amp;"|",VLOOKUP(H4,pictuer_card_data!C:I,7,FALSE)),"")&amp;IF(K4&gt;3,IF(K4&gt;4,VLOOKUP(I4,pictuer_card_data!C:I,7,FALSE)&amp;"|",VLOOKUP(I4,pictuer_card_data!C:I,7,FALSE)),"")&amp;IF(K4&gt;4,IF(K4&gt;5,VLOOKUP(J4,pictuer_card_data!C:I,7,FALSE)&amp;"|",VLOOKUP(J4,pictuer_card_data!C:I,7,FALSE)),"")</f>
        <v>74|14</v>
      </c>
      <c r="M4" s="51" t="s">
        <v>36</v>
      </c>
      <c r="N4" s="51">
        <v>10</v>
      </c>
      <c r="O4" s="51" t="s">
        <v>36</v>
      </c>
      <c r="P4" s="51">
        <v>15</v>
      </c>
      <c r="Q4" s="51"/>
      <c r="R4" s="51"/>
      <c r="S4" s="51"/>
      <c r="T4" s="51"/>
      <c r="U4" s="51"/>
      <c r="V4" s="51"/>
      <c r="W4" s="51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7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5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7"/>
      <c r="AI4" s="73"/>
    </row>
    <row r="5" s="43" customFormat="1" ht="47" customHeight="1" spans="1:35">
      <c r="A5" s="9">
        <v>3</v>
      </c>
      <c r="B5" s="11" t="s">
        <v>37</v>
      </c>
      <c r="C5" s="11">
        <v>1</v>
      </c>
      <c r="D5" s="11"/>
      <c r="E5" s="11">
        <v>4</v>
      </c>
      <c r="F5" s="11" t="s">
        <v>38</v>
      </c>
      <c r="G5" s="11" t="s">
        <v>39</v>
      </c>
      <c r="H5" s="11" t="s">
        <v>40</v>
      </c>
      <c r="I5" s="11" t="s">
        <v>41</v>
      </c>
      <c r="J5" s="11"/>
      <c r="K5" s="51">
        <f t="shared" si="0"/>
        <v>4</v>
      </c>
      <c r="L5" s="51" t="str">
        <f>IF(K5&gt;0,IF(K5&gt;1,VLOOKUP(F5,pictuer_card_data!C:I,7,FALSE)&amp;"|",VLOOKUP(F5,pictuer_card_data!C:I,7,FALSE)),"")&amp;IF(K5&gt;1,IF(K5&gt;2,VLOOKUP(G5,pictuer_card_data!C:I,7,FALSE)&amp;"|",VLOOKUP(G5,pictuer_card_data!C:I,7,FALSE)),"")&amp;IF(K5&gt;2,IF(K5&gt;3,VLOOKUP(H5,pictuer_card_data!C:I,7,FALSE)&amp;"|",VLOOKUP(H5,pictuer_card_data!C:I,7,FALSE)),"")&amp;IF(K5&gt;3,IF(K5&gt;4,VLOOKUP(I5,pictuer_card_data!C:I,7,FALSE)&amp;"|",VLOOKUP(I5,pictuer_card_data!C:I,7,FALSE)),"")&amp;IF(K5&gt;4,IF(K5&gt;5,VLOOKUP(J5,pictuer_card_data!C:I,7,FALSE)&amp;"|",VLOOKUP(J5,pictuer_card_data!C:I,7,FALSE)),"")</f>
        <v>68|108|17|40</v>
      </c>
      <c r="M5" s="51" t="s">
        <v>42</v>
      </c>
      <c r="N5" s="51">
        <v>10</v>
      </c>
      <c r="O5" s="51" t="s">
        <v>31</v>
      </c>
      <c r="P5" s="51">
        <v>5</v>
      </c>
      <c r="Q5" s="51" t="s">
        <v>32</v>
      </c>
      <c r="R5" s="51">
        <v>5</v>
      </c>
      <c r="S5" s="51" t="s">
        <v>43</v>
      </c>
      <c r="T5" s="51">
        <v>250</v>
      </c>
      <c r="U5" s="51"/>
      <c r="V5" s="51"/>
      <c r="W5" s="51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7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5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7"/>
      <c r="AI5" s="73"/>
    </row>
    <row r="6" s="43" customFormat="1" ht="30.5" customHeight="1" spans="1:35">
      <c r="A6" s="9">
        <v>4</v>
      </c>
      <c r="B6" s="11" t="s">
        <v>44</v>
      </c>
      <c r="C6" s="11">
        <v>1</v>
      </c>
      <c r="D6" s="11"/>
      <c r="E6" s="11">
        <v>2</v>
      </c>
      <c r="F6" s="11" t="s">
        <v>45</v>
      </c>
      <c r="G6" s="11" t="s">
        <v>46</v>
      </c>
      <c r="H6" s="11"/>
      <c r="I6" s="11"/>
      <c r="J6" s="11"/>
      <c r="K6" s="51">
        <f t="shared" si="0"/>
        <v>2</v>
      </c>
      <c r="L6" s="51" t="str">
        <f>IF(K6&gt;0,IF(K6&gt;1,VLOOKUP(F6,pictuer_card_data!C:I,7,FALSE)&amp;"|",VLOOKUP(F6,pictuer_card_data!C:I,7,FALSE)),"")&amp;IF(K6&gt;1,IF(K6&gt;2,VLOOKUP(G6,pictuer_card_data!C:I,7,FALSE)&amp;"|",VLOOKUP(G6,pictuer_card_data!C:I,7,FALSE)),"")&amp;IF(K6&gt;2,IF(K6&gt;3,VLOOKUP(H6,pictuer_card_data!C:I,7,FALSE)&amp;"|",VLOOKUP(H6,pictuer_card_data!C:I,7,FALSE)),"")&amp;IF(K6&gt;3,IF(K6&gt;4,VLOOKUP(I6,pictuer_card_data!C:I,7,FALSE)&amp;"|",VLOOKUP(I6,pictuer_card_data!C:I,7,FALSE)),"")&amp;IF(K6&gt;4,IF(K6&gt;5,VLOOKUP(J6,pictuer_card_data!C:I,7,FALSE)&amp;"|",VLOOKUP(J6,pictuer_card_data!C:I,7,FALSE)),"")</f>
        <v>76|77</v>
      </c>
      <c r="M6" s="51" t="s">
        <v>47</v>
      </c>
      <c r="N6" s="51">
        <v>2</v>
      </c>
      <c r="O6" s="51" t="s">
        <v>47</v>
      </c>
      <c r="P6" s="51">
        <v>3</v>
      </c>
      <c r="Q6" s="51"/>
      <c r="R6" s="51"/>
      <c r="S6" s="51"/>
      <c r="T6" s="51"/>
      <c r="U6" s="51"/>
      <c r="V6" s="51"/>
      <c r="W6" s="51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7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5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7"/>
      <c r="AI6" s="73"/>
    </row>
    <row r="7" s="43" customFormat="1" ht="63.5" customHeight="1" spans="1:35">
      <c r="A7" s="9">
        <v>5</v>
      </c>
      <c r="B7" s="11" t="s">
        <v>48</v>
      </c>
      <c r="C7" s="11">
        <v>1</v>
      </c>
      <c r="D7" s="11"/>
      <c r="E7" s="11">
        <v>4</v>
      </c>
      <c r="F7" s="11" t="s">
        <v>49</v>
      </c>
      <c r="G7" s="11" t="s">
        <v>50</v>
      </c>
      <c r="H7" s="11" t="s">
        <v>51</v>
      </c>
      <c r="I7" s="11" t="s">
        <v>52</v>
      </c>
      <c r="J7" s="11"/>
      <c r="K7" s="51">
        <f t="shared" si="0"/>
        <v>4</v>
      </c>
      <c r="L7" s="51" t="str">
        <f>IF(K7&gt;0,IF(K7&gt;1,VLOOKUP(F7,pictuer_card_data!C:I,7,FALSE)&amp;"|",VLOOKUP(F7,pictuer_card_data!C:I,7,FALSE)),"")&amp;IF(K7&gt;1,IF(K7&gt;2,VLOOKUP(G7,pictuer_card_data!C:I,7,FALSE)&amp;"|",VLOOKUP(G7,pictuer_card_data!C:I,7,FALSE)),"")&amp;IF(K7&gt;2,IF(K7&gt;3,VLOOKUP(H7,pictuer_card_data!C:I,7,FALSE)&amp;"|",VLOOKUP(H7,pictuer_card_data!C:I,7,FALSE)),"")&amp;IF(K7&gt;3,IF(K7&gt;4,VLOOKUP(I7,pictuer_card_data!C:I,7,FALSE)&amp;"|",VLOOKUP(I7,pictuer_card_data!C:I,7,FALSE)),"")&amp;IF(K7&gt;4,IF(K7&gt;5,VLOOKUP(J7,pictuer_card_data!C:I,7,FALSE)&amp;"|",VLOOKUP(J7,pictuer_card_data!C:I,7,FALSE)),"")</f>
        <v>42|43|44|106</v>
      </c>
      <c r="M7" s="51" t="s">
        <v>53</v>
      </c>
      <c r="N7" s="51">
        <v>10</v>
      </c>
      <c r="O7" s="51" t="s">
        <v>30</v>
      </c>
      <c r="P7" s="51">
        <v>15</v>
      </c>
      <c r="Q7" s="51" t="s">
        <v>54</v>
      </c>
      <c r="R7" s="51">
        <v>5</v>
      </c>
      <c r="S7" s="51" t="s">
        <v>31</v>
      </c>
      <c r="T7" s="51">
        <v>10</v>
      </c>
      <c r="U7" s="51"/>
      <c r="V7" s="51"/>
      <c r="W7" s="51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7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5"/>
      <c r="AE7" s="9" t="s">
        <v>55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7"/>
      <c r="AI7" s="73"/>
    </row>
    <row r="8" s="43" customFormat="1" ht="47" customHeight="1" spans="1:35">
      <c r="A8" s="9">
        <v>6</v>
      </c>
      <c r="B8" s="11" t="s">
        <v>56</v>
      </c>
      <c r="C8" s="11">
        <v>1</v>
      </c>
      <c r="D8" s="11"/>
      <c r="E8" s="11">
        <v>2</v>
      </c>
      <c r="F8" s="11" t="s">
        <v>57</v>
      </c>
      <c r="G8" s="11" t="s">
        <v>58</v>
      </c>
      <c r="H8" s="11"/>
      <c r="I8" s="11"/>
      <c r="J8" s="11"/>
      <c r="K8" s="51">
        <f t="shared" si="0"/>
        <v>2</v>
      </c>
      <c r="L8" s="51" t="str">
        <f>IF(K8&gt;0,IF(K8&gt;1,VLOOKUP(F8,pictuer_card_data!C:I,7,FALSE)&amp;"|",VLOOKUP(F8,pictuer_card_data!C:I,7,FALSE)),"")&amp;IF(K8&gt;1,IF(K8&gt;2,VLOOKUP(G8,pictuer_card_data!C:I,7,FALSE)&amp;"|",VLOOKUP(G8,pictuer_card_data!C:I,7,FALSE)),"")&amp;IF(K8&gt;2,IF(K8&gt;3,VLOOKUP(H8,pictuer_card_data!C:I,7,FALSE)&amp;"|",VLOOKUP(H8,pictuer_card_data!C:I,7,FALSE)),"")&amp;IF(K8&gt;3,IF(K8&gt;4,VLOOKUP(I8,pictuer_card_data!C:I,7,FALSE)&amp;"|",VLOOKUP(I8,pictuer_card_data!C:I,7,FALSE)),"")&amp;IF(K8&gt;4,IF(K8&gt;5,VLOOKUP(J8,pictuer_card_data!C:I,7,FALSE)&amp;"|",VLOOKUP(J8,pictuer_card_data!C:I,7,FALSE)),"")</f>
        <v>5|71</v>
      </c>
      <c r="M8" s="51" t="s">
        <v>59</v>
      </c>
      <c r="N8" s="51">
        <v>1</v>
      </c>
      <c r="O8" s="51" t="s">
        <v>60</v>
      </c>
      <c r="P8" s="51">
        <v>1</v>
      </c>
      <c r="Q8" s="51"/>
      <c r="R8" s="51"/>
      <c r="S8" s="51"/>
      <c r="T8" s="51"/>
      <c r="U8" s="51"/>
      <c r="V8" s="51"/>
      <c r="W8" s="51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7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5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7"/>
      <c r="AI8" s="73"/>
    </row>
    <row r="9" s="43" customFormat="1" ht="30.5" customHeight="1" spans="1:35">
      <c r="A9" s="9">
        <v>7</v>
      </c>
      <c r="B9" s="11" t="s">
        <v>61</v>
      </c>
      <c r="C9" s="11">
        <v>1</v>
      </c>
      <c r="D9" s="11"/>
      <c r="E9" s="11">
        <v>2</v>
      </c>
      <c r="F9" s="11" t="s">
        <v>62</v>
      </c>
      <c r="G9" s="11" t="s">
        <v>63</v>
      </c>
      <c r="H9" s="11"/>
      <c r="I9" s="11"/>
      <c r="J9" s="11"/>
      <c r="K9" s="51">
        <f t="shared" si="0"/>
        <v>2</v>
      </c>
      <c r="L9" s="51" t="str">
        <f>IF(K9&gt;0,IF(K9&gt;1,VLOOKUP(F9,pictuer_card_data!C:I,7,FALSE)&amp;"|",VLOOKUP(F9,pictuer_card_data!C:I,7,FALSE)),"")&amp;IF(K9&gt;1,IF(K9&gt;2,VLOOKUP(G9,pictuer_card_data!C:I,7,FALSE)&amp;"|",VLOOKUP(G9,pictuer_card_data!C:I,7,FALSE)),"")&amp;IF(K9&gt;2,IF(K9&gt;3,VLOOKUP(H9,pictuer_card_data!C:I,7,FALSE)&amp;"|",VLOOKUP(H9,pictuer_card_data!C:I,7,FALSE)),"")&amp;IF(K9&gt;3,IF(K9&gt;4,VLOOKUP(I9,pictuer_card_data!C:I,7,FALSE)&amp;"|",VLOOKUP(I9,pictuer_card_data!C:I,7,FALSE)),"")&amp;IF(K9&gt;4,IF(K9&gt;5,VLOOKUP(J9,pictuer_card_data!C:I,7,FALSE)&amp;"|",VLOOKUP(J9,pictuer_card_data!C:I,7,FALSE)),"")</f>
        <v>97|98</v>
      </c>
      <c r="M9" s="51" t="s">
        <v>64</v>
      </c>
      <c r="N9" s="51">
        <v>2</v>
      </c>
      <c r="O9" s="51" t="s">
        <v>64</v>
      </c>
      <c r="P9" s="51">
        <v>3</v>
      </c>
      <c r="Q9" s="51"/>
      <c r="R9" s="51"/>
      <c r="S9" s="51"/>
      <c r="T9" s="51"/>
      <c r="U9" s="51"/>
      <c r="V9" s="51"/>
      <c r="W9" s="51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7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5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7"/>
      <c r="AI9" s="73"/>
    </row>
    <row r="10" s="43" customFormat="1" ht="30.5" customHeight="1" spans="1:35">
      <c r="A10" s="9">
        <v>8</v>
      </c>
      <c r="B10" s="11" t="s">
        <v>65</v>
      </c>
      <c r="C10" s="11">
        <v>1</v>
      </c>
      <c r="D10" s="11"/>
      <c r="E10" s="11">
        <v>2</v>
      </c>
      <c r="F10" s="11" t="s">
        <v>66</v>
      </c>
      <c r="G10" s="11" t="s">
        <v>57</v>
      </c>
      <c r="H10" s="11"/>
      <c r="I10" s="11"/>
      <c r="J10" s="11"/>
      <c r="K10" s="51">
        <f t="shared" si="0"/>
        <v>2</v>
      </c>
      <c r="L10" s="51" t="str">
        <f>IF(K10&gt;0,IF(K10&gt;1,VLOOKUP(F10,pictuer_card_data!C:I,7,FALSE)&amp;"|",VLOOKUP(F10,pictuer_card_data!C:I,7,FALSE)),"")&amp;IF(K10&gt;1,IF(K10&gt;2,VLOOKUP(G10,pictuer_card_data!C:I,7,FALSE)&amp;"|",VLOOKUP(G10,pictuer_card_data!C:I,7,FALSE)),"")&amp;IF(K10&gt;2,IF(K10&gt;3,VLOOKUP(H10,pictuer_card_data!C:I,7,FALSE)&amp;"|",VLOOKUP(H10,pictuer_card_data!C:I,7,FALSE)),"")&amp;IF(K10&gt;3,IF(K10&gt;4,VLOOKUP(I10,pictuer_card_data!C:I,7,FALSE)&amp;"|",VLOOKUP(I10,pictuer_card_data!C:I,7,FALSE)),"")&amp;IF(K10&gt;4,IF(K10&gt;5,VLOOKUP(J10,pictuer_card_data!C:I,7,FALSE)&amp;"|",VLOOKUP(J10,pictuer_card_data!C:I,7,FALSE)),"")</f>
        <v>21|5</v>
      </c>
      <c r="M10" s="51" t="s">
        <v>67</v>
      </c>
      <c r="N10" s="51">
        <v>10</v>
      </c>
      <c r="O10" s="51" t="s">
        <v>67</v>
      </c>
      <c r="P10" s="51">
        <v>5</v>
      </c>
      <c r="Q10" s="51"/>
      <c r="R10" s="51"/>
      <c r="S10" s="51"/>
      <c r="T10" s="51"/>
      <c r="U10" s="51"/>
      <c r="V10" s="51"/>
      <c r="W10" s="51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7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5"/>
      <c r="AE10" s="9">
        <v>1</v>
      </c>
      <c r="AF10" s="10" t="str" cm="1">
        <f t="array" ref="AF10">VLOOKUP(VALUE(_xlfn.TEXTSPLIT(AE10,"|")),pictuer_fetter_ability!A:B,2,TRUE)</f>
        <v>discoLV1:造成暴击时暴击伤害提高20%</v>
      </c>
      <c r="AG10" s="10"/>
      <c r="AH10" s="17"/>
      <c r="AI10" s="73"/>
    </row>
    <row r="11" s="43" customFormat="1" ht="47" customHeight="1" spans="1:35">
      <c r="A11" s="9">
        <v>9</v>
      </c>
      <c r="B11" s="11" t="s">
        <v>68</v>
      </c>
      <c r="C11" s="11">
        <v>1</v>
      </c>
      <c r="D11" s="11"/>
      <c r="E11" s="11">
        <v>3</v>
      </c>
      <c r="F11" s="11" t="s">
        <v>69</v>
      </c>
      <c r="G11" s="11" t="s">
        <v>70</v>
      </c>
      <c r="H11" s="11" t="s">
        <v>71</v>
      </c>
      <c r="I11" s="11"/>
      <c r="J11" s="11"/>
      <c r="K11" s="51">
        <f t="shared" si="0"/>
        <v>3</v>
      </c>
      <c r="L11" s="51" t="str">
        <f>IF(K11&gt;0,IF(K11&gt;1,VLOOKUP(F11,pictuer_card_data!C:I,7,FALSE)&amp;"|",VLOOKUP(F11,pictuer_card_data!C:I,7,FALSE)),"")&amp;IF(K11&gt;1,IF(K11&gt;2,VLOOKUP(G11,pictuer_card_data!C:I,7,FALSE)&amp;"|",VLOOKUP(G11,pictuer_card_data!C:I,7,FALSE)),"")&amp;IF(K11&gt;2,IF(K11&gt;3,VLOOKUP(H11,pictuer_card_data!C:I,7,FALSE)&amp;"|",VLOOKUP(H11,pictuer_card_data!C:I,7,FALSE)),"")&amp;IF(K11&gt;3,IF(K11&gt;4,VLOOKUP(I11,pictuer_card_data!C:I,7,FALSE)&amp;"|",VLOOKUP(I11,pictuer_card_data!C:I,7,FALSE)),"")&amp;IF(K11&gt;4,IF(K11&gt;5,VLOOKUP(J11,pictuer_card_data!C:I,7,FALSE)&amp;"|",VLOOKUP(J11,pictuer_card_data!C:I,7,FALSE)),"")</f>
        <v>39|102|105</v>
      </c>
      <c r="M11" s="51" t="s">
        <v>30</v>
      </c>
      <c r="N11" s="51">
        <v>10</v>
      </c>
      <c r="O11" s="51" t="s">
        <v>72</v>
      </c>
      <c r="P11" s="51">
        <v>15</v>
      </c>
      <c r="Q11" s="51" t="s">
        <v>73</v>
      </c>
      <c r="R11" s="51">
        <v>5</v>
      </c>
      <c r="S11" s="51"/>
      <c r="T11" s="51"/>
      <c r="U11" s="51"/>
      <c r="V11" s="51"/>
      <c r="W11" s="51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7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5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7"/>
      <c r="AI11" s="73"/>
    </row>
    <row r="12" s="44" customFormat="1" ht="47" customHeight="1" spans="1:34">
      <c r="A12" s="9">
        <v>10</v>
      </c>
      <c r="B12" s="11" t="s">
        <v>74</v>
      </c>
      <c r="C12" s="11">
        <v>1</v>
      </c>
      <c r="D12" s="11"/>
      <c r="E12" s="11">
        <v>4</v>
      </c>
      <c r="F12" s="11" t="s">
        <v>75</v>
      </c>
      <c r="G12" s="11" t="s">
        <v>76</v>
      </c>
      <c r="H12" s="11" t="s">
        <v>77</v>
      </c>
      <c r="I12" s="11" t="s">
        <v>78</v>
      </c>
      <c r="J12" s="11"/>
      <c r="K12" s="51">
        <f t="shared" si="0"/>
        <v>4</v>
      </c>
      <c r="L12" s="51" t="str">
        <f>IF(K12&gt;0,IF(K12&gt;1,VLOOKUP(F12,pictuer_card_data!C:I,7,FALSE)&amp;"|",VLOOKUP(F12,pictuer_card_data!C:I,7,FALSE)),"")&amp;IF(K12&gt;1,IF(K12&gt;2,VLOOKUP(G12,pictuer_card_data!C:I,7,FALSE)&amp;"|",VLOOKUP(G12,pictuer_card_data!C:I,7,FALSE)),"")&amp;IF(K12&gt;2,IF(K12&gt;3,VLOOKUP(H12,pictuer_card_data!C:I,7,FALSE)&amp;"|",VLOOKUP(H12,pictuer_card_data!C:I,7,FALSE)),"")&amp;IF(K12&gt;3,IF(K12&gt;4,VLOOKUP(I12,pictuer_card_data!C:I,7,FALSE)&amp;"|",VLOOKUP(I12,pictuer_card_data!C:I,7,FALSE)),"")&amp;IF(K12&gt;4,IF(K12&gt;5,VLOOKUP(J12,pictuer_card_data!C:I,7,FALSE)&amp;"|",VLOOKUP(J12,pictuer_card_data!C:I,7,FALSE)),"")</f>
        <v>126|127|128|129</v>
      </c>
      <c r="M12" s="51" t="s">
        <v>79</v>
      </c>
      <c r="N12" s="51">
        <v>5</v>
      </c>
      <c r="O12" s="51" t="s">
        <v>79</v>
      </c>
      <c r="P12" s="51">
        <v>10</v>
      </c>
      <c r="Q12" s="51" t="s">
        <v>67</v>
      </c>
      <c r="R12" s="51">
        <v>10</v>
      </c>
      <c r="S12" s="51" t="s">
        <v>80</v>
      </c>
      <c r="T12" s="51">
        <v>15</v>
      </c>
      <c r="U12" s="51"/>
      <c r="V12" s="51"/>
      <c r="W12" s="51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7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6"/>
      <c r="AE12" s="9" t="s">
        <v>81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7"/>
    </row>
    <row r="13" ht="47" customHeight="1" spans="1:35">
      <c r="A13" s="9">
        <v>11</v>
      </c>
      <c r="B13" s="11" t="s">
        <v>82</v>
      </c>
      <c r="C13" s="11">
        <v>1</v>
      </c>
      <c r="D13" s="11"/>
      <c r="E13" s="11">
        <v>5</v>
      </c>
      <c r="F13" s="11" t="s">
        <v>75</v>
      </c>
      <c r="G13" s="11" t="s">
        <v>76</v>
      </c>
      <c r="H13" s="11" t="s">
        <v>77</v>
      </c>
      <c r="I13" s="11" t="s">
        <v>78</v>
      </c>
      <c r="J13" s="11" t="s">
        <v>83</v>
      </c>
      <c r="K13" s="51">
        <f t="shared" si="0"/>
        <v>5</v>
      </c>
      <c r="L13" s="51" t="str">
        <f>IF(K13&gt;0,IF(K13&gt;1,VLOOKUP(F13,pictuer_card_data!C:I,7,FALSE)&amp;"|",VLOOKUP(F13,pictuer_card_data!C:I,7,FALSE)),"")&amp;IF(K13&gt;1,IF(K13&gt;2,VLOOKUP(G13,pictuer_card_data!C:I,7,FALSE)&amp;"|",VLOOKUP(G13,pictuer_card_data!C:I,7,FALSE)),"")&amp;IF(K13&gt;2,IF(K13&gt;3,VLOOKUP(H13,pictuer_card_data!C:I,7,FALSE)&amp;"|",VLOOKUP(H13,pictuer_card_data!C:I,7,FALSE)),"")&amp;IF(K13&gt;3,IF(K13&gt;4,VLOOKUP(I13,pictuer_card_data!C:I,7,FALSE)&amp;"|",VLOOKUP(I13,pictuer_card_data!C:I,7,FALSE)),"")&amp;IF(K13&gt;4,IF(K13&gt;5,VLOOKUP(J13,pictuer_card_data!C:I,7,FALSE)&amp;"|",VLOOKUP(J13,pictuer_card_data!C:I,7,FALSE)),"")</f>
        <v>126|127|128|129|130</v>
      </c>
      <c r="M13" s="51" t="s">
        <v>53</v>
      </c>
      <c r="N13" s="51">
        <v>10</v>
      </c>
      <c r="O13" s="51" t="s">
        <v>67</v>
      </c>
      <c r="P13" s="51">
        <v>10</v>
      </c>
      <c r="Q13" s="51" t="s">
        <v>53</v>
      </c>
      <c r="R13" s="51">
        <v>15</v>
      </c>
      <c r="S13" s="51" t="s">
        <v>84</v>
      </c>
      <c r="T13" s="51">
        <v>15</v>
      </c>
      <c r="U13" s="51" t="s">
        <v>79</v>
      </c>
      <c r="V13" s="51">
        <v>15</v>
      </c>
      <c r="W13" s="51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7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5"/>
      <c r="AE13" s="9" t="s">
        <v>85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7" t="str">
        <v>致命LV5:造成伤害时有10%概率进入致命状态，使接下来4秒内所有伤害均暴击</v>
      </c>
      <c r="AI13" s="73"/>
    </row>
    <row r="14" ht="30.5" customHeight="1" spans="1:35">
      <c r="A14" s="9">
        <v>12</v>
      </c>
      <c r="B14" s="11" t="s">
        <v>86</v>
      </c>
      <c r="C14" s="11">
        <v>1</v>
      </c>
      <c r="D14" s="11"/>
      <c r="E14" s="11">
        <v>3</v>
      </c>
      <c r="F14" s="11" t="s">
        <v>87</v>
      </c>
      <c r="G14" s="11" t="s">
        <v>88</v>
      </c>
      <c r="H14" s="11" t="s">
        <v>89</v>
      </c>
      <c r="I14" s="11"/>
      <c r="J14" s="11"/>
      <c r="K14" s="51">
        <f t="shared" si="0"/>
        <v>3</v>
      </c>
      <c r="L14" s="51" t="str">
        <f>IF(K14&gt;0,IF(K14&gt;1,VLOOKUP(F14,pictuer_card_data!C:I,7,FALSE)&amp;"|",VLOOKUP(F14,pictuer_card_data!C:I,7,FALSE)),"")&amp;IF(K14&gt;1,IF(K14&gt;2,VLOOKUP(G14,pictuer_card_data!C:I,7,FALSE)&amp;"|",VLOOKUP(G14,pictuer_card_data!C:I,7,FALSE)),"")&amp;IF(K14&gt;2,IF(K14&gt;3,VLOOKUP(H14,pictuer_card_data!C:I,7,FALSE)&amp;"|",VLOOKUP(H14,pictuer_card_data!C:I,7,FALSE)),"")&amp;IF(K14&gt;3,IF(K14&gt;4,VLOOKUP(I14,pictuer_card_data!C:I,7,FALSE)&amp;"|",VLOOKUP(I14,pictuer_card_data!C:I,7,FALSE)),"")&amp;IF(K14&gt;4,IF(K14&gt;5,VLOOKUP(J14,pictuer_card_data!C:I,7,FALSE)&amp;"|",VLOOKUP(J14,pictuer_card_data!C:I,7,FALSE)),"")</f>
        <v>1|3|15</v>
      </c>
      <c r="M14" s="51" t="s">
        <v>30</v>
      </c>
      <c r="N14" s="51">
        <v>20</v>
      </c>
      <c r="O14" s="51" t="s">
        <v>72</v>
      </c>
      <c r="P14" s="51">
        <v>10</v>
      </c>
      <c r="Q14" s="51" t="s">
        <v>31</v>
      </c>
      <c r="R14" s="51">
        <v>5</v>
      </c>
      <c r="S14" s="51"/>
      <c r="T14" s="51"/>
      <c r="U14" s="51"/>
      <c r="V14" s="51"/>
      <c r="W14" s="51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7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5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7"/>
      <c r="AI14" s="73"/>
    </row>
    <row r="15" ht="47" customHeight="1" spans="1:35">
      <c r="A15" s="9">
        <v>13</v>
      </c>
      <c r="B15" s="11" t="s">
        <v>90</v>
      </c>
      <c r="C15" s="11">
        <v>1</v>
      </c>
      <c r="D15" s="11"/>
      <c r="E15" s="11">
        <v>4</v>
      </c>
      <c r="F15" s="11" t="s">
        <v>27</v>
      </c>
      <c r="G15" s="11" t="s">
        <v>57</v>
      </c>
      <c r="H15" s="11" t="s">
        <v>91</v>
      </c>
      <c r="I15" s="11" t="s">
        <v>92</v>
      </c>
      <c r="J15" s="11"/>
      <c r="K15" s="51">
        <f t="shared" si="0"/>
        <v>4</v>
      </c>
      <c r="L15" s="51" t="str">
        <f>IF(K15&gt;0,IF(K15&gt;1,VLOOKUP(F15,pictuer_card_data!C:I,7,FALSE)&amp;"|",VLOOKUP(F15,pictuer_card_data!C:I,7,FALSE)),"")&amp;IF(K15&gt;1,IF(K15&gt;2,VLOOKUP(G15,pictuer_card_data!C:I,7,FALSE)&amp;"|",VLOOKUP(G15,pictuer_card_data!C:I,7,FALSE)),"")&amp;IF(K15&gt;2,IF(K15&gt;3,VLOOKUP(H15,pictuer_card_data!C:I,7,FALSE)&amp;"|",VLOOKUP(H15,pictuer_card_data!C:I,7,FALSE)),"")&amp;IF(K15&gt;3,IF(K15&gt;4,VLOOKUP(I15,pictuer_card_data!C:I,7,FALSE)&amp;"|",VLOOKUP(I15,pictuer_card_data!C:I,7,FALSE)),"")&amp;IF(K15&gt;4,IF(K15&gt;5,VLOOKUP(J15,pictuer_card_data!C:I,7,FALSE)&amp;"|",VLOOKUP(J15,pictuer_card_data!C:I,7,FALSE)),"")</f>
        <v>4|5|8|12</v>
      </c>
      <c r="M15" s="51" t="s">
        <v>93</v>
      </c>
      <c r="N15" s="51">
        <v>5</v>
      </c>
      <c r="O15" s="51" t="s">
        <v>80</v>
      </c>
      <c r="P15" s="51">
        <v>10</v>
      </c>
      <c r="Q15" s="51" t="s">
        <v>42</v>
      </c>
      <c r="R15" s="51">
        <v>15</v>
      </c>
      <c r="S15" s="51" t="s">
        <v>72</v>
      </c>
      <c r="T15" s="51">
        <v>15</v>
      </c>
      <c r="U15" s="51"/>
      <c r="V15" s="51"/>
      <c r="W15" s="51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7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5"/>
      <c r="AE15" s="9" t="s">
        <v>94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7"/>
      <c r="AI15" s="73"/>
    </row>
    <row r="16" ht="47" customHeight="1" spans="1:35">
      <c r="A16" s="9">
        <v>14</v>
      </c>
      <c r="B16" s="11" t="s">
        <v>95</v>
      </c>
      <c r="C16" s="11">
        <v>1</v>
      </c>
      <c r="D16" s="11"/>
      <c r="E16" s="11">
        <v>4</v>
      </c>
      <c r="F16" s="11" t="s">
        <v>96</v>
      </c>
      <c r="G16" s="11" t="s">
        <v>97</v>
      </c>
      <c r="H16" s="11" t="s">
        <v>98</v>
      </c>
      <c r="I16" s="11" t="s">
        <v>99</v>
      </c>
      <c r="J16" s="11"/>
      <c r="K16" s="51">
        <f t="shared" si="0"/>
        <v>4</v>
      </c>
      <c r="L16" s="51" t="str">
        <f>IF(K16&gt;0,IF(K16&gt;1,VLOOKUP(F16,pictuer_card_data!C:I,7,FALSE)&amp;"|",VLOOKUP(F16,pictuer_card_data!C:I,7,FALSE)),"")&amp;IF(K16&gt;1,IF(K16&gt;2,VLOOKUP(G16,pictuer_card_data!C:I,7,FALSE)&amp;"|",VLOOKUP(G16,pictuer_card_data!C:I,7,FALSE)),"")&amp;IF(K16&gt;2,IF(K16&gt;3,VLOOKUP(H16,pictuer_card_data!C:I,7,FALSE)&amp;"|",VLOOKUP(H16,pictuer_card_data!C:I,7,FALSE)),"")&amp;IF(K16&gt;3,IF(K16&gt;4,VLOOKUP(I16,pictuer_card_data!C:I,7,FALSE)&amp;"|",VLOOKUP(I16,pictuer_card_data!C:I,7,FALSE)),"")&amp;IF(K16&gt;4,IF(K16&gt;5,VLOOKUP(J16,pictuer_card_data!C:I,7,FALSE)&amp;"|",VLOOKUP(J16,pictuer_card_data!C:I,7,FALSE)),"")</f>
        <v>6|7|9|10</v>
      </c>
      <c r="M16" s="51" t="s">
        <v>31</v>
      </c>
      <c r="N16" s="51">
        <v>5</v>
      </c>
      <c r="O16" s="51" t="s">
        <v>31</v>
      </c>
      <c r="P16" s="51">
        <v>5</v>
      </c>
      <c r="Q16" s="51" t="s">
        <v>36</v>
      </c>
      <c r="R16" s="51">
        <v>25</v>
      </c>
      <c r="S16" s="51" t="s">
        <v>72</v>
      </c>
      <c r="T16" s="51">
        <v>20</v>
      </c>
      <c r="U16" s="51"/>
      <c r="V16" s="51"/>
      <c r="W16" s="51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7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5"/>
      <c r="AE16" s="9" t="s">
        <v>100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7"/>
      <c r="AI16" s="73"/>
    </row>
    <row r="17" ht="47" customHeight="1" spans="1:35">
      <c r="A17" s="9">
        <v>15</v>
      </c>
      <c r="B17" s="11" t="s">
        <v>101</v>
      </c>
      <c r="C17" s="11">
        <v>1</v>
      </c>
      <c r="D17" s="11"/>
      <c r="E17" s="11">
        <v>4</v>
      </c>
      <c r="F17" s="11" t="s">
        <v>102</v>
      </c>
      <c r="G17" s="11" t="s">
        <v>103</v>
      </c>
      <c r="H17" s="11" t="s">
        <v>104</v>
      </c>
      <c r="I17" s="11" t="s">
        <v>105</v>
      </c>
      <c r="J17" s="11"/>
      <c r="K17" s="51">
        <f t="shared" si="0"/>
        <v>4</v>
      </c>
      <c r="L17" s="51" t="str">
        <f>IF(K17&gt;0,IF(K17&gt;1,VLOOKUP(F17,pictuer_card_data!C:I,7,FALSE)&amp;"|",VLOOKUP(F17,pictuer_card_data!C:I,7,FALSE)),"")&amp;IF(K17&gt;1,IF(K17&gt;2,VLOOKUP(G17,pictuer_card_data!C:I,7,FALSE)&amp;"|",VLOOKUP(G17,pictuer_card_data!C:I,7,FALSE)),"")&amp;IF(K17&gt;2,IF(K17&gt;3,VLOOKUP(H17,pictuer_card_data!C:I,7,FALSE)&amp;"|",VLOOKUP(H17,pictuer_card_data!C:I,7,FALSE)),"")&amp;IF(K17&gt;3,IF(K17&gt;4,VLOOKUP(I17,pictuer_card_data!C:I,7,FALSE)&amp;"|",VLOOKUP(I17,pictuer_card_data!C:I,7,FALSE)),"")&amp;IF(K17&gt;4,IF(K17&gt;5,VLOOKUP(J17,pictuer_card_data!C:I,7,FALSE)&amp;"|",VLOOKUP(J17,pictuer_card_data!C:I,7,FALSE)),"")</f>
        <v>27|13|20|26</v>
      </c>
      <c r="M17" s="51" t="s">
        <v>106</v>
      </c>
      <c r="N17" s="51">
        <v>500</v>
      </c>
      <c r="O17" s="51" t="s">
        <v>30</v>
      </c>
      <c r="P17" s="51">
        <v>15</v>
      </c>
      <c r="Q17" s="51" t="s">
        <v>32</v>
      </c>
      <c r="R17" s="51">
        <v>5</v>
      </c>
      <c r="S17" s="51" t="s">
        <v>93</v>
      </c>
      <c r="T17" s="51">
        <v>15</v>
      </c>
      <c r="U17" s="51"/>
      <c r="V17" s="51"/>
      <c r="W17" s="51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7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5"/>
      <c r="AE17" s="9" t="s">
        <v>107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7"/>
      <c r="AI17" s="73"/>
    </row>
    <row r="18" ht="30.5" customHeight="1" spans="1:35">
      <c r="A18" s="9">
        <v>16</v>
      </c>
      <c r="B18" s="11" t="s">
        <v>108</v>
      </c>
      <c r="C18" s="11">
        <v>1</v>
      </c>
      <c r="D18" s="11"/>
      <c r="E18" s="11">
        <v>4</v>
      </c>
      <c r="F18" s="11" t="s">
        <v>109</v>
      </c>
      <c r="G18" s="11" t="s">
        <v>110</v>
      </c>
      <c r="H18" s="11" t="s">
        <v>89</v>
      </c>
      <c r="I18" s="11" t="s">
        <v>111</v>
      </c>
      <c r="J18" s="11"/>
      <c r="K18" s="51">
        <f t="shared" si="0"/>
        <v>4</v>
      </c>
      <c r="L18" s="51" t="str">
        <f>IF(K18&gt;0,IF(K18&gt;1,VLOOKUP(F18,pictuer_card_data!C:I,7,FALSE)&amp;"|",VLOOKUP(F18,pictuer_card_data!C:I,7,FALSE)),"")&amp;IF(K18&gt;1,IF(K18&gt;2,VLOOKUP(G18,pictuer_card_data!C:I,7,FALSE)&amp;"|",VLOOKUP(G18,pictuer_card_data!C:I,7,FALSE)),"")&amp;IF(K18&gt;2,IF(K18&gt;3,VLOOKUP(H18,pictuer_card_data!C:I,7,FALSE)&amp;"|",VLOOKUP(H18,pictuer_card_data!C:I,7,FALSE)),"")&amp;IF(K18&gt;3,IF(K18&gt;4,VLOOKUP(I18,pictuer_card_data!C:I,7,FALSE)&amp;"|",VLOOKUP(I18,pictuer_card_data!C:I,7,FALSE)),"")&amp;IF(K18&gt;4,IF(K18&gt;5,VLOOKUP(J18,pictuer_card_data!C:I,7,FALSE)&amp;"|",VLOOKUP(J18,pictuer_card_data!C:I,7,FALSE)),"")</f>
        <v>16|19|15|18</v>
      </c>
      <c r="M18" s="51" t="s">
        <v>30</v>
      </c>
      <c r="N18" s="51">
        <v>20</v>
      </c>
      <c r="O18" s="51" t="s">
        <v>30</v>
      </c>
      <c r="P18" s="51">
        <v>10</v>
      </c>
      <c r="Q18" s="51" t="s">
        <v>72</v>
      </c>
      <c r="R18" s="51">
        <v>10</v>
      </c>
      <c r="S18" s="51" t="s">
        <v>42</v>
      </c>
      <c r="T18" s="51">
        <v>25</v>
      </c>
      <c r="U18" s="51"/>
      <c r="V18" s="51"/>
      <c r="W18" s="51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7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5"/>
      <c r="AE18" s="9" t="s">
        <v>112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7"/>
      <c r="AI18" s="73"/>
    </row>
    <row r="19" ht="47" customHeight="1" spans="1:35">
      <c r="A19" s="9">
        <v>17</v>
      </c>
      <c r="B19" s="11" t="s">
        <v>113</v>
      </c>
      <c r="C19" s="11">
        <v>1</v>
      </c>
      <c r="D19" s="11"/>
      <c r="E19" s="11">
        <v>3</v>
      </c>
      <c r="F19" s="11" t="s">
        <v>104</v>
      </c>
      <c r="G19" s="11" t="s">
        <v>114</v>
      </c>
      <c r="H19" s="11" t="s">
        <v>115</v>
      </c>
      <c r="I19" s="11"/>
      <c r="J19" s="11"/>
      <c r="K19" s="51">
        <f t="shared" si="0"/>
        <v>3</v>
      </c>
      <c r="L19" s="51" t="str">
        <f>IF(K19&gt;0,IF(K19&gt;1,VLOOKUP(F19,pictuer_card_data!C:I,7,FALSE)&amp;"|",VLOOKUP(F19,pictuer_card_data!C:I,7,FALSE)),"")&amp;IF(K19&gt;1,IF(K19&gt;2,VLOOKUP(G19,pictuer_card_data!C:I,7,FALSE)&amp;"|",VLOOKUP(G19,pictuer_card_data!C:I,7,FALSE)),"")&amp;IF(K19&gt;2,IF(K19&gt;3,VLOOKUP(H19,pictuer_card_data!C:I,7,FALSE)&amp;"|",VLOOKUP(H19,pictuer_card_data!C:I,7,FALSE)),"")&amp;IF(K19&gt;3,IF(K19&gt;4,VLOOKUP(I19,pictuer_card_data!C:I,7,FALSE)&amp;"|",VLOOKUP(I19,pictuer_card_data!C:I,7,FALSE)),"")&amp;IF(K19&gt;4,IF(K19&gt;5,VLOOKUP(J19,pictuer_card_data!C:I,7,FALSE)&amp;"|",VLOOKUP(J19,pictuer_card_data!C:I,7,FALSE)),"")</f>
        <v>20|25|22</v>
      </c>
      <c r="M19" s="51" t="s">
        <v>59</v>
      </c>
      <c r="N19" s="51">
        <v>3</v>
      </c>
      <c r="O19" s="51" t="s">
        <v>93</v>
      </c>
      <c r="P19" s="51">
        <v>5</v>
      </c>
      <c r="Q19" s="51" t="s">
        <v>36</v>
      </c>
      <c r="R19" s="51">
        <v>10</v>
      </c>
      <c r="S19" s="51"/>
      <c r="T19" s="51"/>
      <c r="U19" s="51"/>
      <c r="V19" s="51"/>
      <c r="W19" s="51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7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5"/>
      <c r="AE19" s="9" t="s">
        <v>116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7"/>
      <c r="AI19" s="73"/>
    </row>
    <row r="20" ht="63.5" customHeight="1" spans="1:35">
      <c r="A20" s="9">
        <v>18</v>
      </c>
      <c r="B20" s="11" t="s">
        <v>117</v>
      </c>
      <c r="C20" s="11">
        <v>1</v>
      </c>
      <c r="D20" s="11"/>
      <c r="E20" s="11">
        <v>3</v>
      </c>
      <c r="F20" s="11" t="s">
        <v>66</v>
      </c>
      <c r="G20" s="11" t="s">
        <v>118</v>
      </c>
      <c r="H20" s="11" t="s">
        <v>119</v>
      </c>
      <c r="I20" s="11"/>
      <c r="J20" s="11"/>
      <c r="K20" s="51">
        <f t="shared" si="0"/>
        <v>3</v>
      </c>
      <c r="L20" s="51" t="str">
        <f>IF(K20&gt;0,IF(K20&gt;1,VLOOKUP(F20,pictuer_card_data!C:I,7,FALSE)&amp;"|",VLOOKUP(F20,pictuer_card_data!C:I,7,FALSE)),"")&amp;IF(K20&gt;1,IF(K20&gt;2,VLOOKUP(G20,pictuer_card_data!C:I,7,FALSE)&amp;"|",VLOOKUP(G20,pictuer_card_data!C:I,7,FALSE)),"")&amp;IF(K20&gt;2,IF(K20&gt;3,VLOOKUP(H20,pictuer_card_data!C:I,7,FALSE)&amp;"|",VLOOKUP(H20,pictuer_card_data!C:I,7,FALSE)),"")&amp;IF(K20&gt;3,IF(K20&gt;4,VLOOKUP(I20,pictuer_card_data!C:I,7,FALSE)&amp;"|",VLOOKUP(I20,pictuer_card_data!C:I,7,FALSE)),"")&amp;IF(K20&gt;4,IF(K20&gt;5,VLOOKUP(J20,pictuer_card_data!C:I,7,FALSE)&amp;"|",VLOOKUP(J20,pictuer_card_data!C:I,7,FALSE)),"")</f>
        <v>21|23|24</v>
      </c>
      <c r="M20" s="51" t="s">
        <v>59</v>
      </c>
      <c r="N20" s="51">
        <v>5</v>
      </c>
      <c r="O20" s="51" t="s">
        <v>93</v>
      </c>
      <c r="P20" s="51">
        <v>10</v>
      </c>
      <c r="Q20" s="51" t="s">
        <v>30</v>
      </c>
      <c r="R20" s="51">
        <v>10</v>
      </c>
      <c r="S20" s="51"/>
      <c r="T20" s="51"/>
      <c r="U20" s="51"/>
      <c r="V20" s="51"/>
      <c r="W20" s="51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7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5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7"/>
      <c r="AI20" s="73"/>
    </row>
    <row r="21" ht="47" customHeight="1" spans="1:35">
      <c r="A21" s="9">
        <v>19</v>
      </c>
      <c r="B21" s="11" t="s">
        <v>120</v>
      </c>
      <c r="C21" s="11">
        <v>1</v>
      </c>
      <c r="D21" s="11"/>
      <c r="E21" s="11">
        <v>2</v>
      </c>
      <c r="F21" s="11" t="s">
        <v>121</v>
      </c>
      <c r="G21" s="11" t="s">
        <v>91</v>
      </c>
      <c r="H21" s="11"/>
      <c r="I21" s="11"/>
      <c r="J21" s="11"/>
      <c r="K21" s="51">
        <f t="shared" si="0"/>
        <v>2</v>
      </c>
      <c r="L21" s="51" t="str">
        <f>IF(K21&gt;0,IF(K21&gt;1,VLOOKUP(F21,pictuer_card_data!C:I,7,FALSE)&amp;"|",VLOOKUP(F21,pictuer_card_data!C:I,7,FALSE)),"")&amp;IF(K21&gt;1,IF(K21&gt;2,VLOOKUP(G21,pictuer_card_data!C:I,7,FALSE)&amp;"|",VLOOKUP(G21,pictuer_card_data!C:I,7,FALSE)),"")&amp;IF(K21&gt;2,IF(K21&gt;3,VLOOKUP(H21,pictuer_card_data!C:I,7,FALSE)&amp;"|",VLOOKUP(H21,pictuer_card_data!C:I,7,FALSE)),"")&amp;IF(K21&gt;3,IF(K21&gt;4,VLOOKUP(I21,pictuer_card_data!C:I,7,FALSE)&amp;"|",VLOOKUP(I21,pictuer_card_data!C:I,7,FALSE)),"")&amp;IF(K21&gt;4,IF(K21&gt;5,VLOOKUP(J21,pictuer_card_data!C:I,7,FALSE)&amp;"|",VLOOKUP(J21,pictuer_card_data!C:I,7,FALSE)),"")</f>
        <v>29|8</v>
      </c>
      <c r="M21" s="51" t="s">
        <v>30</v>
      </c>
      <c r="N21" s="51">
        <v>20</v>
      </c>
      <c r="O21" s="51" t="s">
        <v>122</v>
      </c>
      <c r="P21" s="51">
        <v>10</v>
      </c>
      <c r="Q21" s="51"/>
      <c r="R21" s="51"/>
      <c r="S21" s="51"/>
      <c r="T21" s="51"/>
      <c r="U21" s="51"/>
      <c r="V21" s="51"/>
      <c r="W21" s="51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7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5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7"/>
      <c r="AI21" s="73"/>
    </row>
    <row r="22" ht="47" customHeight="1" spans="1:35">
      <c r="A22" s="9">
        <v>20</v>
      </c>
      <c r="B22" s="11" t="s">
        <v>123</v>
      </c>
      <c r="C22" s="11">
        <v>1</v>
      </c>
      <c r="D22" s="11"/>
      <c r="E22" s="11">
        <v>2</v>
      </c>
      <c r="F22" s="11" t="s">
        <v>124</v>
      </c>
      <c r="G22" s="11" t="s">
        <v>121</v>
      </c>
      <c r="H22" s="11"/>
      <c r="I22" s="11"/>
      <c r="J22" s="11"/>
      <c r="K22" s="51">
        <f t="shared" si="0"/>
        <v>2</v>
      </c>
      <c r="L22" s="51" t="str">
        <f>IF(K22&gt;0,IF(K22&gt;1,VLOOKUP(F22,pictuer_card_data!C:I,7,FALSE)&amp;"|",VLOOKUP(F22,pictuer_card_data!C:I,7,FALSE)),"")&amp;IF(K22&gt;1,IF(K22&gt;2,VLOOKUP(G22,pictuer_card_data!C:I,7,FALSE)&amp;"|",VLOOKUP(G22,pictuer_card_data!C:I,7,FALSE)),"")&amp;IF(K22&gt;2,IF(K22&gt;3,VLOOKUP(H22,pictuer_card_data!C:I,7,FALSE)&amp;"|",VLOOKUP(H22,pictuer_card_data!C:I,7,FALSE)),"")&amp;IF(K22&gt;3,IF(K22&gt;4,VLOOKUP(I22,pictuer_card_data!C:I,7,FALSE)&amp;"|",VLOOKUP(I22,pictuer_card_data!C:I,7,FALSE)),"")&amp;IF(K22&gt;4,IF(K22&gt;5,VLOOKUP(J22,pictuer_card_data!C:I,7,FALSE)&amp;"|",VLOOKUP(J22,pictuer_card_data!C:I,7,FALSE)),"")</f>
        <v>31|29</v>
      </c>
      <c r="M22" s="51" t="s">
        <v>122</v>
      </c>
      <c r="N22" s="51">
        <v>15</v>
      </c>
      <c r="O22" s="51" t="s">
        <v>106</v>
      </c>
      <c r="P22" s="51">
        <v>300</v>
      </c>
      <c r="Q22" s="51"/>
      <c r="R22" s="51"/>
      <c r="S22" s="51"/>
      <c r="T22" s="51"/>
      <c r="U22" s="51"/>
      <c r="V22" s="51"/>
      <c r="W22" s="51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7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5"/>
      <c r="AE22" s="9" t="s">
        <v>125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7"/>
      <c r="AI22" s="73"/>
    </row>
    <row r="23" ht="30.5" customHeight="1" spans="1:35">
      <c r="A23" s="9">
        <v>21</v>
      </c>
      <c r="B23" s="11" t="s">
        <v>126</v>
      </c>
      <c r="C23" s="11">
        <v>1</v>
      </c>
      <c r="D23" s="11"/>
      <c r="E23" s="11">
        <v>2</v>
      </c>
      <c r="F23" s="11" t="s">
        <v>127</v>
      </c>
      <c r="G23" s="11" t="s">
        <v>128</v>
      </c>
      <c r="H23" s="11"/>
      <c r="I23" s="11"/>
      <c r="J23" s="11"/>
      <c r="K23" s="51">
        <f t="shared" si="0"/>
        <v>2</v>
      </c>
      <c r="L23" s="51" t="str">
        <f>IF(K23&gt;0,IF(K23&gt;1,VLOOKUP(F23,pictuer_card_data!C:I,7,FALSE)&amp;"|",VLOOKUP(F23,pictuer_card_data!C:I,7,FALSE)),"")&amp;IF(K23&gt;1,IF(K23&gt;2,VLOOKUP(G23,pictuer_card_data!C:I,7,FALSE)&amp;"|",VLOOKUP(G23,pictuer_card_data!C:I,7,FALSE)),"")&amp;IF(K23&gt;2,IF(K23&gt;3,VLOOKUP(H23,pictuer_card_data!C:I,7,FALSE)&amp;"|",VLOOKUP(H23,pictuer_card_data!C:I,7,FALSE)),"")&amp;IF(K23&gt;3,IF(K23&gt;4,VLOOKUP(I23,pictuer_card_data!C:I,7,FALSE)&amp;"|",VLOOKUP(I23,pictuer_card_data!C:I,7,FALSE)),"")&amp;IF(K23&gt;4,IF(K23&gt;5,VLOOKUP(J23,pictuer_card_data!C:I,7,FALSE)&amp;"|",VLOOKUP(J23,pictuer_card_data!C:I,7,FALSE)),"")</f>
        <v>30|28</v>
      </c>
      <c r="M23" s="51" t="s">
        <v>122</v>
      </c>
      <c r="N23" s="51">
        <v>5</v>
      </c>
      <c r="O23" s="51" t="s">
        <v>106</v>
      </c>
      <c r="P23" s="51">
        <v>200</v>
      </c>
      <c r="Q23" s="51"/>
      <c r="R23" s="51"/>
      <c r="S23" s="51"/>
      <c r="T23" s="51"/>
      <c r="U23" s="51"/>
      <c r="V23" s="51"/>
      <c r="W23" s="51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7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5"/>
      <c r="AE23" s="9" t="s">
        <v>129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7"/>
      <c r="AI23" s="73"/>
    </row>
    <row r="24" ht="47" customHeight="1" spans="1:35">
      <c r="A24" s="9">
        <v>22</v>
      </c>
      <c r="B24" s="11" t="s">
        <v>130</v>
      </c>
      <c r="C24" s="11">
        <v>1</v>
      </c>
      <c r="D24" s="11"/>
      <c r="E24" s="11">
        <v>3</v>
      </c>
      <c r="F24" s="11" t="s">
        <v>131</v>
      </c>
      <c r="G24" s="11" t="s">
        <v>46</v>
      </c>
      <c r="H24" s="11" t="s">
        <v>91</v>
      </c>
      <c r="I24" s="11"/>
      <c r="J24" s="11"/>
      <c r="K24" s="51">
        <f t="shared" si="0"/>
        <v>3</v>
      </c>
      <c r="L24" s="51" t="str">
        <f>IF(K24&gt;0,IF(K24&gt;1,VLOOKUP(F24,pictuer_card_data!C:I,7,FALSE)&amp;"|",VLOOKUP(F24,pictuer_card_data!C:I,7,FALSE)),"")&amp;IF(K24&gt;1,IF(K24&gt;2,VLOOKUP(G24,pictuer_card_data!C:I,7,FALSE)&amp;"|",VLOOKUP(G24,pictuer_card_data!C:I,7,FALSE)),"")&amp;IF(K24&gt;2,IF(K24&gt;3,VLOOKUP(H24,pictuer_card_data!C:I,7,FALSE)&amp;"|",VLOOKUP(H24,pictuer_card_data!C:I,7,FALSE)),"")&amp;IF(K24&gt;3,IF(K24&gt;4,VLOOKUP(I24,pictuer_card_data!C:I,7,FALSE)&amp;"|",VLOOKUP(I24,pictuer_card_data!C:I,7,FALSE)),"")&amp;IF(K24&gt;4,IF(K24&gt;5,VLOOKUP(J24,pictuer_card_data!C:I,7,FALSE)&amp;"|",VLOOKUP(J24,pictuer_card_data!C:I,7,FALSE)),"")</f>
        <v>32|77|8</v>
      </c>
      <c r="M24" s="51" t="s">
        <v>72</v>
      </c>
      <c r="N24" s="51">
        <v>20</v>
      </c>
      <c r="O24" s="51" t="s">
        <v>30</v>
      </c>
      <c r="P24" s="51">
        <v>15</v>
      </c>
      <c r="Q24" s="51" t="s">
        <v>67</v>
      </c>
      <c r="R24" s="51">
        <v>5</v>
      </c>
      <c r="S24" s="51"/>
      <c r="T24" s="51"/>
      <c r="U24" s="51"/>
      <c r="V24" s="51"/>
      <c r="W24" s="51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7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5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7"/>
      <c r="AI24" s="73"/>
    </row>
    <row r="25" ht="30.5" customHeight="1" spans="1:35">
      <c r="A25" s="9">
        <v>23</v>
      </c>
      <c r="B25" s="11" t="s">
        <v>132</v>
      </c>
      <c r="C25" s="11">
        <v>1</v>
      </c>
      <c r="D25" s="11"/>
      <c r="E25" s="11">
        <v>2</v>
      </c>
      <c r="F25" s="11" t="s">
        <v>133</v>
      </c>
      <c r="G25" s="11" t="s">
        <v>134</v>
      </c>
      <c r="H25" s="11"/>
      <c r="I25" s="11"/>
      <c r="J25" s="11"/>
      <c r="K25" s="51">
        <f t="shared" si="0"/>
        <v>2</v>
      </c>
      <c r="L25" s="51" t="str">
        <f>IF(K25&gt;0,IF(K25&gt;1,VLOOKUP(F25,pictuer_card_data!C:I,7,FALSE)&amp;"|",VLOOKUP(F25,pictuer_card_data!C:I,7,FALSE)),"")&amp;IF(K25&gt;1,IF(K25&gt;2,VLOOKUP(G25,pictuer_card_data!C:I,7,FALSE)&amp;"|",VLOOKUP(G25,pictuer_card_data!C:I,7,FALSE)),"")&amp;IF(K25&gt;2,IF(K25&gt;3,VLOOKUP(H25,pictuer_card_data!C:I,7,FALSE)&amp;"|",VLOOKUP(H25,pictuer_card_data!C:I,7,FALSE)),"")&amp;IF(K25&gt;3,IF(K25&gt;4,VLOOKUP(I25,pictuer_card_data!C:I,7,FALSE)&amp;"|",VLOOKUP(I25,pictuer_card_data!C:I,7,FALSE)),"")&amp;IF(K25&gt;4,IF(K25&gt;5,VLOOKUP(J25,pictuer_card_data!C:I,7,FALSE)&amp;"|",VLOOKUP(J25,pictuer_card_data!C:I,7,FALSE)),"")</f>
        <v>38|37</v>
      </c>
      <c r="M25" s="51" t="s">
        <v>135</v>
      </c>
      <c r="N25" s="51">
        <v>3</v>
      </c>
      <c r="O25" s="51" t="s">
        <v>136</v>
      </c>
      <c r="P25" s="51">
        <v>5</v>
      </c>
      <c r="Q25" s="51"/>
      <c r="R25" s="51"/>
      <c r="S25" s="51"/>
      <c r="T25" s="51"/>
      <c r="U25" s="51"/>
      <c r="V25" s="51"/>
      <c r="W25" s="51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7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5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7"/>
      <c r="AI25" s="73"/>
    </row>
    <row r="26" ht="47" customHeight="1" spans="1:35">
      <c r="A26" s="9">
        <v>24</v>
      </c>
      <c r="B26" s="11" t="s">
        <v>137</v>
      </c>
      <c r="C26" s="11">
        <v>1</v>
      </c>
      <c r="D26" s="11"/>
      <c r="E26" s="11">
        <v>3</v>
      </c>
      <c r="F26" s="11" t="s">
        <v>138</v>
      </c>
      <c r="G26" s="11" t="s">
        <v>139</v>
      </c>
      <c r="H26" s="11" t="s">
        <v>140</v>
      </c>
      <c r="I26" s="11"/>
      <c r="J26" s="11"/>
      <c r="K26" s="51">
        <f t="shared" si="0"/>
        <v>3</v>
      </c>
      <c r="L26" s="51" t="str">
        <f>IF(K26&gt;0,IF(K26&gt;1,VLOOKUP(F26,pictuer_card_data!C:I,7,FALSE)&amp;"|",VLOOKUP(F26,pictuer_card_data!C:I,7,FALSE)),"")&amp;IF(K26&gt;1,IF(K26&gt;2,VLOOKUP(G26,pictuer_card_data!C:I,7,FALSE)&amp;"|",VLOOKUP(G26,pictuer_card_data!C:I,7,FALSE)),"")&amp;IF(K26&gt;2,IF(K26&gt;3,VLOOKUP(H26,pictuer_card_data!C:I,7,FALSE)&amp;"|",VLOOKUP(H26,pictuer_card_data!C:I,7,FALSE)),"")&amp;IF(K26&gt;3,IF(K26&gt;4,VLOOKUP(I26,pictuer_card_data!C:I,7,FALSE)&amp;"|",VLOOKUP(I26,pictuer_card_data!C:I,7,FALSE)),"")&amp;IF(K26&gt;4,IF(K26&gt;5,VLOOKUP(J26,pictuer_card_data!C:I,7,FALSE)&amp;"|",VLOOKUP(J26,pictuer_card_data!C:I,7,FALSE)),"")</f>
        <v>61|63|52</v>
      </c>
      <c r="M26" s="51" t="s">
        <v>135</v>
      </c>
      <c r="N26" s="51">
        <v>10</v>
      </c>
      <c r="O26" s="51" t="s">
        <v>136</v>
      </c>
      <c r="P26" s="51">
        <v>15</v>
      </c>
      <c r="Q26" s="51" t="s">
        <v>53</v>
      </c>
      <c r="R26" s="51">
        <v>25</v>
      </c>
      <c r="S26" s="51"/>
      <c r="T26" s="51"/>
      <c r="U26" s="51"/>
      <c r="V26" s="51"/>
      <c r="W26" s="51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7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5"/>
      <c r="AE26" s="9" t="s">
        <v>141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7"/>
      <c r="AI26" s="73"/>
    </row>
    <row r="27" ht="47" customHeight="1" spans="1:34">
      <c r="A27" s="9">
        <v>25</v>
      </c>
      <c r="B27" s="11" t="s">
        <v>142</v>
      </c>
      <c r="C27" s="11">
        <v>1</v>
      </c>
      <c r="D27" s="11"/>
      <c r="E27" s="11">
        <v>4</v>
      </c>
      <c r="F27" s="11" t="s">
        <v>143</v>
      </c>
      <c r="G27" s="11" t="s">
        <v>144</v>
      </c>
      <c r="H27" s="11" t="s">
        <v>69</v>
      </c>
      <c r="I27" s="11" t="s">
        <v>145</v>
      </c>
      <c r="J27" s="11"/>
      <c r="K27" s="51">
        <f t="shared" si="0"/>
        <v>4</v>
      </c>
      <c r="L27" s="51" t="str">
        <f>IF(K27&gt;0,IF(K27&gt;1,VLOOKUP(F27,pictuer_card_data!C:I,7,FALSE)&amp;"|",VLOOKUP(F27,pictuer_card_data!C:I,7,FALSE)),"")&amp;IF(K27&gt;1,IF(K27&gt;2,VLOOKUP(G27,pictuer_card_data!C:I,7,FALSE)&amp;"|",VLOOKUP(G27,pictuer_card_data!C:I,7,FALSE)),"")&amp;IF(K27&gt;2,IF(K27&gt;3,VLOOKUP(H27,pictuer_card_data!C:I,7,FALSE)&amp;"|",VLOOKUP(H27,pictuer_card_data!C:I,7,FALSE)),"")&amp;IF(K27&gt;3,IF(K27&gt;4,VLOOKUP(I27,pictuer_card_data!C:I,7,FALSE)&amp;"|",VLOOKUP(I27,pictuer_card_data!C:I,7,FALSE)),"")&amp;IF(K27&gt;4,IF(K27&gt;5,VLOOKUP(J27,pictuer_card_data!C:I,7,FALSE)&amp;"|",VLOOKUP(J27,pictuer_card_data!C:I,7,FALSE)),"")</f>
        <v>36|45|39|53</v>
      </c>
      <c r="M27" s="51" t="s">
        <v>135</v>
      </c>
      <c r="N27" s="51">
        <v>5</v>
      </c>
      <c r="O27" s="51" t="s">
        <v>135</v>
      </c>
      <c r="P27" s="51">
        <v>5</v>
      </c>
      <c r="Q27" s="51" t="s">
        <v>135</v>
      </c>
      <c r="R27" s="51">
        <v>5</v>
      </c>
      <c r="S27" s="51" t="s">
        <v>135</v>
      </c>
      <c r="T27" s="51">
        <v>5</v>
      </c>
      <c r="U27" s="51"/>
      <c r="V27" s="51"/>
      <c r="W27" s="51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7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5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7"/>
    </row>
    <row r="28" ht="30.5" customHeight="1" spans="1:34">
      <c r="A28" s="9">
        <v>26</v>
      </c>
      <c r="B28" s="11" t="s">
        <v>146</v>
      </c>
      <c r="C28" s="11">
        <v>1</v>
      </c>
      <c r="D28" s="11"/>
      <c r="E28" s="11">
        <v>3</v>
      </c>
      <c r="F28" s="11" t="s">
        <v>139</v>
      </c>
      <c r="G28" s="11" t="s">
        <v>147</v>
      </c>
      <c r="H28" s="11" t="s">
        <v>148</v>
      </c>
      <c r="I28" s="11"/>
      <c r="J28" s="11"/>
      <c r="K28" s="51">
        <f t="shared" si="0"/>
        <v>3</v>
      </c>
      <c r="L28" s="51" t="str">
        <f>IF(K28&gt;0,IF(K28&gt;1,VLOOKUP(F28,pictuer_card_data!C:I,7,FALSE)&amp;"|",VLOOKUP(F28,pictuer_card_data!C:I,7,FALSE)),"")&amp;IF(K28&gt;1,IF(K28&gt;2,VLOOKUP(G28,pictuer_card_data!C:I,7,FALSE)&amp;"|",VLOOKUP(G28,pictuer_card_data!C:I,7,FALSE)),"")&amp;IF(K28&gt;2,IF(K28&gt;3,VLOOKUP(H28,pictuer_card_data!C:I,7,FALSE)&amp;"|",VLOOKUP(H28,pictuer_card_data!C:I,7,FALSE)),"")&amp;IF(K28&gt;3,IF(K28&gt;4,VLOOKUP(I28,pictuer_card_data!C:I,7,FALSE)&amp;"|",VLOOKUP(I28,pictuer_card_data!C:I,7,FALSE)),"")&amp;IF(K28&gt;4,IF(K28&gt;5,VLOOKUP(J28,pictuer_card_data!C:I,7,FALSE)&amp;"|",VLOOKUP(J28,pictuer_card_data!C:I,7,FALSE)),"")</f>
        <v>63|62|60</v>
      </c>
      <c r="M28" s="51" t="s">
        <v>136</v>
      </c>
      <c r="N28" s="51">
        <v>20</v>
      </c>
      <c r="O28" s="51" t="s">
        <v>122</v>
      </c>
      <c r="P28" s="51">
        <v>5</v>
      </c>
      <c r="Q28" s="51" t="s">
        <v>32</v>
      </c>
      <c r="R28" s="51">
        <v>5</v>
      </c>
      <c r="S28" s="51"/>
      <c r="T28" s="51"/>
      <c r="U28" s="51"/>
      <c r="V28" s="51"/>
      <c r="W28" s="51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7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5"/>
      <c r="AE28" s="9" t="s">
        <v>149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7"/>
    </row>
    <row r="29" ht="30.5" customHeight="1" spans="1:34">
      <c r="A29" s="9">
        <v>27</v>
      </c>
      <c r="B29" s="11" t="s">
        <v>150</v>
      </c>
      <c r="C29" s="11">
        <v>1</v>
      </c>
      <c r="D29" s="11"/>
      <c r="E29" s="11">
        <v>3</v>
      </c>
      <c r="F29" s="11" t="s">
        <v>151</v>
      </c>
      <c r="G29" s="11" t="s">
        <v>152</v>
      </c>
      <c r="H29" s="11" t="s">
        <v>153</v>
      </c>
      <c r="I29" s="11"/>
      <c r="J29" s="11"/>
      <c r="K29" s="51">
        <f t="shared" si="0"/>
        <v>3</v>
      </c>
      <c r="L29" s="51" t="str">
        <f>IF(K29&gt;0,IF(K29&gt;1,VLOOKUP(F29,pictuer_card_data!C:I,7,FALSE)&amp;"|",VLOOKUP(F29,pictuer_card_data!C:I,7,FALSE)),"")&amp;IF(K29&gt;1,IF(K29&gt;2,VLOOKUP(G29,pictuer_card_data!C:I,7,FALSE)&amp;"|",VLOOKUP(G29,pictuer_card_data!C:I,7,FALSE)),"")&amp;IF(K29&gt;2,IF(K29&gt;3,VLOOKUP(H29,pictuer_card_data!C:I,7,FALSE)&amp;"|",VLOOKUP(H29,pictuer_card_data!C:I,7,FALSE)),"")&amp;IF(K29&gt;3,IF(K29&gt;4,VLOOKUP(I29,pictuer_card_data!C:I,7,FALSE)&amp;"|",VLOOKUP(I29,pictuer_card_data!C:I,7,FALSE)),"")&amp;IF(K29&gt;4,IF(K29&gt;5,VLOOKUP(J29,pictuer_card_data!C:I,7,FALSE)&amp;"|",VLOOKUP(J29,pictuer_card_data!C:I,7,FALSE)),"")</f>
        <v>59|56|57</v>
      </c>
      <c r="M29" s="51" t="s">
        <v>31</v>
      </c>
      <c r="N29" s="51">
        <v>5</v>
      </c>
      <c r="O29" s="51" t="s">
        <v>30</v>
      </c>
      <c r="P29" s="51">
        <v>25</v>
      </c>
      <c r="Q29" s="51" t="s">
        <v>136</v>
      </c>
      <c r="R29" s="51">
        <v>10</v>
      </c>
      <c r="S29" s="51"/>
      <c r="T29" s="51"/>
      <c r="U29" s="51"/>
      <c r="V29" s="51"/>
      <c r="W29" s="51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7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5"/>
      <c r="AE29" s="9" t="s">
        <v>154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7"/>
    </row>
    <row r="30" ht="47" customHeight="1" spans="1:34">
      <c r="A30" s="9">
        <v>28</v>
      </c>
      <c r="B30" s="11" t="s">
        <v>155</v>
      </c>
      <c r="C30" s="11">
        <v>1</v>
      </c>
      <c r="D30" s="11"/>
      <c r="E30" s="11">
        <v>4</v>
      </c>
      <c r="F30" s="11" t="s">
        <v>156</v>
      </c>
      <c r="G30" s="11" t="s">
        <v>157</v>
      </c>
      <c r="H30" s="11" t="s">
        <v>158</v>
      </c>
      <c r="I30" s="11" t="s">
        <v>159</v>
      </c>
      <c r="J30" s="11"/>
      <c r="K30" s="51">
        <f t="shared" si="0"/>
        <v>4</v>
      </c>
      <c r="L30" s="51" t="str">
        <f>IF(K30&gt;0,IF(K30&gt;1,VLOOKUP(F30,pictuer_card_data!C:I,7,FALSE)&amp;"|",VLOOKUP(F30,pictuer_card_data!C:I,7,FALSE)),"")&amp;IF(K30&gt;1,IF(K30&gt;2,VLOOKUP(G30,pictuer_card_data!C:I,7,FALSE)&amp;"|",VLOOKUP(G30,pictuer_card_data!C:I,7,FALSE)),"")&amp;IF(K30&gt;2,IF(K30&gt;3,VLOOKUP(H30,pictuer_card_data!C:I,7,FALSE)&amp;"|",VLOOKUP(H30,pictuer_card_data!C:I,7,FALSE)),"")&amp;IF(K30&gt;3,IF(K30&gt;4,VLOOKUP(I30,pictuer_card_data!C:I,7,FALSE)&amp;"|",VLOOKUP(I30,pictuer_card_data!C:I,7,FALSE)),"")&amp;IF(K30&gt;4,IF(K30&gt;5,VLOOKUP(J30,pictuer_card_data!C:I,7,FALSE)&amp;"|",VLOOKUP(J30,pictuer_card_data!C:I,7,FALSE)),"")</f>
        <v>51|58|48|54</v>
      </c>
      <c r="M30" s="51" t="s">
        <v>136</v>
      </c>
      <c r="N30" s="51">
        <v>5</v>
      </c>
      <c r="O30" s="51" t="s">
        <v>136</v>
      </c>
      <c r="P30" s="51">
        <v>5</v>
      </c>
      <c r="Q30" s="51" t="s">
        <v>136</v>
      </c>
      <c r="R30" s="51">
        <v>5</v>
      </c>
      <c r="S30" s="51" t="s">
        <v>136</v>
      </c>
      <c r="T30" s="51">
        <v>5</v>
      </c>
      <c r="U30" s="51"/>
      <c r="V30" s="51"/>
      <c r="W30" s="51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7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5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7"/>
    </row>
    <row r="31" ht="47" customHeight="1" spans="1:34">
      <c r="A31" s="9">
        <v>29</v>
      </c>
      <c r="B31" s="11" t="s">
        <v>160</v>
      </c>
      <c r="C31" s="11">
        <v>1</v>
      </c>
      <c r="D31" s="11"/>
      <c r="E31" s="11">
        <v>2</v>
      </c>
      <c r="F31" s="11" t="s">
        <v>161</v>
      </c>
      <c r="G31" s="11" t="s">
        <v>140</v>
      </c>
      <c r="H31" s="11"/>
      <c r="I31" s="11"/>
      <c r="J31" s="11"/>
      <c r="K31" s="51">
        <f t="shared" si="0"/>
        <v>2</v>
      </c>
      <c r="L31" s="51" t="str">
        <f>IF(K31&gt;0,IF(K31&gt;1,VLOOKUP(F31,pictuer_card_data!C:I,7,FALSE)&amp;"|",VLOOKUP(F31,pictuer_card_data!C:I,7,FALSE)),"")&amp;IF(K31&gt;1,IF(K31&gt;2,VLOOKUP(G31,pictuer_card_data!C:I,7,FALSE)&amp;"|",VLOOKUP(G31,pictuer_card_data!C:I,7,FALSE)),"")&amp;IF(K31&gt;2,IF(K31&gt;3,VLOOKUP(H31,pictuer_card_data!C:I,7,FALSE)&amp;"|",VLOOKUP(H31,pictuer_card_data!C:I,7,FALSE)),"")&amp;IF(K31&gt;3,IF(K31&gt;4,VLOOKUP(I31,pictuer_card_data!C:I,7,FALSE)&amp;"|",VLOOKUP(I31,pictuer_card_data!C:I,7,FALSE)),"")&amp;IF(K31&gt;4,IF(K31&gt;5,VLOOKUP(J31,pictuer_card_data!C:I,7,FALSE)&amp;"|",VLOOKUP(J31,pictuer_card_data!C:I,7,FALSE)),"")</f>
        <v>41|52</v>
      </c>
      <c r="M31" s="51" t="s">
        <v>135</v>
      </c>
      <c r="N31" s="51">
        <v>3</v>
      </c>
      <c r="O31" s="51" t="s">
        <v>30</v>
      </c>
      <c r="P31" s="51">
        <v>22</v>
      </c>
      <c r="Q31" s="51"/>
      <c r="R31" s="51"/>
      <c r="S31" s="51"/>
      <c r="T31" s="51"/>
      <c r="U31" s="51"/>
      <c r="V31" s="51"/>
      <c r="W31" s="51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7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5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7"/>
    </row>
    <row r="32" ht="47" customHeight="1" spans="1:34">
      <c r="A32" s="9">
        <v>30</v>
      </c>
      <c r="B32" s="11" t="s">
        <v>162</v>
      </c>
      <c r="C32" s="11">
        <v>1</v>
      </c>
      <c r="D32" s="11"/>
      <c r="E32" s="11">
        <v>4</v>
      </c>
      <c r="F32" s="11" t="s">
        <v>45</v>
      </c>
      <c r="G32" s="11" t="s">
        <v>163</v>
      </c>
      <c r="H32" s="11" t="s">
        <v>164</v>
      </c>
      <c r="I32" s="11" t="s">
        <v>128</v>
      </c>
      <c r="J32" s="11"/>
      <c r="K32" s="51">
        <f t="shared" si="0"/>
        <v>4</v>
      </c>
      <c r="L32" s="51" t="str">
        <f>IF(K32&gt;0,IF(K32&gt;1,VLOOKUP(F32,pictuer_card_data!C:I,7,FALSE)&amp;"|",VLOOKUP(F32,pictuer_card_data!C:I,7,FALSE)),"")&amp;IF(K32&gt;1,IF(K32&gt;2,VLOOKUP(G32,pictuer_card_data!C:I,7,FALSE)&amp;"|",VLOOKUP(G32,pictuer_card_data!C:I,7,FALSE)),"")&amp;IF(K32&gt;2,IF(K32&gt;3,VLOOKUP(H32,pictuer_card_data!C:I,7,FALSE)&amp;"|",VLOOKUP(H32,pictuer_card_data!C:I,7,FALSE)),"")&amp;IF(K32&gt;3,IF(K32&gt;4,VLOOKUP(I32,pictuer_card_data!C:I,7,FALSE)&amp;"|",VLOOKUP(I32,pictuer_card_data!C:I,7,FALSE)),"")&amp;IF(K32&gt;4,IF(K32&gt;5,VLOOKUP(J32,pictuer_card_data!C:I,7,FALSE)&amp;"|",VLOOKUP(J32,pictuer_card_data!C:I,7,FALSE)),"")</f>
        <v>76|66|49|28</v>
      </c>
      <c r="M32" s="51" t="s">
        <v>122</v>
      </c>
      <c r="N32" s="51">
        <v>5</v>
      </c>
      <c r="O32" s="51" t="s">
        <v>31</v>
      </c>
      <c r="P32" s="51">
        <v>5</v>
      </c>
      <c r="Q32" s="51" t="s">
        <v>106</v>
      </c>
      <c r="R32" s="51">
        <v>800</v>
      </c>
      <c r="S32" s="51" t="s">
        <v>79</v>
      </c>
      <c r="T32" s="51">
        <v>10</v>
      </c>
      <c r="U32" s="51"/>
      <c r="V32" s="51"/>
      <c r="W32" s="51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7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5"/>
      <c r="AE32" s="21" t="s">
        <v>165</v>
      </c>
      <c r="AF32" s="67" t="str" cm="1">
        <f t="array" ref="AF32:AG32">VLOOKUP(VALUE(_xlfn.TEXTSPLIT(AE32,"|")),pictuer_fetter_ability!A:B,2,TRUE)</f>
        <v>幸运LV1:装备该图鉴时，消耗星级点数减少1</v>
      </c>
      <c r="AG32" s="67" t="str">
        <v>魔能LV10:拾取范围扩大300码</v>
      </c>
      <c r="AH32" s="71"/>
    </row>
    <row r="33" ht="30.5" customHeight="1" spans="1:33">
      <c r="A33" s="9">
        <v>31</v>
      </c>
      <c r="B33" s="11" t="s">
        <v>166</v>
      </c>
      <c r="C33" s="11">
        <v>1</v>
      </c>
      <c r="D33" s="11"/>
      <c r="E33" s="11">
        <v>3</v>
      </c>
      <c r="F33" s="11" t="s">
        <v>167</v>
      </c>
      <c r="G33" s="11" t="s">
        <v>163</v>
      </c>
      <c r="H33" s="11" t="s">
        <v>168</v>
      </c>
      <c r="I33" s="11"/>
      <c r="J33" s="11"/>
      <c r="K33" s="51">
        <f t="shared" ref="K33:K64" si="2">IF(ISTEXT(F33),1,0)+IF(ISTEXT(G33),1,0)+IF(ISTEXT(H33),1,0)+IF(ISTEXT(I33),1,0)+IF(ISTEXT(J33),1,0)</f>
        <v>3</v>
      </c>
      <c r="L33" s="51" t="str">
        <f>IF(K33&gt;0,IF(K33&gt;1,VLOOKUP(F33,pictuer_card_data!C:I,7,FALSE)&amp;"|",VLOOKUP(F33,pictuer_card_data!C:I,7,FALSE)),"")&amp;IF(K33&gt;1,IF(K33&gt;2,VLOOKUP(G33,pictuer_card_data!C:I,7,FALSE)&amp;"|",VLOOKUP(G33,pictuer_card_data!C:I,7,FALSE)),"")&amp;IF(K33&gt;2,IF(K33&gt;3,VLOOKUP(H33,pictuer_card_data!C:I,7,FALSE)&amp;"|",VLOOKUP(H33,pictuer_card_data!C:I,7,FALSE)),"")&amp;IF(K33&gt;3,IF(K33&gt;4,VLOOKUP(I33,pictuer_card_data!C:I,7,FALSE)&amp;"|",VLOOKUP(I33,pictuer_card_data!C:I,7,FALSE)),"")&amp;IF(K33&gt;4,IF(K33&gt;5,VLOOKUP(J33,pictuer_card_data!C:I,7,FALSE)&amp;"|",VLOOKUP(J33,pictuer_card_data!C:I,7,FALSE)),"")</f>
        <v>91|66|65</v>
      </c>
      <c r="M33" s="51" t="s">
        <v>60</v>
      </c>
      <c r="N33" s="51">
        <v>3</v>
      </c>
      <c r="O33" s="51" t="s">
        <v>60</v>
      </c>
      <c r="P33" s="51">
        <v>7</v>
      </c>
      <c r="Q33" s="51" t="s">
        <v>47</v>
      </c>
      <c r="R33" s="51">
        <v>10</v>
      </c>
      <c r="S33" s="51"/>
      <c r="T33" s="51"/>
      <c r="U33" s="51"/>
      <c r="V33" s="51"/>
      <c r="W33" s="51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7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5"/>
      <c r="AE33" s="21">
        <v>72</v>
      </c>
      <c r="AF33" s="67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67"/>
    </row>
    <row r="34" ht="30.5" customHeight="1" spans="1:33">
      <c r="A34" s="9">
        <v>32</v>
      </c>
      <c r="B34" s="11" t="s">
        <v>169</v>
      </c>
      <c r="C34" s="11">
        <v>1</v>
      </c>
      <c r="D34" s="11"/>
      <c r="E34" s="11">
        <v>3</v>
      </c>
      <c r="F34" s="11" t="s">
        <v>170</v>
      </c>
      <c r="G34" s="11" t="s">
        <v>171</v>
      </c>
      <c r="H34" s="11" t="s">
        <v>172</v>
      </c>
      <c r="I34" s="11"/>
      <c r="J34" s="11"/>
      <c r="K34" s="51">
        <f t="shared" si="2"/>
        <v>3</v>
      </c>
      <c r="L34" s="51" t="str">
        <f>IF(K34&gt;0,IF(K34&gt;1,VLOOKUP(F34,pictuer_card_data!C:I,7,FALSE)&amp;"|",VLOOKUP(F34,pictuer_card_data!C:I,7,FALSE)),"")&amp;IF(K34&gt;1,IF(K34&gt;2,VLOOKUP(G34,pictuer_card_data!C:I,7,FALSE)&amp;"|",VLOOKUP(G34,pictuer_card_data!C:I,7,FALSE)),"")&amp;IF(K34&gt;2,IF(K34&gt;3,VLOOKUP(H34,pictuer_card_data!C:I,7,FALSE)&amp;"|",VLOOKUP(H34,pictuer_card_data!C:I,7,FALSE)),"")&amp;IF(K34&gt;3,IF(K34&gt;4,VLOOKUP(I34,pictuer_card_data!C:I,7,FALSE)&amp;"|",VLOOKUP(I34,pictuer_card_data!C:I,7,FALSE)),"")&amp;IF(K34&gt;4,IF(K34&gt;5,VLOOKUP(J34,pictuer_card_data!C:I,7,FALSE)&amp;"|",VLOOKUP(J34,pictuer_card_data!C:I,7,FALSE)),"")</f>
        <v>67|72|73</v>
      </c>
      <c r="M34" s="51" t="s">
        <v>30</v>
      </c>
      <c r="N34" s="51">
        <v>5</v>
      </c>
      <c r="O34" s="51" t="s">
        <v>67</v>
      </c>
      <c r="P34" s="51">
        <v>5</v>
      </c>
      <c r="Q34" s="51" t="s">
        <v>53</v>
      </c>
      <c r="R34" s="51">
        <v>5</v>
      </c>
      <c r="S34" s="51"/>
      <c r="T34" s="51"/>
      <c r="U34" s="51"/>
      <c r="V34" s="51"/>
      <c r="W34" s="51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7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5"/>
      <c r="AE34" s="21" t="s">
        <v>173</v>
      </c>
      <c r="AF34" s="67" t="str" cm="1">
        <f t="array" ref="AF34:AG34">VLOOKUP(VALUE(_xlfn.TEXTSPLIT(AE34,"|")),pictuer_fetter_ability!A:B,2,TRUE)</f>
        <v>梦境LV5:每阵亡一次，获得10%暴击伤害</v>
      </c>
      <c r="AG34" s="67" t="str">
        <v>弱点LV1:造成敌人弱点元素伤害时，该伤害提升至130%</v>
      </c>
    </row>
    <row r="35" ht="30.5" customHeight="1" spans="1:33">
      <c r="A35" s="9">
        <v>33</v>
      </c>
      <c r="B35" s="11" t="s">
        <v>174</v>
      </c>
      <c r="C35" s="11">
        <v>1</v>
      </c>
      <c r="D35" s="11"/>
      <c r="E35" s="11">
        <v>3</v>
      </c>
      <c r="F35" s="11" t="s">
        <v>175</v>
      </c>
      <c r="G35" s="11" t="s">
        <v>176</v>
      </c>
      <c r="H35" s="11" t="s">
        <v>177</v>
      </c>
      <c r="I35" s="11"/>
      <c r="J35" s="11"/>
      <c r="K35" s="51">
        <f t="shared" si="2"/>
        <v>3</v>
      </c>
      <c r="L35" s="51" t="str">
        <f>IF(K35&gt;0,IF(K35&gt;1,VLOOKUP(F35,pictuer_card_data!C:I,7,FALSE)&amp;"|",VLOOKUP(F35,pictuer_card_data!C:I,7,FALSE)),"")&amp;IF(K35&gt;1,IF(K35&gt;2,VLOOKUP(G35,pictuer_card_data!C:I,7,FALSE)&amp;"|",VLOOKUP(G35,pictuer_card_data!C:I,7,FALSE)),"")&amp;IF(K35&gt;2,IF(K35&gt;3,VLOOKUP(H35,pictuer_card_data!C:I,7,FALSE)&amp;"|",VLOOKUP(H35,pictuer_card_data!C:I,7,FALSE)),"")&amp;IF(K35&gt;3,IF(K35&gt;4,VLOOKUP(I35,pictuer_card_data!C:I,7,FALSE)&amp;"|",VLOOKUP(I35,pictuer_card_data!C:I,7,FALSE)),"")&amp;IF(K35&gt;4,IF(K35&gt;5,VLOOKUP(J35,pictuer_card_data!C:I,7,FALSE)&amp;"|",VLOOKUP(J35,pictuer_card_data!C:I,7,FALSE)),"")</f>
        <v>94|79|78</v>
      </c>
      <c r="M35" s="51" t="s">
        <v>47</v>
      </c>
      <c r="N35" s="51">
        <v>5</v>
      </c>
      <c r="O35" s="51" t="s">
        <v>47</v>
      </c>
      <c r="P35" s="51">
        <v>5</v>
      </c>
      <c r="Q35" s="51" t="s">
        <v>60</v>
      </c>
      <c r="R35" s="51">
        <v>20</v>
      </c>
      <c r="S35" s="51"/>
      <c r="T35" s="51"/>
      <c r="U35" s="51"/>
      <c r="V35" s="51"/>
      <c r="W35" s="51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7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5"/>
      <c r="AE35" s="21" t="s">
        <v>178</v>
      </c>
      <c r="AF35" s="67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67" t="str">
        <v>梦境LV10:每阵亡一次，获得20%暴击伤害</v>
      </c>
    </row>
    <row r="36" ht="30.5" customHeight="1" spans="1:33">
      <c r="A36" s="9">
        <v>34</v>
      </c>
      <c r="B36" s="11" t="s">
        <v>179</v>
      </c>
      <c r="C36" s="11">
        <v>1</v>
      </c>
      <c r="D36" s="11"/>
      <c r="E36" s="11">
        <v>4</v>
      </c>
      <c r="F36" s="11" t="s">
        <v>180</v>
      </c>
      <c r="G36" s="11" t="s">
        <v>181</v>
      </c>
      <c r="H36" s="11" t="s">
        <v>182</v>
      </c>
      <c r="I36" s="11" t="s">
        <v>183</v>
      </c>
      <c r="J36" s="11"/>
      <c r="K36" s="51">
        <f t="shared" si="2"/>
        <v>4</v>
      </c>
      <c r="L36" s="51" t="str">
        <f>IF(K36&gt;0,IF(K36&gt;1,VLOOKUP(F36,pictuer_card_data!C:I,7,FALSE)&amp;"|",VLOOKUP(F36,pictuer_card_data!C:I,7,FALSE)),"")&amp;IF(K36&gt;1,IF(K36&gt;2,VLOOKUP(G36,pictuer_card_data!C:I,7,FALSE)&amp;"|",VLOOKUP(G36,pictuer_card_data!C:I,7,FALSE)),"")&amp;IF(K36&gt;2,IF(K36&gt;3,VLOOKUP(H36,pictuer_card_data!C:I,7,FALSE)&amp;"|",VLOOKUP(H36,pictuer_card_data!C:I,7,FALSE)),"")&amp;IF(K36&gt;3,IF(K36&gt;4,VLOOKUP(I36,pictuer_card_data!C:I,7,FALSE)&amp;"|",VLOOKUP(I36,pictuer_card_data!C:I,7,FALSE)),"")&amp;IF(K36&gt;4,IF(K36&gt;5,VLOOKUP(J36,pictuer_card_data!C:I,7,FALSE)&amp;"|",VLOOKUP(J36,pictuer_card_data!C:I,7,FALSE)),"")</f>
        <v>93|90|69|83</v>
      </c>
      <c r="M36" s="51" t="s">
        <v>47</v>
      </c>
      <c r="N36" s="51">
        <v>5</v>
      </c>
      <c r="O36" s="51" t="s">
        <v>47</v>
      </c>
      <c r="P36" s="51">
        <v>5</v>
      </c>
      <c r="Q36" s="51" t="s">
        <v>47</v>
      </c>
      <c r="R36" s="51">
        <v>5</v>
      </c>
      <c r="S36" s="51" t="s">
        <v>47</v>
      </c>
      <c r="T36" s="51">
        <v>5</v>
      </c>
      <c r="U36" s="51"/>
      <c r="V36" s="51"/>
      <c r="W36" s="51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7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5"/>
      <c r="AE36" s="21" t="s">
        <v>184</v>
      </c>
      <c r="AF36" s="67" t="str" cm="1">
        <f t="array" ref="AF36:AG36">VLOOKUP(VALUE(_xlfn.TEXTSPLIT(AE36,"|")),pictuer_fetter_ability!A:B,2,TRUE)</f>
        <v>坚毅LV5:免疫致命伤害，并恢复25%最大生命值，每360秒只触发一次效果</v>
      </c>
      <c r="AG36" s="67" t="str">
        <v>亢奋LV5:受到伤害时，在5秒内恢复10%最大生命值</v>
      </c>
    </row>
    <row r="37" ht="30.5" customHeight="1" spans="1:33">
      <c r="A37" s="9">
        <v>35</v>
      </c>
      <c r="B37" s="11" t="s">
        <v>185</v>
      </c>
      <c r="C37" s="11">
        <v>1</v>
      </c>
      <c r="D37" s="11"/>
      <c r="E37" s="11">
        <v>3</v>
      </c>
      <c r="F37" s="11" t="s">
        <v>186</v>
      </c>
      <c r="G37" s="11" t="s">
        <v>183</v>
      </c>
      <c r="H37" s="11" t="s">
        <v>182</v>
      </c>
      <c r="I37" s="11"/>
      <c r="J37" s="11"/>
      <c r="K37" s="51">
        <f t="shared" si="2"/>
        <v>3</v>
      </c>
      <c r="L37" s="51" t="str">
        <f>IF(K37&gt;0,IF(K37&gt;1,VLOOKUP(F37,pictuer_card_data!C:I,7,FALSE)&amp;"|",VLOOKUP(F37,pictuer_card_data!C:I,7,FALSE)),"")&amp;IF(K37&gt;1,IF(K37&gt;2,VLOOKUP(G37,pictuer_card_data!C:I,7,FALSE)&amp;"|",VLOOKUP(G37,pictuer_card_data!C:I,7,FALSE)),"")&amp;IF(K37&gt;2,IF(K37&gt;3,VLOOKUP(H37,pictuer_card_data!C:I,7,FALSE)&amp;"|",VLOOKUP(H37,pictuer_card_data!C:I,7,FALSE)),"")&amp;IF(K37&gt;3,IF(K37&gt;4,VLOOKUP(I37,pictuer_card_data!C:I,7,FALSE)&amp;"|",VLOOKUP(I37,pictuer_card_data!C:I,7,FALSE)),"")&amp;IF(K37&gt;4,IF(K37&gt;5,VLOOKUP(J37,pictuer_card_data!C:I,7,FALSE)&amp;"|",VLOOKUP(J37,pictuer_card_data!C:I,7,FALSE)),"")</f>
        <v>85|83|69</v>
      </c>
      <c r="M37" s="51" t="s">
        <v>30</v>
      </c>
      <c r="N37" s="51">
        <v>12</v>
      </c>
      <c r="O37" s="51" t="s">
        <v>106</v>
      </c>
      <c r="P37" s="51">
        <v>500</v>
      </c>
      <c r="Q37" s="51" t="s">
        <v>36</v>
      </c>
      <c r="R37" s="51">
        <v>20</v>
      </c>
      <c r="S37" s="51"/>
      <c r="T37" s="51"/>
      <c r="U37" s="51"/>
      <c r="V37" s="51"/>
      <c r="W37" s="51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7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5"/>
      <c r="AE37" s="21">
        <v>27</v>
      </c>
      <c r="AF37" s="67" t="str" cm="1">
        <f t="array" ref="AF37">VLOOKUP(VALUE(_xlfn.TEXTSPLIT(AE37,"|")),pictuer_fetter_ability!A:B,2,TRUE)</f>
        <v>雷霆LV10:英雄阵亡时，将触发雷霆自爆，消灭自身半径750码所有敌方单位</v>
      </c>
      <c r="AG37" s="67"/>
    </row>
    <row r="38" ht="30.5" customHeight="1" spans="1:33">
      <c r="A38" s="9">
        <v>36</v>
      </c>
      <c r="B38" s="11" t="s">
        <v>187</v>
      </c>
      <c r="C38" s="11">
        <v>1</v>
      </c>
      <c r="D38" s="11"/>
      <c r="E38" s="11">
        <v>5</v>
      </c>
      <c r="F38" s="11" t="s">
        <v>45</v>
      </c>
      <c r="G38" s="11" t="s">
        <v>46</v>
      </c>
      <c r="H38" s="11" t="s">
        <v>34</v>
      </c>
      <c r="I38" s="11" t="s">
        <v>188</v>
      </c>
      <c r="J38" s="11" t="s">
        <v>58</v>
      </c>
      <c r="K38" s="51">
        <f t="shared" si="2"/>
        <v>5</v>
      </c>
      <c r="L38" s="51" t="str">
        <f>IF(K38&gt;0,IF(K38&gt;1,VLOOKUP(F38,pictuer_card_data!C:I,7,FALSE)&amp;"|",VLOOKUP(F38,pictuer_card_data!C:I,7,FALSE)),"")&amp;IF(K38&gt;1,IF(K38&gt;2,VLOOKUP(G38,pictuer_card_data!C:I,7,FALSE)&amp;"|",VLOOKUP(G38,pictuer_card_data!C:I,7,FALSE)),"")&amp;IF(K38&gt;2,IF(K38&gt;3,VLOOKUP(H38,pictuer_card_data!C:I,7,FALSE)&amp;"|",VLOOKUP(H38,pictuer_card_data!C:I,7,FALSE)),"")&amp;IF(K38&gt;3,IF(K38&gt;4,VLOOKUP(I38,pictuer_card_data!C:I,7,FALSE)&amp;"|",VLOOKUP(I38,pictuer_card_data!C:I,7,FALSE)),"")&amp;IF(K38&gt;4,IF(K38&gt;5,VLOOKUP(J38,pictuer_card_data!C:I,7,FALSE)&amp;"|",VLOOKUP(J38,pictuer_card_data!C:I,7,FALSE)),"")</f>
        <v>76|77|74|75|71</v>
      </c>
      <c r="M38" s="51" t="s">
        <v>30</v>
      </c>
      <c r="N38" s="51">
        <v>5</v>
      </c>
      <c r="O38" s="51" t="s">
        <v>60</v>
      </c>
      <c r="P38" s="51">
        <v>10</v>
      </c>
      <c r="Q38" s="51" t="s">
        <v>47</v>
      </c>
      <c r="R38" s="51">
        <v>10</v>
      </c>
      <c r="S38" s="51" t="s">
        <v>106</v>
      </c>
      <c r="T38" s="51">
        <v>200</v>
      </c>
      <c r="U38" s="51" t="s">
        <v>30</v>
      </c>
      <c r="V38" s="51">
        <v>10</v>
      </c>
      <c r="W38" s="51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7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5"/>
      <c r="AE38" s="21" t="s">
        <v>189</v>
      </c>
      <c r="AF38" s="67" t="str" cm="1">
        <f t="array" ref="AF38:AG38">VLOOKUP(VALUE(_xlfn.TEXTSPLIT(AE38,"|")),pictuer_fetter_ability!A:B,2,TRUE)</f>
        <v>幸运LV1:装备该图鉴时，消耗星级点数减少1</v>
      </c>
      <c r="AG38" s="67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190</v>
      </c>
      <c r="C39" s="11">
        <v>1</v>
      </c>
      <c r="D39" s="11"/>
      <c r="E39" s="11">
        <v>5</v>
      </c>
      <c r="F39" s="11" t="s">
        <v>191</v>
      </c>
      <c r="G39" s="11" t="s">
        <v>192</v>
      </c>
      <c r="H39" s="11" t="s">
        <v>193</v>
      </c>
      <c r="I39" s="11" t="s">
        <v>194</v>
      </c>
      <c r="J39" s="11" t="s">
        <v>195</v>
      </c>
      <c r="K39" s="51">
        <f t="shared" si="2"/>
        <v>5</v>
      </c>
      <c r="L39" s="51" t="str">
        <f>IF(K39&gt;0,IF(K39&gt;1,VLOOKUP(F39,pictuer_card_data!C:I,7,FALSE)&amp;"|",VLOOKUP(F39,pictuer_card_data!C:I,7,FALSE)),"")&amp;IF(K39&gt;1,IF(K39&gt;2,VLOOKUP(G39,pictuer_card_data!C:I,7,FALSE)&amp;"|",VLOOKUP(G39,pictuer_card_data!C:I,7,FALSE)),"")&amp;IF(K39&gt;2,IF(K39&gt;3,VLOOKUP(H39,pictuer_card_data!C:I,7,FALSE)&amp;"|",VLOOKUP(H39,pictuer_card_data!C:I,7,FALSE)),"")&amp;IF(K39&gt;3,IF(K39&gt;4,VLOOKUP(I39,pictuer_card_data!C:I,7,FALSE)&amp;"|",VLOOKUP(I39,pictuer_card_data!C:I,7,FALSE)),"")&amp;IF(K39&gt;4,IF(K39&gt;5,VLOOKUP(J39,pictuer_card_data!C:I,7,FALSE)&amp;"|",VLOOKUP(J39,pictuer_card_data!C:I,7,FALSE)),"")</f>
        <v>82|81|84|88|87</v>
      </c>
      <c r="M39" s="51" t="s">
        <v>67</v>
      </c>
      <c r="N39" s="51">
        <v>5</v>
      </c>
      <c r="O39" s="51" t="s">
        <v>60</v>
      </c>
      <c r="P39" s="51">
        <v>10</v>
      </c>
      <c r="Q39" s="51" t="s">
        <v>47</v>
      </c>
      <c r="R39" s="51">
        <v>10</v>
      </c>
      <c r="S39" s="51" t="s">
        <v>106</v>
      </c>
      <c r="T39" s="51">
        <v>200</v>
      </c>
      <c r="U39" s="51" t="s">
        <v>53</v>
      </c>
      <c r="V39" s="51">
        <v>10</v>
      </c>
      <c r="W39" s="51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7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5"/>
      <c r="AE39" s="21" t="s">
        <v>196</v>
      </c>
      <c r="AF39" s="67" t="str" cm="1">
        <f t="array" ref="AF39:AG39">VLOOKUP(VALUE(_xlfn.TEXTSPLIT(AE39,"|")),pictuer_fetter_ability!A:B,2,TRUE)</f>
        <v>幸运LV5:装备该图鉴时，消耗星级点数减少2</v>
      </c>
      <c r="AG39" s="67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197</v>
      </c>
      <c r="C40" s="11">
        <v>1</v>
      </c>
      <c r="D40" s="11"/>
      <c r="E40" s="11">
        <v>4</v>
      </c>
      <c r="F40" s="11" t="s">
        <v>175</v>
      </c>
      <c r="G40" s="11" t="s">
        <v>198</v>
      </c>
      <c r="H40" s="11" t="s">
        <v>180</v>
      </c>
      <c r="I40" s="11" t="s">
        <v>167</v>
      </c>
      <c r="J40" s="11"/>
      <c r="K40" s="51">
        <f t="shared" si="2"/>
        <v>4</v>
      </c>
      <c r="L40" s="51" t="str">
        <f>IF(K40&gt;0,IF(K40&gt;1,VLOOKUP(F40,pictuer_card_data!C:I,7,FALSE)&amp;"|",VLOOKUP(F40,pictuer_card_data!C:I,7,FALSE)),"")&amp;IF(K40&gt;1,IF(K40&gt;2,VLOOKUP(G40,pictuer_card_data!C:I,7,FALSE)&amp;"|",VLOOKUP(G40,pictuer_card_data!C:I,7,FALSE)),"")&amp;IF(K40&gt;2,IF(K40&gt;3,VLOOKUP(H40,pictuer_card_data!C:I,7,FALSE)&amp;"|",VLOOKUP(H40,pictuer_card_data!C:I,7,FALSE)),"")&amp;IF(K40&gt;3,IF(K40&gt;4,VLOOKUP(I40,pictuer_card_data!C:I,7,FALSE)&amp;"|",VLOOKUP(I40,pictuer_card_data!C:I,7,FALSE)),"")&amp;IF(K40&gt;4,IF(K40&gt;5,VLOOKUP(J40,pictuer_card_data!C:I,7,FALSE)&amp;"|",VLOOKUP(J40,pictuer_card_data!C:I,7,FALSE)),"")</f>
        <v>94|92|93|91</v>
      </c>
      <c r="M40" s="51" t="s">
        <v>67</v>
      </c>
      <c r="N40" s="51">
        <v>5</v>
      </c>
      <c r="O40" s="51" t="s">
        <v>67</v>
      </c>
      <c r="P40" s="51">
        <v>25</v>
      </c>
      <c r="Q40" s="51" t="s">
        <v>47</v>
      </c>
      <c r="R40" s="51">
        <v>10</v>
      </c>
      <c r="S40" s="51" t="s">
        <v>60</v>
      </c>
      <c r="T40" s="51">
        <v>25</v>
      </c>
      <c r="U40" s="51"/>
      <c r="V40" s="51"/>
      <c r="W40" s="51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7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5"/>
      <c r="AE40" s="21" t="s">
        <v>199</v>
      </c>
      <c r="AF40" s="67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67" t="str">
        <v>适应LV10:造成伤害时，有10%概率使该次伤害为怪物弱点元素伤害</v>
      </c>
      <c r="AH40" s="43" t="str">
        <v>弱点LV10:造成敌人弱点元素伤害时，该伤害提升至200%</v>
      </c>
    </row>
    <row r="41" ht="30.5" customHeight="1" spans="1:33">
      <c r="A41" s="9">
        <v>39</v>
      </c>
      <c r="B41" s="11" t="s">
        <v>200</v>
      </c>
      <c r="C41" s="11">
        <v>1</v>
      </c>
      <c r="D41" s="11"/>
      <c r="E41" s="11">
        <v>2</v>
      </c>
      <c r="F41" s="11" t="s">
        <v>191</v>
      </c>
      <c r="G41" s="11" t="s">
        <v>192</v>
      </c>
      <c r="H41" s="11"/>
      <c r="I41" s="11"/>
      <c r="J41" s="11"/>
      <c r="K41" s="51">
        <f t="shared" si="2"/>
        <v>2</v>
      </c>
      <c r="L41" s="51" t="str">
        <f>IF(K41&gt;0,IF(K41&gt;1,VLOOKUP(F41,pictuer_card_data!C:I,7,FALSE)&amp;"|",VLOOKUP(F41,pictuer_card_data!C:I,7,FALSE)),"")&amp;IF(K41&gt;1,IF(K41&gt;2,VLOOKUP(G41,pictuer_card_data!C:I,7,FALSE)&amp;"|",VLOOKUP(G41,pictuer_card_data!C:I,7,FALSE)),"")&amp;IF(K41&gt;2,IF(K41&gt;3,VLOOKUP(H41,pictuer_card_data!C:I,7,FALSE)&amp;"|",VLOOKUP(H41,pictuer_card_data!C:I,7,FALSE)),"")&amp;IF(K41&gt;3,IF(K41&gt;4,VLOOKUP(I41,pictuer_card_data!C:I,7,FALSE)&amp;"|",VLOOKUP(I41,pictuer_card_data!C:I,7,FALSE)),"")&amp;IF(K41&gt;4,IF(K41&gt;5,VLOOKUP(J41,pictuer_card_data!C:I,7,FALSE)&amp;"|",VLOOKUP(J41,pictuer_card_data!C:I,7,FALSE)),"")</f>
        <v>82|81</v>
      </c>
      <c r="M41" s="51" t="s">
        <v>60</v>
      </c>
      <c r="N41" s="51">
        <v>3</v>
      </c>
      <c r="O41" s="51" t="s">
        <v>47</v>
      </c>
      <c r="P41" s="51">
        <v>5</v>
      </c>
      <c r="Q41" s="51"/>
      <c r="R41" s="51"/>
      <c r="S41" s="51"/>
      <c r="T41" s="51"/>
      <c r="U41" s="51"/>
      <c r="V41" s="51"/>
      <c r="W41" s="51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7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5"/>
      <c r="AE41" s="21">
        <v>34</v>
      </c>
      <c r="AF41" s="67" t="str" cm="1">
        <f t="array" ref="AF41">VLOOKUP(VALUE(_xlfn.TEXTSPLIT(AE41,"|")),pictuer_fetter_ability!A:B,2,TRUE)</f>
        <v>弱点LV1:造成敌人弱点元素伤害时，该伤害提升至130%</v>
      </c>
      <c r="AG41" s="67"/>
    </row>
    <row r="42" ht="30.5" customHeight="1" spans="1:33">
      <c r="A42" s="9">
        <v>40</v>
      </c>
      <c r="B42" s="11" t="s">
        <v>201</v>
      </c>
      <c r="C42" s="11">
        <v>1</v>
      </c>
      <c r="D42" s="11"/>
      <c r="E42" s="11">
        <v>2</v>
      </c>
      <c r="F42" s="11" t="s">
        <v>202</v>
      </c>
      <c r="G42" s="11" t="s">
        <v>193</v>
      </c>
      <c r="H42" s="11"/>
      <c r="I42" s="11"/>
      <c r="J42" s="11"/>
      <c r="K42" s="51">
        <f t="shared" si="2"/>
        <v>2</v>
      </c>
      <c r="L42" s="51" t="str">
        <f>IF(K42&gt;0,IF(K42&gt;1,VLOOKUP(F42,pictuer_card_data!C:I,7,FALSE)&amp;"|",VLOOKUP(F42,pictuer_card_data!C:I,7,FALSE)),"")&amp;IF(K42&gt;1,IF(K42&gt;2,VLOOKUP(G42,pictuer_card_data!C:I,7,FALSE)&amp;"|",VLOOKUP(G42,pictuer_card_data!C:I,7,FALSE)),"")&amp;IF(K42&gt;2,IF(K42&gt;3,VLOOKUP(H42,pictuer_card_data!C:I,7,FALSE)&amp;"|",VLOOKUP(H42,pictuer_card_data!C:I,7,FALSE)),"")&amp;IF(K42&gt;3,IF(K42&gt;4,VLOOKUP(I42,pictuer_card_data!C:I,7,FALSE)&amp;"|",VLOOKUP(I42,pictuer_card_data!C:I,7,FALSE)),"")&amp;IF(K42&gt;4,IF(K42&gt;5,VLOOKUP(J42,pictuer_card_data!C:I,7,FALSE)&amp;"|",VLOOKUP(J42,pictuer_card_data!C:I,7,FALSE)),"")</f>
        <v>80|84</v>
      </c>
      <c r="M42" s="51" t="s">
        <v>106</v>
      </c>
      <c r="N42" s="51">
        <v>300</v>
      </c>
      <c r="O42" s="51" t="s">
        <v>32</v>
      </c>
      <c r="P42" s="51">
        <v>5</v>
      </c>
      <c r="Q42" s="51"/>
      <c r="R42" s="51"/>
      <c r="S42" s="51"/>
      <c r="T42" s="51"/>
      <c r="U42" s="51"/>
      <c r="V42" s="51"/>
      <c r="W42" s="51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7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5"/>
      <c r="AE42" s="21">
        <v>44</v>
      </c>
      <c r="AF42" s="67" t="str" cm="1">
        <f t="array" ref="AF42">VLOOKUP(VALUE(_xlfn.TEXTSPLIT(AE42,"|")),pictuer_fetter_ability!A:B,2,TRUE)</f>
        <v>邪恶LV5:周围700码友军获得10%移动速度加成和每秒3/S生命值恢复</v>
      </c>
      <c r="AG42" s="67"/>
    </row>
    <row r="43" ht="30.5" customHeight="1" spans="1:33">
      <c r="A43" s="9">
        <v>41</v>
      </c>
      <c r="B43" s="11" t="s">
        <v>203</v>
      </c>
      <c r="C43" s="11">
        <v>1</v>
      </c>
      <c r="D43" s="11"/>
      <c r="E43" s="11">
        <v>2</v>
      </c>
      <c r="F43" s="11" t="s">
        <v>28</v>
      </c>
      <c r="G43" s="11" t="s">
        <v>204</v>
      </c>
      <c r="H43" s="11"/>
      <c r="I43" s="11"/>
      <c r="J43" s="11"/>
      <c r="K43" s="51">
        <f t="shared" si="2"/>
        <v>2</v>
      </c>
      <c r="L43" s="51" t="str">
        <f>IF(K43&gt;0,IF(K43&gt;1,VLOOKUP(F43,pictuer_card_data!C:I,7,FALSE)&amp;"|",VLOOKUP(F43,pictuer_card_data!C:I,7,FALSE)),"")&amp;IF(K43&gt;1,IF(K43&gt;2,VLOOKUP(G43,pictuer_card_data!C:I,7,FALSE)&amp;"|",VLOOKUP(G43,pictuer_card_data!C:I,7,FALSE)),"")&amp;IF(K43&gt;2,IF(K43&gt;3,VLOOKUP(H43,pictuer_card_data!C:I,7,FALSE)&amp;"|",VLOOKUP(H43,pictuer_card_data!C:I,7,FALSE)),"")&amp;IF(K43&gt;3,IF(K43&gt;4,VLOOKUP(I43,pictuer_card_data!C:I,7,FALSE)&amp;"|",VLOOKUP(I43,pictuer_card_data!C:I,7,FALSE)),"")&amp;IF(K43&gt;4,IF(K43&gt;5,VLOOKUP(J43,pictuer_card_data!C:I,7,FALSE)&amp;"|",VLOOKUP(J43,pictuer_card_data!C:I,7,FALSE)),"")</f>
        <v>64|70</v>
      </c>
      <c r="M43" s="51" t="s">
        <v>31</v>
      </c>
      <c r="N43" s="51">
        <v>5</v>
      </c>
      <c r="O43" s="51" t="s">
        <v>31</v>
      </c>
      <c r="P43" s="51">
        <v>5</v>
      </c>
      <c r="Q43" s="51"/>
      <c r="R43" s="51"/>
      <c r="S43" s="51"/>
      <c r="T43" s="51"/>
      <c r="U43" s="51"/>
      <c r="V43" s="51"/>
      <c r="W43" s="51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7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5"/>
      <c r="AE43" s="21">
        <v>46</v>
      </c>
      <c r="AF43" s="67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67"/>
    </row>
    <row r="44" ht="30.5" customHeight="1" spans="1:33">
      <c r="A44" s="9">
        <v>42</v>
      </c>
      <c r="B44" s="11" t="s">
        <v>205</v>
      </c>
      <c r="C44" s="11">
        <v>1</v>
      </c>
      <c r="D44" s="11"/>
      <c r="E44" s="11">
        <v>2</v>
      </c>
      <c r="F44" s="11" t="s">
        <v>29</v>
      </c>
      <c r="G44" s="11" t="s">
        <v>206</v>
      </c>
      <c r="H44" s="11"/>
      <c r="I44" s="11"/>
      <c r="J44" s="11"/>
      <c r="K44" s="51">
        <f t="shared" si="2"/>
        <v>2</v>
      </c>
      <c r="L44" s="51" t="str">
        <f>IF(K44&gt;0,IF(K44&gt;1,VLOOKUP(F44,pictuer_card_data!C:I,7,FALSE)&amp;"|",VLOOKUP(F44,pictuer_card_data!C:I,7,FALSE)),"")&amp;IF(K44&gt;1,IF(K44&gt;2,VLOOKUP(G44,pictuer_card_data!C:I,7,FALSE)&amp;"|",VLOOKUP(G44,pictuer_card_data!C:I,7,FALSE)),"")&amp;IF(K44&gt;2,IF(K44&gt;3,VLOOKUP(H44,pictuer_card_data!C:I,7,FALSE)&amp;"|",VLOOKUP(H44,pictuer_card_data!C:I,7,FALSE)),"")&amp;IF(K44&gt;3,IF(K44&gt;4,VLOOKUP(I44,pictuer_card_data!C:I,7,FALSE)&amp;"|",VLOOKUP(I44,pictuer_card_data!C:I,7,FALSE)),"")&amp;IF(K44&gt;4,IF(K44&gt;5,VLOOKUP(J44,pictuer_card_data!C:I,7,FALSE)&amp;"|",VLOOKUP(J44,pictuer_card_data!C:I,7,FALSE)),"")</f>
        <v>95|96</v>
      </c>
      <c r="M44" s="51" t="s">
        <v>106</v>
      </c>
      <c r="N44" s="51">
        <v>200</v>
      </c>
      <c r="O44" s="51" t="s">
        <v>31</v>
      </c>
      <c r="P44" s="51">
        <v>5</v>
      </c>
      <c r="Q44" s="51"/>
      <c r="R44" s="51"/>
      <c r="S44" s="51"/>
      <c r="T44" s="51"/>
      <c r="U44" s="51"/>
      <c r="V44" s="51"/>
      <c r="W44" s="51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7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5"/>
      <c r="AE44" s="21">
        <v>43</v>
      </c>
      <c r="AF44" s="67" t="str" cm="1">
        <f t="array" ref="AF44">VLOOKUP(VALUE(_xlfn.TEXTSPLIT(AE44,"|")),pictuer_fetter_ability!A:B,2,TRUE)</f>
        <v>邪恶LV1:周围500码友军获得5%移动速度加成和每秒1/S生命值恢复</v>
      </c>
      <c r="AG44" s="67"/>
    </row>
    <row r="45" ht="30.5" customHeight="1" spans="1:33">
      <c r="A45" s="9">
        <v>43</v>
      </c>
      <c r="B45" s="11" t="s">
        <v>207</v>
      </c>
      <c r="C45" s="11">
        <v>1</v>
      </c>
      <c r="D45" s="11"/>
      <c r="E45" s="11">
        <v>5</v>
      </c>
      <c r="F45" s="11" t="s">
        <v>208</v>
      </c>
      <c r="G45" s="11" t="s">
        <v>63</v>
      </c>
      <c r="H45" s="11" t="s">
        <v>209</v>
      </c>
      <c r="I45" s="11" t="s">
        <v>210</v>
      </c>
      <c r="J45" s="11" t="s">
        <v>211</v>
      </c>
      <c r="K45" s="51">
        <f t="shared" si="2"/>
        <v>5</v>
      </c>
      <c r="L45" s="51" t="str">
        <f>IF(K45&gt;0,IF(K45&gt;1,VLOOKUP(F45,pictuer_card_data!C:I,7,FALSE)&amp;"|",VLOOKUP(F45,pictuer_card_data!C:I,7,FALSE)),"")&amp;IF(K45&gt;1,IF(K45&gt;2,VLOOKUP(G45,pictuer_card_data!C:I,7,FALSE)&amp;"|",VLOOKUP(G45,pictuer_card_data!C:I,7,FALSE)),"")&amp;IF(K45&gt;2,IF(K45&gt;3,VLOOKUP(H45,pictuer_card_data!C:I,7,FALSE)&amp;"|",VLOOKUP(H45,pictuer_card_data!C:I,7,FALSE)),"")&amp;IF(K45&gt;3,IF(K45&gt;4,VLOOKUP(I45,pictuer_card_data!C:I,7,FALSE)&amp;"|",VLOOKUP(I45,pictuer_card_data!C:I,7,FALSE)),"")&amp;IF(K45&gt;4,IF(K45&gt;5,VLOOKUP(J45,pictuer_card_data!C:I,7,FALSE)&amp;"|",VLOOKUP(J45,pictuer_card_data!C:I,7,FALSE)),"")</f>
        <v>103|98|104|99|107</v>
      </c>
      <c r="M45" s="51" t="s">
        <v>212</v>
      </c>
      <c r="N45" s="51">
        <v>5</v>
      </c>
      <c r="O45" s="51" t="s">
        <v>212</v>
      </c>
      <c r="P45" s="51">
        <v>5</v>
      </c>
      <c r="Q45" s="51" t="s">
        <v>64</v>
      </c>
      <c r="R45" s="51">
        <v>5</v>
      </c>
      <c r="S45" s="51" t="s">
        <v>64</v>
      </c>
      <c r="T45" s="51">
        <v>5</v>
      </c>
      <c r="U45" s="51" t="s">
        <v>67</v>
      </c>
      <c r="V45" s="51">
        <v>10</v>
      </c>
      <c r="W45" s="51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7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5"/>
      <c r="AE45" s="21" t="s">
        <v>213</v>
      </c>
      <c r="AF45" s="67" t="str" cm="1">
        <f t="array" ref="AF45:AG45">VLOOKUP(VALUE(_xlfn.TEXTSPLIT(AE45,"|")),pictuer_fetter_ability!A:B,2,TRUE)</f>
        <v>梦境LV10:每阵亡一次，获得20%暴击伤害</v>
      </c>
      <c r="AG45" s="67" t="str">
        <v>幸运LV5:装备该图鉴时，消耗星级点数减少2</v>
      </c>
    </row>
    <row r="46" ht="30.5" customHeight="1" spans="1:33">
      <c r="A46" s="9">
        <v>44</v>
      </c>
      <c r="B46" s="11" t="s">
        <v>214</v>
      </c>
      <c r="C46" s="11">
        <v>1</v>
      </c>
      <c r="D46" s="11"/>
      <c r="E46" s="11">
        <v>5</v>
      </c>
      <c r="F46" s="11" t="s">
        <v>215</v>
      </c>
      <c r="G46" s="11" t="s">
        <v>216</v>
      </c>
      <c r="H46" s="11" t="s">
        <v>217</v>
      </c>
      <c r="I46" s="11" t="s">
        <v>71</v>
      </c>
      <c r="J46" s="11" t="s">
        <v>206</v>
      </c>
      <c r="K46" s="51">
        <f t="shared" si="2"/>
        <v>5</v>
      </c>
      <c r="L46" s="51" t="str">
        <f>IF(K46&gt;0,IF(K46&gt;1,VLOOKUP(F46,pictuer_card_data!C:I,7,FALSE)&amp;"|",VLOOKUP(F46,pictuer_card_data!C:I,7,FALSE)),"")&amp;IF(K46&gt;1,IF(K46&gt;2,VLOOKUP(G46,pictuer_card_data!C:I,7,FALSE)&amp;"|",VLOOKUP(G46,pictuer_card_data!C:I,7,FALSE)),"")&amp;IF(K46&gt;2,IF(K46&gt;3,VLOOKUP(H46,pictuer_card_data!C:I,7,FALSE)&amp;"|",VLOOKUP(H46,pictuer_card_data!C:I,7,FALSE)),"")&amp;IF(K46&gt;3,IF(K46&gt;4,VLOOKUP(I46,pictuer_card_data!C:I,7,FALSE)&amp;"|",VLOOKUP(I46,pictuer_card_data!C:I,7,FALSE)),"")&amp;IF(K46&gt;4,IF(K46&gt;5,VLOOKUP(J46,pictuer_card_data!C:I,7,FALSE)&amp;"|",VLOOKUP(J46,pictuer_card_data!C:I,7,FALSE)),"")</f>
        <v>100|101|119|105|96</v>
      </c>
      <c r="M46" s="51" t="s">
        <v>64</v>
      </c>
      <c r="N46" s="51">
        <v>5</v>
      </c>
      <c r="O46" s="51" t="s">
        <v>64</v>
      </c>
      <c r="P46" s="51">
        <v>5</v>
      </c>
      <c r="Q46" s="51" t="s">
        <v>212</v>
      </c>
      <c r="R46" s="51">
        <v>5</v>
      </c>
      <c r="S46" s="51" t="s">
        <v>212</v>
      </c>
      <c r="T46" s="51">
        <v>5</v>
      </c>
      <c r="U46" s="51" t="s">
        <v>53</v>
      </c>
      <c r="V46" s="51">
        <v>20</v>
      </c>
      <c r="W46" s="51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7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5"/>
      <c r="AE46" s="21" t="s">
        <v>218</v>
      </c>
      <c r="AF46" s="67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67" t="str">
        <v>梦境LV10:每阵亡一次，获得20%暴击伤害</v>
      </c>
    </row>
    <row r="47" ht="30.5" customHeight="1" spans="1:33">
      <c r="A47" s="9">
        <v>45</v>
      </c>
      <c r="B47" s="11" t="s">
        <v>219</v>
      </c>
      <c r="C47" s="11">
        <v>1</v>
      </c>
      <c r="D47" s="11"/>
      <c r="E47" s="11">
        <v>2</v>
      </c>
      <c r="F47" s="11" t="s">
        <v>220</v>
      </c>
      <c r="G47" s="11" t="s">
        <v>221</v>
      </c>
      <c r="H47" s="11"/>
      <c r="I47" s="11"/>
      <c r="J47" s="11"/>
      <c r="K47" s="51">
        <f t="shared" si="2"/>
        <v>2</v>
      </c>
      <c r="L47" s="51" t="str">
        <f>IF(K47&gt;0,IF(K47&gt;1,VLOOKUP(F47,pictuer_card_data!C:I,7,FALSE)&amp;"|",VLOOKUP(F47,pictuer_card_data!C:I,7,FALSE)),"")&amp;IF(K47&gt;1,IF(K47&gt;2,VLOOKUP(G47,pictuer_card_data!C:I,7,FALSE)&amp;"|",VLOOKUP(G47,pictuer_card_data!C:I,7,FALSE)),"")&amp;IF(K47&gt;2,IF(K47&gt;3,VLOOKUP(H47,pictuer_card_data!C:I,7,FALSE)&amp;"|",VLOOKUP(H47,pictuer_card_data!C:I,7,FALSE)),"")&amp;IF(K47&gt;3,IF(K47&gt;4,VLOOKUP(I47,pictuer_card_data!C:I,7,FALSE)&amp;"|",VLOOKUP(I47,pictuer_card_data!C:I,7,FALSE)),"")&amp;IF(K47&gt;4,IF(K47&gt;5,VLOOKUP(J47,pictuer_card_data!C:I,7,FALSE)&amp;"|",VLOOKUP(J47,pictuer_card_data!C:I,7,FALSE)),"")</f>
        <v>117|123</v>
      </c>
      <c r="M47" s="51" t="s">
        <v>212</v>
      </c>
      <c r="N47" s="51">
        <v>15</v>
      </c>
      <c r="O47" s="51" t="s">
        <v>106</v>
      </c>
      <c r="P47" s="51">
        <v>500</v>
      </c>
      <c r="Q47" s="51"/>
      <c r="R47" s="51"/>
      <c r="S47" s="51"/>
      <c r="T47" s="51"/>
      <c r="U47" s="51"/>
      <c r="V47" s="51"/>
      <c r="W47" s="51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7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5"/>
      <c r="AE47" s="21" t="s">
        <v>222</v>
      </c>
      <c r="AF47" s="67" t="str" cm="1">
        <f t="array" ref="AF47:AG47">VLOOKUP(VALUE(_xlfn.TEXTSPLIT(AE47,"|")),pictuer_fetter_ability!A:B,2,TRUE)</f>
        <v>幸运LV1:装备该图鉴时，消耗星级点数减少1</v>
      </c>
      <c r="AG47" s="67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223</v>
      </c>
      <c r="C48" s="11">
        <v>1</v>
      </c>
      <c r="D48" s="11"/>
      <c r="E48" s="11">
        <v>3</v>
      </c>
      <c r="F48" s="11" t="s">
        <v>224</v>
      </c>
      <c r="G48" s="11" t="s">
        <v>225</v>
      </c>
      <c r="H48" s="11" t="s">
        <v>221</v>
      </c>
      <c r="I48" s="11"/>
      <c r="J48" s="11"/>
      <c r="K48" s="51">
        <f t="shared" si="2"/>
        <v>3</v>
      </c>
      <c r="L48" s="51" t="str">
        <f>IF(K48&gt;0,IF(K48&gt;1,VLOOKUP(F48,pictuer_card_data!C:I,7,FALSE)&amp;"|",VLOOKUP(F48,pictuer_card_data!C:I,7,FALSE)),"")&amp;IF(K48&gt;1,IF(K48&gt;2,VLOOKUP(G48,pictuer_card_data!C:I,7,FALSE)&amp;"|",VLOOKUP(G48,pictuer_card_data!C:I,7,FALSE)),"")&amp;IF(K48&gt;2,IF(K48&gt;3,VLOOKUP(H48,pictuer_card_data!C:I,7,FALSE)&amp;"|",VLOOKUP(H48,pictuer_card_data!C:I,7,FALSE)),"")&amp;IF(K48&gt;3,IF(K48&gt;4,VLOOKUP(I48,pictuer_card_data!C:I,7,FALSE)&amp;"|",VLOOKUP(I48,pictuer_card_data!C:I,7,FALSE)),"")&amp;IF(K48&gt;4,IF(K48&gt;5,VLOOKUP(J48,pictuer_card_data!C:I,7,FALSE)&amp;"|",VLOOKUP(J48,pictuer_card_data!C:I,7,FALSE)),"")</f>
        <v>125|124|123</v>
      </c>
      <c r="M48" s="51" t="s">
        <v>64</v>
      </c>
      <c r="N48" s="51">
        <v>20</v>
      </c>
      <c r="O48" s="51" t="s">
        <v>122</v>
      </c>
      <c r="P48" s="51">
        <v>10</v>
      </c>
      <c r="Q48" s="51" t="s">
        <v>67</v>
      </c>
      <c r="R48" s="51">
        <v>10</v>
      </c>
      <c r="S48" s="51"/>
      <c r="T48" s="51"/>
      <c r="U48" s="51"/>
      <c r="V48" s="51"/>
      <c r="W48" s="51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7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5"/>
      <c r="AE48" s="21" t="s">
        <v>226</v>
      </c>
      <c r="AF48" s="67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67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227</v>
      </c>
      <c r="C49" s="11">
        <v>1</v>
      </c>
      <c r="D49" s="11"/>
      <c r="E49" s="11">
        <v>4</v>
      </c>
      <c r="F49" s="11" t="s">
        <v>228</v>
      </c>
      <c r="G49" s="11" t="s">
        <v>229</v>
      </c>
      <c r="H49" s="11" t="s">
        <v>230</v>
      </c>
      <c r="I49" s="11" t="s">
        <v>231</v>
      </c>
      <c r="J49" s="11"/>
      <c r="K49" s="51">
        <f t="shared" si="2"/>
        <v>4</v>
      </c>
      <c r="L49" s="51" t="str">
        <f>IF(K49&gt;0,IF(K49&gt;1,VLOOKUP(F49,pictuer_card_data!C:I,7,FALSE)&amp;"|",VLOOKUP(F49,pictuer_card_data!C:I,7,FALSE)),"")&amp;IF(K49&gt;1,IF(K49&gt;2,VLOOKUP(G49,pictuer_card_data!C:I,7,FALSE)&amp;"|",VLOOKUP(G49,pictuer_card_data!C:I,7,FALSE)),"")&amp;IF(K49&gt;2,IF(K49&gt;3,VLOOKUP(H49,pictuer_card_data!C:I,7,FALSE)&amp;"|",VLOOKUP(H49,pictuer_card_data!C:I,7,FALSE)),"")&amp;IF(K49&gt;3,IF(K49&gt;4,VLOOKUP(I49,pictuer_card_data!C:I,7,FALSE)&amp;"|",VLOOKUP(I49,pictuer_card_data!C:I,7,FALSE)),"")&amp;IF(K49&gt;4,IF(K49&gt;5,VLOOKUP(J49,pictuer_card_data!C:I,7,FALSE)&amp;"|",VLOOKUP(J49,pictuer_card_data!C:I,7,FALSE)),"")</f>
        <v>110|109|113|112</v>
      </c>
      <c r="M49" s="51" t="s">
        <v>30</v>
      </c>
      <c r="N49" s="51">
        <v>10</v>
      </c>
      <c r="O49" s="51" t="s">
        <v>122</v>
      </c>
      <c r="P49" s="51">
        <v>5</v>
      </c>
      <c r="Q49" s="51" t="s">
        <v>36</v>
      </c>
      <c r="R49" s="51">
        <v>20</v>
      </c>
      <c r="S49" s="51" t="s">
        <v>31</v>
      </c>
      <c r="T49" s="51">
        <v>10</v>
      </c>
      <c r="U49" s="51"/>
      <c r="V49" s="51"/>
      <c r="W49" s="51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7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5"/>
      <c r="AE49" s="9" t="s">
        <v>232</v>
      </c>
      <c r="AF49" s="67" t="str" cm="1">
        <f t="array" ref="AF49:AG49">VLOOKUP(VALUE(_xlfn.TEXTSPLIT(AE49,"|")),pictuer_fetter_ability!A:B,2,TRUE)</f>
        <v>奥术LV5：使用耗蓝型技能时，有15%概率返还所消耗的蓝量</v>
      </c>
      <c r="AG49" s="67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233</v>
      </c>
      <c r="C50" s="11">
        <v>1</v>
      </c>
      <c r="D50" s="11"/>
      <c r="E50" s="11">
        <v>4</v>
      </c>
      <c r="F50" s="11" t="s">
        <v>234</v>
      </c>
      <c r="G50" s="11" t="s">
        <v>235</v>
      </c>
      <c r="H50" s="11" t="s">
        <v>236</v>
      </c>
      <c r="I50" s="11" t="s">
        <v>237</v>
      </c>
      <c r="J50" s="11"/>
      <c r="K50" s="51">
        <f t="shared" si="2"/>
        <v>4</v>
      </c>
      <c r="L50" s="51" t="str">
        <f>IF(K50&gt;0,IF(K50&gt;1,VLOOKUP(F50,pictuer_card_data!C:I,7,FALSE)&amp;"|",VLOOKUP(F50,pictuer_card_data!C:I,7,FALSE)),"")&amp;IF(K50&gt;1,IF(K50&gt;2,VLOOKUP(G50,pictuer_card_data!C:I,7,FALSE)&amp;"|",VLOOKUP(G50,pictuer_card_data!C:I,7,FALSE)),"")&amp;IF(K50&gt;2,IF(K50&gt;3,VLOOKUP(H50,pictuer_card_data!C:I,7,FALSE)&amp;"|",VLOOKUP(H50,pictuer_card_data!C:I,7,FALSE)),"")&amp;IF(K50&gt;3,IF(K50&gt;4,VLOOKUP(I50,pictuer_card_data!C:I,7,FALSE)&amp;"|",VLOOKUP(I50,pictuer_card_data!C:I,7,FALSE)),"")&amp;IF(K50&gt;4,IF(K50&gt;5,VLOOKUP(J50,pictuer_card_data!C:I,7,FALSE)&amp;"|",VLOOKUP(J50,pictuer_card_data!C:I,7,FALSE)),"")</f>
        <v>114|115|118|116</v>
      </c>
      <c r="M50" s="51" t="s">
        <v>72</v>
      </c>
      <c r="N50" s="51">
        <v>30</v>
      </c>
      <c r="O50" s="51" t="s">
        <v>31</v>
      </c>
      <c r="P50" s="51">
        <v>5</v>
      </c>
      <c r="Q50" s="51" t="s">
        <v>64</v>
      </c>
      <c r="R50" s="51">
        <v>10</v>
      </c>
      <c r="S50" s="51" t="s">
        <v>30</v>
      </c>
      <c r="T50" s="51">
        <v>25</v>
      </c>
      <c r="U50" s="51"/>
      <c r="V50" s="51"/>
      <c r="W50" s="51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7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5"/>
      <c r="AE50" s="21" t="s">
        <v>238</v>
      </c>
      <c r="AF50" s="67" t="str" cm="1">
        <f t="array" ref="AF50:AG50">VLOOKUP(VALUE(_xlfn.TEXTSPLIT(AE50,"|")),pictuer_fetter_ability!A:B,2,TRUE)</f>
        <v>飓风LV10:使用基础技能时有15%概率提高75%攻击速度持续3秒</v>
      </c>
      <c r="AG50" s="67" t="str">
        <v>背刺LV5:从背后对敌人造成伤害时，伤害提高25%</v>
      </c>
    </row>
    <row r="51" ht="30.5" customHeight="1" spans="1:33">
      <c r="A51" s="9">
        <v>49</v>
      </c>
      <c r="B51" s="11" t="s">
        <v>239</v>
      </c>
      <c r="C51" s="11">
        <v>1</v>
      </c>
      <c r="D51" s="11"/>
      <c r="E51" s="11">
        <v>2</v>
      </c>
      <c r="F51" s="11" t="s">
        <v>237</v>
      </c>
      <c r="G51" s="11" t="s">
        <v>240</v>
      </c>
      <c r="H51" s="11"/>
      <c r="I51" s="11"/>
      <c r="J51" s="11"/>
      <c r="K51" s="51">
        <f t="shared" si="2"/>
        <v>2</v>
      </c>
      <c r="L51" s="51" t="str">
        <f>IF(K51&gt;0,IF(K51&gt;1,VLOOKUP(F51,pictuer_card_data!C:I,7,FALSE)&amp;"|",VLOOKUP(F51,pictuer_card_data!C:I,7,FALSE)),"")&amp;IF(K51&gt;1,IF(K51&gt;2,VLOOKUP(G51,pictuer_card_data!C:I,7,FALSE)&amp;"|",VLOOKUP(G51,pictuer_card_data!C:I,7,FALSE)),"")&amp;IF(K51&gt;2,IF(K51&gt;3,VLOOKUP(H51,pictuer_card_data!C:I,7,FALSE)&amp;"|",VLOOKUP(H51,pictuer_card_data!C:I,7,FALSE)),"")&amp;IF(K51&gt;3,IF(K51&gt;4,VLOOKUP(I51,pictuer_card_data!C:I,7,FALSE)&amp;"|",VLOOKUP(I51,pictuer_card_data!C:I,7,FALSE)),"")&amp;IF(K51&gt;4,IF(K51&gt;5,VLOOKUP(J51,pictuer_card_data!C:I,7,FALSE)&amp;"|",VLOOKUP(J51,pictuer_card_data!C:I,7,FALSE)),"")</f>
        <v>116|121</v>
      </c>
      <c r="M51" s="51" t="s">
        <v>106</v>
      </c>
      <c r="N51" s="51">
        <v>500</v>
      </c>
      <c r="O51" s="51" t="s">
        <v>31</v>
      </c>
      <c r="P51" s="51">
        <v>5</v>
      </c>
      <c r="Q51" s="51"/>
      <c r="R51" s="51"/>
      <c r="S51" s="51"/>
      <c r="T51" s="51"/>
      <c r="U51" s="51"/>
      <c r="V51" s="51"/>
      <c r="W51" s="51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7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5"/>
      <c r="AE51" s="21">
        <v>12</v>
      </c>
      <c r="AF51" s="67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67"/>
    </row>
    <row r="52" ht="30.5" customHeight="1" spans="1:33">
      <c r="A52" s="9">
        <v>50</v>
      </c>
      <c r="B52" s="11" t="s">
        <v>241</v>
      </c>
      <c r="C52" s="11">
        <v>1</v>
      </c>
      <c r="D52" s="11"/>
      <c r="E52" s="11">
        <v>3</v>
      </c>
      <c r="F52" s="11" t="s">
        <v>242</v>
      </c>
      <c r="G52" s="11" t="s">
        <v>220</v>
      </c>
      <c r="H52" s="11" t="s">
        <v>221</v>
      </c>
      <c r="I52" s="11"/>
      <c r="J52" s="11"/>
      <c r="K52" s="51">
        <f t="shared" si="2"/>
        <v>3</v>
      </c>
      <c r="L52" s="51" t="str">
        <f>IF(K52&gt;0,IF(K52&gt;1,VLOOKUP(F52,pictuer_card_data!C:I,7,FALSE)&amp;"|",VLOOKUP(F52,pictuer_card_data!C:I,7,FALSE)),"")&amp;IF(K52&gt;1,IF(K52&gt;2,VLOOKUP(G52,pictuer_card_data!C:I,7,FALSE)&amp;"|",VLOOKUP(G52,pictuer_card_data!C:I,7,FALSE)),"")&amp;IF(K52&gt;2,IF(K52&gt;3,VLOOKUP(H52,pictuer_card_data!C:I,7,FALSE)&amp;"|",VLOOKUP(H52,pictuer_card_data!C:I,7,FALSE)),"")&amp;IF(K52&gt;3,IF(K52&gt;4,VLOOKUP(I52,pictuer_card_data!C:I,7,FALSE)&amp;"|",VLOOKUP(I52,pictuer_card_data!C:I,7,FALSE)),"")&amp;IF(K52&gt;4,IF(K52&gt;5,VLOOKUP(J52,pictuer_card_data!C:I,7,FALSE)&amp;"|",VLOOKUP(J52,pictuer_card_data!C:I,7,FALSE)),"")</f>
        <v>120|117|123</v>
      </c>
      <c r="M52" s="51" t="s">
        <v>30</v>
      </c>
      <c r="N52" s="51">
        <v>30</v>
      </c>
      <c r="O52" s="51" t="s">
        <v>122</v>
      </c>
      <c r="P52" s="51">
        <v>10</v>
      </c>
      <c r="Q52" s="51" t="s">
        <v>72</v>
      </c>
      <c r="R52" s="51">
        <v>10</v>
      </c>
      <c r="S52" s="51"/>
      <c r="T52" s="51"/>
      <c r="U52" s="51"/>
      <c r="V52" s="51"/>
      <c r="W52" s="51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7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5"/>
      <c r="AE52" s="21">
        <v>79</v>
      </c>
      <c r="AF52" s="67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67"/>
    </row>
    <row r="53" ht="30.5" customHeight="1" spans="1:33">
      <c r="A53" s="9">
        <v>51</v>
      </c>
      <c r="B53" s="11" t="s">
        <v>243</v>
      </c>
      <c r="C53" s="11">
        <v>1</v>
      </c>
      <c r="D53" s="11"/>
      <c r="E53" s="11">
        <v>2</v>
      </c>
      <c r="F53" s="11" t="s">
        <v>244</v>
      </c>
      <c r="G53" s="11" t="s">
        <v>245</v>
      </c>
      <c r="H53" s="11"/>
      <c r="I53" s="11"/>
      <c r="J53" s="11"/>
      <c r="K53" s="51">
        <f t="shared" si="2"/>
        <v>2</v>
      </c>
      <c r="L53" s="51" t="str">
        <f>IF(K53&gt;0,IF(K53&gt;1,VLOOKUP(F53,pictuer_card_data!C:I,7,FALSE)&amp;"|",VLOOKUP(F53,pictuer_card_data!C:I,7,FALSE)),"")&amp;IF(K53&gt;1,IF(K53&gt;2,VLOOKUP(G53,pictuer_card_data!C:I,7,FALSE)&amp;"|",VLOOKUP(G53,pictuer_card_data!C:I,7,FALSE)),"")&amp;IF(K53&gt;2,IF(K53&gt;3,VLOOKUP(H53,pictuer_card_data!C:I,7,FALSE)&amp;"|",VLOOKUP(H53,pictuer_card_data!C:I,7,FALSE)),"")&amp;IF(K53&gt;3,IF(K53&gt;4,VLOOKUP(I53,pictuer_card_data!C:I,7,FALSE)&amp;"|",VLOOKUP(I53,pictuer_card_data!C:I,7,FALSE)),"")&amp;IF(K53&gt;4,IF(K53&gt;5,VLOOKUP(J53,pictuer_card_data!C:I,7,FALSE)&amp;"|",VLOOKUP(J53,pictuer_card_data!C:I,7,FALSE)),"")</f>
        <v>46|111</v>
      </c>
      <c r="M53" s="51" t="s">
        <v>67</v>
      </c>
      <c r="N53" s="51">
        <v>5</v>
      </c>
      <c r="O53" s="51" t="s">
        <v>67</v>
      </c>
      <c r="P53" s="51">
        <v>5</v>
      </c>
      <c r="Q53" s="51"/>
      <c r="R53" s="51"/>
      <c r="S53" s="51"/>
      <c r="T53" s="51"/>
      <c r="U53" s="51"/>
      <c r="V53" s="51"/>
      <c r="W53" s="51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7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5"/>
      <c r="AE53" s="21">
        <v>3</v>
      </c>
      <c r="AF53" s="67" t="str" cm="1">
        <f t="array" ref="AF53">VLOOKUP(VALUE(_xlfn.TEXTSPLIT(AE53,"|")),pictuer_fetter_ability!A:B,2,TRUE)</f>
        <v>discoLV10:造成暴击时暴击伤害提高60%</v>
      </c>
      <c r="AG53" s="67"/>
    </row>
    <row r="54" ht="30.5" customHeight="1" spans="1:33">
      <c r="A54" s="9">
        <v>52</v>
      </c>
      <c r="B54" s="11" t="s">
        <v>246</v>
      </c>
      <c r="C54" s="11">
        <v>1</v>
      </c>
      <c r="D54" s="11"/>
      <c r="E54" s="11">
        <v>2</v>
      </c>
      <c r="F54" s="11" t="s">
        <v>225</v>
      </c>
      <c r="G54" s="11" t="s">
        <v>247</v>
      </c>
      <c r="H54" s="11"/>
      <c r="I54" s="11"/>
      <c r="J54" s="11"/>
      <c r="K54" s="51">
        <f t="shared" si="2"/>
        <v>2</v>
      </c>
      <c r="L54" s="51" t="str">
        <f>IF(K54&gt;0,IF(K54&gt;1,VLOOKUP(F54,pictuer_card_data!C:I,7,FALSE)&amp;"|",VLOOKUP(F54,pictuer_card_data!C:I,7,FALSE)),"")&amp;IF(K54&gt;1,IF(K54&gt;2,VLOOKUP(G54,pictuer_card_data!C:I,7,FALSE)&amp;"|",VLOOKUP(G54,pictuer_card_data!C:I,7,FALSE)),"")&amp;IF(K54&gt;2,IF(K54&gt;3,VLOOKUP(H54,pictuer_card_data!C:I,7,FALSE)&amp;"|",VLOOKUP(H54,pictuer_card_data!C:I,7,FALSE)),"")&amp;IF(K54&gt;3,IF(K54&gt;4,VLOOKUP(I54,pictuer_card_data!C:I,7,FALSE)&amp;"|",VLOOKUP(I54,pictuer_card_data!C:I,7,FALSE)),"")&amp;IF(K54&gt;4,IF(K54&gt;5,VLOOKUP(J54,pictuer_card_data!C:I,7,FALSE)&amp;"|",VLOOKUP(J54,pictuer_card_data!C:I,7,FALSE)),"")</f>
        <v>124|122</v>
      </c>
      <c r="M54" s="51" t="s">
        <v>212</v>
      </c>
      <c r="N54" s="51">
        <v>10</v>
      </c>
      <c r="O54" s="51" t="s">
        <v>64</v>
      </c>
      <c r="P54" s="51">
        <v>5</v>
      </c>
      <c r="Q54" s="51"/>
      <c r="R54" s="51"/>
      <c r="S54" s="51"/>
      <c r="T54" s="51"/>
      <c r="U54" s="51"/>
      <c r="V54" s="51"/>
      <c r="W54" s="51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7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5"/>
      <c r="AE54" s="21" t="s">
        <v>248</v>
      </c>
      <c r="AF54" s="67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67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1">
        <f t="shared" si="2"/>
        <v>0</v>
      </c>
      <c r="L55" s="51" t="str">
        <f>IF(K55&gt;0,IF(K55&gt;1,VLOOKUP(F55,pictuer_card_data!C:I,7,FALSE)&amp;"|",VLOOKUP(F55,pictuer_card_data!C:I,7,FALSE)),"")&amp;IF(K55&gt;1,IF(K55&gt;2,VLOOKUP(G55,pictuer_card_data!C:I,7,FALSE)&amp;"|",VLOOKUP(G55,pictuer_card_data!C:I,7,FALSE)),"")&amp;IF(K55&gt;2,IF(K55&gt;3,VLOOKUP(H55,pictuer_card_data!C:I,7,FALSE)&amp;"|",VLOOKUP(H55,pictuer_card_data!C:I,7,FALSE)),"")&amp;IF(K55&gt;3,IF(K55&gt;4,VLOOKUP(I55,pictuer_card_data!C:I,7,FALSE)&amp;"|",VLOOKUP(I55,pictuer_card_data!C:I,7,FALSE)),"")&amp;IF(K55&gt;4,IF(K55&gt;5,VLOOKUP(J55,pictuer_card_data!C:I,7,FALSE)&amp;"|",VLOOKUP(J55,pictuer_card_data!C:I,7,FALSE)),"")</f>
        <v/>
      </c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7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5"/>
      <c r="AE55" s="68"/>
      <c r="AF55" s="69"/>
      <c r="AG55" s="69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1">
        <f t="shared" si="2"/>
        <v>0</v>
      </c>
      <c r="L56" s="51" t="str">
        <f>IF(K56&gt;0,IF(K56&gt;1,VLOOKUP(F56,pictuer_card_data!C:I,7,FALSE)&amp;"|",VLOOKUP(F56,pictuer_card_data!C:I,7,FALSE)),"")&amp;IF(K56&gt;1,IF(K56&gt;2,VLOOKUP(G56,pictuer_card_data!C:I,7,FALSE)&amp;"|",VLOOKUP(G56,pictuer_card_data!C:I,7,FALSE)),"")&amp;IF(K56&gt;2,IF(K56&gt;3,VLOOKUP(H56,pictuer_card_data!C:I,7,FALSE)&amp;"|",VLOOKUP(H56,pictuer_card_data!C:I,7,FALSE)),"")&amp;IF(K56&gt;3,IF(K56&gt;4,VLOOKUP(I56,pictuer_card_data!C:I,7,FALSE)&amp;"|",VLOOKUP(I56,pictuer_card_data!C:I,7,FALSE)),"")&amp;IF(K56&gt;4,IF(K56&gt;5,VLOOKUP(J56,pictuer_card_data!C:I,7,FALSE)&amp;"|",VLOOKUP(J56,pictuer_card_data!C:I,7,FALSE)),"")</f>
        <v/>
      </c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7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5"/>
      <c r="AE56" s="26"/>
      <c r="AF56" s="70"/>
      <c r="AG56" s="70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1">
        <f t="shared" si="2"/>
        <v>0</v>
      </c>
      <c r="L57" s="51" t="str">
        <f>IF(K57&gt;0,IF(K57&gt;1,VLOOKUP(F57,pictuer_card_data!C:I,7,FALSE)&amp;"|",VLOOKUP(F57,pictuer_card_data!C:I,7,FALSE)),"")&amp;IF(K57&gt;1,IF(K57&gt;2,VLOOKUP(G57,pictuer_card_data!C:I,7,FALSE)&amp;"|",VLOOKUP(G57,pictuer_card_data!C:I,7,FALSE)),"")&amp;IF(K57&gt;2,IF(K57&gt;3,VLOOKUP(H57,pictuer_card_data!C:I,7,FALSE)&amp;"|",VLOOKUP(H57,pictuer_card_data!C:I,7,FALSE)),"")&amp;IF(K57&gt;3,IF(K57&gt;4,VLOOKUP(I57,pictuer_card_data!C:I,7,FALSE)&amp;"|",VLOOKUP(I57,pictuer_card_data!C:I,7,FALSE)),"")&amp;IF(K57&gt;4,IF(K57&gt;5,VLOOKUP(J57,pictuer_card_data!C:I,7,FALSE)&amp;"|",VLOOKUP(J57,pictuer_card_data!C:I,7,FALSE)),"")</f>
        <v/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7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5"/>
      <c r="AE57" s="68"/>
      <c r="AF57" s="69"/>
      <c r="AG57" s="69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1">
        <f t="shared" si="2"/>
        <v>0</v>
      </c>
      <c r="L58" s="51" t="str">
        <f>IF(K58&gt;0,IF(K58&gt;1,VLOOKUP(F58,pictuer_card_data!C:I,7,FALSE)&amp;"|",VLOOKUP(F58,pictuer_card_data!C:I,7,FALSE)),"")&amp;IF(K58&gt;1,IF(K58&gt;2,VLOOKUP(G58,pictuer_card_data!C:I,7,FALSE)&amp;"|",VLOOKUP(G58,pictuer_card_data!C:I,7,FALSE)),"")&amp;IF(K58&gt;2,IF(K58&gt;3,VLOOKUP(H58,pictuer_card_data!C:I,7,FALSE)&amp;"|",VLOOKUP(H58,pictuer_card_data!C:I,7,FALSE)),"")&amp;IF(K58&gt;3,IF(K58&gt;4,VLOOKUP(I58,pictuer_card_data!C:I,7,FALSE)&amp;"|",VLOOKUP(I58,pictuer_card_data!C:I,7,FALSE)),"")&amp;IF(K58&gt;4,IF(K58&gt;5,VLOOKUP(J58,pictuer_card_data!C:I,7,FALSE)&amp;"|",VLOOKUP(J58,pictuer_card_data!C:I,7,FALSE)),"")</f>
        <v/>
      </c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7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5"/>
      <c r="AE58" s="68"/>
      <c r="AF58" s="69"/>
      <c r="AG58" s="69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1">
        <f t="shared" si="2"/>
        <v>0</v>
      </c>
      <c r="L59" s="51" t="str">
        <f>IF(K59&gt;0,IF(K59&gt;1,VLOOKUP(F59,pictuer_card_data!C:I,7,FALSE)&amp;"|",VLOOKUP(F59,pictuer_card_data!C:I,7,FALSE)),"")&amp;IF(K59&gt;1,IF(K59&gt;2,VLOOKUP(G59,pictuer_card_data!C:I,7,FALSE)&amp;"|",VLOOKUP(G59,pictuer_card_data!C:I,7,FALSE)),"")&amp;IF(K59&gt;2,IF(K59&gt;3,VLOOKUP(H59,pictuer_card_data!C:I,7,FALSE)&amp;"|",VLOOKUP(H59,pictuer_card_data!C:I,7,FALSE)),"")&amp;IF(K59&gt;3,IF(K59&gt;4,VLOOKUP(I59,pictuer_card_data!C:I,7,FALSE)&amp;"|",VLOOKUP(I59,pictuer_card_data!C:I,7,FALSE)),"")&amp;IF(K59&gt;4,IF(K59&gt;5,VLOOKUP(J59,pictuer_card_data!C:I,7,FALSE)&amp;"|",VLOOKUP(J59,pictuer_card_data!C:I,7,FALSE)),"")</f>
        <v/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7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5"/>
      <c r="AE59" s="68"/>
      <c r="AF59" s="69"/>
      <c r="AG59" s="69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1">
        <f t="shared" si="2"/>
        <v>0</v>
      </c>
      <c r="L60" s="51" t="str">
        <f>IF(K60&gt;0,IF(K60&gt;1,VLOOKUP(F60,pictuer_card_data!C:I,7,FALSE)&amp;"|",VLOOKUP(F60,pictuer_card_data!C:I,7,FALSE)),"")&amp;IF(K60&gt;1,IF(K60&gt;2,VLOOKUP(G60,pictuer_card_data!C:I,7,FALSE)&amp;"|",VLOOKUP(G60,pictuer_card_data!C:I,7,FALSE)),"")&amp;IF(K60&gt;2,IF(K60&gt;3,VLOOKUP(H60,pictuer_card_data!C:I,7,FALSE)&amp;"|",VLOOKUP(H60,pictuer_card_data!C:I,7,FALSE)),"")&amp;IF(K60&gt;3,IF(K60&gt;4,VLOOKUP(I60,pictuer_card_data!C:I,7,FALSE)&amp;"|",VLOOKUP(I60,pictuer_card_data!C:I,7,FALSE)),"")&amp;IF(K60&gt;4,IF(K60&gt;5,VLOOKUP(J60,pictuer_card_data!C:I,7,FALSE)&amp;"|",VLOOKUP(J60,pictuer_card_data!C:I,7,FALSE)),"")</f>
        <v/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7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5"/>
      <c r="AE60" s="26"/>
      <c r="AF60" s="70"/>
      <c r="AG60" s="70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1">
        <f t="shared" si="2"/>
        <v>0</v>
      </c>
      <c r="L61" s="51" t="str">
        <f>IF(K61&gt;0,IF(K61&gt;1,VLOOKUP(F61,pictuer_card_data!C:I,7,FALSE)&amp;"|",VLOOKUP(F61,pictuer_card_data!C:I,7,FALSE)),"")&amp;IF(K61&gt;1,IF(K61&gt;2,VLOOKUP(G61,pictuer_card_data!C:I,7,FALSE)&amp;"|",VLOOKUP(G61,pictuer_card_data!C:I,7,FALSE)),"")&amp;IF(K61&gt;2,IF(K61&gt;3,VLOOKUP(H61,pictuer_card_data!C:I,7,FALSE)&amp;"|",VLOOKUP(H61,pictuer_card_data!C:I,7,FALSE)),"")&amp;IF(K61&gt;3,IF(K61&gt;4,VLOOKUP(I61,pictuer_card_data!C:I,7,FALSE)&amp;"|",VLOOKUP(I61,pictuer_card_data!C:I,7,FALSE)),"")&amp;IF(K61&gt;4,IF(K61&gt;5,VLOOKUP(J61,pictuer_card_data!C:I,7,FALSE)&amp;"|",VLOOKUP(J61,pictuer_card_data!C:I,7,FALSE)),"")</f>
        <v/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7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5"/>
      <c r="AE61" s="68"/>
      <c r="AF61" s="69"/>
      <c r="AG61" s="69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1">
        <f t="shared" si="2"/>
        <v>0</v>
      </c>
      <c r="L62" s="51" t="str">
        <f>IF(K62&gt;0,IF(K62&gt;1,VLOOKUP(F62,pictuer_card_data!C:I,7,FALSE)&amp;"|",VLOOKUP(F62,pictuer_card_data!C:I,7,FALSE)),"")&amp;IF(K62&gt;1,IF(K62&gt;2,VLOOKUP(G62,pictuer_card_data!C:I,7,FALSE)&amp;"|",VLOOKUP(G62,pictuer_card_data!C:I,7,FALSE)),"")&amp;IF(K62&gt;2,IF(K62&gt;3,VLOOKUP(H62,pictuer_card_data!C:I,7,FALSE)&amp;"|",VLOOKUP(H62,pictuer_card_data!C:I,7,FALSE)),"")&amp;IF(K62&gt;3,IF(K62&gt;4,VLOOKUP(I62,pictuer_card_data!C:I,7,FALSE)&amp;"|",VLOOKUP(I62,pictuer_card_data!C:I,7,FALSE)),"")&amp;IF(K62&gt;4,IF(K62&gt;5,VLOOKUP(J62,pictuer_card_data!C:I,7,FALSE)&amp;"|",VLOOKUP(J62,pictuer_card_data!C:I,7,FALSE)),"")</f>
        <v/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7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5"/>
      <c r="AE62" s="68"/>
      <c r="AF62" s="69"/>
      <c r="AG62" s="69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1">
        <f t="shared" si="2"/>
        <v>0</v>
      </c>
      <c r="L63" s="51" t="str">
        <f>IF(K63&gt;0,IF(K63&gt;1,VLOOKUP(F63,pictuer_card_data!C:I,7,FALSE)&amp;"|",VLOOKUP(F63,pictuer_card_data!C:I,7,FALSE)),"")&amp;IF(K63&gt;1,IF(K63&gt;2,VLOOKUP(G63,pictuer_card_data!C:I,7,FALSE)&amp;"|",VLOOKUP(G63,pictuer_card_data!C:I,7,FALSE)),"")&amp;IF(K63&gt;2,IF(K63&gt;3,VLOOKUP(H63,pictuer_card_data!C:I,7,FALSE)&amp;"|",VLOOKUP(H63,pictuer_card_data!C:I,7,FALSE)),"")&amp;IF(K63&gt;3,IF(K63&gt;4,VLOOKUP(I63,pictuer_card_data!C:I,7,FALSE)&amp;"|",VLOOKUP(I63,pictuer_card_data!C:I,7,FALSE)),"")&amp;IF(K63&gt;4,IF(K63&gt;5,VLOOKUP(J63,pictuer_card_data!C:I,7,FALSE)&amp;"|",VLOOKUP(J63,pictuer_card_data!C:I,7,FALSE)),"")</f>
        <v/>
      </c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7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5"/>
      <c r="AE63" s="68"/>
      <c r="AF63" s="69"/>
      <c r="AG63" s="69"/>
    </row>
    <row r="64" ht="30.5" customHeight="1" spans="1:33">
      <c r="A64" s="21"/>
      <c r="B64" s="24"/>
      <c r="C64" s="24"/>
      <c r="D64" s="24"/>
      <c r="E64" s="24"/>
      <c r="F64" s="24"/>
      <c r="G64" s="24"/>
      <c r="H64" s="24"/>
      <c r="I64" s="24"/>
      <c r="J64" s="24"/>
      <c r="K64" s="52">
        <f t="shared" si="2"/>
        <v>0</v>
      </c>
      <c r="L64" s="52" t="str">
        <f>IF(K64&gt;0,IF(K64&gt;1,VLOOKUP(F64,pictuer_card_data!C:I,7,FALSE)&amp;"|",VLOOKUP(F64,pictuer_card_data!C:I,7,FALSE)),"")&amp;IF(K64&gt;1,IF(K64&gt;2,VLOOKUP(G64,pictuer_card_data!C:I,7,FALSE)&amp;"|",VLOOKUP(G64,pictuer_card_data!C:I,7,FALSE)),"")&amp;IF(K64&gt;2,IF(K64&gt;3,VLOOKUP(H64,pictuer_card_data!C:I,7,FALSE)&amp;"|",VLOOKUP(H64,pictuer_card_data!C:I,7,FALSE)),"")&amp;IF(K64&gt;3,IF(K64&gt;4,VLOOKUP(I64,pictuer_card_data!C:I,7,FALSE)&amp;"|",VLOOKUP(I64,pictuer_card_data!C:I,7,FALSE)),"")&amp;IF(K64&gt;4,IF(K64&gt;5,VLOOKUP(J64,pictuer_card_data!C:I,7,FALSE)&amp;"|",VLOOKUP(J64,pictuer_card_data!C:I,7,FALSE)),"")</f>
        <v/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>
        <f t="shared" si="3"/>
        <v>0</v>
      </c>
      <c r="X64" s="24"/>
      <c r="Y64" s="67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67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24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67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71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5"/>
      <c r="AE64" s="26"/>
      <c r="AF64" s="70"/>
      <c r="AG64" s="70"/>
    </row>
  </sheetData>
  <dataValidations count="3">
    <dataValidation allowBlank="1" showInputMessage="1" showErrorMessage="1" sqref="M1:V1 M2 O2 Q2 S2 U2 V29:W29 P39 R39 K$1:K$1048576 N2:N1048576 P2:P38 P40:P1048576 R2:R38 R40:R1048576 T2:T1048576 V2:V28 V30:V1048576 W3:W28 W30:W64 F1:J2"/>
    <dataValidation type="list" allowBlank="1" showInputMessage="1" showErrorMessage="1" sqref="O39 Q39 S39 M3:M1048576 O3:O38 O40:O1048576 Q3:Q38 Q40:Q1048576 S3:S38 S40:S1048576 U3:U1048576">
      <formula1>pictuer_fetter_attr!$B:$B</formula1>
    </dataValidation>
    <dataValidation type="list" allowBlank="1" showInputMessage="1" showErrorMessage="1" sqref="F3:J1048576">
      <formula1>pictuer_card_data!$C:$C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4"/>
  <sheetViews>
    <sheetView tabSelected="1" topLeftCell="A104" workbookViewId="0">
      <selection activeCell="H128" sqref="H128"/>
    </sheetView>
  </sheetViews>
  <sheetFormatPr defaultColWidth="9" defaultRowHeight="13.5"/>
  <cols>
    <col min="1" max="1" width="12.3416666666667" style="36" customWidth="1"/>
    <col min="2" max="2" width="12.0083333333333" style="36" customWidth="1"/>
    <col min="3" max="3" width="20.675" style="37" customWidth="1"/>
    <col min="4" max="4" width="21.625" style="36" customWidth="1"/>
    <col min="5" max="5" width="20.3416666666667" style="36" customWidth="1"/>
    <col min="6" max="6" width="20.175" style="36" customWidth="1"/>
    <col min="7" max="7" width="8.50833333333333" style="36" customWidth="1"/>
    <col min="8" max="8" width="25.25" style="36" customWidth="1"/>
    <col min="9" max="9" width="27.25" style="36" customWidth="1"/>
    <col min="10" max="16384" width="9" style="36"/>
  </cols>
  <sheetData>
    <row r="1" ht="35" customHeight="1" spans="1:9">
      <c r="A1" s="29" t="s">
        <v>249</v>
      </c>
      <c r="B1" s="30" t="s">
        <v>250</v>
      </c>
      <c r="C1" s="30" t="s">
        <v>251</v>
      </c>
      <c r="D1" s="30" t="s">
        <v>252</v>
      </c>
      <c r="E1" s="30" t="s">
        <v>253</v>
      </c>
      <c r="F1" s="30" t="s">
        <v>254</v>
      </c>
      <c r="G1" s="38" t="s">
        <v>255</v>
      </c>
      <c r="H1" s="36" t="s">
        <v>256</v>
      </c>
      <c r="I1" s="36" t="s">
        <v>257</v>
      </c>
    </row>
    <row r="2" ht="18.5" customHeight="1" spans="1:7">
      <c r="A2" s="31" t="s">
        <v>20</v>
      </c>
      <c r="B2" s="32" t="s">
        <v>258</v>
      </c>
      <c r="C2" s="32"/>
      <c r="D2" s="32" t="s">
        <v>259</v>
      </c>
      <c r="E2" s="32" t="s">
        <v>260</v>
      </c>
      <c r="F2" s="32" t="s">
        <v>22</v>
      </c>
      <c r="G2" s="39" t="s">
        <v>261</v>
      </c>
    </row>
    <row r="3" ht="18.5" customHeight="1" spans="1:9">
      <c r="A3" s="33">
        <f>B3-1000</f>
        <v>1</v>
      </c>
      <c r="B3" s="34">
        <v>1001</v>
      </c>
      <c r="C3" s="34" t="s">
        <v>87</v>
      </c>
      <c r="D3" s="34">
        <v>1</v>
      </c>
      <c r="E3" s="34" t="s">
        <v>262</v>
      </c>
      <c r="F3" s="34"/>
      <c r="G3" s="40">
        <v>2</v>
      </c>
      <c r="I3" s="36">
        <f>A3</f>
        <v>1</v>
      </c>
    </row>
    <row r="4" ht="18.5" customHeight="1" spans="1:9">
      <c r="A4" s="33">
        <v>2</v>
      </c>
      <c r="B4" s="34">
        <v>1002</v>
      </c>
      <c r="C4" s="34" t="s">
        <v>263</v>
      </c>
      <c r="D4" s="34">
        <v>1</v>
      </c>
      <c r="E4" s="34" t="s">
        <v>262</v>
      </c>
      <c r="F4" s="34"/>
      <c r="G4" s="40">
        <v>2</v>
      </c>
      <c r="I4" s="36">
        <f t="shared" ref="I4:I67" si="0">A4</f>
        <v>2</v>
      </c>
    </row>
    <row r="5" ht="18.5" customHeight="1" spans="1:9">
      <c r="A5" s="33">
        <v>3</v>
      </c>
      <c r="B5" s="34">
        <v>1003</v>
      </c>
      <c r="C5" s="34" t="s">
        <v>88</v>
      </c>
      <c r="D5" s="34">
        <v>1</v>
      </c>
      <c r="E5" s="34" t="s">
        <v>262</v>
      </c>
      <c r="F5" s="34"/>
      <c r="G5" s="40">
        <v>2</v>
      </c>
      <c r="I5" s="36">
        <f t="shared" si="0"/>
        <v>3</v>
      </c>
    </row>
    <row r="6" ht="18.5" customHeight="1" spans="1:12">
      <c r="A6" s="33">
        <v>4</v>
      </c>
      <c r="B6" s="34">
        <v>1004</v>
      </c>
      <c r="C6" s="34" t="s">
        <v>27</v>
      </c>
      <c r="D6" s="34">
        <v>1</v>
      </c>
      <c r="E6" s="34" t="s">
        <v>262</v>
      </c>
      <c r="F6" s="34"/>
      <c r="G6" s="40">
        <v>2</v>
      </c>
      <c r="I6" s="36">
        <f t="shared" si="0"/>
        <v>4</v>
      </c>
      <c r="J6" s="36">
        <v>1001</v>
      </c>
      <c r="K6" s="36">
        <v>1500</v>
      </c>
      <c r="L6" s="36">
        <v>2</v>
      </c>
    </row>
    <row r="7" ht="18.5" customHeight="1" spans="1:9">
      <c r="A7" s="33">
        <v>5</v>
      </c>
      <c r="B7" s="34">
        <v>1005</v>
      </c>
      <c r="C7" s="34" t="s">
        <v>57</v>
      </c>
      <c r="D7" s="34">
        <v>1</v>
      </c>
      <c r="E7" s="34" t="s">
        <v>262</v>
      </c>
      <c r="F7" s="34"/>
      <c r="G7" s="40">
        <v>3</v>
      </c>
      <c r="I7" s="36">
        <f t="shared" si="0"/>
        <v>5</v>
      </c>
    </row>
    <row r="8" ht="18.5" customHeight="1" spans="1:12">
      <c r="A8" s="33">
        <v>6</v>
      </c>
      <c r="B8" s="34">
        <v>1006</v>
      </c>
      <c r="C8" s="34" t="s">
        <v>96</v>
      </c>
      <c r="D8" s="34">
        <v>1</v>
      </c>
      <c r="E8" s="34" t="s">
        <v>262</v>
      </c>
      <c r="F8" s="34"/>
      <c r="G8" s="40">
        <v>2</v>
      </c>
      <c r="I8" s="36">
        <f t="shared" si="0"/>
        <v>6</v>
      </c>
      <c r="J8" s="36">
        <v>1501</v>
      </c>
      <c r="K8" s="36">
        <v>1800</v>
      </c>
      <c r="L8" s="36">
        <v>3</v>
      </c>
    </row>
    <row r="9" ht="18.5" customHeight="1" spans="1:9">
      <c r="A9" s="33">
        <v>7</v>
      </c>
      <c r="B9" s="34">
        <v>1007</v>
      </c>
      <c r="C9" s="34" t="s">
        <v>97</v>
      </c>
      <c r="D9" s="34">
        <v>1</v>
      </c>
      <c r="E9" s="34" t="s">
        <v>262</v>
      </c>
      <c r="F9" s="34"/>
      <c r="G9" s="40">
        <v>3</v>
      </c>
      <c r="I9" s="36">
        <f t="shared" si="0"/>
        <v>7</v>
      </c>
    </row>
    <row r="10" ht="18.5" customHeight="1" spans="1:9">
      <c r="A10" s="33">
        <v>8</v>
      </c>
      <c r="B10" s="34">
        <v>1008</v>
      </c>
      <c r="C10" s="34" t="s">
        <v>91</v>
      </c>
      <c r="D10" s="34">
        <v>1</v>
      </c>
      <c r="E10" s="34" t="s">
        <v>262</v>
      </c>
      <c r="F10" s="34"/>
      <c r="G10" s="40">
        <v>3</v>
      </c>
      <c r="I10" s="36">
        <f t="shared" si="0"/>
        <v>8</v>
      </c>
    </row>
    <row r="11" ht="18.5" customHeight="1" spans="1:9">
      <c r="A11" s="33">
        <v>9</v>
      </c>
      <c r="B11" s="34">
        <v>1009</v>
      </c>
      <c r="C11" s="34" t="s">
        <v>98</v>
      </c>
      <c r="D11" s="34">
        <v>1</v>
      </c>
      <c r="E11" s="34" t="s">
        <v>262</v>
      </c>
      <c r="F11" s="34"/>
      <c r="G11" s="40">
        <v>2</v>
      </c>
      <c r="I11" s="36">
        <f t="shared" si="0"/>
        <v>9</v>
      </c>
    </row>
    <row r="12" ht="18.5" customHeight="1" spans="1:9">
      <c r="A12" s="33">
        <v>10</v>
      </c>
      <c r="B12" s="34">
        <v>1010</v>
      </c>
      <c r="C12" s="34" t="s">
        <v>99</v>
      </c>
      <c r="D12" s="34">
        <v>1</v>
      </c>
      <c r="E12" s="34" t="s">
        <v>262</v>
      </c>
      <c r="F12" s="34"/>
      <c r="G12" s="40">
        <v>3</v>
      </c>
      <c r="I12" s="36">
        <f t="shared" si="0"/>
        <v>10</v>
      </c>
    </row>
    <row r="13" ht="18.5" customHeight="1" spans="1:9">
      <c r="A13" s="33">
        <v>11</v>
      </c>
      <c r="B13" s="34">
        <v>1011</v>
      </c>
      <c r="C13" s="34" t="s">
        <v>264</v>
      </c>
      <c r="D13" s="34">
        <v>1</v>
      </c>
      <c r="E13" s="34" t="s">
        <v>262</v>
      </c>
      <c r="F13" s="34"/>
      <c r="G13" s="40">
        <v>2</v>
      </c>
      <c r="I13" s="36">
        <f t="shared" si="0"/>
        <v>11</v>
      </c>
    </row>
    <row r="14" ht="18.5" customHeight="1" spans="1:9">
      <c r="A14" s="33">
        <v>12</v>
      </c>
      <c r="B14" s="34">
        <v>1012</v>
      </c>
      <c r="C14" s="34" t="s">
        <v>92</v>
      </c>
      <c r="D14" s="34">
        <v>1</v>
      </c>
      <c r="E14" s="34" t="s">
        <v>262</v>
      </c>
      <c r="F14" s="34"/>
      <c r="G14" s="40">
        <v>2</v>
      </c>
      <c r="I14" s="36">
        <f t="shared" si="0"/>
        <v>12</v>
      </c>
    </row>
    <row r="15" ht="18.5" customHeight="1" spans="1:9">
      <c r="A15" s="33">
        <v>13</v>
      </c>
      <c r="B15" s="34">
        <v>1013</v>
      </c>
      <c r="C15" s="34" t="s">
        <v>103</v>
      </c>
      <c r="D15" s="34">
        <v>1</v>
      </c>
      <c r="E15" s="34" t="s">
        <v>262</v>
      </c>
      <c r="F15" s="34"/>
      <c r="G15" s="40">
        <v>2</v>
      </c>
      <c r="I15" s="36">
        <f t="shared" si="0"/>
        <v>13</v>
      </c>
    </row>
    <row r="16" ht="18.5" customHeight="1" spans="1:9">
      <c r="A16" s="33">
        <v>14</v>
      </c>
      <c r="B16" s="34">
        <v>1014</v>
      </c>
      <c r="C16" s="34" t="s">
        <v>35</v>
      </c>
      <c r="D16" s="34">
        <v>1</v>
      </c>
      <c r="E16" s="34" t="s">
        <v>262</v>
      </c>
      <c r="F16" s="34"/>
      <c r="G16" s="40">
        <v>3</v>
      </c>
      <c r="I16" s="36">
        <f t="shared" si="0"/>
        <v>14</v>
      </c>
    </row>
    <row r="17" ht="18.5" customHeight="1" spans="1:9">
      <c r="A17" s="33">
        <v>15</v>
      </c>
      <c r="B17" s="34">
        <v>1015</v>
      </c>
      <c r="C17" s="34" t="s">
        <v>89</v>
      </c>
      <c r="D17" s="34">
        <v>1</v>
      </c>
      <c r="E17" s="34" t="s">
        <v>262</v>
      </c>
      <c r="F17" s="34"/>
      <c r="G17" s="40">
        <v>3</v>
      </c>
      <c r="I17" s="36">
        <f t="shared" si="0"/>
        <v>15</v>
      </c>
    </row>
    <row r="18" ht="18.5" customHeight="1" spans="1:9">
      <c r="A18" s="33">
        <v>16</v>
      </c>
      <c r="B18" s="34">
        <v>1016</v>
      </c>
      <c r="C18" s="34" t="s">
        <v>109</v>
      </c>
      <c r="D18" s="34">
        <v>1</v>
      </c>
      <c r="E18" s="34" t="s">
        <v>262</v>
      </c>
      <c r="F18" s="34"/>
      <c r="G18" s="40">
        <v>3</v>
      </c>
      <c r="I18" s="36">
        <f t="shared" si="0"/>
        <v>16</v>
      </c>
    </row>
    <row r="19" ht="18.5" customHeight="1" spans="1:9">
      <c r="A19" s="33">
        <v>17</v>
      </c>
      <c r="B19" s="34">
        <v>1017</v>
      </c>
      <c r="C19" s="34" t="s">
        <v>40</v>
      </c>
      <c r="D19" s="34">
        <v>1</v>
      </c>
      <c r="E19" s="34" t="s">
        <v>262</v>
      </c>
      <c r="F19" s="34"/>
      <c r="G19" s="40">
        <v>3</v>
      </c>
      <c r="I19" s="36">
        <f t="shared" si="0"/>
        <v>17</v>
      </c>
    </row>
    <row r="20" ht="18.5" customHeight="1" spans="1:9">
      <c r="A20" s="33">
        <v>18</v>
      </c>
      <c r="B20" s="34">
        <v>1018</v>
      </c>
      <c r="C20" s="34" t="s">
        <v>111</v>
      </c>
      <c r="D20" s="34">
        <v>1</v>
      </c>
      <c r="E20" s="34" t="s">
        <v>262</v>
      </c>
      <c r="F20" s="34"/>
      <c r="G20" s="40">
        <v>3</v>
      </c>
      <c r="I20" s="36">
        <f t="shared" si="0"/>
        <v>18</v>
      </c>
    </row>
    <row r="21" ht="18.5" customHeight="1" spans="1:9">
      <c r="A21" s="33">
        <v>19</v>
      </c>
      <c r="B21" s="34">
        <v>1019</v>
      </c>
      <c r="C21" s="34" t="s">
        <v>110</v>
      </c>
      <c r="D21" s="34">
        <v>1</v>
      </c>
      <c r="E21" s="34" t="s">
        <v>262</v>
      </c>
      <c r="F21" s="34"/>
      <c r="G21" s="40">
        <v>3</v>
      </c>
      <c r="I21" s="36">
        <f t="shared" si="0"/>
        <v>19</v>
      </c>
    </row>
    <row r="22" ht="18.5" customHeight="1" spans="1:9">
      <c r="A22" s="33">
        <v>20</v>
      </c>
      <c r="B22" s="34">
        <v>1020</v>
      </c>
      <c r="C22" s="34" t="s">
        <v>104</v>
      </c>
      <c r="D22" s="34">
        <v>1</v>
      </c>
      <c r="E22" s="34" t="s">
        <v>262</v>
      </c>
      <c r="F22" s="34"/>
      <c r="G22" s="40">
        <v>3</v>
      </c>
      <c r="I22" s="36">
        <f t="shared" si="0"/>
        <v>20</v>
      </c>
    </row>
    <row r="23" ht="18.5" customHeight="1" spans="1:9">
      <c r="A23" s="33">
        <v>21</v>
      </c>
      <c r="B23" s="34">
        <v>1021</v>
      </c>
      <c r="C23" s="34" t="s">
        <v>66</v>
      </c>
      <c r="D23" s="34">
        <v>2</v>
      </c>
      <c r="E23" s="34" t="s">
        <v>265</v>
      </c>
      <c r="F23" s="34"/>
      <c r="G23" s="40">
        <v>4</v>
      </c>
      <c r="I23" s="36">
        <f t="shared" si="0"/>
        <v>21</v>
      </c>
    </row>
    <row r="24" ht="18.5" customHeight="1" spans="1:9">
      <c r="A24" s="33">
        <v>22</v>
      </c>
      <c r="B24" s="34">
        <v>1022</v>
      </c>
      <c r="C24" s="34" t="s">
        <v>115</v>
      </c>
      <c r="D24" s="34">
        <v>1</v>
      </c>
      <c r="E24" s="34" t="s">
        <v>262</v>
      </c>
      <c r="F24" s="34"/>
      <c r="G24" s="40">
        <v>3</v>
      </c>
      <c r="I24" s="36">
        <f t="shared" si="0"/>
        <v>22</v>
      </c>
    </row>
    <row r="25" ht="18.5" customHeight="1" spans="1:9">
      <c r="A25" s="33">
        <v>23</v>
      </c>
      <c r="B25" s="34">
        <v>1023</v>
      </c>
      <c r="C25" s="34" t="s">
        <v>118</v>
      </c>
      <c r="D25" s="34">
        <v>1</v>
      </c>
      <c r="E25" s="34" t="s">
        <v>262</v>
      </c>
      <c r="F25" s="34"/>
      <c r="G25" s="40">
        <v>2</v>
      </c>
      <c r="I25" s="36">
        <f t="shared" si="0"/>
        <v>23</v>
      </c>
    </row>
    <row r="26" ht="18.5" customHeight="1" spans="1:9">
      <c r="A26" s="33">
        <v>24</v>
      </c>
      <c r="B26" s="34">
        <v>1024</v>
      </c>
      <c r="C26" s="34" t="s">
        <v>119</v>
      </c>
      <c r="D26" s="34">
        <v>1</v>
      </c>
      <c r="E26" s="34" t="s">
        <v>262</v>
      </c>
      <c r="F26" s="34"/>
      <c r="G26" s="40">
        <v>3</v>
      </c>
      <c r="I26" s="36">
        <f t="shared" si="0"/>
        <v>24</v>
      </c>
    </row>
    <row r="27" ht="18.5" customHeight="1" spans="1:9">
      <c r="A27" s="33">
        <v>25</v>
      </c>
      <c r="B27" s="34">
        <v>1025</v>
      </c>
      <c r="C27" s="34" t="s">
        <v>114</v>
      </c>
      <c r="D27" s="34">
        <v>1</v>
      </c>
      <c r="E27" s="34" t="s">
        <v>262</v>
      </c>
      <c r="F27" s="34"/>
      <c r="G27" s="40">
        <v>3</v>
      </c>
      <c r="I27" s="36">
        <f t="shared" si="0"/>
        <v>25</v>
      </c>
    </row>
    <row r="28" ht="18.5" customHeight="1" spans="1:9">
      <c r="A28" s="33">
        <v>26</v>
      </c>
      <c r="B28" s="34">
        <v>1026</v>
      </c>
      <c r="C28" s="34" t="s">
        <v>105</v>
      </c>
      <c r="D28" s="34">
        <v>2</v>
      </c>
      <c r="E28" s="34" t="s">
        <v>266</v>
      </c>
      <c r="F28" s="34"/>
      <c r="G28" s="40">
        <v>3</v>
      </c>
      <c r="I28" s="36">
        <f t="shared" si="0"/>
        <v>26</v>
      </c>
    </row>
    <row r="29" ht="18.5" customHeight="1" spans="1:9">
      <c r="A29" s="33">
        <v>27</v>
      </c>
      <c r="B29" s="34">
        <v>1027</v>
      </c>
      <c r="C29" s="34" t="s">
        <v>102</v>
      </c>
      <c r="D29" s="34">
        <v>1</v>
      </c>
      <c r="E29" s="34" t="s">
        <v>262</v>
      </c>
      <c r="F29" s="34"/>
      <c r="G29" s="40">
        <v>4</v>
      </c>
      <c r="I29" s="36">
        <f t="shared" si="0"/>
        <v>27</v>
      </c>
    </row>
    <row r="30" ht="18.5" customHeight="1" spans="1:9">
      <c r="A30" s="33">
        <v>28</v>
      </c>
      <c r="B30" s="34">
        <v>1028</v>
      </c>
      <c r="C30" s="34" t="s">
        <v>128</v>
      </c>
      <c r="D30" s="34">
        <v>1</v>
      </c>
      <c r="E30" s="34" t="s">
        <v>262</v>
      </c>
      <c r="F30" s="34"/>
      <c r="G30" s="40">
        <v>4</v>
      </c>
      <c r="I30" s="36">
        <f t="shared" si="0"/>
        <v>28</v>
      </c>
    </row>
    <row r="31" ht="18.5" customHeight="1" spans="1:9">
      <c r="A31" s="33">
        <v>29</v>
      </c>
      <c r="B31" s="34">
        <v>1029</v>
      </c>
      <c r="C31" s="34" t="s">
        <v>121</v>
      </c>
      <c r="D31" s="34">
        <v>2</v>
      </c>
      <c r="E31" s="34" t="s">
        <v>267</v>
      </c>
      <c r="F31" s="34"/>
      <c r="G31" s="40">
        <v>4</v>
      </c>
      <c r="I31" s="36">
        <f t="shared" si="0"/>
        <v>29</v>
      </c>
    </row>
    <row r="32" ht="18.5" customHeight="1" spans="1:9">
      <c r="A32" s="33">
        <v>30</v>
      </c>
      <c r="B32" s="34">
        <v>1030</v>
      </c>
      <c r="C32" s="34" t="s">
        <v>127</v>
      </c>
      <c r="D32" s="34">
        <v>1</v>
      </c>
      <c r="E32" s="34" t="s">
        <v>262</v>
      </c>
      <c r="F32" s="34"/>
      <c r="G32" s="40">
        <v>4</v>
      </c>
      <c r="I32" s="36">
        <f t="shared" si="0"/>
        <v>30</v>
      </c>
    </row>
    <row r="33" ht="18.5" customHeight="1" spans="1:9">
      <c r="A33" s="33">
        <v>31</v>
      </c>
      <c r="B33" s="34">
        <v>1031</v>
      </c>
      <c r="C33" s="34" t="s">
        <v>124</v>
      </c>
      <c r="D33" s="34">
        <v>2</v>
      </c>
      <c r="E33" s="34" t="s">
        <v>268</v>
      </c>
      <c r="F33" s="34"/>
      <c r="G33" s="40">
        <v>5</v>
      </c>
      <c r="I33" s="36">
        <f t="shared" si="0"/>
        <v>31</v>
      </c>
    </row>
    <row r="34" ht="18.5" customHeight="1" spans="1:9">
      <c r="A34" s="33">
        <v>32</v>
      </c>
      <c r="B34" s="34">
        <v>1032</v>
      </c>
      <c r="C34" s="34" t="s">
        <v>131</v>
      </c>
      <c r="D34" s="34">
        <v>1</v>
      </c>
      <c r="E34" s="34" t="s">
        <v>262</v>
      </c>
      <c r="F34" s="34"/>
      <c r="G34" s="40">
        <v>2</v>
      </c>
      <c r="I34" s="36">
        <f t="shared" si="0"/>
        <v>32</v>
      </c>
    </row>
    <row r="35" ht="18.5" customHeight="1" spans="1:9">
      <c r="A35" s="33">
        <v>33</v>
      </c>
      <c r="B35" s="34">
        <v>1033</v>
      </c>
      <c r="C35" s="34" t="s">
        <v>269</v>
      </c>
      <c r="D35" s="34">
        <v>1</v>
      </c>
      <c r="E35" s="34" t="s">
        <v>262</v>
      </c>
      <c r="F35" s="34"/>
      <c r="G35" s="40">
        <v>2</v>
      </c>
      <c r="I35" s="36">
        <f t="shared" si="0"/>
        <v>33</v>
      </c>
    </row>
    <row r="36" ht="18.5" customHeight="1" spans="1:9">
      <c r="A36" s="33">
        <v>34</v>
      </c>
      <c r="B36" s="34">
        <v>1034</v>
      </c>
      <c r="C36" s="34" t="s">
        <v>270</v>
      </c>
      <c r="D36" s="34">
        <v>1</v>
      </c>
      <c r="E36" s="34" t="s">
        <v>262</v>
      </c>
      <c r="F36" s="34"/>
      <c r="G36" s="40">
        <v>2</v>
      </c>
      <c r="I36" s="36">
        <f t="shared" si="0"/>
        <v>34</v>
      </c>
    </row>
    <row r="37" ht="18.5" customHeight="1" spans="1:9">
      <c r="A37" s="33">
        <v>35</v>
      </c>
      <c r="B37" s="34">
        <v>1035</v>
      </c>
      <c r="C37" s="34" t="s">
        <v>271</v>
      </c>
      <c r="D37" s="34">
        <v>1</v>
      </c>
      <c r="E37" s="34" t="s">
        <v>262</v>
      </c>
      <c r="F37" s="34"/>
      <c r="G37" s="40">
        <v>2</v>
      </c>
      <c r="I37" s="36">
        <f t="shared" si="0"/>
        <v>35</v>
      </c>
    </row>
    <row r="38" ht="18.5" customHeight="1" spans="1:9">
      <c r="A38" s="33">
        <v>36</v>
      </c>
      <c r="B38" s="34">
        <v>1036</v>
      </c>
      <c r="C38" s="34" t="s">
        <v>143</v>
      </c>
      <c r="D38" s="34">
        <v>1</v>
      </c>
      <c r="E38" s="34" t="s">
        <v>262</v>
      </c>
      <c r="F38" s="34"/>
      <c r="G38" s="40">
        <v>2</v>
      </c>
      <c r="I38" s="36">
        <f t="shared" si="0"/>
        <v>36</v>
      </c>
    </row>
    <row r="39" ht="18.5" customHeight="1" spans="1:9">
      <c r="A39" s="33">
        <v>37</v>
      </c>
      <c r="B39" s="34">
        <v>1037</v>
      </c>
      <c r="C39" s="34" t="s">
        <v>134</v>
      </c>
      <c r="D39" s="34">
        <v>1</v>
      </c>
      <c r="E39" s="34" t="s">
        <v>262</v>
      </c>
      <c r="F39" s="34"/>
      <c r="G39" s="40">
        <v>2</v>
      </c>
      <c r="I39" s="36">
        <f t="shared" si="0"/>
        <v>37</v>
      </c>
    </row>
    <row r="40" ht="18.5" customHeight="1" spans="1:9">
      <c r="A40" s="33">
        <v>38</v>
      </c>
      <c r="B40" s="34">
        <v>1038</v>
      </c>
      <c r="C40" s="34" t="s">
        <v>133</v>
      </c>
      <c r="D40" s="34">
        <v>2</v>
      </c>
      <c r="E40" s="34" t="s">
        <v>272</v>
      </c>
      <c r="F40" s="34"/>
      <c r="G40" s="40">
        <v>3</v>
      </c>
      <c r="I40" s="36">
        <f t="shared" si="0"/>
        <v>38</v>
      </c>
    </row>
    <row r="41" ht="18.5" customHeight="1" spans="1:9">
      <c r="A41" s="33">
        <v>39</v>
      </c>
      <c r="B41" s="34">
        <v>1039</v>
      </c>
      <c r="C41" s="34" t="s">
        <v>69</v>
      </c>
      <c r="D41" s="34">
        <v>1</v>
      </c>
      <c r="E41" s="34" t="s">
        <v>262</v>
      </c>
      <c r="F41" s="34"/>
      <c r="G41" s="40">
        <v>2</v>
      </c>
      <c r="I41" s="36">
        <f t="shared" si="0"/>
        <v>39</v>
      </c>
    </row>
    <row r="42" ht="18.5" customHeight="1" spans="1:9">
      <c r="A42" s="33">
        <v>40</v>
      </c>
      <c r="B42" s="34">
        <v>1040</v>
      </c>
      <c r="C42" s="34" t="s">
        <v>41</v>
      </c>
      <c r="D42" s="34">
        <v>1</v>
      </c>
      <c r="E42" s="34" t="s">
        <v>262</v>
      </c>
      <c r="F42" s="34"/>
      <c r="G42" s="40">
        <v>3</v>
      </c>
      <c r="I42" s="36">
        <f t="shared" si="0"/>
        <v>40</v>
      </c>
    </row>
    <row r="43" ht="18.5" customHeight="1" spans="1:9">
      <c r="A43" s="33">
        <v>41</v>
      </c>
      <c r="B43" s="34">
        <v>1041</v>
      </c>
      <c r="C43" s="34" t="s">
        <v>161</v>
      </c>
      <c r="D43" s="34">
        <v>1</v>
      </c>
      <c r="E43" s="34" t="s">
        <v>262</v>
      </c>
      <c r="F43" s="34"/>
      <c r="G43" s="40">
        <v>2</v>
      </c>
      <c r="I43" s="36">
        <f t="shared" si="0"/>
        <v>41</v>
      </c>
    </row>
    <row r="44" ht="18.5" customHeight="1" spans="1:9">
      <c r="A44" s="33">
        <v>42</v>
      </c>
      <c r="B44" s="34">
        <v>1042</v>
      </c>
      <c r="C44" s="34" t="s">
        <v>49</v>
      </c>
      <c r="D44" s="34">
        <v>1</v>
      </c>
      <c r="E44" s="34" t="s">
        <v>262</v>
      </c>
      <c r="F44" s="34"/>
      <c r="G44" s="40">
        <v>2</v>
      </c>
      <c r="I44" s="36">
        <f t="shared" si="0"/>
        <v>42</v>
      </c>
    </row>
    <row r="45" ht="18.5" customHeight="1" spans="1:9">
      <c r="A45" s="33">
        <v>43</v>
      </c>
      <c r="B45" s="34">
        <v>1043</v>
      </c>
      <c r="C45" s="34" t="s">
        <v>50</v>
      </c>
      <c r="D45" s="34">
        <v>1</v>
      </c>
      <c r="E45" s="34" t="s">
        <v>262</v>
      </c>
      <c r="F45" s="34"/>
      <c r="G45" s="40">
        <v>2</v>
      </c>
      <c r="I45" s="36">
        <f t="shared" si="0"/>
        <v>43</v>
      </c>
    </row>
    <row r="46" ht="18.5" customHeight="1" spans="1:9">
      <c r="A46" s="33">
        <v>44</v>
      </c>
      <c r="B46" s="34">
        <v>1044</v>
      </c>
      <c r="C46" s="34" t="s">
        <v>51</v>
      </c>
      <c r="D46" s="34">
        <v>1</v>
      </c>
      <c r="E46" s="34" t="s">
        <v>262</v>
      </c>
      <c r="F46" s="34"/>
      <c r="G46" s="40">
        <v>2</v>
      </c>
      <c r="I46" s="36">
        <f t="shared" si="0"/>
        <v>44</v>
      </c>
    </row>
    <row r="47" ht="18.5" customHeight="1" spans="1:9">
      <c r="A47" s="33">
        <v>45</v>
      </c>
      <c r="B47" s="34">
        <v>1045</v>
      </c>
      <c r="C47" s="34" t="s">
        <v>144</v>
      </c>
      <c r="D47" s="34">
        <v>1</v>
      </c>
      <c r="E47" s="34" t="s">
        <v>262</v>
      </c>
      <c r="F47" s="34"/>
      <c r="G47" s="40">
        <v>3</v>
      </c>
      <c r="I47" s="36">
        <f t="shared" si="0"/>
        <v>45</v>
      </c>
    </row>
    <row r="48" ht="18.5" customHeight="1" spans="1:9">
      <c r="A48" s="33">
        <v>46</v>
      </c>
      <c r="B48" s="34">
        <v>1046</v>
      </c>
      <c r="C48" s="34" t="s">
        <v>244</v>
      </c>
      <c r="D48" s="34">
        <v>1</v>
      </c>
      <c r="E48" s="34" t="s">
        <v>262</v>
      </c>
      <c r="F48" s="34"/>
      <c r="G48" s="40">
        <v>3</v>
      </c>
      <c r="I48" s="36">
        <f t="shared" si="0"/>
        <v>46</v>
      </c>
    </row>
    <row r="49" ht="18.5" customHeight="1" spans="1:9">
      <c r="A49" s="33">
        <v>47</v>
      </c>
      <c r="B49" s="34">
        <v>1047</v>
      </c>
      <c r="C49" s="34" t="s">
        <v>273</v>
      </c>
      <c r="D49" s="34">
        <v>1</v>
      </c>
      <c r="E49" s="34" t="s">
        <v>262</v>
      </c>
      <c r="F49" s="34"/>
      <c r="G49" s="40">
        <v>3</v>
      </c>
      <c r="I49" s="36">
        <f t="shared" si="0"/>
        <v>47</v>
      </c>
    </row>
    <row r="50" ht="18.5" customHeight="1" spans="1:9">
      <c r="A50" s="33">
        <v>48</v>
      </c>
      <c r="B50" s="34">
        <v>1048</v>
      </c>
      <c r="C50" s="34" t="s">
        <v>158</v>
      </c>
      <c r="D50" s="34">
        <v>1</v>
      </c>
      <c r="E50" s="34" t="s">
        <v>262</v>
      </c>
      <c r="F50" s="34"/>
      <c r="G50" s="40">
        <v>3</v>
      </c>
      <c r="I50" s="36">
        <f t="shared" si="0"/>
        <v>48</v>
      </c>
    </row>
    <row r="51" ht="18.5" customHeight="1" spans="1:9">
      <c r="A51" s="33">
        <v>49</v>
      </c>
      <c r="B51" s="34">
        <v>1049</v>
      </c>
      <c r="C51" s="34" t="s">
        <v>164</v>
      </c>
      <c r="D51" s="34">
        <v>1</v>
      </c>
      <c r="E51" s="34" t="s">
        <v>262</v>
      </c>
      <c r="F51" s="34"/>
      <c r="G51" s="40">
        <v>3</v>
      </c>
      <c r="I51" s="36">
        <f t="shared" si="0"/>
        <v>49</v>
      </c>
    </row>
    <row r="52" ht="18.5" customHeight="1" spans="1:9">
      <c r="A52" s="33">
        <v>50</v>
      </c>
      <c r="B52" s="34">
        <v>1050</v>
      </c>
      <c r="C52" s="34" t="s">
        <v>274</v>
      </c>
      <c r="D52" s="34">
        <v>1</v>
      </c>
      <c r="E52" s="34" t="s">
        <v>262</v>
      </c>
      <c r="F52" s="34"/>
      <c r="G52" s="40">
        <v>3</v>
      </c>
      <c r="I52" s="36">
        <f t="shared" si="0"/>
        <v>50</v>
      </c>
    </row>
    <row r="53" ht="18.5" customHeight="1" spans="1:9">
      <c r="A53" s="33">
        <v>51</v>
      </c>
      <c r="B53" s="34">
        <v>1051</v>
      </c>
      <c r="C53" s="34" t="s">
        <v>156</v>
      </c>
      <c r="D53" s="34">
        <v>1</v>
      </c>
      <c r="E53" s="34" t="s">
        <v>262</v>
      </c>
      <c r="F53" s="34"/>
      <c r="G53" s="40">
        <v>3</v>
      </c>
      <c r="I53" s="36">
        <f t="shared" si="0"/>
        <v>51</v>
      </c>
    </row>
    <row r="54" ht="18.5" customHeight="1" spans="1:9">
      <c r="A54" s="33">
        <v>52</v>
      </c>
      <c r="B54" s="34">
        <v>1052</v>
      </c>
      <c r="C54" s="34" t="s">
        <v>140</v>
      </c>
      <c r="D54" s="34">
        <v>2</v>
      </c>
      <c r="E54" s="34" t="s">
        <v>275</v>
      </c>
      <c r="F54" s="34"/>
      <c r="G54" s="40">
        <v>4</v>
      </c>
      <c r="I54" s="36">
        <f t="shared" si="0"/>
        <v>52</v>
      </c>
    </row>
    <row r="55" ht="18.5" customHeight="1" spans="1:9">
      <c r="A55" s="33">
        <v>53</v>
      </c>
      <c r="B55" s="34">
        <v>1053</v>
      </c>
      <c r="C55" s="34" t="s">
        <v>145</v>
      </c>
      <c r="D55" s="34">
        <v>1</v>
      </c>
      <c r="E55" s="34" t="s">
        <v>262</v>
      </c>
      <c r="F55" s="34"/>
      <c r="G55" s="40">
        <v>3</v>
      </c>
      <c r="I55" s="36">
        <f t="shared" si="0"/>
        <v>53</v>
      </c>
    </row>
    <row r="56" ht="18.5" customHeight="1" spans="1:9">
      <c r="A56" s="33">
        <v>54</v>
      </c>
      <c r="B56" s="34">
        <v>1054</v>
      </c>
      <c r="C56" s="34" t="s">
        <v>159</v>
      </c>
      <c r="D56" s="34">
        <v>1</v>
      </c>
      <c r="E56" s="34" t="s">
        <v>262</v>
      </c>
      <c r="F56" s="34"/>
      <c r="G56" s="40">
        <v>3</v>
      </c>
      <c r="I56" s="36">
        <f t="shared" si="0"/>
        <v>54</v>
      </c>
    </row>
    <row r="57" ht="18.5" customHeight="1" spans="1:9">
      <c r="A57" s="33">
        <v>55</v>
      </c>
      <c r="B57" s="34">
        <v>1055</v>
      </c>
      <c r="C57" s="34" t="s">
        <v>276</v>
      </c>
      <c r="D57" s="34">
        <v>1</v>
      </c>
      <c r="E57" s="34" t="s">
        <v>262</v>
      </c>
      <c r="F57" s="34"/>
      <c r="G57" s="40">
        <v>3</v>
      </c>
      <c r="I57" s="36">
        <f t="shared" si="0"/>
        <v>55</v>
      </c>
    </row>
    <row r="58" ht="18.5" customHeight="1" spans="1:9">
      <c r="A58" s="33">
        <v>56</v>
      </c>
      <c r="B58" s="34">
        <v>1056</v>
      </c>
      <c r="C58" s="34" t="s">
        <v>152</v>
      </c>
      <c r="D58" s="34">
        <v>1</v>
      </c>
      <c r="E58" s="34" t="s">
        <v>262</v>
      </c>
      <c r="F58" s="34"/>
      <c r="G58" s="40">
        <v>3</v>
      </c>
      <c r="I58" s="36">
        <f t="shared" si="0"/>
        <v>56</v>
      </c>
    </row>
    <row r="59" ht="18.5" customHeight="1" spans="1:9">
      <c r="A59" s="33">
        <v>57</v>
      </c>
      <c r="B59" s="34">
        <v>1057</v>
      </c>
      <c r="C59" s="34" t="s">
        <v>153</v>
      </c>
      <c r="D59" s="34">
        <v>1</v>
      </c>
      <c r="E59" s="34" t="s">
        <v>262</v>
      </c>
      <c r="F59" s="34"/>
      <c r="G59" s="40">
        <v>3</v>
      </c>
      <c r="I59" s="36">
        <f t="shared" si="0"/>
        <v>57</v>
      </c>
    </row>
    <row r="60" ht="18.5" customHeight="1" spans="1:9">
      <c r="A60" s="33">
        <v>58</v>
      </c>
      <c r="B60" s="34">
        <v>1058</v>
      </c>
      <c r="C60" s="34" t="s">
        <v>157</v>
      </c>
      <c r="D60" s="34">
        <v>1</v>
      </c>
      <c r="E60" s="34" t="s">
        <v>262</v>
      </c>
      <c r="F60" s="34"/>
      <c r="G60" s="40">
        <v>3</v>
      </c>
      <c r="I60" s="36">
        <f t="shared" si="0"/>
        <v>58</v>
      </c>
    </row>
    <row r="61" ht="18.5" customHeight="1" spans="1:9">
      <c r="A61" s="33">
        <v>59</v>
      </c>
      <c r="B61" s="34">
        <v>1059</v>
      </c>
      <c r="C61" s="34" t="s">
        <v>151</v>
      </c>
      <c r="D61" s="34">
        <v>1</v>
      </c>
      <c r="E61" s="34" t="s">
        <v>262</v>
      </c>
      <c r="F61" s="34"/>
      <c r="G61" s="40">
        <v>4</v>
      </c>
      <c r="I61" s="36">
        <f t="shared" si="0"/>
        <v>59</v>
      </c>
    </row>
    <row r="62" ht="18.5" customHeight="1" spans="1:9">
      <c r="A62" s="33">
        <v>60</v>
      </c>
      <c r="B62" s="34">
        <v>1060</v>
      </c>
      <c r="C62" s="34" t="s">
        <v>148</v>
      </c>
      <c r="D62" s="34">
        <v>2</v>
      </c>
      <c r="E62" s="34" t="s">
        <v>277</v>
      </c>
      <c r="F62" s="34"/>
      <c r="G62" s="40">
        <v>4</v>
      </c>
      <c r="I62" s="36">
        <f t="shared" si="0"/>
        <v>60</v>
      </c>
    </row>
    <row r="63" ht="18.5" customHeight="1" spans="1:9">
      <c r="A63" s="33">
        <v>61</v>
      </c>
      <c r="B63" s="34">
        <v>1061</v>
      </c>
      <c r="C63" s="34" t="s">
        <v>138</v>
      </c>
      <c r="D63" s="34">
        <v>1</v>
      </c>
      <c r="E63" s="34" t="s">
        <v>262</v>
      </c>
      <c r="F63" s="34"/>
      <c r="G63" s="40">
        <v>4</v>
      </c>
      <c r="I63" s="36">
        <f t="shared" si="0"/>
        <v>61</v>
      </c>
    </row>
    <row r="64" ht="18.5" customHeight="1" spans="1:9">
      <c r="A64" s="33">
        <v>62</v>
      </c>
      <c r="B64" s="34">
        <v>1062</v>
      </c>
      <c r="C64" s="34" t="s">
        <v>147</v>
      </c>
      <c r="D64" s="34">
        <v>1</v>
      </c>
      <c r="E64" s="34" t="s">
        <v>262</v>
      </c>
      <c r="F64" s="34"/>
      <c r="G64" s="40">
        <v>4</v>
      </c>
      <c r="I64" s="36">
        <f t="shared" si="0"/>
        <v>62</v>
      </c>
    </row>
    <row r="65" ht="18.5" customHeight="1" spans="1:9">
      <c r="A65" s="33">
        <v>63</v>
      </c>
      <c r="B65" s="34">
        <v>1063</v>
      </c>
      <c r="C65" s="34" t="s">
        <v>139</v>
      </c>
      <c r="D65" s="34">
        <v>2</v>
      </c>
      <c r="E65" s="34" t="s">
        <v>278</v>
      </c>
      <c r="F65" s="34"/>
      <c r="G65" s="40">
        <v>5</v>
      </c>
      <c r="I65" s="36">
        <f t="shared" si="0"/>
        <v>63</v>
      </c>
    </row>
    <row r="66" ht="18.5" customHeight="1" spans="1:9">
      <c r="A66" s="33">
        <v>64</v>
      </c>
      <c r="B66" s="34">
        <v>1064</v>
      </c>
      <c r="C66" s="34" t="s">
        <v>28</v>
      </c>
      <c r="D66" s="34">
        <v>1</v>
      </c>
      <c r="E66" s="34" t="s">
        <v>262</v>
      </c>
      <c r="F66" s="34"/>
      <c r="G66" s="40">
        <v>2</v>
      </c>
      <c r="I66" s="36">
        <f t="shared" si="0"/>
        <v>64</v>
      </c>
    </row>
    <row r="67" ht="18.5" customHeight="1" spans="1:9">
      <c r="A67" s="33">
        <v>65</v>
      </c>
      <c r="B67" s="34">
        <v>1065</v>
      </c>
      <c r="C67" s="34" t="s">
        <v>168</v>
      </c>
      <c r="D67" s="34">
        <v>1</v>
      </c>
      <c r="E67" s="34" t="s">
        <v>262</v>
      </c>
      <c r="F67" s="34"/>
      <c r="G67" s="40">
        <v>2</v>
      </c>
      <c r="I67" s="36">
        <f t="shared" si="0"/>
        <v>65</v>
      </c>
    </row>
    <row r="68" ht="18.5" customHeight="1" spans="1:9">
      <c r="A68" s="33">
        <v>66</v>
      </c>
      <c r="B68" s="34">
        <v>1066</v>
      </c>
      <c r="C68" s="34" t="s">
        <v>163</v>
      </c>
      <c r="D68" s="34">
        <v>1</v>
      </c>
      <c r="E68" s="34" t="s">
        <v>262</v>
      </c>
      <c r="F68" s="34"/>
      <c r="G68" s="40">
        <v>2</v>
      </c>
      <c r="I68" s="36">
        <f t="shared" ref="I68:I131" si="1">A68</f>
        <v>66</v>
      </c>
    </row>
    <row r="69" ht="18.5" customHeight="1" spans="1:9">
      <c r="A69" s="33">
        <v>67</v>
      </c>
      <c r="B69" s="34">
        <v>1067</v>
      </c>
      <c r="C69" s="34" t="s">
        <v>170</v>
      </c>
      <c r="D69" s="34">
        <v>1</v>
      </c>
      <c r="E69" s="34" t="s">
        <v>262</v>
      </c>
      <c r="F69" s="34"/>
      <c r="G69" s="40">
        <v>2</v>
      </c>
      <c r="I69" s="36">
        <f t="shared" si="1"/>
        <v>67</v>
      </c>
    </row>
    <row r="70" ht="18.5" customHeight="1" spans="1:9">
      <c r="A70" s="33">
        <v>68</v>
      </c>
      <c r="B70" s="34">
        <v>1068</v>
      </c>
      <c r="C70" s="34" t="s">
        <v>38</v>
      </c>
      <c r="D70" s="34">
        <v>1</v>
      </c>
      <c r="E70" s="34" t="s">
        <v>262</v>
      </c>
      <c r="F70" s="34"/>
      <c r="G70" s="40">
        <v>3</v>
      </c>
      <c r="I70" s="36">
        <f t="shared" si="1"/>
        <v>68</v>
      </c>
    </row>
    <row r="71" ht="18.5" customHeight="1" spans="1:9">
      <c r="A71" s="33">
        <v>69</v>
      </c>
      <c r="B71" s="34">
        <v>1069</v>
      </c>
      <c r="C71" s="34" t="s">
        <v>182</v>
      </c>
      <c r="D71" s="34">
        <v>1</v>
      </c>
      <c r="E71" s="34" t="s">
        <v>262</v>
      </c>
      <c r="F71" s="34"/>
      <c r="G71" s="40">
        <v>2</v>
      </c>
      <c r="I71" s="36">
        <f t="shared" si="1"/>
        <v>69</v>
      </c>
    </row>
    <row r="72" ht="18.5" customHeight="1" spans="1:9">
      <c r="A72" s="33">
        <v>70</v>
      </c>
      <c r="B72" s="34">
        <v>1070</v>
      </c>
      <c r="C72" s="34" t="s">
        <v>204</v>
      </c>
      <c r="D72" s="34">
        <v>1</v>
      </c>
      <c r="E72" s="34" t="s">
        <v>262</v>
      </c>
      <c r="F72" s="34"/>
      <c r="G72" s="40">
        <v>3</v>
      </c>
      <c r="I72" s="36">
        <f t="shared" si="1"/>
        <v>70</v>
      </c>
    </row>
    <row r="73" ht="18.5" customHeight="1" spans="1:9">
      <c r="A73" s="33">
        <v>71</v>
      </c>
      <c r="B73" s="34">
        <v>1071</v>
      </c>
      <c r="C73" s="34" t="s">
        <v>58</v>
      </c>
      <c r="D73" s="34">
        <v>1</v>
      </c>
      <c r="E73" s="34" t="s">
        <v>262</v>
      </c>
      <c r="F73" s="34"/>
      <c r="G73" s="40">
        <v>2</v>
      </c>
      <c r="I73" s="36">
        <f t="shared" si="1"/>
        <v>71</v>
      </c>
    </row>
    <row r="74" ht="18.5" customHeight="1" spans="1:9">
      <c r="A74" s="33">
        <v>72</v>
      </c>
      <c r="B74" s="34">
        <v>1072</v>
      </c>
      <c r="C74" s="34" t="s">
        <v>171</v>
      </c>
      <c r="D74" s="34">
        <v>1</v>
      </c>
      <c r="E74" s="34" t="s">
        <v>262</v>
      </c>
      <c r="F74" s="34"/>
      <c r="G74" s="40">
        <v>2</v>
      </c>
      <c r="I74" s="36">
        <f t="shared" si="1"/>
        <v>72</v>
      </c>
    </row>
    <row r="75" ht="18.5" customHeight="1" spans="1:9">
      <c r="A75" s="33">
        <v>73</v>
      </c>
      <c r="B75" s="34">
        <v>1073</v>
      </c>
      <c r="C75" s="34" t="s">
        <v>172</v>
      </c>
      <c r="D75" s="34">
        <v>1</v>
      </c>
      <c r="E75" s="34" t="s">
        <v>262</v>
      </c>
      <c r="F75" s="34"/>
      <c r="G75" s="40">
        <v>2</v>
      </c>
      <c r="I75" s="36">
        <f t="shared" si="1"/>
        <v>73</v>
      </c>
    </row>
    <row r="76" ht="18.5" customHeight="1" spans="1:9">
      <c r="A76" s="33">
        <v>74</v>
      </c>
      <c r="B76" s="34">
        <v>1074</v>
      </c>
      <c r="C76" s="34" t="s">
        <v>34</v>
      </c>
      <c r="D76" s="34">
        <v>1</v>
      </c>
      <c r="E76" s="34" t="s">
        <v>262</v>
      </c>
      <c r="F76" s="34"/>
      <c r="G76" s="40">
        <v>3</v>
      </c>
      <c r="I76" s="36">
        <f t="shared" si="1"/>
        <v>74</v>
      </c>
    </row>
    <row r="77" ht="18.5" customHeight="1" spans="1:9">
      <c r="A77" s="33">
        <v>75</v>
      </c>
      <c r="B77" s="34">
        <v>1075</v>
      </c>
      <c r="C77" s="34" t="s">
        <v>188</v>
      </c>
      <c r="D77" s="34">
        <v>1</v>
      </c>
      <c r="E77" s="34" t="s">
        <v>262</v>
      </c>
      <c r="F77" s="34"/>
      <c r="G77" s="40">
        <v>2</v>
      </c>
      <c r="I77" s="36">
        <f t="shared" si="1"/>
        <v>75</v>
      </c>
    </row>
    <row r="78" ht="18.5" customHeight="1" spans="1:9">
      <c r="A78" s="33">
        <v>76</v>
      </c>
      <c r="B78" s="34">
        <v>1076</v>
      </c>
      <c r="C78" s="34" t="s">
        <v>45</v>
      </c>
      <c r="D78" s="34">
        <v>1</v>
      </c>
      <c r="E78" s="34" t="s">
        <v>262</v>
      </c>
      <c r="F78" s="34"/>
      <c r="G78" s="40">
        <v>2</v>
      </c>
      <c r="I78" s="36">
        <f t="shared" si="1"/>
        <v>76</v>
      </c>
    </row>
    <row r="79" ht="18.5" customHeight="1" spans="1:9">
      <c r="A79" s="33">
        <v>77</v>
      </c>
      <c r="B79" s="34">
        <v>1077</v>
      </c>
      <c r="C79" s="34" t="s">
        <v>46</v>
      </c>
      <c r="D79" s="34">
        <v>1</v>
      </c>
      <c r="E79" s="34" t="s">
        <v>262</v>
      </c>
      <c r="F79" s="34"/>
      <c r="G79" s="40">
        <v>3</v>
      </c>
      <c r="I79" s="36">
        <f t="shared" si="1"/>
        <v>77</v>
      </c>
    </row>
    <row r="80" ht="18.5" customHeight="1" spans="1:9">
      <c r="A80" s="33">
        <v>78</v>
      </c>
      <c r="B80" s="34">
        <v>1078</v>
      </c>
      <c r="C80" s="34" t="s">
        <v>177</v>
      </c>
      <c r="D80" s="34">
        <v>1</v>
      </c>
      <c r="E80" s="34" t="s">
        <v>262</v>
      </c>
      <c r="F80" s="34"/>
      <c r="G80" s="40">
        <v>2</v>
      </c>
      <c r="I80" s="36">
        <f t="shared" si="1"/>
        <v>78</v>
      </c>
    </row>
    <row r="81" ht="18.5" customHeight="1" spans="1:9">
      <c r="A81" s="33">
        <v>79</v>
      </c>
      <c r="B81" s="34">
        <v>1079</v>
      </c>
      <c r="C81" s="34" t="s">
        <v>176</v>
      </c>
      <c r="D81" s="34">
        <v>1</v>
      </c>
      <c r="E81" s="34" t="s">
        <v>262</v>
      </c>
      <c r="F81" s="34"/>
      <c r="G81" s="40">
        <v>2</v>
      </c>
      <c r="I81" s="36">
        <f t="shared" si="1"/>
        <v>79</v>
      </c>
    </row>
    <row r="82" ht="18.5" customHeight="1" spans="1:9">
      <c r="A82" s="33">
        <v>80</v>
      </c>
      <c r="B82" s="34">
        <v>1080</v>
      </c>
      <c r="C82" s="34" t="s">
        <v>202</v>
      </c>
      <c r="D82" s="34">
        <v>1</v>
      </c>
      <c r="E82" s="34" t="s">
        <v>262</v>
      </c>
      <c r="F82" s="34"/>
      <c r="G82" s="40">
        <v>3</v>
      </c>
      <c r="I82" s="36">
        <f t="shared" si="1"/>
        <v>80</v>
      </c>
    </row>
    <row r="83" ht="18.5" customHeight="1" spans="1:9">
      <c r="A83" s="33">
        <v>81</v>
      </c>
      <c r="B83" s="34">
        <v>1081</v>
      </c>
      <c r="C83" s="34" t="s">
        <v>192</v>
      </c>
      <c r="D83" s="34">
        <v>1</v>
      </c>
      <c r="E83" s="34" t="s">
        <v>262</v>
      </c>
      <c r="F83" s="34"/>
      <c r="G83" s="40">
        <v>3</v>
      </c>
      <c r="I83" s="36">
        <f t="shared" si="1"/>
        <v>81</v>
      </c>
    </row>
    <row r="84" ht="18.5" customHeight="1" spans="1:9">
      <c r="A84" s="33">
        <v>82</v>
      </c>
      <c r="B84" s="34">
        <v>1082</v>
      </c>
      <c r="C84" s="34" t="s">
        <v>191</v>
      </c>
      <c r="D84" s="34">
        <v>1</v>
      </c>
      <c r="E84" s="34" t="s">
        <v>262</v>
      </c>
      <c r="F84" s="34"/>
      <c r="G84" s="40">
        <v>3</v>
      </c>
      <c r="I84" s="36">
        <f t="shared" si="1"/>
        <v>82</v>
      </c>
    </row>
    <row r="85" ht="18.5" customHeight="1" spans="1:9">
      <c r="A85" s="33">
        <v>83</v>
      </c>
      <c r="B85" s="34">
        <v>1083</v>
      </c>
      <c r="C85" s="34" t="s">
        <v>183</v>
      </c>
      <c r="D85" s="34">
        <v>1</v>
      </c>
      <c r="E85" s="34" t="s">
        <v>262</v>
      </c>
      <c r="F85" s="34"/>
      <c r="G85" s="40">
        <v>3</v>
      </c>
      <c r="I85" s="36">
        <f t="shared" si="1"/>
        <v>83</v>
      </c>
    </row>
    <row r="86" ht="18.5" customHeight="1" spans="1:9">
      <c r="A86" s="33">
        <v>84</v>
      </c>
      <c r="B86" s="34">
        <v>1084</v>
      </c>
      <c r="C86" s="34" t="s">
        <v>193</v>
      </c>
      <c r="D86" s="34">
        <v>1</v>
      </c>
      <c r="E86" s="34" t="s">
        <v>262</v>
      </c>
      <c r="F86" s="34"/>
      <c r="G86" s="40">
        <v>3</v>
      </c>
      <c r="I86" s="36">
        <f t="shared" si="1"/>
        <v>84</v>
      </c>
    </row>
    <row r="87" ht="18.5" customHeight="1" spans="1:9">
      <c r="A87" s="33">
        <v>85</v>
      </c>
      <c r="B87" s="34">
        <v>1085</v>
      </c>
      <c r="C87" s="34" t="s">
        <v>186</v>
      </c>
      <c r="D87" s="34">
        <v>1</v>
      </c>
      <c r="E87" s="34" t="s">
        <v>262</v>
      </c>
      <c r="F87" s="34"/>
      <c r="G87" s="40">
        <v>3</v>
      </c>
      <c r="I87" s="36">
        <f t="shared" si="1"/>
        <v>85</v>
      </c>
    </row>
    <row r="88" ht="18.5" customHeight="1" spans="1:9">
      <c r="A88" s="33">
        <v>86</v>
      </c>
      <c r="B88" s="34">
        <v>1086</v>
      </c>
      <c r="C88" s="34" t="s">
        <v>279</v>
      </c>
      <c r="D88" s="34">
        <v>1</v>
      </c>
      <c r="E88" s="34" t="s">
        <v>262</v>
      </c>
      <c r="F88" s="34"/>
      <c r="G88" s="40">
        <v>3</v>
      </c>
      <c r="I88" s="36">
        <f t="shared" si="1"/>
        <v>86</v>
      </c>
    </row>
    <row r="89" ht="18.5" customHeight="1" spans="1:9">
      <c r="A89" s="33">
        <v>87</v>
      </c>
      <c r="B89" s="34">
        <v>1087</v>
      </c>
      <c r="C89" s="34" t="s">
        <v>195</v>
      </c>
      <c r="D89" s="34">
        <v>1</v>
      </c>
      <c r="E89" s="34" t="s">
        <v>262</v>
      </c>
      <c r="F89" s="34"/>
      <c r="G89" s="40">
        <v>3</v>
      </c>
      <c r="I89" s="36">
        <f t="shared" si="1"/>
        <v>87</v>
      </c>
    </row>
    <row r="90" ht="18.5" customHeight="1" spans="1:9">
      <c r="A90" s="33">
        <v>88</v>
      </c>
      <c r="B90" s="34">
        <v>1088</v>
      </c>
      <c r="C90" s="34" t="s">
        <v>194</v>
      </c>
      <c r="D90" s="34">
        <v>1</v>
      </c>
      <c r="E90" s="34" t="s">
        <v>262</v>
      </c>
      <c r="F90" s="34"/>
      <c r="G90" s="40">
        <v>3</v>
      </c>
      <c r="I90" s="36">
        <f t="shared" si="1"/>
        <v>88</v>
      </c>
    </row>
    <row r="91" ht="18.5" customHeight="1" spans="1:9">
      <c r="A91" s="33">
        <v>89</v>
      </c>
      <c r="B91" s="34">
        <v>1089</v>
      </c>
      <c r="C91" s="34" t="s">
        <v>280</v>
      </c>
      <c r="D91" s="34">
        <v>1</v>
      </c>
      <c r="E91" s="34" t="s">
        <v>262</v>
      </c>
      <c r="F91" s="34"/>
      <c r="G91" s="40">
        <v>3</v>
      </c>
      <c r="I91" s="36">
        <f t="shared" si="1"/>
        <v>89</v>
      </c>
    </row>
    <row r="92" ht="18.5" customHeight="1" spans="1:9">
      <c r="A92" s="33">
        <v>90</v>
      </c>
      <c r="B92" s="34">
        <v>1090</v>
      </c>
      <c r="C92" s="34" t="s">
        <v>181</v>
      </c>
      <c r="D92" s="34">
        <v>1</v>
      </c>
      <c r="E92" s="34" t="s">
        <v>262</v>
      </c>
      <c r="F92" s="34"/>
      <c r="G92" s="40">
        <v>3</v>
      </c>
      <c r="I92" s="36">
        <f t="shared" si="1"/>
        <v>90</v>
      </c>
    </row>
    <row r="93" ht="18.5" customHeight="1" spans="1:9">
      <c r="A93" s="33">
        <v>91</v>
      </c>
      <c r="B93" s="34">
        <v>1091</v>
      </c>
      <c r="C93" s="34" t="s">
        <v>167</v>
      </c>
      <c r="D93" s="34">
        <v>1</v>
      </c>
      <c r="E93" s="34" t="s">
        <v>262</v>
      </c>
      <c r="F93" s="34"/>
      <c r="G93" s="40">
        <v>4</v>
      </c>
      <c r="I93" s="36">
        <f t="shared" si="1"/>
        <v>91</v>
      </c>
    </row>
    <row r="94" ht="18.5" customHeight="1" spans="1:9">
      <c r="A94" s="33">
        <v>92</v>
      </c>
      <c r="B94" s="34">
        <v>1092</v>
      </c>
      <c r="C94" s="34" t="s">
        <v>198</v>
      </c>
      <c r="D94" s="34">
        <v>2</v>
      </c>
      <c r="E94" s="34" t="s">
        <v>281</v>
      </c>
      <c r="F94" s="34"/>
      <c r="G94" s="40">
        <v>4</v>
      </c>
      <c r="I94" s="36">
        <f t="shared" si="1"/>
        <v>92</v>
      </c>
    </row>
    <row r="95" ht="18.5" customHeight="1" spans="1:9">
      <c r="A95" s="33">
        <v>93</v>
      </c>
      <c r="B95" s="34">
        <v>1093</v>
      </c>
      <c r="C95" s="34" t="s">
        <v>180</v>
      </c>
      <c r="D95" s="34">
        <v>2</v>
      </c>
      <c r="E95" s="34" t="s">
        <v>282</v>
      </c>
      <c r="F95" s="34"/>
      <c r="G95" s="40">
        <v>4</v>
      </c>
      <c r="I95" s="36">
        <f t="shared" si="1"/>
        <v>93</v>
      </c>
    </row>
    <row r="96" ht="18.5" customHeight="1" spans="1:9">
      <c r="A96" s="33">
        <v>94</v>
      </c>
      <c r="B96" s="34">
        <v>1094</v>
      </c>
      <c r="C96" s="34" t="s">
        <v>175</v>
      </c>
      <c r="D96" s="34">
        <v>2</v>
      </c>
      <c r="E96" s="34" t="s">
        <v>283</v>
      </c>
      <c r="F96" s="34"/>
      <c r="G96" s="40">
        <v>5</v>
      </c>
      <c r="I96" s="36">
        <f t="shared" si="1"/>
        <v>94</v>
      </c>
    </row>
    <row r="97" ht="18.5" customHeight="1" spans="1:9">
      <c r="A97" s="33">
        <v>95</v>
      </c>
      <c r="B97" s="34">
        <v>1095</v>
      </c>
      <c r="C97" s="34" t="s">
        <v>29</v>
      </c>
      <c r="D97" s="34">
        <v>1</v>
      </c>
      <c r="E97" s="34" t="s">
        <v>262</v>
      </c>
      <c r="F97" s="34"/>
      <c r="G97" s="40">
        <v>2</v>
      </c>
      <c r="I97" s="36">
        <f t="shared" si="1"/>
        <v>95</v>
      </c>
    </row>
    <row r="98" ht="18.5" customHeight="1" spans="1:9">
      <c r="A98" s="33">
        <v>96</v>
      </c>
      <c r="B98" s="34">
        <v>1096</v>
      </c>
      <c r="C98" s="34" t="s">
        <v>206</v>
      </c>
      <c r="D98" s="34">
        <v>1</v>
      </c>
      <c r="E98" s="34" t="s">
        <v>262</v>
      </c>
      <c r="F98" s="34"/>
      <c r="G98" s="40">
        <v>2</v>
      </c>
      <c r="I98" s="36">
        <f t="shared" si="1"/>
        <v>96</v>
      </c>
    </row>
    <row r="99" ht="18.5" customHeight="1" spans="1:9">
      <c r="A99" s="33">
        <v>97</v>
      </c>
      <c r="B99" s="34">
        <v>1097</v>
      </c>
      <c r="C99" s="34" t="s">
        <v>62</v>
      </c>
      <c r="D99" s="34">
        <v>1</v>
      </c>
      <c r="E99" s="34" t="s">
        <v>262</v>
      </c>
      <c r="F99" s="34"/>
      <c r="G99" s="40">
        <v>2</v>
      </c>
      <c r="I99" s="36">
        <f t="shared" si="1"/>
        <v>97</v>
      </c>
    </row>
    <row r="100" ht="18.5" customHeight="1" spans="1:9">
      <c r="A100" s="33">
        <v>98</v>
      </c>
      <c r="B100" s="34">
        <v>1098</v>
      </c>
      <c r="C100" s="34" t="s">
        <v>63</v>
      </c>
      <c r="D100" s="34">
        <v>1</v>
      </c>
      <c r="E100" s="34" t="s">
        <v>262</v>
      </c>
      <c r="F100" s="34"/>
      <c r="G100" s="40">
        <v>2</v>
      </c>
      <c r="I100" s="36">
        <f t="shared" si="1"/>
        <v>98</v>
      </c>
    </row>
    <row r="101" ht="18.5" customHeight="1" spans="1:9">
      <c r="A101" s="33">
        <v>99</v>
      </c>
      <c r="B101" s="34">
        <v>1099</v>
      </c>
      <c r="C101" s="34" t="s">
        <v>210</v>
      </c>
      <c r="D101" s="34">
        <v>1</v>
      </c>
      <c r="E101" s="34" t="s">
        <v>262</v>
      </c>
      <c r="F101" s="34"/>
      <c r="G101" s="40">
        <v>2</v>
      </c>
      <c r="I101" s="36">
        <f t="shared" si="1"/>
        <v>99</v>
      </c>
    </row>
    <row r="102" ht="18.5" customHeight="1" spans="1:9">
      <c r="A102" s="33">
        <v>100</v>
      </c>
      <c r="B102" s="34">
        <v>1100</v>
      </c>
      <c r="C102" s="34" t="s">
        <v>215</v>
      </c>
      <c r="D102" s="34">
        <v>1</v>
      </c>
      <c r="E102" s="34" t="s">
        <v>262</v>
      </c>
      <c r="F102" s="34"/>
      <c r="G102" s="40">
        <v>2</v>
      </c>
      <c r="I102" s="36">
        <f t="shared" si="1"/>
        <v>100</v>
      </c>
    </row>
    <row r="103" ht="18.5" customHeight="1" spans="1:9">
      <c r="A103" s="33">
        <v>101</v>
      </c>
      <c r="B103" s="34">
        <v>1101</v>
      </c>
      <c r="C103" s="34" t="s">
        <v>216</v>
      </c>
      <c r="D103" s="34">
        <v>2</v>
      </c>
      <c r="E103" s="34" t="s">
        <v>284</v>
      </c>
      <c r="F103" s="34"/>
      <c r="G103" s="40">
        <v>3</v>
      </c>
      <c r="I103" s="36">
        <f t="shared" si="1"/>
        <v>101</v>
      </c>
    </row>
    <row r="104" ht="18.5" customHeight="1" spans="1:9">
      <c r="A104" s="33">
        <v>102</v>
      </c>
      <c r="B104" s="34">
        <v>1102</v>
      </c>
      <c r="C104" s="34" t="s">
        <v>70</v>
      </c>
      <c r="D104" s="34">
        <v>1</v>
      </c>
      <c r="E104" s="34" t="s">
        <v>262</v>
      </c>
      <c r="F104" s="34"/>
      <c r="G104" s="40">
        <v>2</v>
      </c>
      <c r="I104" s="36">
        <f t="shared" si="1"/>
        <v>102</v>
      </c>
    </row>
    <row r="105" ht="18.5" customHeight="1" spans="1:9">
      <c r="A105" s="33">
        <v>103</v>
      </c>
      <c r="B105" s="34">
        <v>1103</v>
      </c>
      <c r="C105" s="34" t="s">
        <v>208</v>
      </c>
      <c r="D105" s="34">
        <v>1</v>
      </c>
      <c r="E105" s="34" t="s">
        <v>262</v>
      </c>
      <c r="F105" s="34"/>
      <c r="G105" s="40">
        <v>2</v>
      </c>
      <c r="I105" s="36">
        <f t="shared" si="1"/>
        <v>103</v>
      </c>
    </row>
    <row r="106" ht="18.5" customHeight="1" spans="1:9">
      <c r="A106" s="33">
        <v>104</v>
      </c>
      <c r="B106" s="34">
        <v>1104</v>
      </c>
      <c r="C106" s="34" t="s">
        <v>209</v>
      </c>
      <c r="D106" s="34">
        <v>2</v>
      </c>
      <c r="E106" s="34" t="s">
        <v>285</v>
      </c>
      <c r="F106" s="34"/>
      <c r="G106" s="40">
        <v>3</v>
      </c>
      <c r="I106" s="36">
        <f t="shared" si="1"/>
        <v>104</v>
      </c>
    </row>
    <row r="107" ht="18.5" customHeight="1" spans="1:9">
      <c r="A107" s="33">
        <v>105</v>
      </c>
      <c r="B107" s="34">
        <v>1105</v>
      </c>
      <c r="C107" s="34" t="s">
        <v>71</v>
      </c>
      <c r="D107" s="34">
        <v>1</v>
      </c>
      <c r="E107" s="34" t="s">
        <v>262</v>
      </c>
      <c r="F107" s="34"/>
      <c r="G107" s="40">
        <v>3</v>
      </c>
      <c r="I107" s="36">
        <f t="shared" si="1"/>
        <v>105</v>
      </c>
    </row>
    <row r="108" ht="18.5" customHeight="1" spans="1:9">
      <c r="A108" s="33">
        <v>106</v>
      </c>
      <c r="B108" s="34">
        <v>1106</v>
      </c>
      <c r="C108" s="34" t="s">
        <v>52</v>
      </c>
      <c r="D108" s="34">
        <v>1</v>
      </c>
      <c r="E108" s="34" t="s">
        <v>262</v>
      </c>
      <c r="F108" s="34"/>
      <c r="G108" s="40">
        <v>3</v>
      </c>
      <c r="I108" s="36">
        <f t="shared" si="1"/>
        <v>106</v>
      </c>
    </row>
    <row r="109" ht="18.5" customHeight="1" spans="1:9">
      <c r="A109" s="33">
        <v>107</v>
      </c>
      <c r="B109" s="34">
        <v>1107</v>
      </c>
      <c r="C109" s="34" t="s">
        <v>211</v>
      </c>
      <c r="D109" s="34">
        <v>1</v>
      </c>
      <c r="E109" s="34" t="s">
        <v>262</v>
      </c>
      <c r="F109" s="34"/>
      <c r="G109" s="40">
        <v>2</v>
      </c>
      <c r="I109" s="36">
        <f t="shared" si="1"/>
        <v>107</v>
      </c>
    </row>
    <row r="110" ht="18.5" customHeight="1" spans="1:9">
      <c r="A110" s="33">
        <v>108</v>
      </c>
      <c r="B110" s="34">
        <v>1108</v>
      </c>
      <c r="C110" s="34" t="s">
        <v>39</v>
      </c>
      <c r="D110" s="34">
        <v>1</v>
      </c>
      <c r="E110" s="34" t="s">
        <v>262</v>
      </c>
      <c r="F110" s="34"/>
      <c r="G110" s="40">
        <v>2</v>
      </c>
      <c r="I110" s="36">
        <f t="shared" si="1"/>
        <v>108</v>
      </c>
    </row>
    <row r="111" ht="18.5" customHeight="1" spans="1:9">
      <c r="A111" s="33">
        <v>109</v>
      </c>
      <c r="B111" s="34">
        <v>1109</v>
      </c>
      <c r="C111" s="34" t="s">
        <v>229</v>
      </c>
      <c r="D111" s="34">
        <v>1</v>
      </c>
      <c r="E111" s="34" t="s">
        <v>262</v>
      </c>
      <c r="F111" s="34"/>
      <c r="G111" s="40">
        <v>2</v>
      </c>
      <c r="I111" s="36">
        <f t="shared" si="1"/>
        <v>109</v>
      </c>
    </row>
    <row r="112" ht="18.5" customHeight="1" spans="1:9">
      <c r="A112" s="33">
        <v>110</v>
      </c>
      <c r="B112" s="34">
        <v>1110</v>
      </c>
      <c r="C112" s="34" t="s">
        <v>228</v>
      </c>
      <c r="D112" s="34">
        <v>1</v>
      </c>
      <c r="E112" s="34" t="s">
        <v>262</v>
      </c>
      <c r="F112" s="34"/>
      <c r="G112" s="40">
        <v>3</v>
      </c>
      <c r="I112" s="36">
        <f t="shared" si="1"/>
        <v>110</v>
      </c>
    </row>
    <row r="113" ht="18.5" customHeight="1" spans="1:9">
      <c r="A113" s="33">
        <v>111</v>
      </c>
      <c r="B113" s="34">
        <v>1111</v>
      </c>
      <c r="C113" s="34" t="s">
        <v>245</v>
      </c>
      <c r="D113" s="34">
        <v>1</v>
      </c>
      <c r="E113" s="34" t="s">
        <v>262</v>
      </c>
      <c r="F113" s="34"/>
      <c r="G113" s="40">
        <v>3</v>
      </c>
      <c r="I113" s="36">
        <f t="shared" si="1"/>
        <v>111</v>
      </c>
    </row>
    <row r="114" ht="18.5" customHeight="1" spans="1:9">
      <c r="A114" s="33">
        <v>112</v>
      </c>
      <c r="B114" s="34">
        <v>1112</v>
      </c>
      <c r="C114" s="34" t="s">
        <v>231</v>
      </c>
      <c r="D114" s="34">
        <v>1</v>
      </c>
      <c r="E114" s="34" t="s">
        <v>262</v>
      </c>
      <c r="F114" s="34"/>
      <c r="G114" s="40">
        <v>2</v>
      </c>
      <c r="I114" s="36">
        <f t="shared" si="1"/>
        <v>112</v>
      </c>
    </row>
    <row r="115" ht="18.5" customHeight="1" spans="1:9">
      <c r="A115" s="33">
        <v>113</v>
      </c>
      <c r="B115" s="34">
        <v>1113</v>
      </c>
      <c r="C115" s="34" t="s">
        <v>230</v>
      </c>
      <c r="D115" s="34">
        <v>1</v>
      </c>
      <c r="E115" s="34" t="s">
        <v>262</v>
      </c>
      <c r="F115" s="34"/>
      <c r="G115" s="40">
        <v>3</v>
      </c>
      <c r="I115" s="36">
        <f t="shared" si="1"/>
        <v>113</v>
      </c>
    </row>
    <row r="116" ht="18.5" customHeight="1" spans="1:9">
      <c r="A116" s="33">
        <v>114</v>
      </c>
      <c r="B116" s="34">
        <v>1114</v>
      </c>
      <c r="C116" s="34" t="s">
        <v>234</v>
      </c>
      <c r="D116" s="34">
        <v>1</v>
      </c>
      <c r="E116" s="34" t="s">
        <v>262</v>
      </c>
      <c r="F116" s="34"/>
      <c r="G116" s="40">
        <v>3</v>
      </c>
      <c r="I116" s="36">
        <f t="shared" si="1"/>
        <v>114</v>
      </c>
    </row>
    <row r="117" ht="18.5" customHeight="1" spans="1:9">
      <c r="A117" s="33">
        <v>115</v>
      </c>
      <c r="B117" s="34">
        <v>1115</v>
      </c>
      <c r="C117" s="34" t="s">
        <v>235</v>
      </c>
      <c r="D117" s="34">
        <v>1</v>
      </c>
      <c r="E117" s="34" t="s">
        <v>262</v>
      </c>
      <c r="F117" s="34"/>
      <c r="G117" s="40">
        <v>3</v>
      </c>
      <c r="I117" s="36">
        <f t="shared" si="1"/>
        <v>115</v>
      </c>
    </row>
    <row r="118" ht="18.5" customHeight="1" spans="1:9">
      <c r="A118" s="33">
        <v>116</v>
      </c>
      <c r="B118" s="34">
        <v>1116</v>
      </c>
      <c r="C118" s="34" t="s">
        <v>237</v>
      </c>
      <c r="D118" s="34">
        <v>1</v>
      </c>
      <c r="E118" s="34" t="s">
        <v>262</v>
      </c>
      <c r="F118" s="34"/>
      <c r="G118" s="40">
        <v>3</v>
      </c>
      <c r="I118" s="36">
        <f t="shared" si="1"/>
        <v>116</v>
      </c>
    </row>
    <row r="119" ht="18.5" customHeight="1" spans="1:9">
      <c r="A119" s="33">
        <v>117</v>
      </c>
      <c r="B119" s="34">
        <v>1117</v>
      </c>
      <c r="C119" s="34" t="s">
        <v>220</v>
      </c>
      <c r="D119" s="34">
        <v>1</v>
      </c>
      <c r="E119" s="34" t="s">
        <v>262</v>
      </c>
      <c r="F119" s="34"/>
      <c r="G119" s="40">
        <v>3</v>
      </c>
      <c r="I119" s="36">
        <f t="shared" si="1"/>
        <v>117</v>
      </c>
    </row>
    <row r="120" ht="18.5" customHeight="1" spans="1:9">
      <c r="A120" s="33">
        <v>118</v>
      </c>
      <c r="B120" s="34">
        <v>1118</v>
      </c>
      <c r="C120" s="34" t="s">
        <v>236</v>
      </c>
      <c r="D120" s="34">
        <v>1</v>
      </c>
      <c r="E120" s="34" t="s">
        <v>262</v>
      </c>
      <c r="F120" s="34"/>
      <c r="G120" s="40">
        <v>3</v>
      </c>
      <c r="I120" s="36">
        <f t="shared" si="1"/>
        <v>118</v>
      </c>
    </row>
    <row r="121" ht="18.5" customHeight="1" spans="1:9">
      <c r="A121" s="33">
        <v>119</v>
      </c>
      <c r="B121" s="34">
        <v>1119</v>
      </c>
      <c r="C121" s="34" t="s">
        <v>217</v>
      </c>
      <c r="D121" s="34">
        <v>1</v>
      </c>
      <c r="E121" s="34" t="s">
        <v>262</v>
      </c>
      <c r="F121" s="34"/>
      <c r="G121" s="40">
        <v>3</v>
      </c>
      <c r="I121" s="36">
        <f t="shared" si="1"/>
        <v>119</v>
      </c>
    </row>
    <row r="122" ht="18.5" customHeight="1" spans="1:9">
      <c r="A122" s="33">
        <v>120</v>
      </c>
      <c r="B122" s="34">
        <v>1120</v>
      </c>
      <c r="C122" s="34" t="s">
        <v>242</v>
      </c>
      <c r="D122" s="34">
        <v>1</v>
      </c>
      <c r="E122" s="34" t="s">
        <v>262</v>
      </c>
      <c r="F122" s="34"/>
      <c r="G122" s="40">
        <v>3</v>
      </c>
      <c r="I122" s="36">
        <f t="shared" si="1"/>
        <v>120</v>
      </c>
    </row>
    <row r="123" ht="18.5" customHeight="1" spans="1:9">
      <c r="A123" s="33">
        <v>121</v>
      </c>
      <c r="B123" s="34">
        <v>1121</v>
      </c>
      <c r="C123" s="34" t="s">
        <v>240</v>
      </c>
      <c r="D123" s="34">
        <v>1</v>
      </c>
      <c r="E123" s="34" t="s">
        <v>262</v>
      </c>
      <c r="F123" s="34"/>
      <c r="G123" s="40">
        <v>4</v>
      </c>
      <c r="I123" s="36">
        <f t="shared" si="1"/>
        <v>121</v>
      </c>
    </row>
    <row r="124" ht="18.5" customHeight="1" spans="1:9">
      <c r="A124" s="33">
        <v>122</v>
      </c>
      <c r="B124" s="34">
        <v>1122</v>
      </c>
      <c r="C124" s="34" t="s">
        <v>247</v>
      </c>
      <c r="D124" s="34">
        <v>1</v>
      </c>
      <c r="E124" s="34" t="s">
        <v>262</v>
      </c>
      <c r="F124" s="34"/>
      <c r="G124" s="40">
        <v>4</v>
      </c>
      <c r="I124" s="36">
        <f t="shared" si="1"/>
        <v>122</v>
      </c>
    </row>
    <row r="125" ht="18.5" customHeight="1" spans="1:9">
      <c r="A125" s="33">
        <v>123</v>
      </c>
      <c r="B125" s="34">
        <v>1123</v>
      </c>
      <c r="C125" s="34" t="s">
        <v>221</v>
      </c>
      <c r="D125" s="34">
        <v>1</v>
      </c>
      <c r="E125" s="34" t="s">
        <v>262</v>
      </c>
      <c r="F125" s="34"/>
      <c r="G125" s="40">
        <v>4</v>
      </c>
      <c r="I125" s="36">
        <f t="shared" si="1"/>
        <v>123</v>
      </c>
    </row>
    <row r="126" ht="18.5" customHeight="1" spans="1:9">
      <c r="A126" s="33">
        <v>124</v>
      </c>
      <c r="B126" s="34">
        <v>1124</v>
      </c>
      <c r="C126" s="34" t="s">
        <v>225</v>
      </c>
      <c r="D126" s="34">
        <v>2</v>
      </c>
      <c r="E126" s="34" t="s">
        <v>286</v>
      </c>
      <c r="F126" s="34"/>
      <c r="G126" s="40">
        <v>4</v>
      </c>
      <c r="I126" s="36">
        <f t="shared" si="1"/>
        <v>124</v>
      </c>
    </row>
    <row r="127" ht="18.5" customHeight="1" spans="1:9">
      <c r="A127" s="33">
        <v>125</v>
      </c>
      <c r="B127" s="34">
        <v>1125</v>
      </c>
      <c r="C127" s="34" t="s">
        <v>224</v>
      </c>
      <c r="D127" s="34">
        <v>2</v>
      </c>
      <c r="E127" s="34" t="s">
        <v>287</v>
      </c>
      <c r="F127" s="34"/>
      <c r="G127" s="40">
        <v>5</v>
      </c>
      <c r="I127" s="36">
        <f t="shared" si="1"/>
        <v>125</v>
      </c>
    </row>
    <row r="128" ht="18.5" customHeight="1" spans="1:9">
      <c r="A128" s="33">
        <v>126</v>
      </c>
      <c r="B128" s="34">
        <v>1126</v>
      </c>
      <c r="C128" s="34" t="s">
        <v>75</v>
      </c>
      <c r="D128" s="34">
        <v>1</v>
      </c>
      <c r="E128" s="34" t="s">
        <v>262</v>
      </c>
      <c r="F128" s="34"/>
      <c r="G128" s="40">
        <v>4</v>
      </c>
      <c r="I128" s="36">
        <f t="shared" si="1"/>
        <v>126</v>
      </c>
    </row>
    <row r="129" ht="18.5" customHeight="1" spans="1:9">
      <c r="A129" s="33">
        <v>127</v>
      </c>
      <c r="B129" s="34">
        <v>1127</v>
      </c>
      <c r="C129" s="34" t="s">
        <v>76</v>
      </c>
      <c r="D129" s="34">
        <v>1</v>
      </c>
      <c r="E129" s="34" t="s">
        <v>262</v>
      </c>
      <c r="F129" s="34"/>
      <c r="G129" s="40">
        <v>4</v>
      </c>
      <c r="I129" s="36">
        <f t="shared" si="1"/>
        <v>127</v>
      </c>
    </row>
    <row r="130" ht="18.5" customHeight="1" spans="1:9">
      <c r="A130" s="33">
        <v>128</v>
      </c>
      <c r="B130" s="34">
        <v>1128</v>
      </c>
      <c r="C130" s="34" t="s">
        <v>77</v>
      </c>
      <c r="D130" s="34">
        <v>1</v>
      </c>
      <c r="E130" s="34" t="s">
        <v>262</v>
      </c>
      <c r="F130" s="34"/>
      <c r="G130" s="40">
        <v>4</v>
      </c>
      <c r="I130" s="36">
        <f t="shared" si="1"/>
        <v>128</v>
      </c>
    </row>
    <row r="131" ht="18.5" customHeight="1" spans="1:9">
      <c r="A131" s="33">
        <v>129</v>
      </c>
      <c r="B131" s="34">
        <v>1129</v>
      </c>
      <c r="C131" s="34" t="s">
        <v>78</v>
      </c>
      <c r="D131" s="34">
        <v>1</v>
      </c>
      <c r="E131" s="34" t="s">
        <v>262</v>
      </c>
      <c r="F131" s="34"/>
      <c r="G131" s="40">
        <v>4</v>
      </c>
      <c r="I131" s="36">
        <f t="shared" si="1"/>
        <v>129</v>
      </c>
    </row>
    <row r="132" ht="18.5" customHeight="1" spans="1:9">
      <c r="A132" s="41">
        <v>130</v>
      </c>
      <c r="B132" s="35">
        <v>1130</v>
      </c>
      <c r="C132" s="35" t="s">
        <v>83</v>
      </c>
      <c r="D132" s="35">
        <v>2</v>
      </c>
      <c r="E132" s="35" t="s">
        <v>288</v>
      </c>
      <c r="F132" s="35"/>
      <c r="G132" s="42">
        <v>5</v>
      </c>
      <c r="I132" s="36">
        <f t="shared" ref="I132:I195" si="2">A132</f>
        <v>130</v>
      </c>
    </row>
    <row r="133" customFormat="1" spans="9:9">
      <c r="I133" s="36">
        <f t="shared" si="2"/>
        <v>0</v>
      </c>
    </row>
    <row r="134" customFormat="1" spans="9:9">
      <c r="I134" s="36">
        <f t="shared" si="2"/>
        <v>0</v>
      </c>
    </row>
    <row r="135" customFormat="1" spans="9:9">
      <c r="I135" s="36">
        <f t="shared" si="2"/>
        <v>0</v>
      </c>
    </row>
    <row r="136" customFormat="1" spans="9:9">
      <c r="I136" s="36">
        <f t="shared" si="2"/>
        <v>0</v>
      </c>
    </row>
    <row r="137" customFormat="1" spans="9:9">
      <c r="I137" s="36">
        <f t="shared" si="2"/>
        <v>0</v>
      </c>
    </row>
    <row r="138" customFormat="1" spans="9:9">
      <c r="I138" s="36">
        <f t="shared" si="2"/>
        <v>0</v>
      </c>
    </row>
    <row r="139" customFormat="1" spans="9:9">
      <c r="I139" s="36">
        <f t="shared" si="2"/>
        <v>0</v>
      </c>
    </row>
    <row r="140" customFormat="1" spans="9:9">
      <c r="I140" s="36">
        <f t="shared" si="2"/>
        <v>0</v>
      </c>
    </row>
    <row r="141" customFormat="1" spans="9:9">
      <c r="I141" s="36">
        <f t="shared" si="2"/>
        <v>0</v>
      </c>
    </row>
    <row r="142" customFormat="1" spans="9:9">
      <c r="I142" s="36">
        <f t="shared" si="2"/>
        <v>0</v>
      </c>
    </row>
    <row r="143" customFormat="1" spans="9:9">
      <c r="I143" s="36">
        <f t="shared" si="2"/>
        <v>0</v>
      </c>
    </row>
    <row r="144" customFormat="1" spans="9:9">
      <c r="I144" s="36">
        <f t="shared" si="2"/>
        <v>0</v>
      </c>
    </row>
    <row r="145" customFormat="1" spans="9:9">
      <c r="I145" s="36">
        <f t="shared" si="2"/>
        <v>0</v>
      </c>
    </row>
    <row r="146" customFormat="1" spans="9:9">
      <c r="I146" s="36">
        <f t="shared" si="2"/>
        <v>0</v>
      </c>
    </row>
    <row r="147" customFormat="1" spans="9:9">
      <c r="I147" s="36">
        <f t="shared" si="2"/>
        <v>0</v>
      </c>
    </row>
    <row r="148" customFormat="1" spans="9:9">
      <c r="I148" s="36">
        <f t="shared" si="2"/>
        <v>0</v>
      </c>
    </row>
    <row r="149" customFormat="1" spans="9:9">
      <c r="I149" s="36">
        <f t="shared" si="2"/>
        <v>0</v>
      </c>
    </row>
    <row r="150" customFormat="1" spans="9:9">
      <c r="I150" s="36">
        <f t="shared" si="2"/>
        <v>0</v>
      </c>
    </row>
    <row r="151" customFormat="1" spans="9:9">
      <c r="I151" s="36">
        <f t="shared" si="2"/>
        <v>0</v>
      </c>
    </row>
    <row r="152" spans="9:9">
      <c r="I152" s="36">
        <f t="shared" si="2"/>
        <v>0</v>
      </c>
    </row>
    <row r="153" spans="9:9">
      <c r="I153" s="36">
        <f t="shared" si="2"/>
        <v>0</v>
      </c>
    </row>
    <row r="154" spans="9:9">
      <c r="I154" s="36">
        <f t="shared" si="2"/>
        <v>0</v>
      </c>
    </row>
    <row r="155" spans="9:9">
      <c r="I155" s="36">
        <f t="shared" si="2"/>
        <v>0</v>
      </c>
    </row>
    <row r="156" spans="9:9">
      <c r="I156" s="36">
        <f t="shared" si="2"/>
        <v>0</v>
      </c>
    </row>
    <row r="157" spans="9:9">
      <c r="I157" s="36">
        <f t="shared" si="2"/>
        <v>0</v>
      </c>
    </row>
    <row r="158" spans="9:9">
      <c r="I158" s="36">
        <f t="shared" si="2"/>
        <v>0</v>
      </c>
    </row>
    <row r="159" spans="9:9">
      <c r="I159" s="36">
        <f t="shared" si="2"/>
        <v>0</v>
      </c>
    </row>
    <row r="160" spans="9:9">
      <c r="I160" s="36">
        <f t="shared" si="2"/>
        <v>0</v>
      </c>
    </row>
    <row r="161" spans="9:9">
      <c r="I161" s="36">
        <f t="shared" si="2"/>
        <v>0</v>
      </c>
    </row>
    <row r="162" spans="9:9">
      <c r="I162" s="36">
        <f t="shared" si="2"/>
        <v>0</v>
      </c>
    </row>
    <row r="163" spans="9:9">
      <c r="I163" s="36">
        <f t="shared" si="2"/>
        <v>0</v>
      </c>
    </row>
    <row r="164" spans="9:9">
      <c r="I164" s="36">
        <f t="shared" si="2"/>
        <v>0</v>
      </c>
    </row>
    <row r="165" spans="9:9">
      <c r="I165" s="36">
        <f t="shared" si="2"/>
        <v>0</v>
      </c>
    </row>
    <row r="166" spans="9:9">
      <c r="I166" s="36">
        <f t="shared" si="2"/>
        <v>0</v>
      </c>
    </row>
    <row r="167" spans="9:9">
      <c r="I167" s="36">
        <f t="shared" si="2"/>
        <v>0</v>
      </c>
    </row>
    <row r="168" spans="9:9">
      <c r="I168" s="36">
        <f t="shared" si="2"/>
        <v>0</v>
      </c>
    </row>
    <row r="169" spans="9:9">
      <c r="I169" s="36">
        <f t="shared" si="2"/>
        <v>0</v>
      </c>
    </row>
    <row r="170" spans="9:9">
      <c r="I170" s="36">
        <f t="shared" si="2"/>
        <v>0</v>
      </c>
    </row>
    <row r="171" spans="9:9">
      <c r="I171" s="36">
        <f t="shared" si="2"/>
        <v>0</v>
      </c>
    </row>
    <row r="172" spans="9:9">
      <c r="I172" s="36">
        <f t="shared" si="2"/>
        <v>0</v>
      </c>
    </row>
    <row r="173" spans="9:9">
      <c r="I173" s="36">
        <f t="shared" si="2"/>
        <v>0</v>
      </c>
    </row>
    <row r="174" spans="9:9">
      <c r="I174" s="36">
        <f t="shared" si="2"/>
        <v>0</v>
      </c>
    </row>
    <row r="175" spans="9:9">
      <c r="I175" s="36">
        <f t="shared" si="2"/>
        <v>0</v>
      </c>
    </row>
    <row r="176" spans="9:9">
      <c r="I176" s="36">
        <f t="shared" si="2"/>
        <v>0</v>
      </c>
    </row>
    <row r="177" spans="9:9">
      <c r="I177" s="36">
        <f t="shared" si="2"/>
        <v>0</v>
      </c>
    </row>
    <row r="178" spans="9:9">
      <c r="I178" s="36">
        <f t="shared" si="2"/>
        <v>0</v>
      </c>
    </row>
    <row r="179" spans="9:9">
      <c r="I179" s="36">
        <f t="shared" si="2"/>
        <v>0</v>
      </c>
    </row>
    <row r="180" spans="9:9">
      <c r="I180" s="36">
        <f t="shared" si="2"/>
        <v>0</v>
      </c>
    </row>
    <row r="181" spans="9:9">
      <c r="I181" s="36">
        <f t="shared" si="2"/>
        <v>0</v>
      </c>
    </row>
    <row r="182" spans="9:9">
      <c r="I182" s="36">
        <f t="shared" si="2"/>
        <v>0</v>
      </c>
    </row>
    <row r="183" spans="9:9">
      <c r="I183" s="36">
        <f t="shared" si="2"/>
        <v>0</v>
      </c>
    </row>
    <row r="184" spans="9:9">
      <c r="I184" s="36">
        <f t="shared" si="2"/>
        <v>0</v>
      </c>
    </row>
    <row r="185" spans="9:9">
      <c r="I185" s="36">
        <f t="shared" si="2"/>
        <v>0</v>
      </c>
    </row>
    <row r="186" spans="9:9">
      <c r="I186" s="36">
        <f t="shared" si="2"/>
        <v>0</v>
      </c>
    </row>
    <row r="187" spans="9:9">
      <c r="I187" s="36">
        <f t="shared" si="2"/>
        <v>0</v>
      </c>
    </row>
    <row r="188" spans="9:9">
      <c r="I188" s="36">
        <f t="shared" si="2"/>
        <v>0</v>
      </c>
    </row>
    <row r="189" spans="9:9">
      <c r="I189" s="36">
        <f t="shared" si="2"/>
        <v>0</v>
      </c>
    </row>
    <row r="190" spans="9:9">
      <c r="I190" s="36">
        <f t="shared" si="2"/>
        <v>0</v>
      </c>
    </row>
    <row r="191" spans="9:9">
      <c r="I191" s="36">
        <f t="shared" si="2"/>
        <v>0</v>
      </c>
    </row>
    <row r="192" spans="9:9">
      <c r="I192" s="36">
        <f t="shared" si="2"/>
        <v>0</v>
      </c>
    </row>
    <row r="193" spans="9:9">
      <c r="I193" s="36">
        <f t="shared" si="2"/>
        <v>0</v>
      </c>
    </row>
    <row r="194" spans="9:9">
      <c r="I194" s="36">
        <f t="shared" si="2"/>
        <v>0</v>
      </c>
    </row>
    <row r="195" spans="9:9">
      <c r="I195" s="36">
        <f t="shared" si="2"/>
        <v>0</v>
      </c>
    </row>
    <row r="196" spans="9:9">
      <c r="I196" s="36">
        <f t="shared" ref="I196:I259" si="3">A196</f>
        <v>0</v>
      </c>
    </row>
    <row r="197" spans="9:9">
      <c r="I197" s="36">
        <f t="shared" si="3"/>
        <v>0</v>
      </c>
    </row>
    <row r="198" spans="9:9">
      <c r="I198" s="36">
        <f t="shared" si="3"/>
        <v>0</v>
      </c>
    </row>
    <row r="199" spans="9:9">
      <c r="I199" s="36">
        <f t="shared" si="3"/>
        <v>0</v>
      </c>
    </row>
    <row r="200" spans="9:9">
      <c r="I200" s="36">
        <f t="shared" si="3"/>
        <v>0</v>
      </c>
    </row>
    <row r="201" spans="9:9">
      <c r="I201" s="36">
        <f t="shared" si="3"/>
        <v>0</v>
      </c>
    </row>
    <row r="202" spans="9:9">
      <c r="I202" s="36">
        <f t="shared" si="3"/>
        <v>0</v>
      </c>
    </row>
    <row r="203" spans="9:9">
      <c r="I203" s="36">
        <f t="shared" si="3"/>
        <v>0</v>
      </c>
    </row>
    <row r="204" spans="9:9">
      <c r="I204" s="36">
        <f t="shared" si="3"/>
        <v>0</v>
      </c>
    </row>
    <row r="205" spans="9:9">
      <c r="I205" s="36">
        <f t="shared" si="3"/>
        <v>0</v>
      </c>
    </row>
    <row r="206" spans="9:9">
      <c r="I206" s="36">
        <f t="shared" si="3"/>
        <v>0</v>
      </c>
    </row>
    <row r="207" spans="9:9">
      <c r="I207" s="36">
        <f t="shared" si="3"/>
        <v>0</v>
      </c>
    </row>
    <row r="208" spans="9:9">
      <c r="I208" s="36">
        <f t="shared" si="3"/>
        <v>0</v>
      </c>
    </row>
    <row r="209" spans="9:9">
      <c r="I209" s="36">
        <f t="shared" si="3"/>
        <v>0</v>
      </c>
    </row>
    <row r="210" spans="9:9">
      <c r="I210" s="36">
        <f t="shared" si="3"/>
        <v>0</v>
      </c>
    </row>
    <row r="211" spans="9:9">
      <c r="I211" s="36">
        <f t="shared" si="3"/>
        <v>0</v>
      </c>
    </row>
    <row r="212" spans="9:9">
      <c r="I212" s="36">
        <f t="shared" si="3"/>
        <v>0</v>
      </c>
    </row>
    <row r="213" spans="9:9">
      <c r="I213" s="36">
        <f t="shared" si="3"/>
        <v>0</v>
      </c>
    </row>
    <row r="214" spans="9:9">
      <c r="I214" s="36">
        <f t="shared" si="3"/>
        <v>0</v>
      </c>
    </row>
    <row r="215" spans="9:9">
      <c r="I215" s="36">
        <f t="shared" si="3"/>
        <v>0</v>
      </c>
    </row>
    <row r="216" spans="9:9">
      <c r="I216" s="36">
        <f t="shared" si="3"/>
        <v>0</v>
      </c>
    </row>
    <row r="217" spans="9:9">
      <c r="I217" s="36">
        <f t="shared" si="3"/>
        <v>0</v>
      </c>
    </row>
    <row r="218" spans="9:9">
      <c r="I218" s="36">
        <f t="shared" si="3"/>
        <v>0</v>
      </c>
    </row>
    <row r="219" spans="9:9">
      <c r="I219" s="36">
        <f t="shared" si="3"/>
        <v>0</v>
      </c>
    </row>
    <row r="220" spans="9:9">
      <c r="I220" s="36">
        <f t="shared" si="3"/>
        <v>0</v>
      </c>
    </row>
    <row r="221" spans="9:9">
      <c r="I221" s="36">
        <f t="shared" si="3"/>
        <v>0</v>
      </c>
    </row>
    <row r="222" spans="9:9">
      <c r="I222" s="36">
        <f t="shared" si="3"/>
        <v>0</v>
      </c>
    </row>
    <row r="223" spans="9:9">
      <c r="I223" s="36">
        <f t="shared" si="3"/>
        <v>0</v>
      </c>
    </row>
    <row r="224" spans="9:9">
      <c r="I224" s="36">
        <f t="shared" si="3"/>
        <v>0</v>
      </c>
    </row>
    <row r="225" spans="9:9">
      <c r="I225" s="36">
        <f t="shared" si="3"/>
        <v>0</v>
      </c>
    </row>
    <row r="226" spans="9:9">
      <c r="I226" s="36">
        <f t="shared" si="3"/>
        <v>0</v>
      </c>
    </row>
    <row r="227" spans="9:9">
      <c r="I227" s="36">
        <f t="shared" si="3"/>
        <v>0</v>
      </c>
    </row>
    <row r="228" spans="9:9">
      <c r="I228" s="36">
        <f t="shared" si="3"/>
        <v>0</v>
      </c>
    </row>
    <row r="229" spans="9:9">
      <c r="I229" s="36">
        <f t="shared" si="3"/>
        <v>0</v>
      </c>
    </row>
    <row r="230" spans="9:9">
      <c r="I230" s="36">
        <f t="shared" si="3"/>
        <v>0</v>
      </c>
    </row>
    <row r="231" spans="9:9">
      <c r="I231" s="36">
        <f t="shared" si="3"/>
        <v>0</v>
      </c>
    </row>
    <row r="232" spans="9:9">
      <c r="I232" s="36">
        <f t="shared" si="3"/>
        <v>0</v>
      </c>
    </row>
    <row r="233" spans="9:9">
      <c r="I233" s="36">
        <f t="shared" si="3"/>
        <v>0</v>
      </c>
    </row>
    <row r="234" spans="9:9">
      <c r="I234" s="36">
        <f t="shared" si="3"/>
        <v>0</v>
      </c>
    </row>
    <row r="235" spans="9:9">
      <c r="I235" s="36">
        <f t="shared" si="3"/>
        <v>0</v>
      </c>
    </row>
    <row r="236" spans="9:9">
      <c r="I236" s="36">
        <f t="shared" si="3"/>
        <v>0</v>
      </c>
    </row>
    <row r="237" spans="9:9">
      <c r="I237" s="36">
        <f t="shared" si="3"/>
        <v>0</v>
      </c>
    </row>
    <row r="238" spans="9:9">
      <c r="I238" s="36">
        <f t="shared" si="3"/>
        <v>0</v>
      </c>
    </row>
    <row r="239" spans="9:9">
      <c r="I239" s="36">
        <f t="shared" si="3"/>
        <v>0</v>
      </c>
    </row>
    <row r="240" spans="9:9">
      <c r="I240" s="36">
        <f t="shared" si="3"/>
        <v>0</v>
      </c>
    </row>
    <row r="241" spans="9:9">
      <c r="I241" s="36">
        <f t="shared" si="3"/>
        <v>0</v>
      </c>
    </row>
    <row r="242" spans="9:9">
      <c r="I242" s="36">
        <f t="shared" si="3"/>
        <v>0</v>
      </c>
    </row>
    <row r="243" spans="9:9">
      <c r="I243" s="36">
        <f t="shared" si="3"/>
        <v>0</v>
      </c>
    </row>
    <row r="244" spans="9:9">
      <c r="I244" s="36">
        <f t="shared" si="3"/>
        <v>0</v>
      </c>
    </row>
    <row r="245" spans="9:9">
      <c r="I245" s="36">
        <f t="shared" si="3"/>
        <v>0</v>
      </c>
    </row>
    <row r="246" spans="9:9">
      <c r="I246" s="36">
        <f t="shared" si="3"/>
        <v>0</v>
      </c>
    </row>
    <row r="247" spans="9:9">
      <c r="I247" s="36">
        <f t="shared" si="3"/>
        <v>0</v>
      </c>
    </row>
    <row r="248" spans="9:9">
      <c r="I248" s="36">
        <f t="shared" si="3"/>
        <v>0</v>
      </c>
    </row>
    <row r="249" spans="9:9">
      <c r="I249" s="36">
        <f t="shared" si="3"/>
        <v>0</v>
      </c>
    </row>
    <row r="250" spans="9:9">
      <c r="I250" s="36">
        <f t="shared" si="3"/>
        <v>0</v>
      </c>
    </row>
    <row r="251" spans="9:9">
      <c r="I251" s="36">
        <f t="shared" si="3"/>
        <v>0</v>
      </c>
    </row>
    <row r="252" spans="9:9">
      <c r="I252" s="36">
        <f t="shared" si="3"/>
        <v>0</v>
      </c>
    </row>
    <row r="253" spans="9:9">
      <c r="I253" s="36">
        <f t="shared" si="3"/>
        <v>0</v>
      </c>
    </row>
    <row r="254" spans="9:9">
      <c r="I254" s="36">
        <f t="shared" si="3"/>
        <v>0</v>
      </c>
    </row>
    <row r="255" spans="9:9">
      <c r="I255" s="36">
        <f t="shared" si="3"/>
        <v>0</v>
      </c>
    </row>
    <row r="256" spans="9:9">
      <c r="I256" s="36">
        <f t="shared" si="3"/>
        <v>0</v>
      </c>
    </row>
    <row r="257" spans="9:9">
      <c r="I257" s="36">
        <f t="shared" si="3"/>
        <v>0</v>
      </c>
    </row>
    <row r="258" spans="9:9">
      <c r="I258" s="36">
        <f t="shared" si="3"/>
        <v>0</v>
      </c>
    </row>
    <row r="259" spans="9:9">
      <c r="I259" s="36">
        <f t="shared" si="3"/>
        <v>0</v>
      </c>
    </row>
    <row r="260" spans="9:9">
      <c r="I260" s="36">
        <f t="shared" ref="I260:I323" si="4">A260</f>
        <v>0</v>
      </c>
    </row>
    <row r="261" spans="9:9">
      <c r="I261" s="36">
        <f t="shared" si="4"/>
        <v>0</v>
      </c>
    </row>
    <row r="262" spans="9:9">
      <c r="I262" s="36">
        <f t="shared" si="4"/>
        <v>0</v>
      </c>
    </row>
    <row r="263" spans="9:9">
      <c r="I263" s="36">
        <f t="shared" si="4"/>
        <v>0</v>
      </c>
    </row>
    <row r="264" spans="9:9">
      <c r="I264" s="36">
        <f t="shared" si="4"/>
        <v>0</v>
      </c>
    </row>
    <row r="265" spans="9:9">
      <c r="I265" s="36">
        <f t="shared" si="4"/>
        <v>0</v>
      </c>
    </row>
    <row r="266" spans="9:9">
      <c r="I266" s="36">
        <f t="shared" si="4"/>
        <v>0</v>
      </c>
    </row>
    <row r="267" spans="9:9">
      <c r="I267" s="36">
        <f t="shared" si="4"/>
        <v>0</v>
      </c>
    </row>
    <row r="268" spans="9:9">
      <c r="I268" s="36">
        <f t="shared" si="4"/>
        <v>0</v>
      </c>
    </row>
    <row r="269" spans="9:9">
      <c r="I269" s="36">
        <f t="shared" si="4"/>
        <v>0</v>
      </c>
    </row>
    <row r="270" spans="9:9">
      <c r="I270" s="36">
        <f t="shared" si="4"/>
        <v>0</v>
      </c>
    </row>
    <row r="271" spans="9:9">
      <c r="I271" s="36">
        <f t="shared" si="4"/>
        <v>0</v>
      </c>
    </row>
    <row r="272" spans="9:9">
      <c r="I272" s="36">
        <f t="shared" si="4"/>
        <v>0</v>
      </c>
    </row>
    <row r="273" spans="9:9">
      <c r="I273" s="36">
        <f t="shared" si="4"/>
        <v>0</v>
      </c>
    </row>
    <row r="274" spans="9:9">
      <c r="I274" s="36">
        <f t="shared" si="4"/>
        <v>0</v>
      </c>
    </row>
    <row r="275" spans="9:9">
      <c r="I275" s="36">
        <f t="shared" si="4"/>
        <v>0</v>
      </c>
    </row>
    <row r="276" spans="9:9">
      <c r="I276" s="36">
        <f t="shared" si="4"/>
        <v>0</v>
      </c>
    </row>
    <row r="277" spans="9:9">
      <c r="I277" s="36">
        <f t="shared" si="4"/>
        <v>0</v>
      </c>
    </row>
    <row r="278" spans="9:9">
      <c r="I278" s="36">
        <f t="shared" si="4"/>
        <v>0</v>
      </c>
    </row>
    <row r="279" spans="9:9">
      <c r="I279" s="36">
        <f t="shared" si="4"/>
        <v>0</v>
      </c>
    </row>
    <row r="280" spans="9:9">
      <c r="I280" s="36">
        <f t="shared" si="4"/>
        <v>0</v>
      </c>
    </row>
    <row r="281" spans="9:9">
      <c r="I281" s="36">
        <f t="shared" si="4"/>
        <v>0</v>
      </c>
    </row>
    <row r="282" spans="9:9">
      <c r="I282" s="36">
        <f t="shared" si="4"/>
        <v>0</v>
      </c>
    </row>
    <row r="283" spans="9:9">
      <c r="I283" s="36">
        <f t="shared" si="4"/>
        <v>0</v>
      </c>
    </row>
    <row r="284" spans="9:9">
      <c r="I284" s="36">
        <f t="shared" si="4"/>
        <v>0</v>
      </c>
    </row>
    <row r="285" spans="9:9">
      <c r="I285" s="36">
        <f t="shared" si="4"/>
        <v>0</v>
      </c>
    </row>
    <row r="286" spans="9:9">
      <c r="I286" s="36">
        <f t="shared" si="4"/>
        <v>0</v>
      </c>
    </row>
    <row r="287" spans="9:9">
      <c r="I287" s="36">
        <f t="shared" si="4"/>
        <v>0</v>
      </c>
    </row>
    <row r="288" spans="9:9">
      <c r="I288" s="36">
        <f t="shared" si="4"/>
        <v>0</v>
      </c>
    </row>
    <row r="289" spans="9:9">
      <c r="I289" s="36">
        <f t="shared" si="4"/>
        <v>0</v>
      </c>
    </row>
    <row r="290" spans="9:9">
      <c r="I290" s="36">
        <f t="shared" si="4"/>
        <v>0</v>
      </c>
    </row>
    <row r="291" spans="9:9">
      <c r="I291" s="36">
        <f t="shared" si="4"/>
        <v>0</v>
      </c>
    </row>
    <row r="292" spans="9:9">
      <c r="I292" s="36">
        <f t="shared" si="4"/>
        <v>0</v>
      </c>
    </row>
    <row r="293" spans="9:9">
      <c r="I293" s="36">
        <f t="shared" si="4"/>
        <v>0</v>
      </c>
    </row>
    <row r="294" spans="9:9">
      <c r="I294" s="36">
        <f t="shared" si="4"/>
        <v>0</v>
      </c>
    </row>
    <row r="295" spans="9:9">
      <c r="I295" s="36">
        <f t="shared" si="4"/>
        <v>0</v>
      </c>
    </row>
    <row r="296" spans="9:9">
      <c r="I296" s="36">
        <f t="shared" si="4"/>
        <v>0</v>
      </c>
    </row>
    <row r="297" spans="9:9">
      <c r="I297" s="36">
        <f t="shared" si="4"/>
        <v>0</v>
      </c>
    </row>
    <row r="298" spans="9:9">
      <c r="I298" s="36">
        <f t="shared" si="4"/>
        <v>0</v>
      </c>
    </row>
    <row r="299" spans="9:9">
      <c r="I299" s="36">
        <f t="shared" si="4"/>
        <v>0</v>
      </c>
    </row>
    <row r="300" spans="9:9">
      <c r="I300" s="36">
        <f t="shared" si="4"/>
        <v>0</v>
      </c>
    </row>
    <row r="301" spans="9:9">
      <c r="I301" s="36">
        <f t="shared" si="4"/>
        <v>0</v>
      </c>
    </row>
    <row r="302" spans="9:9">
      <c r="I302" s="36">
        <f t="shared" si="4"/>
        <v>0</v>
      </c>
    </row>
    <row r="303" spans="9:9">
      <c r="I303" s="36">
        <f t="shared" si="4"/>
        <v>0</v>
      </c>
    </row>
    <row r="304" spans="9:9">
      <c r="I304" s="36">
        <f t="shared" si="4"/>
        <v>0</v>
      </c>
    </row>
    <row r="305" spans="9:9">
      <c r="I305" s="36">
        <f t="shared" si="4"/>
        <v>0</v>
      </c>
    </row>
    <row r="306" spans="9:9">
      <c r="I306" s="36">
        <f t="shared" si="4"/>
        <v>0</v>
      </c>
    </row>
    <row r="307" spans="9:9">
      <c r="I307" s="36">
        <f t="shared" si="4"/>
        <v>0</v>
      </c>
    </row>
    <row r="308" spans="9:9">
      <c r="I308" s="36">
        <f t="shared" si="4"/>
        <v>0</v>
      </c>
    </row>
    <row r="309" spans="9:9">
      <c r="I309" s="36">
        <f t="shared" si="4"/>
        <v>0</v>
      </c>
    </row>
    <row r="310" spans="9:9">
      <c r="I310" s="36">
        <f t="shared" si="4"/>
        <v>0</v>
      </c>
    </row>
    <row r="311" spans="9:9">
      <c r="I311" s="36">
        <f t="shared" si="4"/>
        <v>0</v>
      </c>
    </row>
    <row r="312" spans="9:9">
      <c r="I312" s="36">
        <f t="shared" si="4"/>
        <v>0</v>
      </c>
    </row>
    <row r="313" spans="9:9">
      <c r="I313" s="36">
        <f t="shared" si="4"/>
        <v>0</v>
      </c>
    </row>
    <row r="314" spans="9:9">
      <c r="I314" s="36">
        <f t="shared" si="4"/>
        <v>0</v>
      </c>
    </row>
    <row r="315" spans="9:9">
      <c r="I315" s="36">
        <f t="shared" si="4"/>
        <v>0</v>
      </c>
    </row>
    <row r="316" spans="9:9">
      <c r="I316" s="36">
        <f t="shared" si="4"/>
        <v>0</v>
      </c>
    </row>
    <row r="317" spans="9:9">
      <c r="I317" s="36">
        <f t="shared" si="4"/>
        <v>0</v>
      </c>
    </row>
    <row r="318" spans="9:9">
      <c r="I318" s="36">
        <f t="shared" si="4"/>
        <v>0</v>
      </c>
    </row>
    <row r="319" spans="9:9">
      <c r="I319" s="36">
        <f t="shared" si="4"/>
        <v>0</v>
      </c>
    </row>
    <row r="320" spans="9:9">
      <c r="I320" s="36">
        <f t="shared" si="4"/>
        <v>0</v>
      </c>
    </row>
    <row r="321" spans="9:9">
      <c r="I321" s="36">
        <f t="shared" si="4"/>
        <v>0</v>
      </c>
    </row>
    <row r="322" spans="9:9">
      <c r="I322" s="36">
        <f t="shared" si="4"/>
        <v>0</v>
      </c>
    </row>
    <row r="323" spans="9:9">
      <c r="I323" s="36">
        <f t="shared" si="4"/>
        <v>0</v>
      </c>
    </row>
    <row r="324" spans="9:9">
      <c r="I324" s="36">
        <f t="shared" ref="I324:I387" si="5">A324</f>
        <v>0</v>
      </c>
    </row>
    <row r="325" spans="9:9">
      <c r="I325" s="36">
        <f t="shared" si="5"/>
        <v>0</v>
      </c>
    </row>
    <row r="326" spans="9:9">
      <c r="I326" s="36">
        <f t="shared" si="5"/>
        <v>0</v>
      </c>
    </row>
    <row r="327" spans="9:9">
      <c r="I327" s="36">
        <f t="shared" si="5"/>
        <v>0</v>
      </c>
    </row>
    <row r="328" spans="9:9">
      <c r="I328" s="36">
        <f t="shared" si="5"/>
        <v>0</v>
      </c>
    </row>
    <row r="329" spans="9:9">
      <c r="I329" s="36">
        <f t="shared" si="5"/>
        <v>0</v>
      </c>
    </row>
    <row r="330" spans="9:9">
      <c r="I330" s="36">
        <f t="shared" si="5"/>
        <v>0</v>
      </c>
    </row>
    <row r="331" spans="9:9">
      <c r="I331" s="36">
        <f t="shared" si="5"/>
        <v>0</v>
      </c>
    </row>
    <row r="332" spans="9:9">
      <c r="I332" s="36">
        <f t="shared" si="5"/>
        <v>0</v>
      </c>
    </row>
    <row r="333" spans="9:9">
      <c r="I333" s="36">
        <f t="shared" si="5"/>
        <v>0</v>
      </c>
    </row>
    <row r="334" spans="9:9">
      <c r="I334" s="36">
        <f t="shared" si="5"/>
        <v>0</v>
      </c>
    </row>
    <row r="335" spans="9:9">
      <c r="I335" s="36">
        <f t="shared" si="5"/>
        <v>0</v>
      </c>
    </row>
    <row r="336" spans="9:9">
      <c r="I336" s="36">
        <f t="shared" si="5"/>
        <v>0</v>
      </c>
    </row>
    <row r="337" spans="9:9">
      <c r="I337" s="36">
        <f t="shared" si="5"/>
        <v>0</v>
      </c>
    </row>
    <row r="338" spans="9:9">
      <c r="I338" s="36">
        <f t="shared" si="5"/>
        <v>0</v>
      </c>
    </row>
    <row r="339" spans="9:9">
      <c r="I339" s="36">
        <f t="shared" si="5"/>
        <v>0</v>
      </c>
    </row>
    <row r="340" spans="9:9">
      <c r="I340" s="36">
        <f t="shared" si="5"/>
        <v>0</v>
      </c>
    </row>
    <row r="341" spans="9:9">
      <c r="I341" s="36">
        <f t="shared" si="5"/>
        <v>0</v>
      </c>
    </row>
    <row r="342" spans="9:9">
      <c r="I342" s="36">
        <f t="shared" si="5"/>
        <v>0</v>
      </c>
    </row>
    <row r="343" spans="9:9">
      <c r="I343" s="36">
        <f t="shared" si="5"/>
        <v>0</v>
      </c>
    </row>
    <row r="344" spans="9:9">
      <c r="I344" s="36">
        <f t="shared" si="5"/>
        <v>0</v>
      </c>
    </row>
    <row r="345" spans="9:9">
      <c r="I345" s="36">
        <f t="shared" si="5"/>
        <v>0</v>
      </c>
    </row>
    <row r="346" spans="9:9">
      <c r="I346" s="36">
        <f t="shared" si="5"/>
        <v>0</v>
      </c>
    </row>
    <row r="347" spans="9:9">
      <c r="I347" s="36">
        <f t="shared" si="5"/>
        <v>0</v>
      </c>
    </row>
    <row r="348" spans="9:9">
      <c r="I348" s="36">
        <f t="shared" si="5"/>
        <v>0</v>
      </c>
    </row>
    <row r="349" spans="9:9">
      <c r="I349" s="36">
        <f t="shared" si="5"/>
        <v>0</v>
      </c>
    </row>
    <row r="350" spans="9:9">
      <c r="I350" s="36">
        <f t="shared" si="5"/>
        <v>0</v>
      </c>
    </row>
    <row r="351" spans="9:9">
      <c r="I351" s="36">
        <f t="shared" si="5"/>
        <v>0</v>
      </c>
    </row>
    <row r="352" spans="9:9">
      <c r="I352" s="36">
        <f t="shared" si="5"/>
        <v>0</v>
      </c>
    </row>
    <row r="353" spans="9:9">
      <c r="I353" s="36">
        <f t="shared" si="5"/>
        <v>0</v>
      </c>
    </row>
    <row r="354" spans="9:9">
      <c r="I354" s="36">
        <f t="shared" si="5"/>
        <v>0</v>
      </c>
    </row>
    <row r="355" spans="9:9">
      <c r="I355" s="36">
        <f t="shared" si="5"/>
        <v>0</v>
      </c>
    </row>
    <row r="356" spans="9:9">
      <c r="I356" s="36">
        <f t="shared" si="5"/>
        <v>0</v>
      </c>
    </row>
    <row r="357" spans="9:9">
      <c r="I357" s="36">
        <f t="shared" si="5"/>
        <v>0</v>
      </c>
    </row>
    <row r="358" spans="9:9">
      <c r="I358" s="36">
        <f t="shared" si="5"/>
        <v>0</v>
      </c>
    </row>
    <row r="359" spans="9:9">
      <c r="I359" s="36">
        <f t="shared" si="5"/>
        <v>0</v>
      </c>
    </row>
    <row r="360" spans="9:9">
      <c r="I360" s="36">
        <f t="shared" si="5"/>
        <v>0</v>
      </c>
    </row>
    <row r="361" spans="9:9">
      <c r="I361" s="36">
        <f t="shared" si="5"/>
        <v>0</v>
      </c>
    </row>
    <row r="362" spans="9:9">
      <c r="I362" s="36">
        <f t="shared" si="5"/>
        <v>0</v>
      </c>
    </row>
    <row r="363" spans="9:9">
      <c r="I363" s="36">
        <f t="shared" si="5"/>
        <v>0</v>
      </c>
    </row>
    <row r="364" spans="9:9">
      <c r="I364" s="36">
        <f t="shared" si="5"/>
        <v>0</v>
      </c>
    </row>
    <row r="365" spans="9:9">
      <c r="I365" s="36">
        <f t="shared" si="5"/>
        <v>0</v>
      </c>
    </row>
    <row r="366" spans="9:9">
      <c r="I366" s="36">
        <f t="shared" si="5"/>
        <v>0</v>
      </c>
    </row>
    <row r="367" spans="9:9">
      <c r="I367" s="36">
        <f t="shared" si="5"/>
        <v>0</v>
      </c>
    </row>
    <row r="368" spans="9:9">
      <c r="I368" s="36">
        <f t="shared" si="5"/>
        <v>0</v>
      </c>
    </row>
    <row r="369" spans="9:9">
      <c r="I369" s="36">
        <f t="shared" si="5"/>
        <v>0</v>
      </c>
    </row>
    <row r="370" spans="9:9">
      <c r="I370" s="36">
        <f t="shared" si="5"/>
        <v>0</v>
      </c>
    </row>
    <row r="371" spans="9:9">
      <c r="I371" s="36">
        <f t="shared" si="5"/>
        <v>0</v>
      </c>
    </row>
    <row r="372" spans="9:9">
      <c r="I372" s="36">
        <f t="shared" si="5"/>
        <v>0</v>
      </c>
    </row>
    <row r="373" spans="9:9">
      <c r="I373" s="36">
        <f t="shared" si="5"/>
        <v>0</v>
      </c>
    </row>
    <row r="374" spans="9:9">
      <c r="I374" s="36">
        <f t="shared" si="5"/>
        <v>0</v>
      </c>
    </row>
    <row r="375" spans="9:9">
      <c r="I375" s="36">
        <f t="shared" si="5"/>
        <v>0</v>
      </c>
    </row>
    <row r="376" spans="9:9">
      <c r="I376" s="36">
        <f t="shared" si="5"/>
        <v>0</v>
      </c>
    </row>
    <row r="377" spans="9:9">
      <c r="I377" s="36">
        <f t="shared" si="5"/>
        <v>0</v>
      </c>
    </row>
    <row r="378" spans="9:9">
      <c r="I378" s="36">
        <f t="shared" si="5"/>
        <v>0</v>
      </c>
    </row>
    <row r="379" spans="9:9">
      <c r="I379" s="36">
        <f t="shared" si="5"/>
        <v>0</v>
      </c>
    </row>
    <row r="380" spans="9:9">
      <c r="I380" s="36">
        <f t="shared" si="5"/>
        <v>0</v>
      </c>
    </row>
    <row r="381" spans="9:9">
      <c r="I381" s="36">
        <f t="shared" si="5"/>
        <v>0</v>
      </c>
    </row>
    <row r="382" spans="9:9">
      <c r="I382" s="36">
        <f t="shared" si="5"/>
        <v>0</v>
      </c>
    </row>
    <row r="383" spans="9:9">
      <c r="I383" s="36">
        <f t="shared" si="5"/>
        <v>0</v>
      </c>
    </row>
    <row r="384" spans="9:9">
      <c r="I384" s="36">
        <f t="shared" si="5"/>
        <v>0</v>
      </c>
    </row>
    <row r="385" spans="9:9">
      <c r="I385" s="36">
        <f t="shared" si="5"/>
        <v>0</v>
      </c>
    </row>
    <row r="386" spans="9:9">
      <c r="I386" s="36">
        <f t="shared" si="5"/>
        <v>0</v>
      </c>
    </row>
    <row r="387" spans="9:9">
      <c r="I387" s="36">
        <f t="shared" si="5"/>
        <v>0</v>
      </c>
    </row>
    <row r="388" spans="9:9">
      <c r="I388" s="36">
        <f t="shared" ref="I388:I424" si="6">A388</f>
        <v>0</v>
      </c>
    </row>
    <row r="389" spans="9:9">
      <c r="I389" s="36">
        <f t="shared" si="6"/>
        <v>0</v>
      </c>
    </row>
    <row r="390" spans="9:9">
      <c r="I390" s="36">
        <f t="shared" si="6"/>
        <v>0</v>
      </c>
    </row>
    <row r="391" spans="9:9">
      <c r="I391" s="36">
        <f t="shared" si="6"/>
        <v>0</v>
      </c>
    </row>
    <row r="392" spans="9:9">
      <c r="I392" s="36">
        <f t="shared" si="6"/>
        <v>0</v>
      </c>
    </row>
    <row r="393" spans="9:9">
      <c r="I393" s="36">
        <f t="shared" si="6"/>
        <v>0</v>
      </c>
    </row>
    <row r="394" spans="9:9">
      <c r="I394" s="36">
        <f t="shared" si="6"/>
        <v>0</v>
      </c>
    </row>
    <row r="395" spans="9:9">
      <c r="I395" s="36">
        <f t="shared" si="6"/>
        <v>0</v>
      </c>
    </row>
    <row r="396" spans="9:9">
      <c r="I396" s="36">
        <f t="shared" si="6"/>
        <v>0</v>
      </c>
    </row>
    <row r="397" spans="9:9">
      <c r="I397" s="36">
        <f t="shared" si="6"/>
        <v>0</v>
      </c>
    </row>
    <row r="398" spans="9:9">
      <c r="I398" s="36">
        <f t="shared" si="6"/>
        <v>0</v>
      </c>
    </row>
    <row r="399" spans="9:9">
      <c r="I399" s="36">
        <f t="shared" si="6"/>
        <v>0</v>
      </c>
    </row>
    <row r="400" spans="9:9">
      <c r="I400" s="36">
        <f t="shared" si="6"/>
        <v>0</v>
      </c>
    </row>
    <row r="401" spans="9:9">
      <c r="I401" s="36">
        <f t="shared" si="6"/>
        <v>0</v>
      </c>
    </row>
    <row r="402" spans="9:9">
      <c r="I402" s="36">
        <f t="shared" si="6"/>
        <v>0</v>
      </c>
    </row>
    <row r="403" spans="9:9">
      <c r="I403" s="36">
        <f t="shared" si="6"/>
        <v>0</v>
      </c>
    </row>
    <row r="404" spans="9:9">
      <c r="I404" s="36">
        <f t="shared" si="6"/>
        <v>0</v>
      </c>
    </row>
    <row r="405" spans="9:9">
      <c r="I405" s="36">
        <f t="shared" si="6"/>
        <v>0</v>
      </c>
    </row>
    <row r="406" spans="9:9">
      <c r="I406" s="36">
        <f t="shared" si="6"/>
        <v>0</v>
      </c>
    </row>
    <row r="407" spans="9:9">
      <c r="I407" s="36">
        <f t="shared" si="6"/>
        <v>0</v>
      </c>
    </row>
    <row r="408" spans="9:9">
      <c r="I408" s="36">
        <f t="shared" si="6"/>
        <v>0</v>
      </c>
    </row>
    <row r="409" spans="9:9">
      <c r="I409" s="36">
        <f t="shared" si="6"/>
        <v>0</v>
      </c>
    </row>
    <row r="410" spans="9:9">
      <c r="I410" s="36">
        <f t="shared" si="6"/>
        <v>0</v>
      </c>
    </row>
    <row r="411" spans="9:9">
      <c r="I411" s="36">
        <f t="shared" si="6"/>
        <v>0</v>
      </c>
    </row>
    <row r="412" spans="9:9">
      <c r="I412" s="36">
        <f t="shared" si="6"/>
        <v>0</v>
      </c>
    </row>
    <row r="413" spans="9:9">
      <c r="I413" s="36">
        <f t="shared" si="6"/>
        <v>0</v>
      </c>
    </row>
    <row r="414" spans="9:9">
      <c r="I414" s="36">
        <f t="shared" si="6"/>
        <v>0</v>
      </c>
    </row>
    <row r="415" spans="9:9">
      <c r="I415" s="36">
        <f t="shared" si="6"/>
        <v>0</v>
      </c>
    </row>
    <row r="416" spans="9:9">
      <c r="I416" s="36">
        <f t="shared" si="6"/>
        <v>0</v>
      </c>
    </row>
    <row r="417" spans="9:9">
      <c r="I417" s="36">
        <f t="shared" si="6"/>
        <v>0</v>
      </c>
    </row>
    <row r="418" spans="9:9">
      <c r="I418" s="36">
        <f t="shared" si="6"/>
        <v>0</v>
      </c>
    </row>
    <row r="419" spans="9:9">
      <c r="I419" s="36">
        <f t="shared" si="6"/>
        <v>0</v>
      </c>
    </row>
    <row r="420" spans="9:9">
      <c r="I420" s="36">
        <f t="shared" si="6"/>
        <v>0</v>
      </c>
    </row>
    <row r="421" spans="9:9">
      <c r="I421" s="36">
        <f t="shared" si="6"/>
        <v>0</v>
      </c>
    </row>
    <row r="422" spans="9:9">
      <c r="I422" s="36">
        <f t="shared" si="6"/>
        <v>0</v>
      </c>
    </row>
    <row r="423" spans="9:9">
      <c r="I423" s="36">
        <f t="shared" si="6"/>
        <v>0</v>
      </c>
    </row>
    <row r="424" spans="9:9">
      <c r="I424" s="36">
        <f t="shared" si="6"/>
        <v>0</v>
      </c>
    </row>
  </sheetData>
  <autoFilter xmlns:etc="http://www.wps.cn/officeDocument/2017/etCustomData" ref="G1:G424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9" t="s">
        <v>289</v>
      </c>
      <c r="B1" s="30" t="s">
        <v>290</v>
      </c>
      <c r="C1" s="30" t="s">
        <v>291</v>
      </c>
      <c r="D1" s="30" t="s">
        <v>292</v>
      </c>
    </row>
    <row r="2" ht="18.5" customHeight="1" spans="1:4">
      <c r="A2" s="31" t="s">
        <v>293</v>
      </c>
      <c r="B2" s="32"/>
      <c r="C2" s="32"/>
      <c r="D2" s="32"/>
    </row>
    <row r="3" ht="51.5" customHeight="1" spans="1:4">
      <c r="A3" s="33">
        <v>1</v>
      </c>
      <c r="B3" s="34" t="s">
        <v>30</v>
      </c>
      <c r="C3" s="34" t="s">
        <v>294</v>
      </c>
      <c r="D3" s="34" t="s">
        <v>295</v>
      </c>
    </row>
    <row r="4" ht="51.5" customHeight="1" spans="1:4">
      <c r="A4" s="33">
        <v>2</v>
      </c>
      <c r="B4" s="34" t="s">
        <v>122</v>
      </c>
      <c r="C4" s="34" t="s">
        <v>294</v>
      </c>
      <c r="D4" s="34" t="s">
        <v>296</v>
      </c>
    </row>
    <row r="5" ht="51.5" customHeight="1" spans="1:4">
      <c r="A5" s="33">
        <v>3</v>
      </c>
      <c r="B5" s="34" t="s">
        <v>36</v>
      </c>
      <c r="C5" s="34" t="s">
        <v>297</v>
      </c>
      <c r="D5" s="34" t="s">
        <v>295</v>
      </c>
    </row>
    <row r="6" ht="51.5" customHeight="1" spans="1:4">
      <c r="A6" s="33">
        <v>4</v>
      </c>
      <c r="B6" s="34" t="s">
        <v>106</v>
      </c>
      <c r="C6" s="34" t="s">
        <v>298</v>
      </c>
      <c r="D6" s="34" t="s">
        <v>295</v>
      </c>
    </row>
    <row r="7" ht="51.5" customHeight="1" spans="1:4">
      <c r="A7" s="33">
        <v>5</v>
      </c>
      <c r="B7" s="34" t="s">
        <v>72</v>
      </c>
      <c r="C7" s="34" t="s">
        <v>299</v>
      </c>
      <c r="D7" s="34" t="s">
        <v>295</v>
      </c>
    </row>
    <row r="8" ht="51.5" customHeight="1" spans="1:4">
      <c r="A8" s="33">
        <v>6</v>
      </c>
      <c r="B8" s="34" t="s">
        <v>73</v>
      </c>
      <c r="C8" s="34" t="s">
        <v>299</v>
      </c>
      <c r="D8" s="34" t="s">
        <v>300</v>
      </c>
    </row>
    <row r="9" ht="51.5" customHeight="1" spans="1:4">
      <c r="A9" s="33">
        <v>7</v>
      </c>
      <c r="B9" s="34" t="s">
        <v>31</v>
      </c>
      <c r="C9" s="34" t="s">
        <v>301</v>
      </c>
      <c r="D9" s="34" t="s">
        <v>300</v>
      </c>
    </row>
    <row r="10" ht="51.5" customHeight="1" spans="1:4">
      <c r="A10" s="33">
        <v>8</v>
      </c>
      <c r="B10" s="34" t="s">
        <v>32</v>
      </c>
      <c r="C10" s="34" t="s">
        <v>302</v>
      </c>
      <c r="D10" s="34" t="s">
        <v>295</v>
      </c>
    </row>
    <row r="11" ht="51.5" customHeight="1" spans="1:4">
      <c r="A11" s="33">
        <v>9</v>
      </c>
      <c r="B11" s="34" t="s">
        <v>303</v>
      </c>
      <c r="C11" s="34" t="s">
        <v>304</v>
      </c>
      <c r="D11" s="34" t="s">
        <v>295</v>
      </c>
    </row>
    <row r="12" ht="51.5" customHeight="1" spans="1:4">
      <c r="A12" s="33">
        <v>10</v>
      </c>
      <c r="B12" s="34" t="s">
        <v>42</v>
      </c>
      <c r="C12" s="34" t="s">
        <v>305</v>
      </c>
      <c r="D12" s="34" t="s">
        <v>295</v>
      </c>
    </row>
    <row r="13" ht="51.5" customHeight="1" spans="1:4">
      <c r="A13" s="33">
        <v>11</v>
      </c>
      <c r="B13" s="34" t="s">
        <v>54</v>
      </c>
      <c r="C13" s="34" t="s">
        <v>306</v>
      </c>
      <c r="D13" s="34" t="s">
        <v>295</v>
      </c>
    </row>
    <row r="14" ht="51.5" customHeight="1" spans="1:4">
      <c r="A14" s="33">
        <v>12</v>
      </c>
      <c r="B14" s="34" t="s">
        <v>307</v>
      </c>
      <c r="C14" s="34" t="s">
        <v>308</v>
      </c>
      <c r="D14" s="34" t="s">
        <v>295</v>
      </c>
    </row>
    <row r="15" ht="51.5" customHeight="1" spans="1:4">
      <c r="A15" s="33">
        <v>13</v>
      </c>
      <c r="B15" s="34" t="s">
        <v>309</v>
      </c>
      <c r="C15" s="34" t="s">
        <v>310</v>
      </c>
      <c r="D15" s="34" t="s">
        <v>295</v>
      </c>
    </row>
    <row r="16" ht="51.5" customHeight="1" spans="1:4">
      <c r="A16" s="33">
        <v>14</v>
      </c>
      <c r="B16" s="34" t="s">
        <v>67</v>
      </c>
      <c r="C16" s="34" t="s">
        <v>311</v>
      </c>
      <c r="D16" s="34" t="s">
        <v>295</v>
      </c>
    </row>
    <row r="17" ht="51.5" customHeight="1" spans="1:4">
      <c r="A17" s="33">
        <v>15</v>
      </c>
      <c r="B17" s="34" t="s">
        <v>53</v>
      </c>
      <c r="C17" s="34" t="s">
        <v>312</v>
      </c>
      <c r="D17" s="34" t="s">
        <v>295</v>
      </c>
    </row>
    <row r="18" ht="51.5" customHeight="1" spans="1:4">
      <c r="A18" s="33">
        <v>16</v>
      </c>
      <c r="B18" s="34" t="s">
        <v>84</v>
      </c>
      <c r="C18" s="34" t="s">
        <v>313</v>
      </c>
      <c r="D18" s="34" t="s">
        <v>295</v>
      </c>
    </row>
    <row r="19" ht="51.5" customHeight="1" spans="1:4">
      <c r="A19" s="33">
        <v>17</v>
      </c>
      <c r="B19" s="34" t="s">
        <v>79</v>
      </c>
      <c r="C19" s="34" t="s">
        <v>314</v>
      </c>
      <c r="D19" s="34" t="s">
        <v>295</v>
      </c>
    </row>
    <row r="20" ht="51.5" customHeight="1" spans="1:4">
      <c r="A20" s="33">
        <v>18</v>
      </c>
      <c r="B20" s="34" t="s">
        <v>80</v>
      </c>
      <c r="C20" s="34" t="s">
        <v>315</v>
      </c>
      <c r="D20" s="34" t="s">
        <v>295</v>
      </c>
    </row>
    <row r="21" ht="51.5" customHeight="1" spans="1:4">
      <c r="A21" s="33">
        <v>19</v>
      </c>
      <c r="B21" s="34" t="s">
        <v>316</v>
      </c>
      <c r="C21" s="34" t="s">
        <v>317</v>
      </c>
      <c r="D21" s="34" t="s">
        <v>295</v>
      </c>
    </row>
    <row r="22" ht="51.5" customHeight="1" spans="1:4">
      <c r="A22" s="33">
        <v>20</v>
      </c>
      <c r="B22" s="34" t="s">
        <v>43</v>
      </c>
      <c r="C22" s="34" t="s">
        <v>298</v>
      </c>
      <c r="D22" s="34" t="s">
        <v>300</v>
      </c>
    </row>
    <row r="23" customFormat="1" ht="51.5" customHeight="1" spans="1:4">
      <c r="A23" s="33">
        <v>21</v>
      </c>
      <c r="B23" s="35" t="s">
        <v>93</v>
      </c>
      <c r="C23" s="35" t="s">
        <v>318</v>
      </c>
      <c r="D23" s="35" t="s">
        <v>295</v>
      </c>
    </row>
    <row r="24" customFormat="1" ht="51.5" customHeight="1" spans="1:4">
      <c r="A24" s="33">
        <v>22</v>
      </c>
      <c r="B24" s="35" t="s">
        <v>136</v>
      </c>
      <c r="C24" s="35" t="s">
        <v>319</v>
      </c>
      <c r="D24" s="35" t="s">
        <v>295</v>
      </c>
    </row>
    <row r="25" customFormat="1" ht="51.5" customHeight="1" spans="1:4">
      <c r="A25" s="33">
        <v>23</v>
      </c>
      <c r="B25" s="35" t="s">
        <v>47</v>
      </c>
      <c r="C25" s="35" t="s">
        <v>320</v>
      </c>
      <c r="D25" s="35" t="s">
        <v>295</v>
      </c>
    </row>
    <row r="26" customFormat="1" ht="51.5" customHeight="1" spans="1:4">
      <c r="A26" s="33">
        <v>24</v>
      </c>
      <c r="B26" s="35" t="s">
        <v>64</v>
      </c>
      <c r="C26" s="35" t="s">
        <v>321</v>
      </c>
      <c r="D26" s="35" t="s">
        <v>295</v>
      </c>
    </row>
    <row r="27" ht="51.5" customHeight="1" spans="1:4">
      <c r="A27" s="33">
        <v>25</v>
      </c>
      <c r="B27" s="34" t="s">
        <v>59</v>
      </c>
      <c r="C27" s="34" t="s">
        <v>322</v>
      </c>
      <c r="D27" s="34" t="s">
        <v>295</v>
      </c>
    </row>
    <row r="28" ht="51.5" customHeight="1" spans="1:4">
      <c r="A28" s="33">
        <v>26</v>
      </c>
      <c r="B28" s="34" t="s">
        <v>135</v>
      </c>
      <c r="C28" s="34" t="s">
        <v>323</v>
      </c>
      <c r="D28" s="34" t="s">
        <v>295</v>
      </c>
    </row>
    <row r="29" ht="51.5" customHeight="1" spans="1:4">
      <c r="A29" s="33">
        <v>27</v>
      </c>
      <c r="B29" s="34" t="s">
        <v>60</v>
      </c>
      <c r="C29" s="34" t="s">
        <v>324</v>
      </c>
      <c r="D29" s="34" t="s">
        <v>295</v>
      </c>
    </row>
    <row r="30" ht="51.5" customHeight="1" spans="1:4">
      <c r="A30" s="33">
        <v>28</v>
      </c>
      <c r="B30" s="34" t="s">
        <v>212</v>
      </c>
      <c r="C30" s="34" t="s">
        <v>325</v>
      </c>
      <c r="D30" s="34" t="s">
        <v>295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B9" sqref="B9:B1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  <col min="9" max="9" width="50.625" customWidth="1"/>
    <col min="10" max="10" width="22.375" customWidth="1"/>
    <col min="12" max="12" width="9.00833333333333" customWidth="1"/>
  </cols>
  <sheetData>
    <row r="1" s="1" customFormat="1" ht="48.5" customHeight="1" spans="1:11">
      <c r="A1" s="3" t="s">
        <v>289</v>
      </c>
      <c r="B1" s="4" t="s">
        <v>326</v>
      </c>
      <c r="C1" s="4" t="s">
        <v>327</v>
      </c>
      <c r="D1" s="4" t="s">
        <v>328</v>
      </c>
      <c r="E1" s="4" t="s">
        <v>329</v>
      </c>
      <c r="F1" s="4"/>
      <c r="G1" s="4"/>
      <c r="H1" s="4" t="s">
        <v>330</v>
      </c>
      <c r="I1" s="12" t="s">
        <v>331</v>
      </c>
      <c r="K1" s="1" t="e">
        <f>VLOOKUP("攻击力+5",pictuer_fetter_attr!B:G,7,FALSE)</f>
        <v>#N/A</v>
      </c>
    </row>
    <row r="2" ht="30.5" customHeight="1" spans="1:9">
      <c r="A2" s="5" t="s">
        <v>25</v>
      </c>
      <c r="B2" s="6"/>
      <c r="C2" s="7" t="s">
        <v>332</v>
      </c>
      <c r="D2" s="7" t="s">
        <v>333</v>
      </c>
      <c r="E2" s="7" t="s">
        <v>334</v>
      </c>
      <c r="F2" s="8">
        <v>1</v>
      </c>
      <c r="G2" s="8">
        <v>2</v>
      </c>
      <c r="H2" s="7" t="s">
        <v>335</v>
      </c>
      <c r="I2" s="13"/>
    </row>
    <row r="3" ht="30.5" customHeight="1" spans="1:12">
      <c r="A3" s="9">
        <v>1</v>
      </c>
      <c r="B3" s="10" t="s">
        <v>336</v>
      </c>
      <c r="C3" s="11">
        <v>1</v>
      </c>
      <c r="D3" s="11">
        <v>1</v>
      </c>
      <c r="E3" s="11"/>
      <c r="F3" s="11"/>
      <c r="G3" s="11"/>
      <c r="H3" s="11"/>
      <c r="I3" s="14" t="s">
        <v>337</v>
      </c>
      <c r="L3" s="15">
        <f>A3</f>
        <v>1</v>
      </c>
    </row>
    <row r="4" ht="30.5" customHeight="1" spans="1:12">
      <c r="A4" s="9">
        <v>2</v>
      </c>
      <c r="B4" s="10" t="s">
        <v>338</v>
      </c>
      <c r="C4" s="11">
        <v>1</v>
      </c>
      <c r="D4" s="11">
        <v>5</v>
      </c>
      <c r="E4" s="11"/>
      <c r="F4" s="11"/>
      <c r="G4" s="11"/>
      <c r="H4" s="11"/>
      <c r="I4" s="14" t="s">
        <v>337</v>
      </c>
      <c r="L4" s="16">
        <f t="shared" ref="L4:L35" si="0">A4</f>
        <v>2</v>
      </c>
    </row>
    <row r="5" ht="30.5" customHeight="1" spans="1:12">
      <c r="A5" s="9">
        <v>3</v>
      </c>
      <c r="B5" s="10" t="s">
        <v>339</v>
      </c>
      <c r="C5" s="11">
        <v>1</v>
      </c>
      <c r="D5" s="11">
        <v>10</v>
      </c>
      <c r="E5" s="11"/>
      <c r="F5" s="11"/>
      <c r="G5" s="11"/>
      <c r="H5" s="11"/>
      <c r="I5" s="14" t="s">
        <v>337</v>
      </c>
      <c r="L5" s="16">
        <f t="shared" si="0"/>
        <v>3</v>
      </c>
    </row>
    <row r="6" ht="30.5" customHeight="1" spans="1:12">
      <c r="A6" s="9">
        <v>4</v>
      </c>
      <c r="B6" s="10" t="s">
        <v>340</v>
      </c>
      <c r="C6" s="11">
        <v>2</v>
      </c>
      <c r="D6" s="11">
        <v>1</v>
      </c>
      <c r="E6" s="11"/>
      <c r="F6" s="11"/>
      <c r="G6" s="11"/>
      <c r="H6" s="11"/>
      <c r="I6" s="14" t="s">
        <v>341</v>
      </c>
      <c r="L6" s="16">
        <f t="shared" si="0"/>
        <v>4</v>
      </c>
    </row>
    <row r="7" ht="30.5" customHeight="1" spans="1:12">
      <c r="A7" s="9">
        <v>5</v>
      </c>
      <c r="B7" s="10" t="s">
        <v>342</v>
      </c>
      <c r="C7" s="11">
        <v>2</v>
      </c>
      <c r="D7" s="11">
        <v>5</v>
      </c>
      <c r="E7" s="11"/>
      <c r="F7" s="11"/>
      <c r="G7" s="11"/>
      <c r="H7" s="11"/>
      <c r="I7" s="14" t="s">
        <v>341</v>
      </c>
      <c r="L7" s="16">
        <f t="shared" si="0"/>
        <v>5</v>
      </c>
    </row>
    <row r="8" ht="30.5" customHeight="1" spans="1:12">
      <c r="A8" s="9">
        <v>6</v>
      </c>
      <c r="B8" s="10" t="s">
        <v>343</v>
      </c>
      <c r="C8" s="11">
        <v>2</v>
      </c>
      <c r="D8" s="11">
        <v>10</v>
      </c>
      <c r="E8" s="11"/>
      <c r="F8" s="11"/>
      <c r="G8" s="11"/>
      <c r="H8" s="11"/>
      <c r="I8" s="14" t="s">
        <v>341</v>
      </c>
      <c r="L8" s="16">
        <f t="shared" si="0"/>
        <v>6</v>
      </c>
    </row>
    <row r="9" ht="30.5" customHeight="1" spans="1:12">
      <c r="A9" s="9">
        <v>7</v>
      </c>
      <c r="B9" s="10" t="s">
        <v>344</v>
      </c>
      <c r="C9" s="11">
        <v>3</v>
      </c>
      <c r="D9" s="11">
        <v>1</v>
      </c>
      <c r="E9" s="11"/>
      <c r="F9" s="11"/>
      <c r="G9" s="11"/>
      <c r="H9" s="11"/>
      <c r="I9" s="14" t="s">
        <v>345</v>
      </c>
      <c r="L9" s="16">
        <f t="shared" si="0"/>
        <v>7</v>
      </c>
    </row>
    <row r="10" ht="30.5" customHeight="1" spans="1:12">
      <c r="A10" s="9">
        <v>8</v>
      </c>
      <c r="B10" s="10" t="s">
        <v>346</v>
      </c>
      <c r="C10" s="11">
        <v>3</v>
      </c>
      <c r="D10" s="11">
        <v>5</v>
      </c>
      <c r="E10" s="11"/>
      <c r="F10" s="11"/>
      <c r="G10" s="11"/>
      <c r="H10" s="11"/>
      <c r="I10" s="14" t="s">
        <v>345</v>
      </c>
      <c r="L10" s="16">
        <f t="shared" si="0"/>
        <v>8</v>
      </c>
    </row>
    <row r="11" ht="30.5" customHeight="1" spans="1:12">
      <c r="A11" s="9">
        <v>9</v>
      </c>
      <c r="B11" s="10" t="s">
        <v>347</v>
      </c>
      <c r="C11" s="11">
        <v>3</v>
      </c>
      <c r="D11" s="11">
        <v>10</v>
      </c>
      <c r="E11" s="11"/>
      <c r="F11" s="11"/>
      <c r="G11" s="11"/>
      <c r="H11" s="11"/>
      <c r="I11" s="14" t="s">
        <v>345</v>
      </c>
      <c r="L11" s="16">
        <f t="shared" si="0"/>
        <v>9</v>
      </c>
    </row>
    <row r="12" ht="30.5" customHeight="1" spans="1:12">
      <c r="A12" s="9">
        <v>10</v>
      </c>
      <c r="B12" s="10" t="s">
        <v>348</v>
      </c>
      <c r="C12" s="11">
        <v>4</v>
      </c>
      <c r="D12" s="11">
        <v>1</v>
      </c>
      <c r="E12" s="11"/>
      <c r="F12" s="11"/>
      <c r="G12" s="11"/>
      <c r="H12" s="11"/>
      <c r="I12" s="14" t="s">
        <v>349</v>
      </c>
      <c r="L12" s="16">
        <f t="shared" si="0"/>
        <v>10</v>
      </c>
    </row>
    <row r="13" ht="30.5" customHeight="1" spans="1:12">
      <c r="A13" s="9">
        <v>11</v>
      </c>
      <c r="B13" s="10" t="s">
        <v>350</v>
      </c>
      <c r="C13" s="11">
        <v>4</v>
      </c>
      <c r="D13" s="11">
        <v>5</v>
      </c>
      <c r="E13" s="11"/>
      <c r="F13" s="11"/>
      <c r="G13" s="11"/>
      <c r="H13" s="11"/>
      <c r="I13" s="14" t="s">
        <v>349</v>
      </c>
      <c r="L13" s="16">
        <f t="shared" si="0"/>
        <v>11</v>
      </c>
    </row>
    <row r="14" ht="30.5" customHeight="1" spans="1:12">
      <c r="A14" s="9">
        <v>12</v>
      </c>
      <c r="B14" s="10" t="s">
        <v>351</v>
      </c>
      <c r="C14" s="11">
        <v>4</v>
      </c>
      <c r="D14" s="11">
        <v>10</v>
      </c>
      <c r="E14" s="11"/>
      <c r="F14" s="11"/>
      <c r="G14" s="11"/>
      <c r="H14" s="11"/>
      <c r="I14" s="14" t="s">
        <v>349</v>
      </c>
      <c r="L14" s="16">
        <f t="shared" si="0"/>
        <v>12</v>
      </c>
    </row>
    <row r="15" ht="30.5" customHeight="1" spans="1:12">
      <c r="A15" s="9">
        <v>13</v>
      </c>
      <c r="B15" s="10" t="s">
        <v>352</v>
      </c>
      <c r="C15" s="11">
        <v>5</v>
      </c>
      <c r="D15" s="11">
        <v>1</v>
      </c>
      <c r="E15" s="11"/>
      <c r="F15" s="11"/>
      <c r="G15" s="11"/>
      <c r="H15" s="11"/>
      <c r="I15" s="14" t="s">
        <v>353</v>
      </c>
      <c r="L15" s="16">
        <f t="shared" si="0"/>
        <v>13</v>
      </c>
    </row>
    <row r="16" ht="30.5" customHeight="1" spans="1:12">
      <c r="A16" s="9">
        <v>14</v>
      </c>
      <c r="B16" s="10" t="s">
        <v>354</v>
      </c>
      <c r="C16" s="11">
        <v>5</v>
      </c>
      <c r="D16" s="11">
        <v>5</v>
      </c>
      <c r="E16" s="11"/>
      <c r="F16" s="11"/>
      <c r="G16" s="11"/>
      <c r="H16" s="11"/>
      <c r="I16" s="14" t="s">
        <v>353</v>
      </c>
      <c r="L16" s="16">
        <f t="shared" si="0"/>
        <v>14</v>
      </c>
    </row>
    <row r="17" ht="30.5" customHeight="1" spans="1:12">
      <c r="A17" s="9">
        <v>15</v>
      </c>
      <c r="B17" s="10" t="s">
        <v>355</v>
      </c>
      <c r="C17" s="11">
        <v>5</v>
      </c>
      <c r="D17" s="11">
        <v>10</v>
      </c>
      <c r="E17" s="11"/>
      <c r="F17" s="11"/>
      <c r="G17" s="11"/>
      <c r="H17" s="11"/>
      <c r="I17" s="14" t="s">
        <v>353</v>
      </c>
      <c r="L17" s="16">
        <f t="shared" si="0"/>
        <v>15</v>
      </c>
    </row>
    <row r="18" ht="30.5" customHeight="1" spans="1:12">
      <c r="A18" s="9">
        <v>16</v>
      </c>
      <c r="B18" s="10" t="s">
        <v>356</v>
      </c>
      <c r="C18" s="11">
        <v>6</v>
      </c>
      <c r="D18" s="11">
        <v>1</v>
      </c>
      <c r="E18" s="11"/>
      <c r="F18" s="11"/>
      <c r="G18" s="11"/>
      <c r="H18" s="11"/>
      <c r="I18" s="14" t="s">
        <v>357</v>
      </c>
      <c r="L18" s="16">
        <f t="shared" si="0"/>
        <v>16</v>
      </c>
    </row>
    <row r="19" ht="30.5" customHeight="1" spans="1:12">
      <c r="A19" s="9">
        <v>17</v>
      </c>
      <c r="B19" s="10" t="s">
        <v>358</v>
      </c>
      <c r="C19" s="11">
        <v>6</v>
      </c>
      <c r="D19" s="11">
        <v>5</v>
      </c>
      <c r="E19" s="11"/>
      <c r="F19" s="11"/>
      <c r="G19" s="11"/>
      <c r="H19" s="11"/>
      <c r="I19" s="14" t="s">
        <v>357</v>
      </c>
      <c r="L19" s="16">
        <f t="shared" si="0"/>
        <v>17</v>
      </c>
    </row>
    <row r="20" ht="30.5" customHeight="1" spans="1:12">
      <c r="A20" s="9">
        <v>18</v>
      </c>
      <c r="B20" s="10" t="s">
        <v>359</v>
      </c>
      <c r="C20" s="11">
        <v>6</v>
      </c>
      <c r="D20" s="11">
        <v>10</v>
      </c>
      <c r="E20" s="11"/>
      <c r="F20" s="11"/>
      <c r="G20" s="11"/>
      <c r="H20" s="11"/>
      <c r="I20" s="14" t="s">
        <v>357</v>
      </c>
      <c r="L20" s="16">
        <f t="shared" si="0"/>
        <v>18</v>
      </c>
    </row>
    <row r="21" ht="30.5" customHeight="1" spans="1:12">
      <c r="A21" s="9">
        <v>19</v>
      </c>
      <c r="B21" s="10" t="s">
        <v>360</v>
      </c>
      <c r="C21" s="11">
        <v>7</v>
      </c>
      <c r="D21" s="11">
        <v>1</v>
      </c>
      <c r="E21" s="11"/>
      <c r="F21" s="11"/>
      <c r="G21" s="11"/>
      <c r="H21" s="11"/>
      <c r="I21" s="14" t="s">
        <v>361</v>
      </c>
      <c r="L21" s="16">
        <f t="shared" si="0"/>
        <v>19</v>
      </c>
    </row>
    <row r="22" ht="30.5" customHeight="1" spans="1:12">
      <c r="A22" s="9">
        <v>20</v>
      </c>
      <c r="B22" s="10" t="s">
        <v>362</v>
      </c>
      <c r="C22" s="11">
        <v>7</v>
      </c>
      <c r="D22" s="11">
        <v>5</v>
      </c>
      <c r="E22" s="11"/>
      <c r="F22" s="11"/>
      <c r="G22" s="11"/>
      <c r="H22" s="11"/>
      <c r="I22" s="14" t="s">
        <v>361</v>
      </c>
      <c r="L22" s="16">
        <f t="shared" si="0"/>
        <v>20</v>
      </c>
    </row>
    <row r="23" ht="30.5" customHeight="1" spans="1:12">
      <c r="A23" s="9">
        <v>21</v>
      </c>
      <c r="B23" s="10" t="s">
        <v>363</v>
      </c>
      <c r="C23" s="11">
        <v>7</v>
      </c>
      <c r="D23" s="11">
        <v>10</v>
      </c>
      <c r="E23" s="11"/>
      <c r="F23" s="11"/>
      <c r="G23" s="11"/>
      <c r="H23" s="11"/>
      <c r="I23" s="14" t="s">
        <v>361</v>
      </c>
      <c r="L23" s="16">
        <f t="shared" si="0"/>
        <v>21</v>
      </c>
    </row>
    <row r="24" ht="30.5" customHeight="1" spans="1:12">
      <c r="A24" s="9">
        <v>22</v>
      </c>
      <c r="B24" s="10" t="s">
        <v>364</v>
      </c>
      <c r="C24" s="11">
        <v>8</v>
      </c>
      <c r="D24" s="11">
        <v>1</v>
      </c>
      <c r="E24" s="11"/>
      <c r="F24" s="11"/>
      <c r="G24" s="11"/>
      <c r="H24" s="11"/>
      <c r="I24" s="14" t="s">
        <v>365</v>
      </c>
      <c r="L24" s="16">
        <f t="shared" si="0"/>
        <v>22</v>
      </c>
    </row>
    <row r="25" ht="30.5" customHeight="1" spans="1:12">
      <c r="A25" s="9">
        <v>23</v>
      </c>
      <c r="B25" s="10" t="s">
        <v>366</v>
      </c>
      <c r="C25" s="11">
        <v>8</v>
      </c>
      <c r="D25" s="11">
        <v>5</v>
      </c>
      <c r="E25" s="11"/>
      <c r="F25" s="11"/>
      <c r="G25" s="11"/>
      <c r="H25" s="11"/>
      <c r="I25" s="14" t="s">
        <v>365</v>
      </c>
      <c r="L25" s="16">
        <f t="shared" si="0"/>
        <v>23</v>
      </c>
    </row>
    <row r="26" ht="30.5" customHeight="1" spans="1:12">
      <c r="A26" s="9">
        <v>24</v>
      </c>
      <c r="B26" s="10" t="s">
        <v>367</v>
      </c>
      <c r="C26" s="11">
        <v>8</v>
      </c>
      <c r="D26" s="11">
        <v>10</v>
      </c>
      <c r="E26" s="11"/>
      <c r="F26" s="11"/>
      <c r="G26" s="11"/>
      <c r="H26" s="11"/>
      <c r="I26" s="14" t="s">
        <v>365</v>
      </c>
      <c r="L26" s="16">
        <f t="shared" si="0"/>
        <v>24</v>
      </c>
    </row>
    <row r="27" ht="30.5" customHeight="1" spans="1:12">
      <c r="A27" s="9">
        <v>25</v>
      </c>
      <c r="B27" s="10" t="s">
        <v>368</v>
      </c>
      <c r="C27" s="11">
        <v>9</v>
      </c>
      <c r="D27" s="11">
        <v>1</v>
      </c>
      <c r="E27" s="11"/>
      <c r="F27" s="11"/>
      <c r="G27" s="11"/>
      <c r="H27" s="11"/>
      <c r="I27" s="14" t="s">
        <v>369</v>
      </c>
      <c r="L27" s="16">
        <f t="shared" si="0"/>
        <v>25</v>
      </c>
    </row>
    <row r="28" ht="30.5" customHeight="1" spans="1:12">
      <c r="A28" s="9">
        <v>26</v>
      </c>
      <c r="B28" s="10" t="s">
        <v>370</v>
      </c>
      <c r="C28" s="11">
        <v>9</v>
      </c>
      <c r="D28" s="11">
        <v>5</v>
      </c>
      <c r="E28" s="11"/>
      <c r="F28" s="11"/>
      <c r="G28" s="11"/>
      <c r="H28" s="11"/>
      <c r="I28" s="14" t="s">
        <v>369</v>
      </c>
      <c r="L28" s="16">
        <f t="shared" si="0"/>
        <v>26</v>
      </c>
    </row>
    <row r="29" ht="30.5" customHeight="1" spans="1:12">
      <c r="A29" s="9">
        <v>27</v>
      </c>
      <c r="B29" s="10" t="s">
        <v>371</v>
      </c>
      <c r="C29" s="11">
        <v>9</v>
      </c>
      <c r="D29" s="11">
        <v>10</v>
      </c>
      <c r="E29" s="11"/>
      <c r="F29" s="11"/>
      <c r="G29" s="11"/>
      <c r="H29" s="11"/>
      <c r="I29" s="14" t="s">
        <v>369</v>
      </c>
      <c r="L29" s="16">
        <f t="shared" si="0"/>
        <v>27</v>
      </c>
    </row>
    <row r="30" ht="30.5" customHeight="1" spans="1:12">
      <c r="A30" s="9">
        <v>28</v>
      </c>
      <c r="B30" s="10" t="s">
        <v>372</v>
      </c>
      <c r="C30" s="11">
        <v>10</v>
      </c>
      <c r="D30" s="11">
        <v>1</v>
      </c>
      <c r="E30" s="11"/>
      <c r="F30" s="11"/>
      <c r="G30" s="11"/>
      <c r="H30" s="11"/>
      <c r="I30" s="14" t="s">
        <v>373</v>
      </c>
      <c r="L30" s="16">
        <f t="shared" si="0"/>
        <v>28</v>
      </c>
    </row>
    <row r="31" ht="30.5" customHeight="1" spans="1:12">
      <c r="A31" s="9">
        <v>29</v>
      </c>
      <c r="B31" s="10" t="s">
        <v>374</v>
      </c>
      <c r="C31" s="11">
        <v>10</v>
      </c>
      <c r="D31" s="11">
        <v>5</v>
      </c>
      <c r="E31" s="11"/>
      <c r="F31" s="11"/>
      <c r="G31" s="11"/>
      <c r="H31" s="11"/>
      <c r="I31" s="14" t="s">
        <v>373</v>
      </c>
      <c r="L31" s="16">
        <f t="shared" si="0"/>
        <v>29</v>
      </c>
    </row>
    <row r="32" ht="30.5" customHeight="1" spans="1:12">
      <c r="A32" s="9">
        <v>30</v>
      </c>
      <c r="B32" s="10" t="s">
        <v>375</v>
      </c>
      <c r="C32" s="11">
        <v>10</v>
      </c>
      <c r="D32" s="11">
        <v>10</v>
      </c>
      <c r="E32" s="11"/>
      <c r="F32" s="11"/>
      <c r="G32" s="11"/>
      <c r="H32" s="11"/>
      <c r="I32" s="14" t="s">
        <v>373</v>
      </c>
      <c r="L32" s="16">
        <f t="shared" si="0"/>
        <v>30</v>
      </c>
    </row>
    <row r="33" ht="30.5" customHeight="1" spans="1:12">
      <c r="A33" s="9">
        <v>31</v>
      </c>
      <c r="B33" s="10" t="s">
        <v>376</v>
      </c>
      <c r="C33" s="11">
        <v>11</v>
      </c>
      <c r="D33" s="11">
        <v>1</v>
      </c>
      <c r="E33" s="11"/>
      <c r="F33" s="11"/>
      <c r="G33" s="11"/>
      <c r="H33" s="11"/>
      <c r="I33" s="14" t="s">
        <v>377</v>
      </c>
      <c r="L33" s="16">
        <f t="shared" si="0"/>
        <v>31</v>
      </c>
    </row>
    <row r="34" ht="30.5" customHeight="1" spans="1:12">
      <c r="A34" s="9">
        <v>32</v>
      </c>
      <c r="B34" s="10" t="s">
        <v>378</v>
      </c>
      <c r="C34" s="11">
        <v>11</v>
      </c>
      <c r="D34" s="11">
        <v>5</v>
      </c>
      <c r="E34" s="11"/>
      <c r="F34" s="11"/>
      <c r="G34" s="11"/>
      <c r="H34" s="11"/>
      <c r="I34" s="14" t="s">
        <v>377</v>
      </c>
      <c r="L34" s="16">
        <f t="shared" si="0"/>
        <v>32</v>
      </c>
    </row>
    <row r="35" ht="30.5" customHeight="1" spans="1:12">
      <c r="A35" s="9">
        <v>33</v>
      </c>
      <c r="B35" s="10" t="s">
        <v>379</v>
      </c>
      <c r="C35" s="11">
        <v>11</v>
      </c>
      <c r="D35" s="11">
        <v>10</v>
      </c>
      <c r="E35" s="11"/>
      <c r="F35" s="11"/>
      <c r="G35" s="11"/>
      <c r="H35" s="11"/>
      <c r="I35" s="14" t="s">
        <v>377</v>
      </c>
      <c r="L35" s="16">
        <f t="shared" si="0"/>
        <v>33</v>
      </c>
    </row>
    <row r="36" ht="30.5" customHeight="1" spans="1:12">
      <c r="A36" s="9">
        <v>34</v>
      </c>
      <c r="B36" s="10" t="s">
        <v>380</v>
      </c>
      <c r="C36" s="11">
        <v>12</v>
      </c>
      <c r="D36" s="11">
        <v>1</v>
      </c>
      <c r="E36" s="11"/>
      <c r="F36" s="11"/>
      <c r="G36" s="11"/>
      <c r="H36" s="11"/>
      <c r="I36" s="17" t="s">
        <v>381</v>
      </c>
      <c r="L36" s="16">
        <f t="shared" ref="L36:L67" si="1">A36</f>
        <v>34</v>
      </c>
    </row>
    <row r="37" ht="30.5" customHeight="1" spans="1:12">
      <c r="A37" s="9">
        <v>35</v>
      </c>
      <c r="B37" s="10" t="s">
        <v>382</v>
      </c>
      <c r="C37" s="11">
        <v>12</v>
      </c>
      <c r="D37" s="11">
        <v>5</v>
      </c>
      <c r="E37" s="11"/>
      <c r="F37" s="11"/>
      <c r="G37" s="11"/>
      <c r="H37" s="11"/>
      <c r="I37" s="17" t="s">
        <v>381</v>
      </c>
      <c r="L37" s="16">
        <f t="shared" si="1"/>
        <v>35</v>
      </c>
    </row>
    <row r="38" ht="30.5" customHeight="1" spans="1:12">
      <c r="A38" s="9">
        <v>36</v>
      </c>
      <c r="B38" s="10" t="s">
        <v>383</v>
      </c>
      <c r="C38" s="11">
        <v>12</v>
      </c>
      <c r="D38" s="11">
        <v>10</v>
      </c>
      <c r="E38" s="11"/>
      <c r="F38" s="11"/>
      <c r="G38" s="11"/>
      <c r="H38" s="11"/>
      <c r="I38" s="17" t="s">
        <v>381</v>
      </c>
      <c r="L38" s="16">
        <f t="shared" si="1"/>
        <v>36</v>
      </c>
    </row>
    <row r="39" ht="30.5" customHeight="1" spans="1:12">
      <c r="A39" s="9">
        <v>37</v>
      </c>
      <c r="B39" s="10" t="s">
        <v>384</v>
      </c>
      <c r="C39" s="11">
        <v>13</v>
      </c>
      <c r="D39" s="11">
        <v>1</v>
      </c>
      <c r="E39" s="11"/>
      <c r="F39" s="11"/>
      <c r="G39" s="11"/>
      <c r="H39" s="11"/>
      <c r="I39" s="14" t="s">
        <v>385</v>
      </c>
      <c r="L39" s="16">
        <f t="shared" si="1"/>
        <v>37</v>
      </c>
    </row>
    <row r="40" ht="30.5" customHeight="1" spans="1:12">
      <c r="A40" s="9">
        <v>38</v>
      </c>
      <c r="B40" s="10" t="s">
        <v>386</v>
      </c>
      <c r="C40" s="11">
        <v>13</v>
      </c>
      <c r="D40" s="11">
        <v>5</v>
      </c>
      <c r="E40" s="11"/>
      <c r="F40" s="11"/>
      <c r="G40" s="11"/>
      <c r="H40" s="11"/>
      <c r="I40" s="14" t="s">
        <v>385</v>
      </c>
      <c r="L40" s="16">
        <f t="shared" si="1"/>
        <v>38</v>
      </c>
    </row>
    <row r="41" ht="30.5" customHeight="1" spans="1:12">
      <c r="A41" s="9">
        <v>39</v>
      </c>
      <c r="B41" s="10" t="s">
        <v>387</v>
      </c>
      <c r="C41" s="11">
        <v>13</v>
      </c>
      <c r="D41" s="11">
        <v>10</v>
      </c>
      <c r="E41" s="11"/>
      <c r="F41" s="11"/>
      <c r="G41" s="11"/>
      <c r="H41" s="11"/>
      <c r="I41" s="14" t="s">
        <v>385</v>
      </c>
      <c r="L41" s="16">
        <f t="shared" si="1"/>
        <v>39</v>
      </c>
    </row>
    <row r="42" ht="30.5" customHeight="1" spans="1:12">
      <c r="A42" s="9">
        <v>40</v>
      </c>
      <c r="B42" s="10" t="s">
        <v>388</v>
      </c>
      <c r="C42" s="11">
        <v>14</v>
      </c>
      <c r="D42" s="11">
        <v>1</v>
      </c>
      <c r="E42" s="11"/>
      <c r="F42" s="11"/>
      <c r="G42" s="11"/>
      <c r="H42" s="11"/>
      <c r="I42" s="14" t="s">
        <v>389</v>
      </c>
      <c r="L42" s="16">
        <f t="shared" si="1"/>
        <v>40</v>
      </c>
    </row>
    <row r="43" ht="30.5" customHeight="1" spans="1:12">
      <c r="A43" s="9">
        <v>41</v>
      </c>
      <c r="B43" s="10" t="s">
        <v>390</v>
      </c>
      <c r="C43" s="11">
        <v>14</v>
      </c>
      <c r="D43" s="11">
        <v>5</v>
      </c>
      <c r="E43" s="11"/>
      <c r="F43" s="11"/>
      <c r="G43" s="11"/>
      <c r="H43" s="11"/>
      <c r="I43" s="14" t="s">
        <v>389</v>
      </c>
      <c r="L43" s="16">
        <f t="shared" si="1"/>
        <v>41</v>
      </c>
    </row>
    <row r="44" ht="30.5" customHeight="1" spans="1:12">
      <c r="A44" s="9">
        <v>42</v>
      </c>
      <c r="B44" s="10" t="s">
        <v>391</v>
      </c>
      <c r="C44" s="11">
        <v>14</v>
      </c>
      <c r="D44" s="11">
        <v>10</v>
      </c>
      <c r="E44" s="11"/>
      <c r="F44" s="11"/>
      <c r="G44" s="11"/>
      <c r="H44" s="11"/>
      <c r="I44" s="14" t="s">
        <v>389</v>
      </c>
      <c r="L44" s="16">
        <f t="shared" si="1"/>
        <v>42</v>
      </c>
    </row>
    <row r="45" ht="30.5" customHeight="1" spans="1:12">
      <c r="A45" s="9">
        <v>43</v>
      </c>
      <c r="B45" s="10" t="s">
        <v>392</v>
      </c>
      <c r="C45" s="11">
        <v>15</v>
      </c>
      <c r="D45" s="11">
        <v>1</v>
      </c>
      <c r="E45" s="11"/>
      <c r="F45" s="11"/>
      <c r="G45" s="11"/>
      <c r="H45" s="11"/>
      <c r="I45" s="14" t="s">
        <v>393</v>
      </c>
      <c r="L45" s="16">
        <f t="shared" si="1"/>
        <v>43</v>
      </c>
    </row>
    <row r="46" ht="30.5" customHeight="1" spans="1:12">
      <c r="A46" s="9">
        <v>44</v>
      </c>
      <c r="B46" s="10" t="s">
        <v>394</v>
      </c>
      <c r="C46" s="11">
        <v>15</v>
      </c>
      <c r="D46" s="11">
        <v>5</v>
      </c>
      <c r="E46" s="11"/>
      <c r="F46" s="11"/>
      <c r="G46" s="11"/>
      <c r="H46" s="11"/>
      <c r="I46" s="14" t="s">
        <v>393</v>
      </c>
      <c r="L46" s="16">
        <f t="shared" si="1"/>
        <v>44</v>
      </c>
    </row>
    <row r="47" ht="30.5" customHeight="1" spans="1:12">
      <c r="A47" s="9">
        <v>45</v>
      </c>
      <c r="B47" s="10" t="s">
        <v>395</v>
      </c>
      <c r="C47" s="11">
        <v>15</v>
      </c>
      <c r="D47" s="11">
        <v>10</v>
      </c>
      <c r="E47" s="11"/>
      <c r="F47" s="11"/>
      <c r="G47" s="11"/>
      <c r="H47" s="11"/>
      <c r="I47" s="14" t="s">
        <v>393</v>
      </c>
      <c r="L47" s="16">
        <f t="shared" si="1"/>
        <v>45</v>
      </c>
    </row>
    <row r="48" ht="30.5" customHeight="1" spans="1:12">
      <c r="A48" s="9">
        <v>46</v>
      </c>
      <c r="B48" s="10" t="s">
        <v>396</v>
      </c>
      <c r="C48" s="11">
        <v>16</v>
      </c>
      <c r="D48" s="11">
        <v>1</v>
      </c>
      <c r="E48" s="11"/>
      <c r="F48" s="11"/>
      <c r="G48" s="11"/>
      <c r="H48" s="11"/>
      <c r="I48" s="14" t="s">
        <v>397</v>
      </c>
      <c r="L48" s="16">
        <f t="shared" si="1"/>
        <v>46</v>
      </c>
    </row>
    <row r="49" ht="30.5" customHeight="1" spans="1:12">
      <c r="A49" s="9">
        <v>47</v>
      </c>
      <c r="B49" s="10" t="s">
        <v>398</v>
      </c>
      <c r="C49" s="11">
        <v>16</v>
      </c>
      <c r="D49" s="11">
        <v>5</v>
      </c>
      <c r="E49" s="11"/>
      <c r="F49" s="11"/>
      <c r="G49" s="11"/>
      <c r="H49" s="11"/>
      <c r="I49" s="14" t="s">
        <v>397</v>
      </c>
      <c r="L49" s="16">
        <f t="shared" si="1"/>
        <v>47</v>
      </c>
    </row>
    <row r="50" ht="30.5" customHeight="1" spans="1:12">
      <c r="A50" s="9">
        <v>48</v>
      </c>
      <c r="B50" s="10" t="s">
        <v>399</v>
      </c>
      <c r="C50" s="11">
        <v>16</v>
      </c>
      <c r="D50" s="11">
        <v>10</v>
      </c>
      <c r="E50" s="11"/>
      <c r="F50" s="11"/>
      <c r="G50" s="11"/>
      <c r="H50" s="11"/>
      <c r="I50" s="14" t="s">
        <v>397</v>
      </c>
      <c r="L50" s="16">
        <f t="shared" si="1"/>
        <v>48</v>
      </c>
    </row>
    <row r="51" ht="30.5" customHeight="1" spans="1:12">
      <c r="A51" s="9">
        <v>49</v>
      </c>
      <c r="B51" s="10" t="s">
        <v>400</v>
      </c>
      <c r="C51" s="11">
        <v>17</v>
      </c>
      <c r="D51" s="11">
        <v>1</v>
      </c>
      <c r="E51" s="11"/>
      <c r="F51" s="11"/>
      <c r="G51" s="11"/>
      <c r="H51" s="11"/>
      <c r="I51" s="14" t="s">
        <v>401</v>
      </c>
      <c r="L51" s="16">
        <f t="shared" si="1"/>
        <v>49</v>
      </c>
    </row>
    <row r="52" ht="30.5" customHeight="1" spans="1:12">
      <c r="A52" s="9">
        <v>50</v>
      </c>
      <c r="B52" s="10" t="s">
        <v>402</v>
      </c>
      <c r="C52" s="11">
        <v>17</v>
      </c>
      <c r="D52" s="11">
        <v>5</v>
      </c>
      <c r="E52" s="11"/>
      <c r="F52" s="11"/>
      <c r="G52" s="11"/>
      <c r="H52" s="11"/>
      <c r="I52" s="14" t="s">
        <v>401</v>
      </c>
      <c r="L52" s="16">
        <f t="shared" si="1"/>
        <v>50</v>
      </c>
    </row>
    <row r="53" ht="30.5" customHeight="1" spans="1:12">
      <c r="A53" s="9">
        <v>51</v>
      </c>
      <c r="B53" s="10" t="s">
        <v>403</v>
      </c>
      <c r="C53" s="11">
        <v>17</v>
      </c>
      <c r="D53" s="11">
        <v>10</v>
      </c>
      <c r="E53" s="11"/>
      <c r="F53" s="11"/>
      <c r="G53" s="11"/>
      <c r="H53" s="11"/>
      <c r="I53" s="14" t="s">
        <v>401</v>
      </c>
      <c r="L53" s="16">
        <f t="shared" si="1"/>
        <v>51</v>
      </c>
    </row>
    <row r="54" ht="30.5" customHeight="1" spans="1:12">
      <c r="A54" s="9">
        <v>52</v>
      </c>
      <c r="B54" s="10" t="s">
        <v>404</v>
      </c>
      <c r="C54" s="11">
        <v>18</v>
      </c>
      <c r="D54" s="11">
        <v>1</v>
      </c>
      <c r="E54" s="11"/>
      <c r="F54" s="11"/>
      <c r="G54" s="11"/>
      <c r="H54" s="11"/>
      <c r="I54" s="17" t="s">
        <v>405</v>
      </c>
      <c r="L54" s="16">
        <f t="shared" si="1"/>
        <v>52</v>
      </c>
    </row>
    <row r="55" ht="30.5" customHeight="1" spans="1:12">
      <c r="A55" s="9">
        <v>53</v>
      </c>
      <c r="B55" s="10" t="s">
        <v>406</v>
      </c>
      <c r="C55" s="11">
        <v>18</v>
      </c>
      <c r="D55" s="11">
        <v>5</v>
      </c>
      <c r="E55" s="11"/>
      <c r="F55" s="11"/>
      <c r="G55" s="11"/>
      <c r="H55" s="11"/>
      <c r="I55" s="17" t="s">
        <v>405</v>
      </c>
      <c r="L55" s="16">
        <f t="shared" si="1"/>
        <v>53</v>
      </c>
    </row>
    <row r="56" ht="30.5" customHeight="1" spans="1:12">
      <c r="A56" s="9">
        <v>54</v>
      </c>
      <c r="B56" s="10" t="s">
        <v>407</v>
      </c>
      <c r="C56" s="11">
        <v>18</v>
      </c>
      <c r="D56" s="11">
        <v>10</v>
      </c>
      <c r="E56" s="11"/>
      <c r="F56" s="11"/>
      <c r="G56" s="11"/>
      <c r="H56" s="11"/>
      <c r="I56" s="17" t="s">
        <v>405</v>
      </c>
      <c r="L56" s="16">
        <f t="shared" si="1"/>
        <v>54</v>
      </c>
    </row>
    <row r="57" ht="30.5" customHeight="1" spans="1:12">
      <c r="A57" s="9">
        <v>55</v>
      </c>
      <c r="B57" s="10" t="s">
        <v>408</v>
      </c>
      <c r="C57" s="11">
        <v>19</v>
      </c>
      <c r="D57" s="11">
        <v>1</v>
      </c>
      <c r="E57" s="11"/>
      <c r="F57" s="11"/>
      <c r="G57" s="11"/>
      <c r="H57" s="11"/>
      <c r="I57" s="14" t="s">
        <v>409</v>
      </c>
      <c r="L57" s="16">
        <f t="shared" si="1"/>
        <v>55</v>
      </c>
    </row>
    <row r="58" ht="30.5" customHeight="1" spans="1:12">
      <c r="A58" s="9">
        <v>56</v>
      </c>
      <c r="B58" s="10" t="s">
        <v>410</v>
      </c>
      <c r="C58" s="11">
        <v>19</v>
      </c>
      <c r="D58" s="11">
        <v>5</v>
      </c>
      <c r="E58" s="11"/>
      <c r="F58" s="11"/>
      <c r="G58" s="11"/>
      <c r="H58" s="11"/>
      <c r="I58" s="18"/>
      <c r="L58" s="16">
        <f t="shared" si="1"/>
        <v>56</v>
      </c>
    </row>
    <row r="59" ht="30.5" customHeight="1" spans="1:12">
      <c r="A59" s="9">
        <v>57</v>
      </c>
      <c r="B59" s="10" t="s">
        <v>411</v>
      </c>
      <c r="C59" s="11">
        <v>19</v>
      </c>
      <c r="D59" s="11">
        <v>10</v>
      </c>
      <c r="E59" s="11"/>
      <c r="F59" s="11"/>
      <c r="G59" s="11"/>
      <c r="H59" s="11"/>
      <c r="I59" s="18"/>
      <c r="L59" s="16">
        <f t="shared" si="1"/>
        <v>57</v>
      </c>
    </row>
    <row r="60" ht="30.5" customHeight="1" spans="1:12">
      <c r="A60" s="9">
        <v>58</v>
      </c>
      <c r="B60" s="10" t="s">
        <v>412</v>
      </c>
      <c r="C60" s="11">
        <v>20</v>
      </c>
      <c r="D60" s="11">
        <v>1</v>
      </c>
      <c r="E60" s="11"/>
      <c r="F60" s="11"/>
      <c r="G60" s="11"/>
      <c r="H60" s="11"/>
      <c r="I60" s="14" t="s">
        <v>413</v>
      </c>
      <c r="L60" s="16">
        <f t="shared" si="1"/>
        <v>58</v>
      </c>
    </row>
    <row r="61" ht="30.5" customHeight="1" spans="1:12">
      <c r="A61" s="9">
        <v>59</v>
      </c>
      <c r="B61" s="10" t="s">
        <v>414</v>
      </c>
      <c r="C61" s="11">
        <v>20</v>
      </c>
      <c r="D61" s="11">
        <v>5</v>
      </c>
      <c r="E61" s="11"/>
      <c r="F61" s="11"/>
      <c r="G61" s="11"/>
      <c r="H61" s="11"/>
      <c r="I61" s="14" t="s">
        <v>413</v>
      </c>
      <c r="L61" s="16">
        <f t="shared" si="1"/>
        <v>59</v>
      </c>
    </row>
    <row r="62" ht="30.5" customHeight="1" spans="1:12">
      <c r="A62" s="9">
        <v>60</v>
      </c>
      <c r="B62" s="10" t="s">
        <v>415</v>
      </c>
      <c r="C62" s="11">
        <v>20</v>
      </c>
      <c r="D62" s="11">
        <v>10</v>
      </c>
      <c r="E62" s="11"/>
      <c r="F62" s="11"/>
      <c r="G62" s="11"/>
      <c r="H62" s="11"/>
      <c r="I62" s="14" t="s">
        <v>413</v>
      </c>
      <c r="L62" s="16">
        <f t="shared" si="1"/>
        <v>60</v>
      </c>
    </row>
    <row r="63" ht="30.5" customHeight="1" spans="1:12">
      <c r="A63" s="9">
        <v>61</v>
      </c>
      <c r="B63" s="10" t="s">
        <v>416</v>
      </c>
      <c r="C63" s="11">
        <v>21</v>
      </c>
      <c r="D63" s="11">
        <v>1</v>
      </c>
      <c r="E63" s="11"/>
      <c r="F63" s="11"/>
      <c r="G63" s="11"/>
      <c r="H63" s="11"/>
      <c r="I63" s="14" t="s">
        <v>417</v>
      </c>
      <c r="L63" s="16">
        <f t="shared" si="1"/>
        <v>61</v>
      </c>
    </row>
    <row r="64" ht="30.5" customHeight="1" spans="1:12">
      <c r="A64" s="9">
        <v>62</v>
      </c>
      <c r="B64" s="10" t="s">
        <v>418</v>
      </c>
      <c r="C64" s="11">
        <v>21</v>
      </c>
      <c r="D64" s="11">
        <v>5</v>
      </c>
      <c r="E64" s="11"/>
      <c r="F64" s="11"/>
      <c r="G64" s="11"/>
      <c r="H64" s="11"/>
      <c r="I64" s="14" t="s">
        <v>417</v>
      </c>
      <c r="L64" s="16">
        <f t="shared" si="1"/>
        <v>62</v>
      </c>
    </row>
    <row r="65" ht="30.5" customHeight="1" spans="1:12">
      <c r="A65" s="9">
        <v>63</v>
      </c>
      <c r="B65" s="10" t="s">
        <v>419</v>
      </c>
      <c r="C65" s="11">
        <v>21</v>
      </c>
      <c r="D65" s="11">
        <v>10</v>
      </c>
      <c r="E65" s="11"/>
      <c r="F65" s="11"/>
      <c r="G65" s="11"/>
      <c r="H65" s="11"/>
      <c r="I65" s="14" t="s">
        <v>417</v>
      </c>
      <c r="L65" s="16">
        <f t="shared" si="1"/>
        <v>63</v>
      </c>
    </row>
    <row r="66" ht="30.5" customHeight="1" spans="1:12">
      <c r="A66" s="9">
        <v>64</v>
      </c>
      <c r="B66" s="10" t="s">
        <v>420</v>
      </c>
      <c r="C66" s="11">
        <v>21</v>
      </c>
      <c r="D66" s="11">
        <v>15</v>
      </c>
      <c r="E66" s="11"/>
      <c r="F66" s="11"/>
      <c r="G66" s="11"/>
      <c r="H66" s="11"/>
      <c r="I66" s="14" t="s">
        <v>417</v>
      </c>
      <c r="L66" s="16">
        <f t="shared" si="1"/>
        <v>64</v>
      </c>
    </row>
    <row r="67" ht="30.5" customHeight="1" spans="1:12">
      <c r="A67" s="9">
        <v>65</v>
      </c>
      <c r="B67" s="19" t="s">
        <v>421</v>
      </c>
      <c r="C67" s="20">
        <v>22</v>
      </c>
      <c r="D67" s="11">
        <v>1</v>
      </c>
      <c r="E67" s="20"/>
      <c r="F67" s="20"/>
      <c r="G67" s="20"/>
      <c r="H67" s="20"/>
      <c r="I67" s="18"/>
      <c r="L67" s="16">
        <f t="shared" si="1"/>
        <v>65</v>
      </c>
    </row>
    <row r="68" ht="30.5" customHeight="1" spans="1:12">
      <c r="A68" s="9">
        <v>66</v>
      </c>
      <c r="B68" s="19" t="s">
        <v>422</v>
      </c>
      <c r="C68" s="20">
        <v>22</v>
      </c>
      <c r="D68" s="11">
        <v>5</v>
      </c>
      <c r="E68" s="20"/>
      <c r="F68" s="20"/>
      <c r="G68" s="20"/>
      <c r="H68" s="20"/>
      <c r="I68" s="18"/>
      <c r="L68" s="16">
        <f t="shared" ref="L68:L99" si="2">A68</f>
        <v>66</v>
      </c>
    </row>
    <row r="69" ht="30.5" customHeight="1" spans="1:12">
      <c r="A69" s="9">
        <v>67</v>
      </c>
      <c r="B69" s="19" t="s">
        <v>423</v>
      </c>
      <c r="C69" s="20">
        <v>22</v>
      </c>
      <c r="D69" s="11">
        <v>10</v>
      </c>
      <c r="E69" s="20"/>
      <c r="F69" s="20"/>
      <c r="G69" s="20"/>
      <c r="H69" s="20"/>
      <c r="I69" s="14" t="s">
        <v>424</v>
      </c>
      <c r="L69" s="16">
        <f t="shared" si="2"/>
        <v>67</v>
      </c>
    </row>
    <row r="70" ht="30.5" customHeight="1" spans="1:12">
      <c r="A70" s="9">
        <v>68</v>
      </c>
      <c r="B70" s="10" t="s">
        <v>425</v>
      </c>
      <c r="C70" s="20">
        <v>23</v>
      </c>
      <c r="D70" s="11">
        <v>1</v>
      </c>
      <c r="E70" s="20"/>
      <c r="F70" s="20"/>
      <c r="G70" s="20"/>
      <c r="H70" s="20"/>
      <c r="I70" s="14" t="s">
        <v>426</v>
      </c>
      <c r="L70" s="16">
        <f t="shared" si="2"/>
        <v>68</v>
      </c>
    </row>
    <row r="71" ht="30.5" customHeight="1" spans="1:12">
      <c r="A71" s="9">
        <v>69</v>
      </c>
      <c r="B71" s="10" t="s">
        <v>427</v>
      </c>
      <c r="C71" s="20">
        <v>23</v>
      </c>
      <c r="D71" s="11">
        <v>5</v>
      </c>
      <c r="E71" s="20"/>
      <c r="F71" s="20"/>
      <c r="G71" s="20"/>
      <c r="H71" s="20"/>
      <c r="I71" s="14" t="s">
        <v>426</v>
      </c>
      <c r="L71" s="16">
        <f t="shared" si="2"/>
        <v>69</v>
      </c>
    </row>
    <row r="72" ht="30.5" customHeight="1" spans="1:12">
      <c r="A72" s="9">
        <v>70</v>
      </c>
      <c r="B72" s="10" t="s">
        <v>428</v>
      </c>
      <c r="C72" s="20">
        <v>23</v>
      </c>
      <c r="D72" s="11">
        <v>10</v>
      </c>
      <c r="E72" s="20"/>
      <c r="F72" s="20"/>
      <c r="G72" s="20"/>
      <c r="H72" s="20"/>
      <c r="I72" s="14" t="s">
        <v>426</v>
      </c>
      <c r="L72" s="16">
        <f t="shared" si="2"/>
        <v>70</v>
      </c>
    </row>
    <row r="73" ht="30.5" customHeight="1" spans="1:12">
      <c r="A73" s="9">
        <v>71</v>
      </c>
      <c r="B73" s="10" t="s">
        <v>429</v>
      </c>
      <c r="C73" s="20">
        <v>24</v>
      </c>
      <c r="D73" s="11">
        <v>1</v>
      </c>
      <c r="E73" s="20"/>
      <c r="F73" s="20"/>
      <c r="G73" s="20"/>
      <c r="H73" s="20"/>
      <c r="I73" s="14" t="s">
        <v>430</v>
      </c>
      <c r="L73" s="16">
        <f t="shared" si="2"/>
        <v>71</v>
      </c>
    </row>
    <row r="74" ht="30.5" customHeight="1" spans="1:12">
      <c r="A74" s="9">
        <v>72</v>
      </c>
      <c r="B74" s="10" t="s">
        <v>431</v>
      </c>
      <c r="C74" s="20">
        <v>24</v>
      </c>
      <c r="D74" s="11">
        <v>5</v>
      </c>
      <c r="E74" s="20"/>
      <c r="F74" s="20"/>
      <c r="G74" s="20"/>
      <c r="H74" s="20"/>
      <c r="I74" s="18"/>
      <c r="L74" s="16">
        <f t="shared" si="2"/>
        <v>72</v>
      </c>
    </row>
    <row r="75" ht="30.5" customHeight="1" spans="1:12">
      <c r="A75" s="9">
        <v>73</v>
      </c>
      <c r="B75" s="10" t="s">
        <v>432</v>
      </c>
      <c r="C75" s="20">
        <v>24</v>
      </c>
      <c r="D75" s="11">
        <v>10</v>
      </c>
      <c r="E75" s="20"/>
      <c r="F75" s="20"/>
      <c r="G75" s="20"/>
      <c r="H75" s="20"/>
      <c r="I75" s="18"/>
      <c r="L75" s="16">
        <f t="shared" si="2"/>
        <v>73</v>
      </c>
    </row>
    <row r="76" ht="30.5" customHeight="1" spans="1:12">
      <c r="A76" s="9">
        <v>74</v>
      </c>
      <c r="B76" s="19" t="s">
        <v>433</v>
      </c>
      <c r="C76" s="20">
        <v>25</v>
      </c>
      <c r="D76" s="11">
        <v>1</v>
      </c>
      <c r="E76" s="20"/>
      <c r="F76" s="20"/>
      <c r="G76" s="20"/>
      <c r="H76" s="20"/>
      <c r="I76" s="14" t="s">
        <v>434</v>
      </c>
      <c r="L76" s="16">
        <f t="shared" si="2"/>
        <v>74</v>
      </c>
    </row>
    <row r="77" ht="30.5" customHeight="1" spans="1:12">
      <c r="A77" s="9">
        <v>75</v>
      </c>
      <c r="B77" s="19" t="s">
        <v>435</v>
      </c>
      <c r="C77" s="20">
        <v>25</v>
      </c>
      <c r="D77" s="11">
        <v>5</v>
      </c>
      <c r="E77" s="20"/>
      <c r="F77" s="20"/>
      <c r="G77" s="20"/>
      <c r="H77" s="20"/>
      <c r="I77" s="18"/>
      <c r="L77" s="16">
        <f t="shared" si="2"/>
        <v>75</v>
      </c>
    </row>
    <row r="78" ht="30.5" customHeight="1" spans="1:12">
      <c r="A78" s="9">
        <v>76</v>
      </c>
      <c r="B78" s="19" t="s">
        <v>436</v>
      </c>
      <c r="C78" s="20">
        <v>25</v>
      </c>
      <c r="D78" s="11">
        <v>10</v>
      </c>
      <c r="E78" s="20"/>
      <c r="F78" s="20"/>
      <c r="G78" s="20"/>
      <c r="H78" s="20"/>
      <c r="I78" s="18"/>
      <c r="L78" s="16">
        <f t="shared" si="2"/>
        <v>76</v>
      </c>
    </row>
    <row r="79" ht="30.5" customHeight="1" spans="1:12">
      <c r="A79" s="9">
        <v>77</v>
      </c>
      <c r="B79" s="19" t="s">
        <v>437</v>
      </c>
      <c r="C79" s="20">
        <v>26</v>
      </c>
      <c r="D79" s="11">
        <v>1</v>
      </c>
      <c r="E79" s="20"/>
      <c r="F79" s="20"/>
      <c r="G79" s="20"/>
      <c r="H79" s="20"/>
      <c r="I79" s="14" t="s">
        <v>438</v>
      </c>
      <c r="L79" s="16">
        <f t="shared" si="2"/>
        <v>77</v>
      </c>
    </row>
    <row r="80" ht="30.5" customHeight="1" spans="1:12">
      <c r="A80" s="9">
        <v>78</v>
      </c>
      <c r="B80" s="19" t="s">
        <v>439</v>
      </c>
      <c r="C80" s="20">
        <v>26</v>
      </c>
      <c r="D80" s="11">
        <v>5</v>
      </c>
      <c r="E80" s="20"/>
      <c r="F80" s="20"/>
      <c r="G80" s="20"/>
      <c r="H80" s="20"/>
      <c r="I80" s="18"/>
      <c r="L80" s="16">
        <f t="shared" si="2"/>
        <v>78</v>
      </c>
    </row>
    <row r="81" ht="30.5" customHeight="1" spans="1:12">
      <c r="A81" s="21">
        <v>79</v>
      </c>
      <c r="B81" s="22" t="s">
        <v>440</v>
      </c>
      <c r="C81" s="23">
        <v>26</v>
      </c>
      <c r="D81" s="24">
        <v>10</v>
      </c>
      <c r="E81" s="23"/>
      <c r="F81" s="23"/>
      <c r="G81" s="23"/>
      <c r="H81" s="23"/>
      <c r="I81" s="27"/>
      <c r="L81" s="16">
        <f t="shared" si="2"/>
        <v>79</v>
      </c>
    </row>
    <row r="82" ht="30.5" customHeight="1" spans="1:12">
      <c r="A82" s="25"/>
      <c r="L82" s="16">
        <f t="shared" si="2"/>
        <v>0</v>
      </c>
    </row>
    <row r="83" ht="30.5" customHeight="1" spans="1:12">
      <c r="A83" s="26"/>
      <c r="L83" s="16">
        <f t="shared" si="2"/>
        <v>0</v>
      </c>
    </row>
    <row r="84" ht="30.5" customHeight="1" spans="1:12">
      <c r="A84" s="26"/>
      <c r="L84" s="16">
        <f t="shared" si="2"/>
        <v>0</v>
      </c>
    </row>
    <row r="85" ht="30.5" customHeight="1" spans="1:12">
      <c r="A85" s="26"/>
      <c r="L85" s="16">
        <f t="shared" si="2"/>
        <v>0</v>
      </c>
    </row>
    <row r="86" ht="30.5" customHeight="1" spans="1:12">
      <c r="A86" s="26"/>
      <c r="L86" s="16">
        <f t="shared" si="2"/>
        <v>0</v>
      </c>
    </row>
    <row r="87" ht="30.5" customHeight="1" spans="1:12">
      <c r="A87" s="26"/>
      <c r="L87" s="16">
        <f t="shared" si="2"/>
        <v>0</v>
      </c>
    </row>
    <row r="88" ht="30.5" customHeight="1" spans="1:12">
      <c r="A88" s="26"/>
      <c r="L88" s="16">
        <f t="shared" si="2"/>
        <v>0</v>
      </c>
    </row>
    <row r="89" ht="30.5" customHeight="1" spans="1:12">
      <c r="A89" s="26"/>
      <c r="L89" s="16">
        <f t="shared" si="2"/>
        <v>0</v>
      </c>
    </row>
    <row r="90" ht="30.5" customHeight="1" spans="1:12">
      <c r="A90" s="26"/>
      <c r="L90" s="16">
        <f t="shared" si="2"/>
        <v>0</v>
      </c>
    </row>
    <row r="91" ht="30.5" customHeight="1" spans="1:12">
      <c r="A91" s="26"/>
      <c r="L91" s="16">
        <f t="shared" si="2"/>
        <v>0</v>
      </c>
    </row>
    <row r="92" ht="30.5" customHeight="1" spans="12:12">
      <c r="L92" s="16">
        <f t="shared" si="2"/>
        <v>0</v>
      </c>
    </row>
    <row r="93" ht="30.5" customHeight="1" spans="12:12">
      <c r="L93" s="16">
        <f t="shared" si="2"/>
        <v>0</v>
      </c>
    </row>
    <row r="94" ht="30.5" customHeight="1" spans="12:12">
      <c r="L94" s="16">
        <f t="shared" si="2"/>
        <v>0</v>
      </c>
    </row>
    <row r="95" ht="30.5" customHeight="1" spans="12:12">
      <c r="L95" s="16">
        <f t="shared" si="2"/>
        <v>0</v>
      </c>
    </row>
    <row r="96" ht="30.5" customHeight="1" spans="12:12">
      <c r="L96" s="16">
        <f t="shared" si="2"/>
        <v>0</v>
      </c>
    </row>
    <row r="97" ht="30.5" customHeight="1" spans="12:12">
      <c r="L97" s="16">
        <f t="shared" si="2"/>
        <v>0</v>
      </c>
    </row>
    <row r="98" ht="30.5" customHeight="1" spans="12:12">
      <c r="L98" s="16">
        <f t="shared" si="2"/>
        <v>0</v>
      </c>
    </row>
    <row r="99" ht="30.5" customHeight="1" spans="12:12">
      <c r="L99" s="16">
        <f t="shared" si="2"/>
        <v>0</v>
      </c>
    </row>
    <row r="100" ht="30.5" customHeight="1" spans="12:12">
      <c r="L100" s="16">
        <f t="shared" ref="L100:L133" si="3">A100</f>
        <v>0</v>
      </c>
    </row>
    <row r="101" ht="30.5" customHeight="1" spans="12:12">
      <c r="L101" s="16">
        <f t="shared" si="3"/>
        <v>0</v>
      </c>
    </row>
    <row r="102" ht="30.5" customHeight="1" spans="12:12">
      <c r="L102" s="16">
        <f t="shared" si="3"/>
        <v>0</v>
      </c>
    </row>
    <row r="103" ht="30.5" customHeight="1" spans="12:12">
      <c r="L103" s="16">
        <f t="shared" si="3"/>
        <v>0</v>
      </c>
    </row>
    <row r="104" ht="30.5" customHeight="1" spans="12:12">
      <c r="L104" s="16">
        <f t="shared" si="3"/>
        <v>0</v>
      </c>
    </row>
    <row r="105" ht="30.5" customHeight="1" spans="12:12">
      <c r="L105" s="16">
        <f t="shared" si="3"/>
        <v>0</v>
      </c>
    </row>
    <row r="106" ht="30.5" customHeight="1" spans="12:12">
      <c r="L106" s="16">
        <f t="shared" si="3"/>
        <v>0</v>
      </c>
    </row>
    <row r="107" ht="30.5" customHeight="1" spans="12:12">
      <c r="L107" s="16">
        <f t="shared" si="3"/>
        <v>0</v>
      </c>
    </row>
    <row r="108" ht="30.5" customHeight="1" spans="12:12">
      <c r="L108" s="16">
        <f t="shared" si="3"/>
        <v>0</v>
      </c>
    </row>
    <row r="109" ht="30.5" customHeight="1" spans="12:12">
      <c r="L109" s="16">
        <f t="shared" si="3"/>
        <v>0</v>
      </c>
    </row>
    <row r="110" ht="30.5" customHeight="1" spans="12:12">
      <c r="L110" s="16">
        <f t="shared" si="3"/>
        <v>0</v>
      </c>
    </row>
    <row r="111" ht="30.5" customHeight="1" spans="12:12">
      <c r="L111" s="16">
        <f t="shared" si="3"/>
        <v>0</v>
      </c>
    </row>
    <row r="112" ht="30.5" customHeight="1" spans="12:12">
      <c r="L112" s="16">
        <f t="shared" si="3"/>
        <v>0</v>
      </c>
    </row>
    <row r="113" ht="30.5" customHeight="1" spans="12:12">
      <c r="L113" s="16">
        <f t="shared" si="3"/>
        <v>0</v>
      </c>
    </row>
    <row r="114" ht="30.5" customHeight="1" spans="12:12">
      <c r="L114" s="16">
        <f t="shared" si="3"/>
        <v>0</v>
      </c>
    </row>
    <row r="115" ht="30.5" customHeight="1" spans="12:12">
      <c r="L115" s="16">
        <f t="shared" si="3"/>
        <v>0</v>
      </c>
    </row>
    <row r="116" ht="30.5" customHeight="1" spans="12:12">
      <c r="L116" s="16">
        <f t="shared" si="3"/>
        <v>0</v>
      </c>
    </row>
    <row r="117" ht="30.5" customHeight="1" spans="12:12">
      <c r="L117" s="16">
        <f t="shared" si="3"/>
        <v>0</v>
      </c>
    </row>
    <row r="118" ht="30.5" customHeight="1" spans="12:12">
      <c r="L118" s="16">
        <f t="shared" si="3"/>
        <v>0</v>
      </c>
    </row>
    <row r="119" ht="30.5" customHeight="1" spans="12:12">
      <c r="L119" s="16">
        <f t="shared" si="3"/>
        <v>0</v>
      </c>
    </row>
    <row r="120" ht="30.5" customHeight="1" spans="12:12">
      <c r="L120" s="16">
        <f t="shared" si="3"/>
        <v>0</v>
      </c>
    </row>
    <row r="121" ht="30.5" customHeight="1" spans="12:12">
      <c r="L121" s="16">
        <f t="shared" si="3"/>
        <v>0</v>
      </c>
    </row>
    <row r="122" ht="30.5" customHeight="1" spans="12:12">
      <c r="L122" s="16">
        <f t="shared" si="3"/>
        <v>0</v>
      </c>
    </row>
    <row r="123" ht="30.5" customHeight="1" spans="12:12">
      <c r="L123" s="16">
        <f t="shared" si="3"/>
        <v>0</v>
      </c>
    </row>
    <row r="124" ht="30.5" customHeight="1" spans="12:12">
      <c r="L124" s="16">
        <f t="shared" si="3"/>
        <v>0</v>
      </c>
    </row>
    <row r="125" ht="30.5" customHeight="1" spans="12:12">
      <c r="L125" s="16">
        <f t="shared" si="3"/>
        <v>0</v>
      </c>
    </row>
    <row r="126" ht="30.5" customHeight="1" spans="12:12">
      <c r="L126" s="16">
        <f t="shared" si="3"/>
        <v>0</v>
      </c>
    </row>
    <row r="127" ht="30.5" customHeight="1" spans="12:12">
      <c r="L127" s="16">
        <f t="shared" si="3"/>
        <v>0</v>
      </c>
    </row>
    <row r="128" ht="30.5" customHeight="1" spans="12:12">
      <c r="L128" s="16">
        <f t="shared" si="3"/>
        <v>0</v>
      </c>
    </row>
    <row r="129" ht="30.5" customHeight="1" spans="12:12">
      <c r="L129" s="16">
        <f t="shared" si="3"/>
        <v>0</v>
      </c>
    </row>
    <row r="130" ht="30.5" customHeight="1" spans="12:12">
      <c r="L130" s="16">
        <f t="shared" si="3"/>
        <v>0</v>
      </c>
    </row>
    <row r="131" ht="30.5" customHeight="1" spans="12:12">
      <c r="L131" s="16">
        <f t="shared" si="3"/>
        <v>0</v>
      </c>
    </row>
    <row r="132" ht="30.5" customHeight="1" spans="12:12">
      <c r="L132" s="16">
        <f t="shared" si="3"/>
        <v>0</v>
      </c>
    </row>
    <row r="133" ht="30.5" customHeight="1" spans="12:12">
      <c r="L133" s="28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2024-11-02T11:22:59Z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