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<sst xmlns="http://schemas.openxmlformats.org/spreadsheetml/2006/main" count="521" uniqueCount="236">
  <si>
    <t>主键</t>
  </si>
  <si>
    <t>名称</t>
  </si>
  <si>
    <t>卡片ID</t>
  </si>
  <si>
    <t xml:space="preserve">元素类型 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</si>
  <si>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</si>
  <si>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</si>
  <si>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</si>
  <si>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</si>
  <si>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</si>
  <si>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</si>
  <si>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</si>
  <si>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</si>
  <si>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</si>
  <si>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</si>
  <si>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</si>
  <si>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</si>
  <si>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</si>
  <si>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</si>
  <si>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</si>
  <si>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</si>
  <si>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</si>
  <si>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</si>
  <si>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</si>
  <si>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</si>
  <si>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</si>
  <si>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</si>
  <si>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</si>
  <si>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</si>
  <si>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</si>
  <si>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攻击动作</t>
  </si>
  <si>
    <t>施法动作</t>
  </si>
  <si>
    <t>移动</t>
  </si>
  <si>
    <t>死亡</t>
  </si>
  <si>
    <t>UnitName</t>
  </si>
  <si>
    <t>#Loc{}</t>
  </si>
  <si>
    <t>card_id</t>
  </si>
  <si>
    <t>ElementType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</si>
  <si>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</si>
  <si>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</si>
  <si>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</si>
  <si>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</si>
  <si>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</si>
  <si>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</si>
  <si>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</si>
  <si>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</si>
  <si>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</si>
  <si>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</si>
  <si>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</si>
  <si>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</si>
  <si>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</si>
  <si>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</si>
  <si>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</si>
  <si>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</si>
  <si>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</si>
  <si>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</si>
  <si>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</si>
  <si>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</si>
  <si>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</si>
  <si>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Ability9</t>
  </si>
  <si>
    <t>Ability10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</si>
  <si>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</si>
  <si>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</si>
  <si>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</si>
  <si>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</si>
  <si>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</si>
  <si>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</si>
  <si>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</si>
  <si>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</si>
  <si>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</si>
  <si>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</si>
  <si>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</si>
  <si>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</si>
  <si>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</si>
  <si>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</si>
  <si>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</si>
  <si>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</si>
  <si>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</si>
  <si>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</si>
  <si>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</si>
  <si>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</si>
  <si>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</si>
  <si>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HasAggressiveStance</t>
  </si>
  <si>
    <t>Animation_Attack</t>
  </si>
  <si>
    <t>Animation_Cast</t>
  </si>
  <si>
    <t>Animation_Move</t>
  </si>
  <si>
    <t>Animation_Death</t>
  </si>
  <si>
    <t>npc_creature_boss_0</t>
  </si>
  <si>
    <t>Boss模版</t>
  </si>
  <si>
    <t>npc_dota_creature</t>
  </si>
  <si>
    <t>models/heroes/brewmaster/brewmaster.vmdl</t>
  </si>
  <si>
    <t>public_creature</t>
  </si>
  <si>
    <t>DOTA_UNIT_CAP_MOVE_GROUND</t>
  </si>
  <si>
    <t>DOTA_UNIT_CAP_MELEE_ATTACK</t>
  </si>
  <si>
    <t>creature_boss</t>
  </si>
  <si>
    <t>DOTA_HULL_SIZE_SMALL</t>
  </si>
  <si>
    <t>ai/ai_boss.lua</t>
  </si>
  <si>
    <t>npc_creature_boss_1</t>
  </si>
  <si>
    <t>祈风使</t>
  </si>
  <si>
    <t>models/heroes/invoker/invoker.vmdl</t>
  </si>
  <si>
    <t>28859 1</t>
  </si>
  <si>
    <t>29026 1</t>
  </si>
  <si>
    <t>29028 1</t>
  </si>
  <si>
    <t>29029 1</t>
  </si>
  <si>
    <t>29031 1</t>
  </si>
  <si>
    <t>creature_boss_4</t>
  </si>
  <si>
    <t>creature_boss_17</t>
  </si>
  <si>
    <t>creature_boss_7</t>
  </si>
  <si>
    <t>creature_boss_8</t>
  </si>
  <si>
    <t>creature_boss_19</t>
  </si>
  <si>
    <t>npc_creature_boss_2</t>
  </si>
  <si>
    <t>寒冰使</t>
  </si>
  <si>
    <t>28859 4</t>
  </si>
  <si>
    <t>29026 4</t>
  </si>
  <si>
    <t>29028 4</t>
  </si>
  <si>
    <t>29029 4</t>
  </si>
  <si>
    <t>29031 4</t>
  </si>
  <si>
    <t>creature_boss_21</t>
  </si>
  <si>
    <t>creature_boss_6</t>
  </si>
  <si>
    <t>npc_creature_boss_3</t>
  </si>
  <si>
    <t>霹雳使</t>
  </si>
  <si>
    <t>28859 3</t>
  </si>
  <si>
    <t>29026 3</t>
  </si>
  <si>
    <t>29028 3</t>
  </si>
  <si>
    <t>29029 3</t>
  </si>
  <si>
    <t>29031 3</t>
  </si>
  <si>
    <t>creature_boss_3</t>
  </si>
  <si>
    <t>creature_boss_16</t>
  </si>
  <si>
    <t>npc_creature_boss_4</t>
  </si>
  <si>
    <t>烈火使</t>
  </si>
  <si>
    <t>28859 2</t>
  </si>
  <si>
    <t>29026 2</t>
  </si>
  <si>
    <t>29028 2</t>
  </si>
  <si>
    <t>29029 2</t>
  </si>
  <si>
    <t>29031 2</t>
  </si>
  <si>
    <t>creature_boss_1</t>
  </si>
  <si>
    <t>creature_boss_2</t>
  </si>
  <si>
    <t>npc_creature_boss_5</t>
  </si>
  <si>
    <t>元素之主</t>
  </si>
  <si>
    <t>models/heroes/oracle/oracle.vmdl</t>
  </si>
  <si>
    <t>creature_boss_9</t>
  </si>
  <si>
    <t>creature_boss_10</t>
  </si>
  <si>
    <t>creature_boss_15</t>
  </si>
  <si>
    <t>creature_boss_22</t>
  </si>
  <si>
    <t>creature_boss_23</t>
  </si>
  <si>
    <t>creature_boss_24</t>
  </si>
  <si>
    <t>creature_boss_25</t>
  </si>
  <si>
    <t>creature_boss_20</t>
  </si>
  <si>
    <t>npc_creature_boss_6</t>
  </si>
  <si>
    <t>远古地狱火</t>
  </si>
  <si>
    <t>models/items/warlock/golem/ti_8_warlock_darkness_apostate_golem/ti_8_warlock_darkness_apostate_golem.vmdl</t>
  </si>
  <si>
    <t xml:space="preserve">golem_attack
</t>
  </si>
  <si>
    <t>golem_flail</t>
  </si>
  <si>
    <t>npc_creature_boss_7</t>
  </si>
  <si>
    <t>熔岩巨人</t>
  </si>
  <si>
    <t>models/monster/monster0100/monster0100.vmdl</t>
  </si>
  <si>
    <t>attack</t>
  </si>
  <si>
    <t>npc_creature_boss_8</t>
  </si>
  <si>
    <t>烈焰神狐</t>
  </si>
  <si>
    <t>models/monster/monster0124/monster0124.vmdl</t>
  </si>
  <si>
    <t>npc_creature_boss_9</t>
  </si>
  <si>
    <t>地狱双头犬</t>
  </si>
  <si>
    <t>models/monster/monster0201/monster0201.vmdl</t>
  </si>
  <si>
    <t>cast1</t>
  </si>
  <si>
    <t>cast2</t>
  </si>
  <si>
    <t>npc_creature_boss_10</t>
  </si>
  <si>
    <t>烈焰战神</t>
  </si>
  <si>
    <t>models/monster/monster0194/monster0194.vmdl</t>
  </si>
  <si>
    <t>cast7</t>
  </si>
  <si>
    <t>npc_creature_boss_11</t>
  </si>
  <si>
    <t>炼狱之王</t>
  </si>
  <si>
    <t>models/monster/monster0202/monster0202.vmdl</t>
  </si>
  <si>
    <t>cast4</t>
  </si>
  <si>
    <t>npc_creature_boss_12</t>
  </si>
  <si>
    <t>雷霆梦魇</t>
  </si>
  <si>
    <t>models/monster/monster0190/monster0190.vmdl</t>
  </si>
  <si>
    <t>die</t>
  </si>
  <si>
    <t>npc_creature_boss_13</t>
  </si>
  <si>
    <t>雷压飞翼兽</t>
  </si>
  <si>
    <t>models/monster/monster0227/monster0227.vmdl</t>
  </si>
  <si>
    <t>attack1</t>
  </si>
  <si>
    <t>npc_creature_boss_14</t>
  </si>
  <si>
    <t>雷电掌控者</t>
  </si>
  <si>
    <t>models/heroes/zeus/zeus_arcana.vmdl</t>
  </si>
  <si>
    <t>zeus_attack2_arcana</t>
  </si>
  <si>
    <t>zeus_cast1_arcana</t>
  </si>
  <si>
    <t>zeus_run_arcana</t>
  </si>
  <si>
    <t>zeus_lightning_death_alt_arcana</t>
  </si>
  <si>
    <t>npc_creature_boss_15</t>
  </si>
  <si>
    <t>雷神鸟</t>
  </si>
  <si>
    <t>models/monster/monster0186/monster0186.vmdl</t>
  </si>
  <si>
    <t>cast4_fly</t>
  </si>
  <si>
    <t>cast1_fly</t>
  </si>
  <si>
    <t>run_fly</t>
  </si>
  <si>
    <t>die_fly</t>
  </si>
  <si>
    <t>npc_creature_boss_16</t>
  </si>
  <si>
    <t>闪电制造者</t>
  </si>
  <si>
    <t>models/monster/monster0204/monster0204.vmdl</t>
  </si>
  <si>
    <t>npc_creature_boss_17</t>
  </si>
  <si>
    <t>雷神</t>
  </si>
  <si>
    <t>models/monster/monster0207/monster0207.vmdl</t>
  </si>
  <si>
    <t>cast3</t>
  </si>
  <si>
    <t>npc_creature_boss_18</t>
  </si>
  <si>
    <t>极冰守卫</t>
  </si>
  <si>
    <t>models/items/tiny/frozen_stonehenge/frozen_stonehenge_lvl_04.vmdl</t>
  </si>
  <si>
    <t>tiny_04_attack1</t>
  </si>
  <si>
    <t>tiny_04_taunt</t>
  </si>
  <si>
    <t>tiny_04_run</t>
  </si>
  <si>
    <t>tiny_04_death</t>
  </si>
  <si>
    <t>npc_creature_boss_19</t>
  </si>
  <si>
    <t>冰原守卫</t>
  </si>
  <si>
    <t>models/items/tiny/glacial/glacial_tiny03.vmdl</t>
  </si>
  <si>
    <t>DOTA_UNIT_CAP_RANGED_ATTACK</t>
  </si>
  <si>
    <t>tiny_03_attack1</t>
  </si>
  <si>
    <t>tiny_03_growl</t>
  </si>
  <si>
    <t>tiny_03_run</t>
  </si>
  <si>
    <t>tiny_03_death</t>
  </si>
  <si>
    <t>npc_creature_boss_20</t>
  </si>
  <si>
    <t>极寒领主</t>
  </si>
  <si>
    <t>models/monster/monster0152/monster0152.vmdl</t>
  </si>
  <si>
    <t>cast5</t>
  </si>
  <si>
    <t>npc_creature_boss_21</t>
  </si>
  <si>
    <t>极寒蛛美丽</t>
  </si>
  <si>
    <t>models/monster/monster0200/monster0200.vmdl</t>
  </si>
  <si>
    <t>npc_creature_boss_22</t>
  </si>
  <si>
    <t>冰原领主</t>
  </si>
  <si>
    <t>models/monster/monster0195/monster0195.vmdl</t>
  </si>
  <si>
    <t>cast6</t>
  </si>
  <si>
    <t>npc_creature_boss_23</t>
  </si>
  <si>
    <t>冰宫女王</t>
  </si>
  <si>
    <t>models/monster/monster0240/monster0240.vmdl</t>
  </si>
  <si>
    <t>npc_creature_boss_24</t>
  </si>
  <si>
    <t>npc_creature_boss_25</t>
  </si>
  <si>
    <t>npc_creature_boss_26</t>
  </si>
  <si>
    <t>npc_creature_boss_27</t>
  </si>
  <si>
    <t>npc_creature_boss_28</t>
  </si>
  <si>
    <t>npc_creature_boss_29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</si>
</sst>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b/>
      <sz val="12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2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28" applyNumberFormat="0" applyAlignment="0" applyProtection="0">
      <alignment vertical="center"/>
    </xf>
    <xf numFmtId="0" fontId="19" fillId="11" borderId="29" applyNumberFormat="0" applyAlignment="0" applyProtection="0">
      <alignment vertical="center"/>
    </xf>
    <xf numFmtId="0" fontId="20" fillId="11" borderId="28" applyNumberFormat="0" applyAlignment="0" applyProtection="0">
      <alignment vertical="center"/>
    </xf>
    <xf numFmtId="0" fontId="21" fillId="12" borderId="30" applyNumberFormat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0" fillId="0" borderId="0"/>
  </cellStyleXfs>
  <cellXfs count="9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176" fontId="3" fillId="6" borderId="8" xfId="0" applyNumberFormat="1" applyFont="1" applyFill="1" applyBorder="1" applyAlignment="1">
      <alignment horizontal="center" vertical="center" wrapText="1"/>
    </xf>
    <xf numFmtId="176" fontId="3" fillId="6" borderId="6" xfId="0" applyNumberFormat="1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176" fontId="5" fillId="8" borderId="8" xfId="0" applyNumberFormat="1" applyFont="1" applyFill="1" applyBorder="1" applyAlignment="1">
      <alignment horizontal="center" vertical="center" wrapText="1"/>
    </xf>
    <xf numFmtId="176" fontId="5" fillId="8" borderId="10" xfId="0" applyNumberFormat="1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176" fontId="5" fillId="8" borderId="12" xfId="0" applyNumberFormat="1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76" fontId="5" fillId="2" borderId="12" xfId="0" applyNumberFormat="1" applyFont="1" applyFill="1" applyBorder="1" applyAlignment="1">
      <alignment horizontal="center" vertical="center" wrapText="1"/>
    </xf>
    <xf numFmtId="176" fontId="5" fillId="2" borderId="10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76" fontId="5" fillId="3" borderId="12" xfId="0" applyNumberFormat="1" applyFont="1" applyFill="1" applyBorder="1" applyAlignment="1">
      <alignment horizontal="center" vertical="center" wrapText="1"/>
    </xf>
    <xf numFmtId="176" fontId="5" fillId="3" borderId="10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176" fontId="5" fillId="4" borderId="0" xfId="0" applyNumberFormat="1" applyFont="1" applyFill="1" applyAlignment="1">
      <alignment horizontal="center" vertical="center" wrapText="1"/>
    </xf>
    <xf numFmtId="176" fontId="5" fillId="4" borderId="10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176" fontId="5" fillId="5" borderId="0" xfId="0" applyNumberFormat="1" applyFont="1" applyFill="1" applyAlignment="1">
      <alignment horizontal="center" vertical="center" wrapText="1"/>
    </xf>
    <xf numFmtId="176" fontId="5" fillId="5" borderId="10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5" fillId="8" borderId="10" xfId="0" applyNumberFormat="1" applyFont="1" applyFill="1" applyBorder="1" applyAlignment="1">
      <alignment horizontal="center" vertical="center" wrapText="1"/>
    </xf>
    <xf numFmtId="0" fontId="5" fillId="7" borderId="10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 wrapText="1"/>
    </xf>
    <xf numFmtId="0" fontId="5" fillId="4" borderId="10" xfId="0" applyNumberFormat="1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6" borderId="6" xfId="0" applyNumberFormat="1" applyFont="1" applyFill="1" applyBorder="1" applyAlignment="1">
      <alignment horizontal="center" vertical="center" wrapText="1"/>
    </xf>
    <xf numFmtId="177" fontId="5" fillId="8" borderId="10" xfId="0" applyNumberFormat="1" applyFont="1" applyFill="1" applyBorder="1" applyAlignment="1">
      <alignment horizontal="center" vertical="center" wrapText="1"/>
    </xf>
    <xf numFmtId="177" fontId="5" fillId="7" borderId="10" xfId="0" applyNumberFormat="1" applyFont="1" applyFill="1" applyBorder="1" applyAlignment="1">
      <alignment horizontal="center" vertical="center" wrapText="1"/>
    </xf>
    <xf numFmtId="177" fontId="5" fillId="2" borderId="10" xfId="0" applyNumberFormat="1" applyFont="1" applyFill="1" applyBorder="1" applyAlignment="1">
      <alignment horizontal="center" vertical="center" wrapText="1"/>
    </xf>
    <xf numFmtId="177" fontId="5" fillId="3" borderId="10" xfId="0" applyNumberFormat="1" applyFont="1" applyFill="1" applyBorder="1" applyAlignment="1">
      <alignment horizontal="center" vertical="center" wrapText="1"/>
    </xf>
    <xf numFmtId="177" fontId="5" fillId="4" borderId="10" xfId="0" applyNumberFormat="1" applyFont="1" applyFill="1" applyBorder="1" applyAlignment="1">
      <alignment horizontal="center" vertical="center" wrapText="1"/>
    </xf>
    <xf numFmtId="177" fontId="5" fillId="5" borderId="10" xfId="0" applyNumberFormat="1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5" fillId="7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8" fillId="8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8" borderId="24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colors>
    <mruColors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32"/>
  <sheetViews>
    <sheetView tabSelected="1" workbookViewId="0">
      <pane xSplit="3" ySplit="2" topLeftCell="BC15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3.5"/>
  <cols>
    <col min="1" max="1" width="24.3416666666667" customWidth="1"/>
    <col min="2" max="2" width="11.675" customWidth="1"/>
    <col min="3" max="3" width="15.0083333333333" customWidth="1"/>
    <col min="4" max="5" width="16.175" customWidth="1"/>
    <col min="6" max="6" width="23.675" customWidth="1"/>
    <col min="7" max="7" width="23.3416666666667" customWidth="1"/>
    <col min="8" max="8" width="23.675" customWidth="1"/>
    <col min="9" max="9" width="14.5083333333333" customWidth="1"/>
    <col min="10" max="10" width="16.175" customWidth="1"/>
    <col min="11" max="11" width="21.675" customWidth="1"/>
    <col min="12" max="12" width="50.625" customWidth="1"/>
    <col min="13" max="13" width="14.3416666666667" customWidth="1"/>
    <col min="14" max="14" width="23.8416666666667" customWidth="1"/>
    <col min="15" max="19" width="10.0083333333333" customWidth="1"/>
    <col min="20" max="22" width="9.00833333333333" customWidth="1"/>
    <col min="23" max="24" width="3.625" customWidth="1"/>
    <col min="25" max="25" width="15.175" customWidth="1"/>
    <col min="26" max="26" width="21.0083333333333" customWidth="1"/>
    <col min="27" max="30" width="33.0083333333333" customWidth="1"/>
    <col min="31" max="31" width="27.675" customWidth="1"/>
    <col min="32" max="32" width="16.5083333333333" customWidth="1"/>
    <col min="33" max="33" width="23.3416666666667" customWidth="1"/>
    <col min="34" max="34" width="21.75" customWidth="1"/>
    <col min="35" max="37" width="21.8416666666667" customWidth="1"/>
    <col min="38" max="38" width="24.3416666666667" customWidth="1"/>
    <col min="39" max="39" width="32.5083333333333" customWidth="1"/>
    <col min="40" max="40" width="33.5083333333333" customWidth="1"/>
    <col min="41" max="41" width="50.625" customWidth="1"/>
    <col min="42" max="42" width="18.5083333333333" customWidth="1"/>
    <col min="43" max="43" width="16.175" customWidth="1"/>
    <col min="44" max="44" width="14.625" customWidth="1"/>
    <col min="45" max="45" width="17.675" customWidth="1"/>
    <col min="46" max="46" width="27.0083333333333" customWidth="1"/>
    <col min="47" max="47" width="13.3416666666667" customWidth="1"/>
    <col min="48" max="48" width="14.0083333333333" customWidth="1"/>
    <col min="49" max="49" width="12.3416666666667" customWidth="1"/>
    <col min="50" max="50" width="14.625" customWidth="1"/>
    <col min="51" max="51" width="15.8416666666667" customWidth="1"/>
    <col min="52" max="52" width="25.0083333333333" customWidth="1"/>
    <col min="53" max="53" width="14.625" customWidth="1"/>
    <col min="54" max="54" width="21.625" customWidth="1"/>
    <col min="55" max="55" width="9.00833333333333" customWidth="1"/>
    <col min="56" max="56" width="8.00833333333333" customWidth="1"/>
    <col min="57" max="57" width="12.0083333333333" customWidth="1"/>
    <col min="58" max="58" width="3.625" customWidth="1"/>
    <col min="59" max="59" width="20.75" customWidth="1"/>
    <col min="60" max="60" width="24.5" customWidth="1"/>
    <col min="61" max="61" width="18.625" customWidth="1"/>
    <col min="62" max="62" width="16.625" customWidth="1"/>
    <col min="63" max="63" width="32.625" customWidth="1"/>
  </cols>
  <sheetData>
    <row r="1" s="1" customFormat="1" ht="39" customHeight="1" spans="1:63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/>
      <c r="N1" s="9"/>
      <c r="O1" s="9"/>
      <c r="P1" s="9"/>
      <c r="Q1" s="9"/>
      <c r="R1" s="9"/>
      <c r="S1" s="9"/>
      <c r="T1" s="49"/>
      <c r="U1" s="50"/>
      <c r="V1" s="50"/>
      <c r="W1" s="51"/>
      <c r="X1" s="52"/>
      <c r="Y1" s="8" t="s">
        <v>12</v>
      </c>
      <c r="Z1" s="57" t="s">
        <v>13</v>
      </c>
      <c r="AA1" s="57"/>
      <c r="AB1" s="9"/>
      <c r="AC1" s="9"/>
      <c r="AD1" s="9"/>
      <c r="AE1" s="9"/>
      <c r="AF1" s="9"/>
      <c r="AG1" s="9"/>
      <c r="AH1" s="9"/>
      <c r="AI1" s="9"/>
      <c r="AJ1" s="9"/>
      <c r="AK1" s="9" t="s">
        <v>14</v>
      </c>
      <c r="AL1" s="65" t="s">
        <v>15</v>
      </c>
      <c r="AM1" s="9" t="s">
        <v>16</v>
      </c>
      <c r="AN1" s="9" t="s">
        <v>17</v>
      </c>
      <c r="AO1" s="9"/>
      <c r="AP1" s="9"/>
      <c r="AQ1" s="9" t="s">
        <v>18</v>
      </c>
      <c r="AR1" s="9" t="s">
        <v>19</v>
      </c>
      <c r="AS1" s="9" t="s">
        <v>20</v>
      </c>
      <c r="AT1" s="9" t="s">
        <v>21</v>
      </c>
      <c r="AU1" s="9" t="s">
        <v>22</v>
      </c>
      <c r="AV1" s="9" t="s">
        <v>23</v>
      </c>
      <c r="AW1" s="9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/>
      <c r="BC1" s="9"/>
      <c r="BD1" s="9"/>
      <c r="BE1" s="49"/>
      <c r="BF1" s="79"/>
      <c r="BG1" s="80"/>
      <c r="BH1" s="1" t="s">
        <v>29</v>
      </c>
      <c r="BI1" s="1" t="s">
        <v>30</v>
      </c>
      <c r="BJ1" s="1" t="s">
        <v>31</v>
      </c>
      <c r="BK1" s="1" t="s">
        <v>32</v>
      </c>
    </row>
    <row r="2" s="2" customFormat="1" ht="118.5" customHeight="1" spans="1:63">
      <c r="A2" s="13" t="s">
        <v>33</v>
      </c>
      <c r="B2" s="14" t="s">
        <v>34</v>
      </c>
      <c r="C2" s="15" t="s">
        <v>35</v>
      </c>
      <c r="D2" s="16" t="s">
        <v>36</v>
      </c>
      <c r="E2" s="17" t="s">
        <v>37</v>
      </c>
      <c r="F2" s="14" t="s">
        <v>38</v>
      </c>
      <c r="G2" s="14" t="s">
        <v>39</v>
      </c>
      <c r="H2" s="14" t="s">
        <v>40</v>
      </c>
      <c r="I2" s="14" t="s">
        <v>41</v>
      </c>
      <c r="J2" s="14" t="s">
        <v>42</v>
      </c>
      <c r="K2" s="14" t="s">
        <v>43</v>
      </c>
      <c r="L2" s="14" t="s">
        <v>44</v>
      </c>
      <c r="M2" s="14" t="s">
        <v>45</v>
      </c>
      <c r="N2" s="14" t="s">
        <v>46</v>
      </c>
      <c r="O2" s="14">
        <v>1</v>
      </c>
      <c r="P2" s="14">
        <v>2</v>
      </c>
      <c r="Q2" s="14">
        <v>3</v>
      </c>
      <c r="R2" s="14">
        <v>4</v>
      </c>
      <c r="S2" s="14">
        <v>5</v>
      </c>
      <c r="T2" s="53">
        <v>6</v>
      </c>
      <c r="U2" s="54">
        <v>7</v>
      </c>
      <c r="V2" s="54">
        <v>8</v>
      </c>
      <c r="W2" s="55" t="s">
        <v>47</v>
      </c>
      <c r="X2" s="56" t="s">
        <v>47</v>
      </c>
      <c r="Y2" s="13" t="s">
        <v>48</v>
      </c>
      <c r="Z2" s="58" t="s">
        <v>49</v>
      </c>
      <c r="AA2" s="14" t="s">
        <v>50</v>
      </c>
      <c r="AB2" s="14" t="s">
        <v>51</v>
      </c>
      <c r="AC2" s="14" t="s">
        <v>52</v>
      </c>
      <c r="AD2" s="14" t="s">
        <v>53</v>
      </c>
      <c r="AE2" s="14" t="s">
        <v>54</v>
      </c>
      <c r="AF2" s="14" t="s">
        <v>55</v>
      </c>
      <c r="AG2" s="14" t="s">
        <v>56</v>
      </c>
      <c r="AH2" s="14" t="s">
        <v>57</v>
      </c>
      <c r="AI2" s="14" t="s">
        <v>58</v>
      </c>
      <c r="AJ2" s="14" t="s">
        <v>59</v>
      </c>
      <c r="AK2" s="14" t="s">
        <v>60</v>
      </c>
      <c r="AL2" s="66" t="s">
        <v>61</v>
      </c>
      <c r="AM2" s="14" t="s">
        <v>62</v>
      </c>
      <c r="AN2" s="14" t="s">
        <v>63</v>
      </c>
      <c r="AO2" s="14" t="s">
        <v>64</v>
      </c>
      <c r="AP2" s="14" t="s">
        <v>65</v>
      </c>
      <c r="AQ2" s="14" t="s">
        <v>66</v>
      </c>
      <c r="AR2" s="14" t="s">
        <v>67</v>
      </c>
      <c r="AS2" s="14" t="s">
        <v>68</v>
      </c>
      <c r="AT2" s="14" t="s">
        <v>69</v>
      </c>
      <c r="AU2" s="14" t="s">
        <v>70</v>
      </c>
      <c r="AV2" s="14" t="s">
        <v>71</v>
      </c>
      <c r="AW2" s="14" t="s">
        <v>72</v>
      </c>
      <c r="AX2" s="14" t="s">
        <v>73</v>
      </c>
      <c r="AY2" s="14" t="s">
        <v>74</v>
      </c>
      <c r="AZ2" s="14" t="s">
        <v>75</v>
      </c>
      <c r="BA2" s="14" t="s">
        <v>76</v>
      </c>
      <c r="BB2" s="14" t="s">
        <v>77</v>
      </c>
      <c r="BC2" s="14" t="s">
        <v>78</v>
      </c>
      <c r="BD2" s="14" t="s">
        <v>79</v>
      </c>
      <c r="BE2" s="53" t="s">
        <v>80</v>
      </c>
      <c r="BF2" s="81" t="s">
        <v>47</v>
      </c>
      <c r="BG2" s="82" t="s">
        <v>81</v>
      </c>
      <c r="BH2" s="2" t="s">
        <v>82</v>
      </c>
      <c r="BI2" s="2" t="s">
        <v>83</v>
      </c>
      <c r="BJ2" s="2" t="s">
        <v>84</v>
      </c>
      <c r="BK2" s="2" t="s">
        <v>85</v>
      </c>
    </row>
    <row r="3" s="3" customFormat="1" ht="22.5" customHeight="1" spans="1:59">
      <c r="A3" s="18" t="s">
        <v>86</v>
      </c>
      <c r="B3" s="19" t="s">
        <v>87</v>
      </c>
      <c r="C3" s="20">
        <v>1</v>
      </c>
      <c r="D3" s="21"/>
      <c r="E3" s="22">
        <v>100000</v>
      </c>
      <c r="F3" s="19">
        <v>0</v>
      </c>
      <c r="G3" s="19">
        <v>10</v>
      </c>
      <c r="H3" s="19">
        <v>10</v>
      </c>
      <c r="I3" s="19">
        <v>1</v>
      </c>
      <c r="J3" s="19">
        <v>25</v>
      </c>
      <c r="K3" s="19" t="s">
        <v>88</v>
      </c>
      <c r="L3" s="19" t="s">
        <v>89</v>
      </c>
      <c r="M3" s="19"/>
      <c r="N3" s="19"/>
      <c r="O3" s="19">
        <v>158</v>
      </c>
      <c r="P3" s="19">
        <v>159</v>
      </c>
      <c r="Q3" s="19">
        <v>160</v>
      </c>
      <c r="R3" s="19">
        <v>161</v>
      </c>
      <c r="S3" s="19">
        <v>162</v>
      </c>
      <c r="T3" s="19"/>
      <c r="U3" s="19"/>
      <c r="V3" s="19"/>
      <c r="W3" s="19"/>
      <c r="X3" s="19"/>
      <c r="Y3" s="19">
        <v>2.3</v>
      </c>
      <c r="Z3" s="59">
        <f>100+Y3*60</f>
        <v>238</v>
      </c>
      <c r="AA3" s="19" t="s">
        <v>90</v>
      </c>
      <c r="AB3" s="19"/>
      <c r="AC3" s="19"/>
      <c r="AD3" s="19"/>
      <c r="AE3" s="19"/>
      <c r="AF3" s="59"/>
      <c r="AG3" s="19"/>
      <c r="AH3" s="19"/>
      <c r="AI3" s="19"/>
      <c r="AJ3" s="19"/>
      <c r="AK3" s="19">
        <v>225</v>
      </c>
      <c r="AL3" s="67">
        <v>180</v>
      </c>
      <c r="AM3" s="19" t="s">
        <v>91</v>
      </c>
      <c r="AN3" s="19" t="s">
        <v>92</v>
      </c>
      <c r="AO3" s="73"/>
      <c r="AP3" s="19"/>
      <c r="AQ3" s="19" t="s">
        <v>93</v>
      </c>
      <c r="AR3" s="19">
        <v>1</v>
      </c>
      <c r="AS3" s="19">
        <v>1</v>
      </c>
      <c r="AT3" s="19" t="s">
        <v>94</v>
      </c>
      <c r="AU3" s="19">
        <v>0</v>
      </c>
      <c r="AV3" s="19">
        <v>0</v>
      </c>
      <c r="AW3" s="19">
        <v>0</v>
      </c>
      <c r="AX3" s="19">
        <v>20000</v>
      </c>
      <c r="AY3" s="22" t="s">
        <v>95</v>
      </c>
      <c r="AZ3" s="19">
        <v>8192</v>
      </c>
      <c r="BA3" s="19">
        <v>8192</v>
      </c>
      <c r="BB3" s="19"/>
      <c r="BC3" s="19">
        <v>0</v>
      </c>
      <c r="BD3" s="19">
        <v>345</v>
      </c>
      <c r="BE3" s="19">
        <v>373</v>
      </c>
      <c r="BF3" s="83"/>
      <c r="BG3" s="84">
        <v>0</v>
      </c>
    </row>
    <row r="4" s="3" customFormat="1" ht="22.5" customHeight="1" spans="1:59">
      <c r="A4" s="18" t="s">
        <v>96</v>
      </c>
      <c r="B4" s="19" t="s">
        <v>97</v>
      </c>
      <c r="C4" s="23">
        <v>2</v>
      </c>
      <c r="D4" s="24">
        <v>4</v>
      </c>
      <c r="E4" s="22">
        <v>20000</v>
      </c>
      <c r="F4" s="19">
        <v>0</v>
      </c>
      <c r="G4" s="19">
        <v>50</v>
      </c>
      <c r="H4" s="19">
        <f>G4*1</f>
        <v>50</v>
      </c>
      <c r="I4" s="19">
        <v>1</v>
      </c>
      <c r="J4" s="19">
        <v>25</v>
      </c>
      <c r="K4" s="19" t="s">
        <v>88</v>
      </c>
      <c r="L4" s="19" t="s">
        <v>98</v>
      </c>
      <c r="M4" s="19"/>
      <c r="N4" s="19"/>
      <c r="O4" s="19" t="s">
        <v>99</v>
      </c>
      <c r="P4" s="19" t="s">
        <v>100</v>
      </c>
      <c r="Q4" s="19" t="s">
        <v>101</v>
      </c>
      <c r="R4" s="19" t="s">
        <v>102</v>
      </c>
      <c r="S4" s="19" t="s">
        <v>103</v>
      </c>
      <c r="T4" s="19">
        <v>98</v>
      </c>
      <c r="U4" s="19"/>
      <c r="V4" s="19"/>
      <c r="W4" s="19"/>
      <c r="X4" s="19"/>
      <c r="Y4" s="19">
        <v>2.3</v>
      </c>
      <c r="Z4" s="59">
        <f>100+Y4*60</f>
        <v>238</v>
      </c>
      <c r="AA4" s="19" t="s">
        <v>90</v>
      </c>
      <c r="AB4" s="19" t="s">
        <v>104</v>
      </c>
      <c r="AC4" s="19" t="s">
        <v>105</v>
      </c>
      <c r="AD4" s="19" t="s">
        <v>106</v>
      </c>
      <c r="AE4" s="19" t="s">
        <v>107</v>
      </c>
      <c r="AF4" s="59" t="s">
        <v>108</v>
      </c>
      <c r="AG4" s="19"/>
      <c r="AH4" s="19"/>
      <c r="AI4" s="19"/>
      <c r="AJ4" s="19"/>
      <c r="AK4" s="19">
        <v>225</v>
      </c>
      <c r="AL4" s="67">
        <v>180</v>
      </c>
      <c r="AM4" s="19" t="s">
        <v>91</v>
      </c>
      <c r="AN4" s="19" t="s">
        <v>92</v>
      </c>
      <c r="AO4" s="73"/>
      <c r="AP4" s="19"/>
      <c r="AQ4" s="19" t="s">
        <v>93</v>
      </c>
      <c r="AR4" s="19">
        <v>1</v>
      </c>
      <c r="AS4" s="19">
        <v>1</v>
      </c>
      <c r="AT4" s="19" t="s">
        <v>94</v>
      </c>
      <c r="AU4" s="19">
        <v>0</v>
      </c>
      <c r="AV4" s="19">
        <v>0</v>
      </c>
      <c r="AW4" s="19">
        <v>0</v>
      </c>
      <c r="AX4" s="19">
        <v>20000</v>
      </c>
      <c r="AY4" s="22" t="s">
        <v>95</v>
      </c>
      <c r="AZ4" s="19">
        <v>8192</v>
      </c>
      <c r="BA4" s="19">
        <v>8192</v>
      </c>
      <c r="BB4" s="19"/>
      <c r="BC4" s="19">
        <v>0</v>
      </c>
      <c r="BD4" s="19">
        <v>345</v>
      </c>
      <c r="BE4" s="19">
        <v>373</v>
      </c>
      <c r="BF4" s="83"/>
      <c r="BG4" s="84">
        <v>0</v>
      </c>
    </row>
    <row r="5" s="3" customFormat="1" ht="22.5" customHeight="1" spans="1:59">
      <c r="A5" s="25" t="s">
        <v>109</v>
      </c>
      <c r="B5" s="26" t="s">
        <v>110</v>
      </c>
      <c r="C5" s="23">
        <v>3</v>
      </c>
      <c r="D5" s="24">
        <v>3</v>
      </c>
      <c r="E5" s="22">
        <v>20000</v>
      </c>
      <c r="F5" s="26">
        <v>0</v>
      </c>
      <c r="G5" s="19">
        <v>50</v>
      </c>
      <c r="H5" s="19">
        <f t="shared" ref="H5:H32" si="0">G5*1</f>
        <v>50</v>
      </c>
      <c r="I5" s="26">
        <v>1</v>
      </c>
      <c r="J5" s="19">
        <v>25</v>
      </c>
      <c r="K5" s="26" t="s">
        <v>88</v>
      </c>
      <c r="L5" s="26" t="s">
        <v>98</v>
      </c>
      <c r="M5" s="26"/>
      <c r="N5" s="26"/>
      <c r="O5" s="19" t="s">
        <v>111</v>
      </c>
      <c r="P5" s="19" t="s">
        <v>112</v>
      </c>
      <c r="Q5" s="19" t="s">
        <v>113</v>
      </c>
      <c r="R5" s="19" t="s">
        <v>114</v>
      </c>
      <c r="S5" s="19" t="s">
        <v>115</v>
      </c>
      <c r="T5" s="19">
        <v>98</v>
      </c>
      <c r="U5" s="26"/>
      <c r="V5" s="26"/>
      <c r="W5" s="26"/>
      <c r="X5" s="26"/>
      <c r="Y5" s="19">
        <v>2.3</v>
      </c>
      <c r="Z5" s="60">
        <f t="shared" ref="Z5:Z32" si="1">100+Y5*60</f>
        <v>238</v>
      </c>
      <c r="AA5" s="19" t="s">
        <v>90</v>
      </c>
      <c r="AB5" s="26" t="s">
        <v>108</v>
      </c>
      <c r="AC5" s="26" t="s">
        <v>107</v>
      </c>
      <c r="AD5" s="26" t="s">
        <v>106</v>
      </c>
      <c r="AE5" s="26" t="s">
        <v>116</v>
      </c>
      <c r="AF5" s="60" t="s">
        <v>117</v>
      </c>
      <c r="AG5" s="26"/>
      <c r="AH5" s="26"/>
      <c r="AI5" s="26"/>
      <c r="AJ5" s="26"/>
      <c r="AK5" s="26">
        <v>225</v>
      </c>
      <c r="AL5" s="68">
        <v>180</v>
      </c>
      <c r="AM5" s="26" t="s">
        <v>91</v>
      </c>
      <c r="AN5" s="26" t="s">
        <v>92</v>
      </c>
      <c r="AO5" s="74"/>
      <c r="AP5" s="26"/>
      <c r="AQ5" s="26" t="s">
        <v>93</v>
      </c>
      <c r="AR5" s="26">
        <v>1</v>
      </c>
      <c r="AS5" s="26">
        <v>1</v>
      </c>
      <c r="AT5" s="26" t="s">
        <v>94</v>
      </c>
      <c r="AU5" s="26">
        <v>0</v>
      </c>
      <c r="AV5" s="26">
        <v>0</v>
      </c>
      <c r="AW5" s="26">
        <v>0</v>
      </c>
      <c r="AX5" s="26">
        <v>20000</v>
      </c>
      <c r="AY5" s="22" t="s">
        <v>95</v>
      </c>
      <c r="AZ5" s="26">
        <v>8192</v>
      </c>
      <c r="BA5" s="26">
        <v>8192</v>
      </c>
      <c r="BB5" s="26"/>
      <c r="BC5" s="26">
        <v>0</v>
      </c>
      <c r="BD5" s="26">
        <v>345</v>
      </c>
      <c r="BE5" s="26">
        <v>373</v>
      </c>
      <c r="BF5" s="85"/>
      <c r="BG5" s="86">
        <v>0</v>
      </c>
    </row>
    <row r="6" s="3" customFormat="1" ht="22.5" customHeight="1" spans="1:59">
      <c r="A6" s="18" t="s">
        <v>118</v>
      </c>
      <c r="B6" s="19" t="s">
        <v>119</v>
      </c>
      <c r="C6" s="23">
        <v>4</v>
      </c>
      <c r="D6" s="24">
        <v>2</v>
      </c>
      <c r="E6" s="22">
        <v>20000</v>
      </c>
      <c r="F6" s="19">
        <v>0</v>
      </c>
      <c r="G6" s="19">
        <v>50</v>
      </c>
      <c r="H6" s="19">
        <f t="shared" si="0"/>
        <v>50</v>
      </c>
      <c r="I6" s="19">
        <v>1</v>
      </c>
      <c r="J6" s="19">
        <v>25</v>
      </c>
      <c r="K6" s="19" t="s">
        <v>88</v>
      </c>
      <c r="L6" s="19" t="s">
        <v>98</v>
      </c>
      <c r="M6" s="19"/>
      <c r="N6" s="19"/>
      <c r="O6" s="19" t="s">
        <v>120</v>
      </c>
      <c r="P6" s="19" t="s">
        <v>121</v>
      </c>
      <c r="Q6" s="19" t="s">
        <v>122</v>
      </c>
      <c r="R6" s="19" t="s">
        <v>123</v>
      </c>
      <c r="S6" s="19" t="s">
        <v>124</v>
      </c>
      <c r="T6" s="19">
        <v>98</v>
      </c>
      <c r="U6" s="19"/>
      <c r="V6" s="19"/>
      <c r="W6" s="19"/>
      <c r="X6" s="19"/>
      <c r="Y6" s="19">
        <v>2.3</v>
      </c>
      <c r="Z6" s="59">
        <f t="shared" si="1"/>
        <v>238</v>
      </c>
      <c r="AA6" s="19" t="s">
        <v>90</v>
      </c>
      <c r="AB6" s="19" t="s">
        <v>108</v>
      </c>
      <c r="AC6" s="19" t="s">
        <v>107</v>
      </c>
      <c r="AD6" s="19" t="s">
        <v>106</v>
      </c>
      <c r="AE6" s="19" t="s">
        <v>125</v>
      </c>
      <c r="AF6" s="59" t="s">
        <v>126</v>
      </c>
      <c r="AG6" s="19"/>
      <c r="AH6" s="19"/>
      <c r="AI6" s="19"/>
      <c r="AJ6" s="19"/>
      <c r="AK6" s="19">
        <v>225</v>
      </c>
      <c r="AL6" s="67">
        <v>180</v>
      </c>
      <c r="AM6" s="19" t="s">
        <v>91</v>
      </c>
      <c r="AN6" s="19" t="s">
        <v>92</v>
      </c>
      <c r="AO6" s="73"/>
      <c r="AP6" s="19"/>
      <c r="AQ6" s="19" t="s">
        <v>93</v>
      </c>
      <c r="AR6" s="19">
        <v>1</v>
      </c>
      <c r="AS6" s="19">
        <v>1</v>
      </c>
      <c r="AT6" s="19" t="s">
        <v>94</v>
      </c>
      <c r="AU6" s="19">
        <v>0</v>
      </c>
      <c r="AV6" s="19">
        <v>0</v>
      </c>
      <c r="AW6" s="19">
        <v>0</v>
      </c>
      <c r="AX6" s="19">
        <v>20000</v>
      </c>
      <c r="AY6" s="22" t="s">
        <v>95</v>
      </c>
      <c r="AZ6" s="19">
        <v>8192</v>
      </c>
      <c r="BA6" s="19">
        <v>8192</v>
      </c>
      <c r="BB6" s="19"/>
      <c r="BC6" s="19">
        <v>0</v>
      </c>
      <c r="BD6" s="19">
        <v>345</v>
      </c>
      <c r="BE6" s="19">
        <v>373</v>
      </c>
      <c r="BF6" s="83"/>
      <c r="BG6" s="87">
        <v>1</v>
      </c>
    </row>
    <row r="7" s="3" customFormat="1" ht="22.5" customHeight="1" spans="1:59">
      <c r="A7" s="25" t="s">
        <v>127</v>
      </c>
      <c r="B7" s="26" t="s">
        <v>128</v>
      </c>
      <c r="C7" s="23">
        <v>5</v>
      </c>
      <c r="D7" s="24">
        <v>1</v>
      </c>
      <c r="E7" s="22">
        <v>20000</v>
      </c>
      <c r="F7" s="26">
        <v>0</v>
      </c>
      <c r="G7" s="19">
        <v>50</v>
      </c>
      <c r="H7" s="19">
        <f t="shared" si="0"/>
        <v>50</v>
      </c>
      <c r="I7" s="26">
        <v>1</v>
      </c>
      <c r="J7" s="19">
        <v>25</v>
      </c>
      <c r="K7" s="26" t="s">
        <v>88</v>
      </c>
      <c r="L7" s="26" t="s">
        <v>98</v>
      </c>
      <c r="M7" s="26"/>
      <c r="N7" s="26"/>
      <c r="O7" s="19" t="s">
        <v>129</v>
      </c>
      <c r="P7" s="19" t="s">
        <v>130</v>
      </c>
      <c r="Q7" s="19" t="s">
        <v>131</v>
      </c>
      <c r="R7" s="19" t="s">
        <v>132</v>
      </c>
      <c r="S7" s="19" t="s">
        <v>133</v>
      </c>
      <c r="T7" s="19">
        <v>98</v>
      </c>
      <c r="U7" s="26"/>
      <c r="V7" s="26"/>
      <c r="W7" s="26"/>
      <c r="X7" s="26"/>
      <c r="Y7" s="19">
        <v>2.3</v>
      </c>
      <c r="Z7" s="60">
        <f t="shared" si="1"/>
        <v>238</v>
      </c>
      <c r="AA7" s="19" t="s">
        <v>90</v>
      </c>
      <c r="AB7" s="26" t="s">
        <v>108</v>
      </c>
      <c r="AC7" s="26" t="s">
        <v>107</v>
      </c>
      <c r="AD7" s="26" t="s">
        <v>106</v>
      </c>
      <c r="AE7" s="26" t="s">
        <v>134</v>
      </c>
      <c r="AF7" s="60" t="s">
        <v>135</v>
      </c>
      <c r="AG7" s="26"/>
      <c r="AH7" s="26"/>
      <c r="AI7" s="26"/>
      <c r="AJ7" s="26"/>
      <c r="AK7" s="26">
        <v>225</v>
      </c>
      <c r="AL7" s="68">
        <v>180</v>
      </c>
      <c r="AM7" s="26" t="s">
        <v>91</v>
      </c>
      <c r="AN7" s="26" t="s">
        <v>92</v>
      </c>
      <c r="AO7" s="74"/>
      <c r="AP7" s="26"/>
      <c r="AQ7" s="26" t="s">
        <v>93</v>
      </c>
      <c r="AR7" s="26">
        <v>1</v>
      </c>
      <c r="AS7" s="26">
        <v>1</v>
      </c>
      <c r="AT7" s="26" t="s">
        <v>94</v>
      </c>
      <c r="AU7" s="26">
        <v>0</v>
      </c>
      <c r="AV7" s="26">
        <v>0</v>
      </c>
      <c r="AW7" s="26">
        <v>0</v>
      </c>
      <c r="AX7" s="26">
        <v>20000</v>
      </c>
      <c r="AY7" s="22" t="s">
        <v>95</v>
      </c>
      <c r="AZ7" s="26">
        <v>8192</v>
      </c>
      <c r="BA7" s="26">
        <v>8192</v>
      </c>
      <c r="BB7" s="26"/>
      <c r="BC7" s="26">
        <v>0</v>
      </c>
      <c r="BD7" s="26">
        <v>345</v>
      </c>
      <c r="BE7" s="26">
        <v>373</v>
      </c>
      <c r="BF7" s="85"/>
      <c r="BG7" s="86">
        <v>0</v>
      </c>
    </row>
    <row r="8" s="3" customFormat="1" ht="22.5" customHeight="1" spans="1:59">
      <c r="A8" s="18" t="s">
        <v>136</v>
      </c>
      <c r="B8" s="19" t="s">
        <v>137</v>
      </c>
      <c r="C8" s="23">
        <v>6</v>
      </c>
      <c r="D8" s="24"/>
      <c r="E8" s="22">
        <v>20000</v>
      </c>
      <c r="F8" s="19">
        <v>0</v>
      </c>
      <c r="G8" s="19">
        <v>50</v>
      </c>
      <c r="H8" s="19">
        <f t="shared" si="0"/>
        <v>50</v>
      </c>
      <c r="I8" s="19">
        <v>1</v>
      </c>
      <c r="J8" s="19">
        <v>25</v>
      </c>
      <c r="K8" s="19" t="s">
        <v>88</v>
      </c>
      <c r="L8" s="19" t="s">
        <v>138</v>
      </c>
      <c r="M8" s="19"/>
      <c r="N8" s="19"/>
      <c r="O8" s="19">
        <v>26913</v>
      </c>
      <c r="P8" s="19">
        <v>26914</v>
      </c>
      <c r="Q8" s="19">
        <v>26915</v>
      </c>
      <c r="R8" s="19">
        <v>26916</v>
      </c>
      <c r="S8" s="19"/>
      <c r="T8" s="19"/>
      <c r="U8" s="19"/>
      <c r="V8" s="19"/>
      <c r="W8" s="19"/>
      <c r="X8" s="19"/>
      <c r="Y8" s="19">
        <v>2.2</v>
      </c>
      <c r="Z8" s="59">
        <f t="shared" si="1"/>
        <v>232</v>
      </c>
      <c r="AA8" s="19" t="s">
        <v>90</v>
      </c>
      <c r="AB8" s="19" t="s">
        <v>139</v>
      </c>
      <c r="AC8" s="19" t="s">
        <v>140</v>
      </c>
      <c r="AD8" s="19" t="s">
        <v>141</v>
      </c>
      <c r="AE8" s="19" t="s">
        <v>142</v>
      </c>
      <c r="AF8" s="59" t="s">
        <v>143</v>
      </c>
      <c r="AG8" s="19" t="s">
        <v>144</v>
      </c>
      <c r="AH8" s="19" t="s">
        <v>145</v>
      </c>
      <c r="AI8" s="19" t="s">
        <v>146</v>
      </c>
      <c r="AJ8" s="19" t="s">
        <v>108</v>
      </c>
      <c r="AK8" s="19">
        <v>225</v>
      </c>
      <c r="AL8" s="67">
        <v>180</v>
      </c>
      <c r="AM8" s="19" t="s">
        <v>91</v>
      </c>
      <c r="AN8" s="19" t="s">
        <v>92</v>
      </c>
      <c r="AO8" s="73"/>
      <c r="AP8" s="19"/>
      <c r="AQ8" s="19" t="s">
        <v>93</v>
      </c>
      <c r="AR8" s="19">
        <v>1</v>
      </c>
      <c r="AS8" s="19">
        <v>1</v>
      </c>
      <c r="AT8" s="19" t="s">
        <v>94</v>
      </c>
      <c r="AU8" s="19">
        <v>0</v>
      </c>
      <c r="AV8" s="19">
        <v>0</v>
      </c>
      <c r="AW8" s="19">
        <v>0</v>
      </c>
      <c r="AX8" s="19">
        <v>20000</v>
      </c>
      <c r="AY8" s="22" t="s">
        <v>95</v>
      </c>
      <c r="AZ8" s="19">
        <v>8192</v>
      </c>
      <c r="BA8" s="19">
        <v>8192</v>
      </c>
      <c r="BB8" s="19"/>
      <c r="BC8" s="19">
        <v>0</v>
      </c>
      <c r="BD8" s="19">
        <v>345</v>
      </c>
      <c r="BE8" s="19">
        <v>373</v>
      </c>
      <c r="BF8" s="83"/>
      <c r="BG8" s="87">
        <v>0</v>
      </c>
    </row>
    <row r="9" s="4" customFormat="1" ht="22.5" customHeight="1" spans="1:61">
      <c r="A9" s="27" t="s">
        <v>147</v>
      </c>
      <c r="B9" s="28" t="s">
        <v>148</v>
      </c>
      <c r="C9" s="29">
        <v>7</v>
      </c>
      <c r="D9" s="30">
        <v>1</v>
      </c>
      <c r="E9" s="31">
        <f>35000</f>
        <v>35000</v>
      </c>
      <c r="F9" s="28">
        <v>0</v>
      </c>
      <c r="G9" s="28">
        <v>100</v>
      </c>
      <c r="H9" s="28">
        <f t="shared" si="0"/>
        <v>100</v>
      </c>
      <c r="I9" s="28">
        <v>1</v>
      </c>
      <c r="J9" s="28">
        <v>25</v>
      </c>
      <c r="K9" s="28" t="s">
        <v>88</v>
      </c>
      <c r="L9" s="28" t="s">
        <v>149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>
        <v>2</v>
      </c>
      <c r="Z9" s="61">
        <f t="shared" si="1"/>
        <v>220</v>
      </c>
      <c r="AA9" s="28" t="s">
        <v>90</v>
      </c>
      <c r="AB9" s="28"/>
      <c r="AC9" s="28"/>
      <c r="AD9" s="28"/>
      <c r="AE9" s="28"/>
      <c r="AF9" s="61"/>
      <c r="AG9" s="28"/>
      <c r="AH9" s="28"/>
      <c r="AI9" s="28"/>
      <c r="AJ9" s="28"/>
      <c r="AK9" s="28">
        <v>225</v>
      </c>
      <c r="AL9" s="69">
        <v>180</v>
      </c>
      <c r="AM9" s="28" t="s">
        <v>91</v>
      </c>
      <c r="AN9" s="28" t="s">
        <v>92</v>
      </c>
      <c r="AO9" s="75"/>
      <c r="AP9" s="28"/>
      <c r="AQ9" s="28" t="s">
        <v>93</v>
      </c>
      <c r="AR9" s="28">
        <v>1</v>
      </c>
      <c r="AS9" s="28">
        <v>1</v>
      </c>
      <c r="AT9" s="28" t="s">
        <v>94</v>
      </c>
      <c r="AU9" s="28">
        <v>0</v>
      </c>
      <c r="AV9" s="28">
        <v>0</v>
      </c>
      <c r="AW9" s="28">
        <v>0</v>
      </c>
      <c r="AX9" s="28">
        <v>20000</v>
      </c>
      <c r="AY9" s="31" t="s">
        <v>95</v>
      </c>
      <c r="AZ9" s="28">
        <v>8192</v>
      </c>
      <c r="BA9" s="28">
        <v>8192</v>
      </c>
      <c r="BB9" s="28"/>
      <c r="BC9" s="28">
        <v>0</v>
      </c>
      <c r="BD9" s="28">
        <v>345</v>
      </c>
      <c r="BE9" s="28">
        <v>373</v>
      </c>
      <c r="BF9" s="88"/>
      <c r="BG9" s="89">
        <v>0</v>
      </c>
      <c r="BH9" s="90" t="s">
        <v>150</v>
      </c>
      <c r="BI9" s="4" t="s">
        <v>151</v>
      </c>
    </row>
    <row r="10" s="4" customFormat="1" ht="22.5" customHeight="1" spans="1:61">
      <c r="A10" s="27" t="s">
        <v>152</v>
      </c>
      <c r="B10" s="28" t="s">
        <v>153</v>
      </c>
      <c r="C10" s="29">
        <v>8</v>
      </c>
      <c r="D10" s="30">
        <v>1</v>
      </c>
      <c r="E10" s="31">
        <f>35000</f>
        <v>35000</v>
      </c>
      <c r="F10" s="28">
        <v>0</v>
      </c>
      <c r="G10" s="28">
        <v>100</v>
      </c>
      <c r="H10" s="28">
        <f t="shared" si="0"/>
        <v>100</v>
      </c>
      <c r="I10" s="28">
        <v>1</v>
      </c>
      <c r="J10" s="28">
        <v>25</v>
      </c>
      <c r="K10" s="28" t="s">
        <v>88</v>
      </c>
      <c r="L10" s="28" t="s">
        <v>154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>
        <v>2.1</v>
      </c>
      <c r="Z10" s="61">
        <f t="shared" si="1"/>
        <v>226</v>
      </c>
      <c r="AA10" s="28" t="s">
        <v>90</v>
      </c>
      <c r="AB10" s="28"/>
      <c r="AC10" s="28"/>
      <c r="AD10" s="28"/>
      <c r="AE10" s="28"/>
      <c r="AF10" s="61"/>
      <c r="AG10" s="28"/>
      <c r="AH10" s="28"/>
      <c r="AI10" s="28"/>
      <c r="AJ10" s="28"/>
      <c r="AK10" s="28">
        <v>225</v>
      </c>
      <c r="AL10" s="69">
        <v>180</v>
      </c>
      <c r="AM10" s="28" t="s">
        <v>91</v>
      </c>
      <c r="AN10" s="28" t="s">
        <v>92</v>
      </c>
      <c r="AO10" s="75"/>
      <c r="AP10" s="28"/>
      <c r="AQ10" s="28" t="s">
        <v>93</v>
      </c>
      <c r="AR10" s="28">
        <v>1</v>
      </c>
      <c r="AS10" s="28">
        <v>1</v>
      </c>
      <c r="AT10" s="28" t="s">
        <v>94</v>
      </c>
      <c r="AU10" s="28">
        <v>0</v>
      </c>
      <c r="AV10" s="28">
        <v>0</v>
      </c>
      <c r="AW10" s="28">
        <v>0</v>
      </c>
      <c r="AX10" s="28">
        <v>20000</v>
      </c>
      <c r="AY10" s="31" t="s">
        <v>95</v>
      </c>
      <c r="AZ10" s="28">
        <v>8192</v>
      </c>
      <c r="BA10" s="28">
        <v>8192</v>
      </c>
      <c r="BB10" s="28"/>
      <c r="BC10" s="28">
        <v>0</v>
      </c>
      <c r="BD10" s="28">
        <v>345</v>
      </c>
      <c r="BE10" s="28">
        <v>373</v>
      </c>
      <c r="BF10" s="88"/>
      <c r="BG10" s="89">
        <v>0</v>
      </c>
      <c r="BH10" s="4" t="s">
        <v>155</v>
      </c>
      <c r="BI10" s="4" t="s">
        <v>155</v>
      </c>
    </row>
    <row r="11" s="4" customFormat="1" ht="22.5" customHeight="1" spans="1:61">
      <c r="A11" s="27" t="s">
        <v>156</v>
      </c>
      <c r="B11" s="28" t="s">
        <v>157</v>
      </c>
      <c r="C11" s="29"/>
      <c r="D11" s="30">
        <v>1</v>
      </c>
      <c r="E11" s="31">
        <f>35000</f>
        <v>35000</v>
      </c>
      <c r="F11" s="28">
        <v>0</v>
      </c>
      <c r="G11" s="28">
        <v>100</v>
      </c>
      <c r="H11" s="28">
        <f t="shared" si="0"/>
        <v>100</v>
      </c>
      <c r="I11" s="28">
        <v>1</v>
      </c>
      <c r="J11" s="28">
        <v>25</v>
      </c>
      <c r="K11" s="28" t="s">
        <v>88</v>
      </c>
      <c r="L11" s="28" t="s">
        <v>158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>
        <v>2.1</v>
      </c>
      <c r="Z11" s="61">
        <f t="shared" si="1"/>
        <v>226</v>
      </c>
      <c r="AA11" s="28" t="s">
        <v>90</v>
      </c>
      <c r="AB11" s="28"/>
      <c r="AC11" s="28"/>
      <c r="AD11" s="28"/>
      <c r="AE11" s="28"/>
      <c r="AF11" s="61"/>
      <c r="AG11" s="28"/>
      <c r="AH11" s="28"/>
      <c r="AI11" s="28"/>
      <c r="AJ11" s="28"/>
      <c r="AK11" s="28">
        <v>225</v>
      </c>
      <c r="AL11" s="69">
        <v>180</v>
      </c>
      <c r="AM11" s="28" t="s">
        <v>91</v>
      </c>
      <c r="AN11" s="28" t="s">
        <v>92</v>
      </c>
      <c r="AO11" s="75"/>
      <c r="AP11" s="28"/>
      <c r="AQ11" s="28" t="s">
        <v>93</v>
      </c>
      <c r="AR11" s="28">
        <v>1</v>
      </c>
      <c r="AS11" s="28">
        <v>1</v>
      </c>
      <c r="AT11" s="28" t="s">
        <v>94</v>
      </c>
      <c r="AU11" s="28">
        <v>0</v>
      </c>
      <c r="AV11" s="28">
        <v>0</v>
      </c>
      <c r="AW11" s="28">
        <v>0</v>
      </c>
      <c r="AX11" s="28">
        <v>20000</v>
      </c>
      <c r="AY11" s="31" t="s">
        <v>95</v>
      </c>
      <c r="AZ11" s="28">
        <v>8192</v>
      </c>
      <c r="BA11" s="28">
        <v>8192</v>
      </c>
      <c r="BB11" s="28"/>
      <c r="BC11" s="28">
        <v>0</v>
      </c>
      <c r="BD11" s="28">
        <v>345</v>
      </c>
      <c r="BE11" s="28">
        <v>373</v>
      </c>
      <c r="BF11" s="88"/>
      <c r="BG11" s="89">
        <v>0</v>
      </c>
      <c r="BH11" s="4" t="s">
        <v>155</v>
      </c>
      <c r="BI11" s="4" t="s">
        <v>155</v>
      </c>
    </row>
    <row r="12" s="4" customFormat="1" ht="22.5" customHeight="1" spans="1:61">
      <c r="A12" s="27" t="s">
        <v>159</v>
      </c>
      <c r="B12" s="28" t="s">
        <v>160</v>
      </c>
      <c r="C12" s="29"/>
      <c r="D12" s="30">
        <v>1</v>
      </c>
      <c r="E12" s="31">
        <f>35000</f>
        <v>35000</v>
      </c>
      <c r="F12" s="28">
        <v>0</v>
      </c>
      <c r="G12" s="28">
        <v>100</v>
      </c>
      <c r="H12" s="28">
        <f t="shared" si="0"/>
        <v>100</v>
      </c>
      <c r="I12" s="28">
        <v>1</v>
      </c>
      <c r="J12" s="28">
        <v>25</v>
      </c>
      <c r="K12" s="28" t="s">
        <v>88</v>
      </c>
      <c r="L12" s="28" t="s">
        <v>161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>
        <v>1.5</v>
      </c>
      <c r="Z12" s="61">
        <f t="shared" si="1"/>
        <v>190</v>
      </c>
      <c r="AA12" s="28" t="s">
        <v>90</v>
      </c>
      <c r="AB12" s="28"/>
      <c r="AC12" s="28"/>
      <c r="AD12" s="28"/>
      <c r="AE12" s="28"/>
      <c r="AF12" s="61"/>
      <c r="AG12" s="28"/>
      <c r="AH12" s="28"/>
      <c r="AI12" s="28"/>
      <c r="AJ12" s="28"/>
      <c r="AK12" s="28">
        <v>225</v>
      </c>
      <c r="AL12" s="69">
        <v>180</v>
      </c>
      <c r="AM12" s="28" t="s">
        <v>91</v>
      </c>
      <c r="AN12" s="28" t="s">
        <v>92</v>
      </c>
      <c r="AO12" s="75"/>
      <c r="AP12" s="28"/>
      <c r="AQ12" s="28" t="s">
        <v>93</v>
      </c>
      <c r="AR12" s="28">
        <v>1</v>
      </c>
      <c r="AS12" s="28">
        <v>1</v>
      </c>
      <c r="AT12" s="28" t="s">
        <v>94</v>
      </c>
      <c r="AU12" s="28">
        <v>0</v>
      </c>
      <c r="AV12" s="28">
        <v>0</v>
      </c>
      <c r="AW12" s="28">
        <v>0</v>
      </c>
      <c r="AX12" s="28">
        <v>20000</v>
      </c>
      <c r="AY12" s="31" t="s">
        <v>95</v>
      </c>
      <c r="AZ12" s="28">
        <v>8192</v>
      </c>
      <c r="BA12" s="28">
        <v>8192</v>
      </c>
      <c r="BB12" s="28"/>
      <c r="BC12" s="28">
        <v>0</v>
      </c>
      <c r="BD12" s="28">
        <v>345</v>
      </c>
      <c r="BE12" s="28">
        <v>373</v>
      </c>
      <c r="BF12" s="88"/>
      <c r="BG12" s="89">
        <v>0</v>
      </c>
      <c r="BH12" s="4" t="s">
        <v>162</v>
      </c>
      <c r="BI12" s="4" t="s">
        <v>163</v>
      </c>
    </row>
    <row r="13" s="4" customFormat="1" ht="22.5" customHeight="1" spans="1:61">
      <c r="A13" s="27" t="s">
        <v>164</v>
      </c>
      <c r="B13" s="28" t="s">
        <v>165</v>
      </c>
      <c r="C13" s="29"/>
      <c r="D13" s="30">
        <v>1</v>
      </c>
      <c r="E13" s="31">
        <f>35000</f>
        <v>35000</v>
      </c>
      <c r="F13" s="28">
        <v>0</v>
      </c>
      <c r="G13" s="28">
        <v>100</v>
      </c>
      <c r="H13" s="28">
        <f t="shared" si="0"/>
        <v>100</v>
      </c>
      <c r="I13" s="28">
        <v>1</v>
      </c>
      <c r="J13" s="28">
        <v>25</v>
      </c>
      <c r="K13" s="28" t="s">
        <v>88</v>
      </c>
      <c r="L13" s="28" t="s">
        <v>166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>
        <v>1.2</v>
      </c>
      <c r="Z13" s="61">
        <f t="shared" si="1"/>
        <v>172</v>
      </c>
      <c r="AA13" s="28" t="s">
        <v>90</v>
      </c>
      <c r="AB13" s="28"/>
      <c r="AC13" s="28"/>
      <c r="AD13" s="28"/>
      <c r="AE13" s="28"/>
      <c r="AF13" s="61"/>
      <c r="AG13" s="28"/>
      <c r="AH13" s="28"/>
      <c r="AI13" s="28"/>
      <c r="AJ13" s="28"/>
      <c r="AK13" s="28">
        <v>225</v>
      </c>
      <c r="AL13" s="69">
        <v>180</v>
      </c>
      <c r="AM13" s="28" t="s">
        <v>91</v>
      </c>
      <c r="AN13" s="28" t="s">
        <v>92</v>
      </c>
      <c r="AO13" s="75"/>
      <c r="AP13" s="28"/>
      <c r="AQ13" s="28" t="s">
        <v>93</v>
      </c>
      <c r="AR13" s="28">
        <v>1</v>
      </c>
      <c r="AS13" s="28">
        <v>1</v>
      </c>
      <c r="AT13" s="28" t="s">
        <v>94</v>
      </c>
      <c r="AU13" s="28">
        <v>0</v>
      </c>
      <c r="AV13" s="28">
        <v>0</v>
      </c>
      <c r="AW13" s="28">
        <v>0</v>
      </c>
      <c r="AX13" s="28">
        <v>20000</v>
      </c>
      <c r="AY13" s="31" t="s">
        <v>95</v>
      </c>
      <c r="AZ13" s="28">
        <v>8192</v>
      </c>
      <c r="BA13" s="28">
        <v>8192</v>
      </c>
      <c r="BB13" s="28"/>
      <c r="BC13" s="28">
        <v>0</v>
      </c>
      <c r="BD13" s="28">
        <v>345</v>
      </c>
      <c r="BE13" s="28">
        <v>373</v>
      </c>
      <c r="BF13" s="88"/>
      <c r="BG13" s="89">
        <v>0</v>
      </c>
      <c r="BH13" s="4" t="s">
        <v>162</v>
      </c>
      <c r="BI13" s="4" t="s">
        <v>167</v>
      </c>
    </row>
    <row r="14" s="4" customFormat="1" ht="22.5" customHeight="1" spans="1:61">
      <c r="A14" s="27" t="s">
        <v>168</v>
      </c>
      <c r="B14" s="28" t="s">
        <v>169</v>
      </c>
      <c r="C14" s="29"/>
      <c r="D14" s="30">
        <v>1</v>
      </c>
      <c r="E14" s="31">
        <f>50000</f>
        <v>50000</v>
      </c>
      <c r="F14" s="28">
        <v>0</v>
      </c>
      <c r="G14" s="28">
        <v>200</v>
      </c>
      <c r="H14" s="28">
        <f t="shared" si="0"/>
        <v>200</v>
      </c>
      <c r="I14" s="28">
        <v>1</v>
      </c>
      <c r="J14" s="28">
        <v>25</v>
      </c>
      <c r="K14" s="28" t="s">
        <v>88</v>
      </c>
      <c r="L14" s="28" t="s">
        <v>170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>
        <v>1.5</v>
      </c>
      <c r="Z14" s="61">
        <f t="shared" si="1"/>
        <v>190</v>
      </c>
      <c r="AA14" s="28" t="s">
        <v>90</v>
      </c>
      <c r="AB14" s="28"/>
      <c r="AC14" s="28"/>
      <c r="AD14" s="28"/>
      <c r="AE14" s="28"/>
      <c r="AF14" s="61"/>
      <c r="AG14" s="28"/>
      <c r="AH14" s="28"/>
      <c r="AI14" s="28"/>
      <c r="AJ14" s="28"/>
      <c r="AK14" s="28">
        <v>225</v>
      </c>
      <c r="AL14" s="69">
        <v>180</v>
      </c>
      <c r="AM14" s="28" t="s">
        <v>91</v>
      </c>
      <c r="AN14" s="28" t="s">
        <v>92</v>
      </c>
      <c r="AO14" s="75"/>
      <c r="AP14" s="28"/>
      <c r="AQ14" s="28" t="s">
        <v>93</v>
      </c>
      <c r="AR14" s="28">
        <v>1</v>
      </c>
      <c r="AS14" s="28">
        <v>1</v>
      </c>
      <c r="AT14" s="28" t="s">
        <v>94</v>
      </c>
      <c r="AU14" s="28">
        <v>0</v>
      </c>
      <c r="AV14" s="28">
        <v>0</v>
      </c>
      <c r="AW14" s="28">
        <v>0</v>
      </c>
      <c r="AX14" s="28">
        <v>20000</v>
      </c>
      <c r="AY14" s="31" t="s">
        <v>95</v>
      </c>
      <c r="AZ14" s="28">
        <v>8192</v>
      </c>
      <c r="BA14" s="28">
        <v>8192</v>
      </c>
      <c r="BB14" s="28"/>
      <c r="BC14" s="28">
        <v>0</v>
      </c>
      <c r="BD14" s="28">
        <v>345</v>
      </c>
      <c r="BE14" s="28">
        <v>373</v>
      </c>
      <c r="BF14" s="88"/>
      <c r="BG14" s="89">
        <v>1</v>
      </c>
      <c r="BH14" s="4" t="s">
        <v>162</v>
      </c>
      <c r="BI14" s="4" t="s">
        <v>171</v>
      </c>
    </row>
    <row r="15" s="5" customFormat="1" ht="22.5" customHeight="1" spans="1:63">
      <c r="A15" s="32" t="s">
        <v>172</v>
      </c>
      <c r="B15" s="33" t="s">
        <v>173</v>
      </c>
      <c r="C15" s="34"/>
      <c r="D15" s="35">
        <v>2</v>
      </c>
      <c r="E15" s="36">
        <f t="shared" ref="E15:E20" si="2">10000</f>
        <v>10000</v>
      </c>
      <c r="F15" s="33">
        <v>0</v>
      </c>
      <c r="G15" s="33">
        <v>2500</v>
      </c>
      <c r="H15" s="33">
        <f t="shared" si="0"/>
        <v>2500</v>
      </c>
      <c r="I15" s="33">
        <v>1</v>
      </c>
      <c r="J15" s="33">
        <v>25</v>
      </c>
      <c r="K15" s="33" t="s">
        <v>88</v>
      </c>
      <c r="L15" s="33" t="s">
        <v>174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>
        <v>1.1</v>
      </c>
      <c r="Z15" s="62">
        <f t="shared" si="1"/>
        <v>166</v>
      </c>
      <c r="AA15" s="33" t="s">
        <v>90</v>
      </c>
      <c r="AB15" s="33"/>
      <c r="AC15" s="33"/>
      <c r="AD15" s="33"/>
      <c r="AE15" s="33"/>
      <c r="AF15" s="62"/>
      <c r="AG15" s="33"/>
      <c r="AH15" s="33"/>
      <c r="AI15" s="33"/>
      <c r="AJ15" s="33"/>
      <c r="AK15" s="33">
        <v>225</v>
      </c>
      <c r="AL15" s="70">
        <v>180</v>
      </c>
      <c r="AM15" s="33" t="s">
        <v>91</v>
      </c>
      <c r="AN15" s="33" t="s">
        <v>92</v>
      </c>
      <c r="AO15" s="76"/>
      <c r="AP15" s="33"/>
      <c r="AQ15" s="33" t="s">
        <v>93</v>
      </c>
      <c r="AR15" s="33">
        <v>1</v>
      </c>
      <c r="AS15" s="33">
        <v>1</v>
      </c>
      <c r="AT15" s="33" t="s">
        <v>94</v>
      </c>
      <c r="AU15" s="33">
        <v>0</v>
      </c>
      <c r="AV15" s="33">
        <v>0</v>
      </c>
      <c r="AW15" s="33">
        <v>0</v>
      </c>
      <c r="AX15" s="33">
        <v>20000</v>
      </c>
      <c r="AY15" s="36" t="s">
        <v>95</v>
      </c>
      <c r="AZ15" s="33">
        <v>8192</v>
      </c>
      <c r="BA15" s="33">
        <v>8192</v>
      </c>
      <c r="BB15" s="33"/>
      <c r="BC15" s="33">
        <v>0</v>
      </c>
      <c r="BD15" s="33">
        <v>345</v>
      </c>
      <c r="BE15" s="33">
        <v>373</v>
      </c>
      <c r="BF15" s="91"/>
      <c r="BG15" s="92">
        <v>0</v>
      </c>
      <c r="BH15" s="5" t="s">
        <v>162</v>
      </c>
      <c r="BI15" s="5" t="s">
        <v>163</v>
      </c>
      <c r="BJ15" s="5" t="s">
        <v>79</v>
      </c>
      <c r="BK15" s="5" t="s">
        <v>175</v>
      </c>
    </row>
    <row r="16" s="5" customFormat="1" ht="22.5" customHeight="1" spans="1:63">
      <c r="A16" s="32" t="s">
        <v>176</v>
      </c>
      <c r="B16" s="33" t="s">
        <v>177</v>
      </c>
      <c r="C16" s="37"/>
      <c r="D16" s="35">
        <v>2</v>
      </c>
      <c r="E16" s="36">
        <f t="shared" si="2"/>
        <v>10000</v>
      </c>
      <c r="F16" s="33">
        <v>0</v>
      </c>
      <c r="G16" s="33">
        <v>2500</v>
      </c>
      <c r="H16" s="33">
        <f t="shared" si="0"/>
        <v>2500</v>
      </c>
      <c r="I16" s="33">
        <v>1</v>
      </c>
      <c r="J16" s="33">
        <v>25</v>
      </c>
      <c r="K16" s="33" t="s">
        <v>88</v>
      </c>
      <c r="L16" s="33" t="s">
        <v>178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>
        <v>2.4</v>
      </c>
      <c r="Z16" s="62">
        <f t="shared" si="1"/>
        <v>244</v>
      </c>
      <c r="AA16" s="33" t="s">
        <v>90</v>
      </c>
      <c r="AB16" s="33"/>
      <c r="AC16" s="33"/>
      <c r="AD16" s="33"/>
      <c r="AE16" s="33"/>
      <c r="AF16" s="62"/>
      <c r="AG16" s="33"/>
      <c r="AH16" s="33"/>
      <c r="AI16" s="33"/>
      <c r="AJ16" s="33"/>
      <c r="AK16" s="33">
        <v>225</v>
      </c>
      <c r="AL16" s="70">
        <v>180</v>
      </c>
      <c r="AM16" s="33" t="s">
        <v>91</v>
      </c>
      <c r="AN16" s="33" t="s">
        <v>92</v>
      </c>
      <c r="AO16" s="76"/>
      <c r="AP16" s="33"/>
      <c r="AQ16" s="33" t="s">
        <v>93</v>
      </c>
      <c r="AR16" s="33">
        <v>1</v>
      </c>
      <c r="AS16" s="33">
        <v>1</v>
      </c>
      <c r="AT16" s="33" t="s">
        <v>94</v>
      </c>
      <c r="AU16" s="33">
        <v>0</v>
      </c>
      <c r="AV16" s="33">
        <v>0</v>
      </c>
      <c r="AW16" s="33">
        <v>0</v>
      </c>
      <c r="AX16" s="33">
        <v>20000</v>
      </c>
      <c r="AY16" s="36" t="s">
        <v>95</v>
      </c>
      <c r="AZ16" s="33">
        <v>8192</v>
      </c>
      <c r="BA16" s="33">
        <v>8192</v>
      </c>
      <c r="BB16" s="33"/>
      <c r="BC16" s="33">
        <v>0</v>
      </c>
      <c r="BD16" s="33">
        <v>345</v>
      </c>
      <c r="BE16" s="33">
        <v>373</v>
      </c>
      <c r="BF16" s="91"/>
      <c r="BG16" s="92">
        <v>0</v>
      </c>
      <c r="BH16" s="5" t="s">
        <v>179</v>
      </c>
      <c r="BI16" s="5" t="s">
        <v>162</v>
      </c>
      <c r="BJ16" s="5" t="s">
        <v>79</v>
      </c>
      <c r="BK16" s="5" t="s">
        <v>175</v>
      </c>
    </row>
    <row r="17" s="5" customFormat="1" ht="22.5" customHeight="1" spans="1:63">
      <c r="A17" s="32" t="s">
        <v>180</v>
      </c>
      <c r="B17" s="33" t="s">
        <v>181</v>
      </c>
      <c r="C17" s="38"/>
      <c r="D17" s="35">
        <v>2</v>
      </c>
      <c r="E17" s="36">
        <f t="shared" si="2"/>
        <v>10000</v>
      </c>
      <c r="F17" s="33">
        <v>0</v>
      </c>
      <c r="G17" s="33">
        <v>2500</v>
      </c>
      <c r="H17" s="33">
        <f t="shared" si="0"/>
        <v>2500</v>
      </c>
      <c r="I17" s="33">
        <v>1</v>
      </c>
      <c r="J17" s="33">
        <v>25</v>
      </c>
      <c r="K17" s="33" t="s">
        <v>88</v>
      </c>
      <c r="L17" s="33" t="s">
        <v>182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>
        <v>2.5</v>
      </c>
      <c r="Z17" s="62">
        <f t="shared" si="1"/>
        <v>250</v>
      </c>
      <c r="AA17" s="33" t="s">
        <v>90</v>
      </c>
      <c r="AB17" s="33"/>
      <c r="AC17" s="33"/>
      <c r="AD17" s="33"/>
      <c r="AE17" s="33"/>
      <c r="AF17" s="62"/>
      <c r="AG17" s="33"/>
      <c r="AH17" s="33"/>
      <c r="AI17" s="33"/>
      <c r="AJ17" s="33"/>
      <c r="AK17" s="33">
        <v>225</v>
      </c>
      <c r="AL17" s="70">
        <v>180</v>
      </c>
      <c r="AM17" s="33" t="s">
        <v>91</v>
      </c>
      <c r="AN17" s="33" t="s">
        <v>92</v>
      </c>
      <c r="AO17" s="76"/>
      <c r="AP17" s="33"/>
      <c r="AQ17" s="33" t="s">
        <v>93</v>
      </c>
      <c r="AR17" s="33">
        <v>1</v>
      </c>
      <c r="AS17" s="33">
        <v>1</v>
      </c>
      <c r="AT17" s="33" t="s">
        <v>94</v>
      </c>
      <c r="AU17" s="33">
        <v>0</v>
      </c>
      <c r="AV17" s="33">
        <v>0</v>
      </c>
      <c r="AW17" s="33">
        <v>0</v>
      </c>
      <c r="AX17" s="33">
        <v>20000</v>
      </c>
      <c r="AY17" s="36" t="s">
        <v>95</v>
      </c>
      <c r="AZ17" s="33">
        <v>8192</v>
      </c>
      <c r="BA17" s="33">
        <v>8192</v>
      </c>
      <c r="BB17" s="33"/>
      <c r="BC17" s="33">
        <v>0</v>
      </c>
      <c r="BD17" s="33">
        <v>345</v>
      </c>
      <c r="BE17" s="33">
        <v>373</v>
      </c>
      <c r="BF17" s="91"/>
      <c r="BG17" s="92">
        <v>0</v>
      </c>
      <c r="BH17" s="5" t="s">
        <v>183</v>
      </c>
      <c r="BI17" s="5" t="s">
        <v>184</v>
      </c>
      <c r="BJ17" s="5" t="s">
        <v>185</v>
      </c>
      <c r="BK17" s="5" t="s">
        <v>186</v>
      </c>
    </row>
    <row r="18" s="5" customFormat="1" ht="22.5" customHeight="1" spans="1:63">
      <c r="A18" s="32" t="s">
        <v>187</v>
      </c>
      <c r="B18" s="33" t="s">
        <v>188</v>
      </c>
      <c r="C18" s="34"/>
      <c r="D18" s="35">
        <v>2</v>
      </c>
      <c r="E18" s="36">
        <f t="shared" si="2"/>
        <v>10000</v>
      </c>
      <c r="F18" s="33">
        <v>0</v>
      </c>
      <c r="G18" s="33">
        <v>2500</v>
      </c>
      <c r="H18" s="33">
        <f t="shared" si="0"/>
        <v>2500</v>
      </c>
      <c r="I18" s="33">
        <v>1</v>
      </c>
      <c r="J18" s="33">
        <v>25</v>
      </c>
      <c r="K18" s="33" t="s">
        <v>88</v>
      </c>
      <c r="L18" s="33" t="s">
        <v>189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>
        <v>0.5</v>
      </c>
      <c r="Z18" s="62">
        <f t="shared" si="1"/>
        <v>130</v>
      </c>
      <c r="AA18" s="33" t="s">
        <v>90</v>
      </c>
      <c r="AB18" s="33"/>
      <c r="AC18" s="33"/>
      <c r="AD18" s="33"/>
      <c r="AE18" s="33"/>
      <c r="AF18" s="62"/>
      <c r="AG18" s="33"/>
      <c r="AH18" s="33"/>
      <c r="AI18" s="33"/>
      <c r="AJ18" s="33"/>
      <c r="AK18" s="33">
        <v>225</v>
      </c>
      <c r="AL18" s="70">
        <v>180</v>
      </c>
      <c r="AM18" s="33" t="s">
        <v>91</v>
      </c>
      <c r="AN18" s="33" t="s">
        <v>92</v>
      </c>
      <c r="AO18" s="76"/>
      <c r="AP18" s="33"/>
      <c r="AQ18" s="33" t="s">
        <v>93</v>
      </c>
      <c r="AR18" s="33">
        <v>1</v>
      </c>
      <c r="AS18" s="33">
        <v>1</v>
      </c>
      <c r="AT18" s="33" t="s">
        <v>94</v>
      </c>
      <c r="AU18" s="33">
        <v>0</v>
      </c>
      <c r="AV18" s="33">
        <v>0</v>
      </c>
      <c r="AW18" s="33">
        <v>0</v>
      </c>
      <c r="AX18" s="33">
        <v>20000</v>
      </c>
      <c r="AY18" s="36" t="s">
        <v>95</v>
      </c>
      <c r="AZ18" s="33">
        <v>8192</v>
      </c>
      <c r="BA18" s="33">
        <v>8192</v>
      </c>
      <c r="BB18" s="33"/>
      <c r="BC18" s="33">
        <v>0</v>
      </c>
      <c r="BD18" s="33">
        <v>345</v>
      </c>
      <c r="BE18" s="33">
        <v>373</v>
      </c>
      <c r="BF18" s="91"/>
      <c r="BG18" s="92">
        <v>1</v>
      </c>
      <c r="BH18" s="5" t="s">
        <v>190</v>
      </c>
      <c r="BI18" s="5" t="s">
        <v>191</v>
      </c>
      <c r="BJ18" s="5" t="s">
        <v>192</v>
      </c>
      <c r="BK18" s="5" t="s">
        <v>193</v>
      </c>
    </row>
    <row r="19" s="5" customFormat="1" ht="22.5" customHeight="1" spans="1:63">
      <c r="A19" s="32" t="s">
        <v>194</v>
      </c>
      <c r="B19" s="33" t="s">
        <v>195</v>
      </c>
      <c r="C19" s="34"/>
      <c r="D19" s="35">
        <v>2</v>
      </c>
      <c r="E19" s="36">
        <f t="shared" si="2"/>
        <v>10000</v>
      </c>
      <c r="F19" s="33">
        <v>0</v>
      </c>
      <c r="G19" s="33">
        <v>2500</v>
      </c>
      <c r="H19" s="33">
        <f t="shared" si="0"/>
        <v>2500</v>
      </c>
      <c r="I19" s="33">
        <v>1</v>
      </c>
      <c r="J19" s="33">
        <v>25</v>
      </c>
      <c r="K19" s="33" t="s">
        <v>88</v>
      </c>
      <c r="L19" s="33" t="s">
        <v>196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>
        <v>1.1</v>
      </c>
      <c r="Z19" s="62">
        <f t="shared" si="1"/>
        <v>166</v>
      </c>
      <c r="AA19" s="33" t="s">
        <v>90</v>
      </c>
      <c r="AB19" s="33"/>
      <c r="AC19" s="33"/>
      <c r="AD19" s="33"/>
      <c r="AE19" s="33"/>
      <c r="AF19" s="62"/>
      <c r="AG19" s="33"/>
      <c r="AH19" s="33"/>
      <c r="AI19" s="33"/>
      <c r="AJ19" s="33"/>
      <c r="AK19" s="33">
        <v>225</v>
      </c>
      <c r="AL19" s="70">
        <v>180</v>
      </c>
      <c r="AM19" s="33" t="s">
        <v>91</v>
      </c>
      <c r="AN19" s="33" t="s">
        <v>92</v>
      </c>
      <c r="AO19" s="76"/>
      <c r="AP19" s="33"/>
      <c r="AQ19" s="33" t="s">
        <v>93</v>
      </c>
      <c r="AR19" s="33">
        <v>1</v>
      </c>
      <c r="AS19" s="33">
        <v>1</v>
      </c>
      <c r="AT19" s="33" t="s">
        <v>94</v>
      </c>
      <c r="AU19" s="33">
        <v>0</v>
      </c>
      <c r="AV19" s="33">
        <v>0</v>
      </c>
      <c r="AW19" s="33">
        <v>0</v>
      </c>
      <c r="AX19" s="33">
        <v>20000</v>
      </c>
      <c r="AY19" s="36" t="s">
        <v>95</v>
      </c>
      <c r="AZ19" s="33">
        <v>8192</v>
      </c>
      <c r="BA19" s="33">
        <v>8192</v>
      </c>
      <c r="BB19" s="33"/>
      <c r="BC19" s="33">
        <v>0</v>
      </c>
      <c r="BD19" s="33">
        <v>345</v>
      </c>
      <c r="BE19" s="33">
        <v>373</v>
      </c>
      <c r="BF19" s="91"/>
      <c r="BG19" s="92">
        <v>0</v>
      </c>
      <c r="BH19" s="5" t="s">
        <v>162</v>
      </c>
      <c r="BI19" s="5" t="s">
        <v>163</v>
      </c>
      <c r="BJ19" s="5" t="s">
        <v>79</v>
      </c>
      <c r="BK19" s="5" t="s">
        <v>175</v>
      </c>
    </row>
    <row r="20" s="5" customFormat="1" ht="22.5" customHeight="1" spans="1:63">
      <c r="A20" s="32" t="s">
        <v>197</v>
      </c>
      <c r="B20" s="33" t="s">
        <v>198</v>
      </c>
      <c r="C20" s="38"/>
      <c r="D20" s="35">
        <v>2</v>
      </c>
      <c r="E20" s="36">
        <f t="shared" si="2"/>
        <v>10000</v>
      </c>
      <c r="F20" s="33">
        <v>0</v>
      </c>
      <c r="G20" s="33">
        <v>2500</v>
      </c>
      <c r="H20" s="33">
        <f t="shared" si="0"/>
        <v>2500</v>
      </c>
      <c r="I20" s="33">
        <v>1</v>
      </c>
      <c r="J20" s="33">
        <v>25</v>
      </c>
      <c r="K20" s="33" t="s">
        <v>88</v>
      </c>
      <c r="L20" s="33" t="s">
        <v>199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>
        <v>1.1</v>
      </c>
      <c r="Z20" s="62">
        <f t="shared" si="1"/>
        <v>166</v>
      </c>
      <c r="AA20" s="33" t="s">
        <v>90</v>
      </c>
      <c r="AB20" s="33"/>
      <c r="AC20" s="33"/>
      <c r="AD20" s="33"/>
      <c r="AE20" s="33"/>
      <c r="AF20" s="62"/>
      <c r="AG20" s="33"/>
      <c r="AH20" s="33"/>
      <c r="AI20" s="33"/>
      <c r="AJ20" s="33"/>
      <c r="AK20" s="33">
        <v>225</v>
      </c>
      <c r="AL20" s="70">
        <v>180</v>
      </c>
      <c r="AM20" s="33" t="s">
        <v>91</v>
      </c>
      <c r="AN20" s="33" t="s">
        <v>92</v>
      </c>
      <c r="AO20" s="76"/>
      <c r="AP20" s="33"/>
      <c r="AQ20" s="33" t="s">
        <v>93</v>
      </c>
      <c r="AR20" s="33">
        <v>1</v>
      </c>
      <c r="AS20" s="33">
        <v>1</v>
      </c>
      <c r="AT20" s="33" t="s">
        <v>94</v>
      </c>
      <c r="AU20" s="33">
        <v>0</v>
      </c>
      <c r="AV20" s="33">
        <v>0</v>
      </c>
      <c r="AW20" s="33">
        <v>0</v>
      </c>
      <c r="AX20" s="33">
        <v>20000</v>
      </c>
      <c r="AY20" s="36" t="s">
        <v>95</v>
      </c>
      <c r="AZ20" s="33">
        <v>8192</v>
      </c>
      <c r="BA20" s="33">
        <v>8192</v>
      </c>
      <c r="BB20" s="33"/>
      <c r="BC20" s="33">
        <v>0</v>
      </c>
      <c r="BD20" s="33">
        <v>345</v>
      </c>
      <c r="BE20" s="33">
        <v>373</v>
      </c>
      <c r="BF20" s="91"/>
      <c r="BG20" s="92">
        <v>0</v>
      </c>
      <c r="BH20" s="5" t="s">
        <v>162</v>
      </c>
      <c r="BI20" s="5" t="s">
        <v>200</v>
      </c>
      <c r="BJ20" s="5" t="s">
        <v>79</v>
      </c>
      <c r="BK20" s="5" t="s">
        <v>175</v>
      </c>
    </row>
    <row r="21" s="6" customFormat="1" ht="22.5" customHeight="1" spans="1:63">
      <c r="A21" s="39" t="s">
        <v>201</v>
      </c>
      <c r="B21" s="40" t="s">
        <v>202</v>
      </c>
      <c r="C21" s="41"/>
      <c r="D21" s="42">
        <v>3</v>
      </c>
      <c r="E21" s="43">
        <f t="shared" ref="E15:E32" si="3">10000</f>
        <v>10000</v>
      </c>
      <c r="F21" s="40">
        <v>0</v>
      </c>
      <c r="G21" s="40">
        <v>2500</v>
      </c>
      <c r="H21" s="40">
        <f t="shared" si="0"/>
        <v>2500</v>
      </c>
      <c r="I21" s="40">
        <v>1</v>
      </c>
      <c r="J21" s="40">
        <v>25</v>
      </c>
      <c r="K21" s="40" t="s">
        <v>88</v>
      </c>
      <c r="L21" s="40" t="s">
        <v>203</v>
      </c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>
        <v>2</v>
      </c>
      <c r="Z21" s="63">
        <f t="shared" si="1"/>
        <v>220</v>
      </c>
      <c r="AA21" s="40" t="s">
        <v>90</v>
      </c>
      <c r="AB21" s="40"/>
      <c r="AC21" s="40"/>
      <c r="AD21" s="40"/>
      <c r="AE21" s="40"/>
      <c r="AF21" s="63"/>
      <c r="AG21" s="40"/>
      <c r="AH21" s="40"/>
      <c r="AI21" s="40"/>
      <c r="AJ21" s="40"/>
      <c r="AK21" s="40">
        <v>225</v>
      </c>
      <c r="AL21" s="71">
        <v>180</v>
      </c>
      <c r="AM21" s="40" t="s">
        <v>91</v>
      </c>
      <c r="AN21" s="40" t="s">
        <v>92</v>
      </c>
      <c r="AO21" s="77"/>
      <c r="AP21" s="40"/>
      <c r="AQ21" s="40" t="s">
        <v>93</v>
      </c>
      <c r="AR21" s="40">
        <v>1</v>
      </c>
      <c r="AS21" s="40">
        <v>1</v>
      </c>
      <c r="AT21" s="40" t="s">
        <v>94</v>
      </c>
      <c r="AU21" s="40">
        <v>0</v>
      </c>
      <c r="AV21" s="40">
        <v>0</v>
      </c>
      <c r="AW21" s="40">
        <v>0</v>
      </c>
      <c r="AX21" s="40">
        <v>20000</v>
      </c>
      <c r="AY21" s="43" t="s">
        <v>95</v>
      </c>
      <c r="AZ21" s="40">
        <v>8192</v>
      </c>
      <c r="BA21" s="40">
        <v>8192</v>
      </c>
      <c r="BB21" s="40"/>
      <c r="BC21" s="40">
        <v>0</v>
      </c>
      <c r="BD21" s="40">
        <v>345</v>
      </c>
      <c r="BE21" s="40">
        <v>373</v>
      </c>
      <c r="BF21" s="93"/>
      <c r="BG21" s="94">
        <v>0</v>
      </c>
      <c r="BH21" s="6" t="s">
        <v>204</v>
      </c>
      <c r="BI21" s="6" t="s">
        <v>205</v>
      </c>
      <c r="BJ21" s="6" t="s">
        <v>206</v>
      </c>
      <c r="BK21" s="6" t="s">
        <v>207</v>
      </c>
    </row>
    <row r="22" s="6" customFormat="1" ht="39" customHeight="1" spans="1:63">
      <c r="A22" s="39" t="s">
        <v>208</v>
      </c>
      <c r="B22" s="40" t="s">
        <v>209</v>
      </c>
      <c r="C22" s="41"/>
      <c r="D22" s="42">
        <v>3</v>
      </c>
      <c r="E22" s="43">
        <f t="shared" si="3"/>
        <v>10000</v>
      </c>
      <c r="F22" s="40">
        <v>0</v>
      </c>
      <c r="G22" s="40">
        <v>2500</v>
      </c>
      <c r="H22" s="40">
        <f t="shared" si="0"/>
        <v>2500</v>
      </c>
      <c r="I22" s="40">
        <v>1</v>
      </c>
      <c r="J22" s="40">
        <v>25</v>
      </c>
      <c r="K22" s="40" t="s">
        <v>88</v>
      </c>
      <c r="L22" s="40" t="s">
        <v>210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>
        <v>2.6</v>
      </c>
      <c r="Z22" s="63">
        <f t="shared" si="1"/>
        <v>256</v>
      </c>
      <c r="AA22" s="40" t="s">
        <v>90</v>
      </c>
      <c r="AB22" s="40"/>
      <c r="AC22" s="40"/>
      <c r="AD22" s="40"/>
      <c r="AE22" s="40"/>
      <c r="AF22" s="63"/>
      <c r="AG22" s="40"/>
      <c r="AH22" s="40"/>
      <c r="AI22" s="40"/>
      <c r="AJ22" s="40"/>
      <c r="AK22" s="40">
        <v>225</v>
      </c>
      <c r="AL22" s="71">
        <v>180</v>
      </c>
      <c r="AM22" s="40" t="s">
        <v>91</v>
      </c>
      <c r="AN22" s="40" t="s">
        <v>211</v>
      </c>
      <c r="AO22" s="77"/>
      <c r="AP22" s="40">
        <v>800</v>
      </c>
      <c r="AQ22" s="40" t="s">
        <v>93</v>
      </c>
      <c r="AR22" s="40">
        <v>1</v>
      </c>
      <c r="AS22" s="40">
        <v>1</v>
      </c>
      <c r="AT22" s="40" t="s">
        <v>94</v>
      </c>
      <c r="AU22" s="40">
        <v>0</v>
      </c>
      <c r="AV22" s="40">
        <v>0</v>
      </c>
      <c r="AW22" s="40">
        <v>0</v>
      </c>
      <c r="AX22" s="40">
        <v>20000</v>
      </c>
      <c r="AY22" s="43" t="s">
        <v>95</v>
      </c>
      <c r="AZ22" s="40">
        <v>8192</v>
      </c>
      <c r="BA22" s="40">
        <v>8192</v>
      </c>
      <c r="BB22" s="40"/>
      <c r="BC22" s="40">
        <v>0</v>
      </c>
      <c r="BD22" s="40">
        <v>345</v>
      </c>
      <c r="BE22" s="40">
        <v>373</v>
      </c>
      <c r="BF22" s="93"/>
      <c r="BG22" s="94">
        <v>0</v>
      </c>
      <c r="BH22" s="6" t="s">
        <v>212</v>
      </c>
      <c r="BI22" s="6" t="s">
        <v>213</v>
      </c>
      <c r="BJ22" s="6" t="s">
        <v>214</v>
      </c>
      <c r="BK22" s="6" t="s">
        <v>215</v>
      </c>
    </row>
    <row r="23" s="6" customFormat="1" ht="39" customHeight="1" spans="1:63">
      <c r="A23" s="39" t="s">
        <v>216</v>
      </c>
      <c r="B23" s="40" t="s">
        <v>217</v>
      </c>
      <c r="C23" s="41"/>
      <c r="D23" s="42">
        <v>3</v>
      </c>
      <c r="E23" s="43">
        <f t="shared" si="3"/>
        <v>10000</v>
      </c>
      <c r="F23" s="40">
        <v>0</v>
      </c>
      <c r="G23" s="40">
        <v>5000</v>
      </c>
      <c r="H23" s="40">
        <f t="shared" si="0"/>
        <v>5000</v>
      </c>
      <c r="I23" s="40">
        <v>1</v>
      </c>
      <c r="J23" s="40">
        <v>25</v>
      </c>
      <c r="K23" s="40" t="s">
        <v>88</v>
      </c>
      <c r="L23" s="40" t="s">
        <v>218</v>
      </c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>
        <v>1</v>
      </c>
      <c r="Z23" s="63">
        <f t="shared" si="1"/>
        <v>160</v>
      </c>
      <c r="AA23" s="40" t="s">
        <v>90</v>
      </c>
      <c r="AB23" s="40"/>
      <c r="AC23" s="40"/>
      <c r="AD23" s="40"/>
      <c r="AE23" s="40"/>
      <c r="AF23" s="63"/>
      <c r="AG23" s="40"/>
      <c r="AH23" s="40"/>
      <c r="AI23" s="40"/>
      <c r="AJ23" s="40"/>
      <c r="AK23" s="40">
        <v>225</v>
      </c>
      <c r="AL23" s="71">
        <v>180</v>
      </c>
      <c r="AM23" s="40" t="s">
        <v>91</v>
      </c>
      <c r="AN23" s="40" t="s">
        <v>211</v>
      </c>
      <c r="AO23" s="77"/>
      <c r="AP23" s="40">
        <v>600</v>
      </c>
      <c r="AQ23" s="40" t="s">
        <v>93</v>
      </c>
      <c r="AR23" s="40">
        <v>1</v>
      </c>
      <c r="AS23" s="40">
        <v>1</v>
      </c>
      <c r="AT23" s="40" t="s">
        <v>94</v>
      </c>
      <c r="AU23" s="40">
        <v>0</v>
      </c>
      <c r="AV23" s="40">
        <v>0</v>
      </c>
      <c r="AW23" s="40">
        <v>0</v>
      </c>
      <c r="AX23" s="40">
        <v>20000</v>
      </c>
      <c r="AY23" s="43" t="s">
        <v>95</v>
      </c>
      <c r="AZ23" s="40">
        <v>8192</v>
      </c>
      <c r="BA23" s="40">
        <v>8192</v>
      </c>
      <c r="BB23" s="40"/>
      <c r="BC23" s="40">
        <v>0</v>
      </c>
      <c r="BD23" s="40">
        <v>345</v>
      </c>
      <c r="BE23" s="40">
        <v>373</v>
      </c>
      <c r="BF23" s="93"/>
      <c r="BG23" s="94">
        <v>0</v>
      </c>
      <c r="BH23" s="6" t="s">
        <v>219</v>
      </c>
      <c r="BI23" s="6" t="s">
        <v>163</v>
      </c>
      <c r="BJ23" s="6" t="s">
        <v>79</v>
      </c>
      <c r="BK23" s="6" t="s">
        <v>175</v>
      </c>
    </row>
    <row r="24" s="6" customFormat="1" ht="39" customHeight="1" spans="1:63">
      <c r="A24" s="39" t="s">
        <v>220</v>
      </c>
      <c r="B24" s="40" t="s">
        <v>221</v>
      </c>
      <c r="C24" s="41"/>
      <c r="D24" s="42">
        <v>3</v>
      </c>
      <c r="E24" s="43">
        <f t="shared" si="3"/>
        <v>10000</v>
      </c>
      <c r="F24" s="40">
        <v>0</v>
      </c>
      <c r="G24" s="40">
        <v>5000</v>
      </c>
      <c r="H24" s="40">
        <f t="shared" si="0"/>
        <v>5000</v>
      </c>
      <c r="I24" s="40">
        <v>1</v>
      </c>
      <c r="J24" s="40">
        <v>25</v>
      </c>
      <c r="K24" s="40" t="s">
        <v>88</v>
      </c>
      <c r="L24" s="40" t="s">
        <v>222</v>
      </c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>
        <v>1.4</v>
      </c>
      <c r="Z24" s="63">
        <f t="shared" si="1"/>
        <v>184</v>
      </c>
      <c r="AA24" s="40" t="s">
        <v>90</v>
      </c>
      <c r="AB24" s="40"/>
      <c r="AC24" s="40"/>
      <c r="AD24" s="40"/>
      <c r="AE24" s="40"/>
      <c r="AF24" s="63"/>
      <c r="AG24" s="40"/>
      <c r="AH24" s="40"/>
      <c r="AI24" s="40"/>
      <c r="AJ24" s="40"/>
      <c r="AK24" s="40">
        <v>225</v>
      </c>
      <c r="AL24" s="71">
        <v>180</v>
      </c>
      <c r="AM24" s="40" t="s">
        <v>91</v>
      </c>
      <c r="AN24" s="40" t="s">
        <v>92</v>
      </c>
      <c r="AO24" s="77"/>
      <c r="AP24" s="40">
        <v>600</v>
      </c>
      <c r="AQ24" s="40" t="s">
        <v>93</v>
      </c>
      <c r="AR24" s="40">
        <v>1</v>
      </c>
      <c r="AS24" s="40">
        <v>1</v>
      </c>
      <c r="AT24" s="40" t="s">
        <v>94</v>
      </c>
      <c r="AU24" s="40">
        <v>0</v>
      </c>
      <c r="AV24" s="40">
        <v>0</v>
      </c>
      <c r="AW24" s="40">
        <v>0</v>
      </c>
      <c r="AX24" s="40">
        <v>20000</v>
      </c>
      <c r="AY24" s="43" t="s">
        <v>95</v>
      </c>
      <c r="AZ24" s="40">
        <v>8192</v>
      </c>
      <c r="BA24" s="40">
        <v>8192</v>
      </c>
      <c r="BB24" s="40"/>
      <c r="BC24" s="40">
        <v>0</v>
      </c>
      <c r="BD24" s="40">
        <v>345</v>
      </c>
      <c r="BE24" s="40">
        <v>373</v>
      </c>
      <c r="BF24" s="93"/>
      <c r="BG24" s="94">
        <v>0</v>
      </c>
      <c r="BH24" s="6" t="s">
        <v>162</v>
      </c>
      <c r="BI24" s="6" t="s">
        <v>219</v>
      </c>
      <c r="BJ24" s="6" t="s">
        <v>79</v>
      </c>
      <c r="BK24" s="6" t="s">
        <v>175</v>
      </c>
    </row>
    <row r="25" s="6" customFormat="1" ht="39" customHeight="1" spans="1:63">
      <c r="A25" s="39" t="s">
        <v>223</v>
      </c>
      <c r="B25" s="40" t="s">
        <v>224</v>
      </c>
      <c r="C25" s="41"/>
      <c r="D25" s="42">
        <v>3</v>
      </c>
      <c r="E25" s="43">
        <f t="shared" si="3"/>
        <v>10000</v>
      </c>
      <c r="F25" s="40">
        <v>0</v>
      </c>
      <c r="G25" s="40">
        <v>5000</v>
      </c>
      <c r="H25" s="40">
        <f t="shared" si="0"/>
        <v>5000</v>
      </c>
      <c r="I25" s="40">
        <v>1</v>
      </c>
      <c r="J25" s="40">
        <v>25</v>
      </c>
      <c r="K25" s="40" t="s">
        <v>88</v>
      </c>
      <c r="L25" s="40" t="s">
        <v>225</v>
      </c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>
        <v>1.2</v>
      </c>
      <c r="Z25" s="63">
        <f t="shared" si="1"/>
        <v>172</v>
      </c>
      <c r="AA25" s="40" t="s">
        <v>90</v>
      </c>
      <c r="AB25" s="40"/>
      <c r="AC25" s="40"/>
      <c r="AD25" s="40"/>
      <c r="AE25" s="40"/>
      <c r="AF25" s="63"/>
      <c r="AG25" s="40"/>
      <c r="AH25" s="40"/>
      <c r="AI25" s="40"/>
      <c r="AJ25" s="40"/>
      <c r="AK25" s="40">
        <v>225</v>
      </c>
      <c r="AL25" s="71">
        <v>180</v>
      </c>
      <c r="AM25" s="40" t="s">
        <v>91</v>
      </c>
      <c r="AN25" s="40" t="s">
        <v>92</v>
      </c>
      <c r="AO25" s="77"/>
      <c r="AP25" s="40">
        <v>600</v>
      </c>
      <c r="AQ25" s="40" t="s">
        <v>93</v>
      </c>
      <c r="AR25" s="40">
        <v>1</v>
      </c>
      <c r="AS25" s="40">
        <v>1</v>
      </c>
      <c r="AT25" s="40" t="s">
        <v>94</v>
      </c>
      <c r="AU25" s="40">
        <v>0</v>
      </c>
      <c r="AV25" s="40">
        <v>0</v>
      </c>
      <c r="AW25" s="40">
        <v>0</v>
      </c>
      <c r="AX25" s="40">
        <v>20000</v>
      </c>
      <c r="AY25" s="43" t="s">
        <v>95</v>
      </c>
      <c r="AZ25" s="40">
        <v>8192</v>
      </c>
      <c r="BA25" s="40">
        <v>8192</v>
      </c>
      <c r="BB25" s="40"/>
      <c r="BC25" s="40">
        <v>0</v>
      </c>
      <c r="BD25" s="40">
        <v>345</v>
      </c>
      <c r="BE25" s="40">
        <v>373</v>
      </c>
      <c r="BF25" s="93"/>
      <c r="BG25" s="94">
        <v>0</v>
      </c>
      <c r="BH25" s="6" t="s">
        <v>162</v>
      </c>
      <c r="BI25" s="6" t="s">
        <v>226</v>
      </c>
      <c r="BJ25" s="6" t="s">
        <v>79</v>
      </c>
      <c r="BK25" s="6" t="s">
        <v>175</v>
      </c>
    </row>
    <row r="26" s="6" customFormat="1" ht="39" customHeight="1" spans="1:63">
      <c r="A26" s="39" t="s">
        <v>227</v>
      </c>
      <c r="B26" s="40" t="s">
        <v>228</v>
      </c>
      <c r="C26" s="41"/>
      <c r="D26" s="42">
        <v>3</v>
      </c>
      <c r="E26" s="43">
        <f t="shared" si="3"/>
        <v>10000</v>
      </c>
      <c r="F26" s="40">
        <v>0</v>
      </c>
      <c r="G26" s="40">
        <v>5000</v>
      </c>
      <c r="H26" s="40">
        <f t="shared" si="0"/>
        <v>5000</v>
      </c>
      <c r="I26" s="40">
        <v>1</v>
      </c>
      <c r="J26" s="40">
        <v>25</v>
      </c>
      <c r="K26" s="40" t="s">
        <v>88</v>
      </c>
      <c r="L26" s="40" t="s">
        <v>229</v>
      </c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>
        <v>2.5</v>
      </c>
      <c r="Z26" s="63">
        <f t="shared" si="1"/>
        <v>250</v>
      </c>
      <c r="AA26" s="40" t="s">
        <v>90</v>
      </c>
      <c r="AB26" s="40"/>
      <c r="AC26" s="40"/>
      <c r="AD26" s="40"/>
      <c r="AE26" s="40"/>
      <c r="AF26" s="63"/>
      <c r="AG26" s="40"/>
      <c r="AH26" s="40"/>
      <c r="AI26" s="40"/>
      <c r="AJ26" s="40"/>
      <c r="AK26" s="40">
        <v>225</v>
      </c>
      <c r="AL26" s="71">
        <v>180</v>
      </c>
      <c r="AM26" s="40" t="s">
        <v>91</v>
      </c>
      <c r="AN26" s="40" t="s">
        <v>92</v>
      </c>
      <c r="AO26" s="77"/>
      <c r="AP26" s="40">
        <v>600</v>
      </c>
      <c r="AQ26" s="40" t="s">
        <v>93</v>
      </c>
      <c r="AR26" s="40">
        <v>1</v>
      </c>
      <c r="AS26" s="40">
        <v>1</v>
      </c>
      <c r="AT26" s="40" t="s">
        <v>94</v>
      </c>
      <c r="AU26" s="40">
        <v>0</v>
      </c>
      <c r="AV26" s="40">
        <v>0</v>
      </c>
      <c r="AW26" s="40">
        <v>0</v>
      </c>
      <c r="AX26" s="40">
        <v>20000</v>
      </c>
      <c r="AY26" s="43" t="s">
        <v>95</v>
      </c>
      <c r="AZ26" s="40">
        <v>8192</v>
      </c>
      <c r="BA26" s="40">
        <v>8192</v>
      </c>
      <c r="BB26" s="40"/>
      <c r="BC26" s="40">
        <v>0</v>
      </c>
      <c r="BD26" s="40">
        <v>345</v>
      </c>
      <c r="BE26" s="40">
        <v>373</v>
      </c>
      <c r="BF26" s="93"/>
      <c r="BG26" s="94">
        <v>0</v>
      </c>
      <c r="BH26" s="6" t="s">
        <v>162</v>
      </c>
      <c r="BI26" s="6" t="s">
        <v>171</v>
      </c>
      <c r="BJ26" s="6" t="s">
        <v>79</v>
      </c>
      <c r="BK26" s="6" t="s">
        <v>175</v>
      </c>
    </row>
    <row r="27" s="7" customFormat="1" ht="22.5" customHeight="1" spans="1:63">
      <c r="A27" s="44" t="s">
        <v>230</v>
      </c>
      <c r="B27" s="45" t="s">
        <v>202</v>
      </c>
      <c r="C27" s="46"/>
      <c r="D27" s="47">
        <v>3</v>
      </c>
      <c r="E27" s="48">
        <f t="shared" si="3"/>
        <v>10000</v>
      </c>
      <c r="F27" s="45">
        <v>0</v>
      </c>
      <c r="G27" s="45">
        <v>2500</v>
      </c>
      <c r="H27" s="45">
        <f t="shared" si="0"/>
        <v>2500</v>
      </c>
      <c r="I27" s="45">
        <v>1</v>
      </c>
      <c r="J27" s="45">
        <v>25</v>
      </c>
      <c r="K27" s="45" t="s">
        <v>88</v>
      </c>
      <c r="L27" s="45" t="s">
        <v>203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>
        <v>2</v>
      </c>
      <c r="Z27" s="64">
        <f t="shared" si="1"/>
        <v>220</v>
      </c>
      <c r="AA27" s="45" t="s">
        <v>90</v>
      </c>
      <c r="AB27" s="45"/>
      <c r="AC27" s="45"/>
      <c r="AD27" s="45"/>
      <c r="AE27" s="45"/>
      <c r="AF27" s="64"/>
      <c r="AG27" s="45"/>
      <c r="AH27" s="45"/>
      <c r="AI27" s="45"/>
      <c r="AJ27" s="45"/>
      <c r="AK27" s="45">
        <v>225</v>
      </c>
      <c r="AL27" s="72">
        <v>180</v>
      </c>
      <c r="AM27" s="45" t="s">
        <v>91</v>
      </c>
      <c r="AN27" s="45" t="s">
        <v>92</v>
      </c>
      <c r="AO27" s="78"/>
      <c r="AP27" s="45"/>
      <c r="AQ27" s="45" t="s">
        <v>93</v>
      </c>
      <c r="AR27" s="45">
        <v>1</v>
      </c>
      <c r="AS27" s="45">
        <v>1</v>
      </c>
      <c r="AT27" s="45" t="s">
        <v>94</v>
      </c>
      <c r="AU27" s="45">
        <v>0</v>
      </c>
      <c r="AV27" s="45">
        <v>0</v>
      </c>
      <c r="AW27" s="45">
        <v>0</v>
      </c>
      <c r="AX27" s="45">
        <v>20000</v>
      </c>
      <c r="AY27" s="48" t="s">
        <v>95</v>
      </c>
      <c r="AZ27" s="45">
        <v>8192</v>
      </c>
      <c r="BA27" s="45">
        <v>8192</v>
      </c>
      <c r="BB27" s="45"/>
      <c r="BC27" s="45">
        <v>0</v>
      </c>
      <c r="BD27" s="45">
        <v>345</v>
      </c>
      <c r="BE27" s="45">
        <v>373</v>
      </c>
      <c r="BF27" s="95"/>
      <c r="BG27" s="96">
        <v>0</v>
      </c>
      <c r="BH27" s="7" t="s">
        <v>204</v>
      </c>
      <c r="BI27" s="7" t="s">
        <v>205</v>
      </c>
      <c r="BJ27" s="7" t="s">
        <v>206</v>
      </c>
      <c r="BK27" s="7" t="s">
        <v>207</v>
      </c>
    </row>
    <row r="28" s="7" customFormat="1" ht="39" customHeight="1" spans="1:63">
      <c r="A28" s="44" t="s">
        <v>231</v>
      </c>
      <c r="B28" s="45" t="s">
        <v>209</v>
      </c>
      <c r="C28" s="46"/>
      <c r="D28" s="47">
        <v>3</v>
      </c>
      <c r="E28" s="48">
        <f t="shared" si="3"/>
        <v>10000</v>
      </c>
      <c r="F28" s="45">
        <v>0</v>
      </c>
      <c r="G28" s="45">
        <v>2500</v>
      </c>
      <c r="H28" s="45">
        <f t="shared" si="0"/>
        <v>2500</v>
      </c>
      <c r="I28" s="45">
        <v>1</v>
      </c>
      <c r="J28" s="45">
        <v>25</v>
      </c>
      <c r="K28" s="45" t="s">
        <v>88</v>
      </c>
      <c r="L28" s="45" t="s">
        <v>210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>
        <v>2.6</v>
      </c>
      <c r="Z28" s="64">
        <f t="shared" si="1"/>
        <v>256</v>
      </c>
      <c r="AA28" s="45" t="s">
        <v>90</v>
      </c>
      <c r="AB28" s="45"/>
      <c r="AC28" s="45"/>
      <c r="AD28" s="45"/>
      <c r="AE28" s="45"/>
      <c r="AF28" s="64"/>
      <c r="AG28" s="45"/>
      <c r="AH28" s="45"/>
      <c r="AI28" s="45"/>
      <c r="AJ28" s="45"/>
      <c r="AK28" s="45">
        <v>225</v>
      </c>
      <c r="AL28" s="72">
        <v>180</v>
      </c>
      <c r="AM28" s="45" t="s">
        <v>91</v>
      </c>
      <c r="AN28" s="45" t="s">
        <v>211</v>
      </c>
      <c r="AO28" s="78"/>
      <c r="AP28" s="45">
        <v>800</v>
      </c>
      <c r="AQ28" s="45" t="s">
        <v>93</v>
      </c>
      <c r="AR28" s="45">
        <v>1</v>
      </c>
      <c r="AS28" s="45">
        <v>1</v>
      </c>
      <c r="AT28" s="45" t="s">
        <v>94</v>
      </c>
      <c r="AU28" s="45">
        <v>0</v>
      </c>
      <c r="AV28" s="45">
        <v>0</v>
      </c>
      <c r="AW28" s="45">
        <v>0</v>
      </c>
      <c r="AX28" s="45">
        <v>20000</v>
      </c>
      <c r="AY28" s="48" t="s">
        <v>95</v>
      </c>
      <c r="AZ28" s="45">
        <v>8192</v>
      </c>
      <c r="BA28" s="45">
        <v>8192</v>
      </c>
      <c r="BB28" s="45"/>
      <c r="BC28" s="45">
        <v>0</v>
      </c>
      <c r="BD28" s="45">
        <v>345</v>
      </c>
      <c r="BE28" s="45">
        <v>373</v>
      </c>
      <c r="BF28" s="95"/>
      <c r="BG28" s="96">
        <v>0</v>
      </c>
      <c r="BH28" s="7" t="s">
        <v>212</v>
      </c>
      <c r="BI28" s="7" t="s">
        <v>213</v>
      </c>
      <c r="BJ28" s="7" t="s">
        <v>214</v>
      </c>
      <c r="BK28" s="7" t="s">
        <v>215</v>
      </c>
    </row>
    <row r="29" s="7" customFormat="1" ht="39" customHeight="1" spans="1:63">
      <c r="A29" s="44" t="s">
        <v>232</v>
      </c>
      <c r="B29" s="45" t="s">
        <v>217</v>
      </c>
      <c r="C29" s="46"/>
      <c r="D29" s="47">
        <v>3</v>
      </c>
      <c r="E29" s="48">
        <f t="shared" si="3"/>
        <v>10000</v>
      </c>
      <c r="F29" s="45">
        <v>0</v>
      </c>
      <c r="G29" s="45">
        <v>5000</v>
      </c>
      <c r="H29" s="45">
        <f t="shared" si="0"/>
        <v>5000</v>
      </c>
      <c r="I29" s="45">
        <v>1</v>
      </c>
      <c r="J29" s="45">
        <v>25</v>
      </c>
      <c r="K29" s="45" t="s">
        <v>88</v>
      </c>
      <c r="L29" s="45" t="s">
        <v>218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>
        <v>1</v>
      </c>
      <c r="Z29" s="64">
        <f t="shared" si="1"/>
        <v>160</v>
      </c>
      <c r="AA29" s="45" t="s">
        <v>90</v>
      </c>
      <c r="AB29" s="45"/>
      <c r="AC29" s="45"/>
      <c r="AD29" s="45"/>
      <c r="AE29" s="45"/>
      <c r="AF29" s="64"/>
      <c r="AG29" s="45"/>
      <c r="AH29" s="45"/>
      <c r="AI29" s="45"/>
      <c r="AJ29" s="45"/>
      <c r="AK29" s="45">
        <v>225</v>
      </c>
      <c r="AL29" s="72">
        <v>180</v>
      </c>
      <c r="AM29" s="45" t="s">
        <v>91</v>
      </c>
      <c r="AN29" s="45" t="s">
        <v>211</v>
      </c>
      <c r="AO29" s="78"/>
      <c r="AP29" s="45">
        <v>600</v>
      </c>
      <c r="AQ29" s="45" t="s">
        <v>93</v>
      </c>
      <c r="AR29" s="45">
        <v>1</v>
      </c>
      <c r="AS29" s="45">
        <v>1</v>
      </c>
      <c r="AT29" s="45" t="s">
        <v>94</v>
      </c>
      <c r="AU29" s="45">
        <v>0</v>
      </c>
      <c r="AV29" s="45">
        <v>0</v>
      </c>
      <c r="AW29" s="45">
        <v>0</v>
      </c>
      <c r="AX29" s="45">
        <v>20000</v>
      </c>
      <c r="AY29" s="48" t="s">
        <v>95</v>
      </c>
      <c r="AZ29" s="45">
        <v>8192</v>
      </c>
      <c r="BA29" s="45">
        <v>8192</v>
      </c>
      <c r="BB29" s="45"/>
      <c r="BC29" s="45">
        <v>0</v>
      </c>
      <c r="BD29" s="45">
        <v>345</v>
      </c>
      <c r="BE29" s="45">
        <v>373</v>
      </c>
      <c r="BF29" s="95"/>
      <c r="BG29" s="96">
        <v>0</v>
      </c>
      <c r="BH29" s="7" t="s">
        <v>219</v>
      </c>
      <c r="BI29" s="7" t="s">
        <v>163</v>
      </c>
      <c r="BJ29" s="7" t="s">
        <v>79</v>
      </c>
      <c r="BK29" s="7" t="s">
        <v>175</v>
      </c>
    </row>
    <row r="30" s="7" customFormat="1" ht="39" customHeight="1" spans="1:63">
      <c r="A30" s="44" t="s">
        <v>233</v>
      </c>
      <c r="B30" s="45" t="s">
        <v>221</v>
      </c>
      <c r="C30" s="46"/>
      <c r="D30" s="47">
        <v>3</v>
      </c>
      <c r="E30" s="48">
        <f t="shared" si="3"/>
        <v>10000</v>
      </c>
      <c r="F30" s="45">
        <v>0</v>
      </c>
      <c r="G30" s="45">
        <v>5000</v>
      </c>
      <c r="H30" s="45">
        <f t="shared" si="0"/>
        <v>5000</v>
      </c>
      <c r="I30" s="45">
        <v>1</v>
      </c>
      <c r="J30" s="45">
        <v>25</v>
      </c>
      <c r="K30" s="45" t="s">
        <v>88</v>
      </c>
      <c r="L30" s="45" t="s">
        <v>222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>
        <v>1.4</v>
      </c>
      <c r="Z30" s="64">
        <f t="shared" si="1"/>
        <v>184</v>
      </c>
      <c r="AA30" s="45" t="s">
        <v>90</v>
      </c>
      <c r="AB30" s="45"/>
      <c r="AC30" s="45"/>
      <c r="AD30" s="45"/>
      <c r="AE30" s="45"/>
      <c r="AF30" s="64"/>
      <c r="AG30" s="45"/>
      <c r="AH30" s="45"/>
      <c r="AI30" s="45"/>
      <c r="AJ30" s="45"/>
      <c r="AK30" s="45">
        <v>225</v>
      </c>
      <c r="AL30" s="72">
        <v>180</v>
      </c>
      <c r="AM30" s="45" t="s">
        <v>91</v>
      </c>
      <c r="AN30" s="45" t="s">
        <v>92</v>
      </c>
      <c r="AO30" s="78"/>
      <c r="AP30" s="45">
        <v>600</v>
      </c>
      <c r="AQ30" s="45" t="s">
        <v>93</v>
      </c>
      <c r="AR30" s="45">
        <v>1</v>
      </c>
      <c r="AS30" s="45">
        <v>1</v>
      </c>
      <c r="AT30" s="45" t="s">
        <v>94</v>
      </c>
      <c r="AU30" s="45">
        <v>0</v>
      </c>
      <c r="AV30" s="45">
        <v>0</v>
      </c>
      <c r="AW30" s="45">
        <v>0</v>
      </c>
      <c r="AX30" s="45">
        <v>20000</v>
      </c>
      <c r="AY30" s="48" t="s">
        <v>95</v>
      </c>
      <c r="AZ30" s="45">
        <v>8192</v>
      </c>
      <c r="BA30" s="45">
        <v>8192</v>
      </c>
      <c r="BB30" s="45"/>
      <c r="BC30" s="45">
        <v>0</v>
      </c>
      <c r="BD30" s="45">
        <v>345</v>
      </c>
      <c r="BE30" s="45">
        <v>373</v>
      </c>
      <c r="BF30" s="95"/>
      <c r="BG30" s="96">
        <v>0</v>
      </c>
      <c r="BH30" s="7" t="s">
        <v>162</v>
      </c>
      <c r="BI30" s="7" t="s">
        <v>219</v>
      </c>
      <c r="BJ30" s="7" t="s">
        <v>79</v>
      </c>
      <c r="BK30" s="7" t="s">
        <v>175</v>
      </c>
    </row>
    <row r="31" s="7" customFormat="1" ht="39" customHeight="1" spans="1:63">
      <c r="A31" s="44" t="s">
        <v>234</v>
      </c>
      <c r="B31" s="45" t="s">
        <v>224</v>
      </c>
      <c r="C31" s="46"/>
      <c r="D31" s="47">
        <v>3</v>
      </c>
      <c r="E31" s="48">
        <f t="shared" si="3"/>
        <v>10000</v>
      </c>
      <c r="F31" s="45">
        <v>0</v>
      </c>
      <c r="G31" s="45">
        <v>5000</v>
      </c>
      <c r="H31" s="45">
        <f t="shared" si="0"/>
        <v>5000</v>
      </c>
      <c r="I31" s="45">
        <v>1</v>
      </c>
      <c r="J31" s="45">
        <v>25</v>
      </c>
      <c r="K31" s="45" t="s">
        <v>88</v>
      </c>
      <c r="L31" s="45" t="s">
        <v>225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>
        <v>1.2</v>
      </c>
      <c r="Z31" s="64">
        <f t="shared" si="1"/>
        <v>172</v>
      </c>
      <c r="AA31" s="45" t="s">
        <v>90</v>
      </c>
      <c r="AB31" s="45"/>
      <c r="AC31" s="45"/>
      <c r="AD31" s="45"/>
      <c r="AE31" s="45"/>
      <c r="AF31" s="64"/>
      <c r="AG31" s="45"/>
      <c r="AH31" s="45"/>
      <c r="AI31" s="45"/>
      <c r="AJ31" s="45"/>
      <c r="AK31" s="45">
        <v>225</v>
      </c>
      <c r="AL31" s="72">
        <v>180</v>
      </c>
      <c r="AM31" s="45" t="s">
        <v>91</v>
      </c>
      <c r="AN31" s="45" t="s">
        <v>92</v>
      </c>
      <c r="AO31" s="78"/>
      <c r="AP31" s="45">
        <v>600</v>
      </c>
      <c r="AQ31" s="45" t="s">
        <v>93</v>
      </c>
      <c r="AR31" s="45">
        <v>1</v>
      </c>
      <c r="AS31" s="45">
        <v>1</v>
      </c>
      <c r="AT31" s="45" t="s">
        <v>94</v>
      </c>
      <c r="AU31" s="45">
        <v>0</v>
      </c>
      <c r="AV31" s="45">
        <v>0</v>
      </c>
      <c r="AW31" s="45">
        <v>0</v>
      </c>
      <c r="AX31" s="45">
        <v>20000</v>
      </c>
      <c r="AY31" s="48" t="s">
        <v>95</v>
      </c>
      <c r="AZ31" s="45">
        <v>8192</v>
      </c>
      <c r="BA31" s="45">
        <v>8192</v>
      </c>
      <c r="BB31" s="45"/>
      <c r="BC31" s="45">
        <v>0</v>
      </c>
      <c r="BD31" s="45">
        <v>345</v>
      </c>
      <c r="BE31" s="45">
        <v>373</v>
      </c>
      <c r="BF31" s="95"/>
      <c r="BG31" s="96">
        <v>0</v>
      </c>
      <c r="BH31" s="7" t="s">
        <v>162</v>
      </c>
      <c r="BI31" s="7" t="s">
        <v>226</v>
      </c>
      <c r="BJ31" s="7" t="s">
        <v>79</v>
      </c>
      <c r="BK31" s="7" t="s">
        <v>175</v>
      </c>
    </row>
    <row r="32" s="7" customFormat="1" ht="39" customHeight="1" spans="1:63">
      <c r="A32" s="44" t="s">
        <v>235</v>
      </c>
      <c r="B32" s="45" t="s">
        <v>228</v>
      </c>
      <c r="C32" s="46"/>
      <c r="D32" s="47">
        <v>3</v>
      </c>
      <c r="E32" s="48">
        <f t="shared" si="3"/>
        <v>10000</v>
      </c>
      <c r="F32" s="45">
        <v>0</v>
      </c>
      <c r="G32" s="45">
        <v>5000</v>
      </c>
      <c r="H32" s="45">
        <f t="shared" si="0"/>
        <v>5000</v>
      </c>
      <c r="I32" s="45">
        <v>1</v>
      </c>
      <c r="J32" s="45">
        <v>25</v>
      </c>
      <c r="K32" s="45" t="s">
        <v>88</v>
      </c>
      <c r="L32" s="45" t="s">
        <v>229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>
        <v>2.5</v>
      </c>
      <c r="Z32" s="64">
        <f t="shared" si="1"/>
        <v>250</v>
      </c>
      <c r="AA32" s="45" t="s">
        <v>90</v>
      </c>
      <c r="AB32" s="45"/>
      <c r="AC32" s="45"/>
      <c r="AD32" s="45"/>
      <c r="AE32" s="45"/>
      <c r="AF32" s="64"/>
      <c r="AG32" s="45"/>
      <c r="AH32" s="45"/>
      <c r="AI32" s="45"/>
      <c r="AJ32" s="45"/>
      <c r="AK32" s="45">
        <v>225</v>
      </c>
      <c r="AL32" s="72">
        <v>180</v>
      </c>
      <c r="AM32" s="45" t="s">
        <v>91</v>
      </c>
      <c r="AN32" s="45" t="s">
        <v>92</v>
      </c>
      <c r="AO32" s="78"/>
      <c r="AP32" s="45">
        <v>600</v>
      </c>
      <c r="AQ32" s="45" t="s">
        <v>93</v>
      </c>
      <c r="AR32" s="45">
        <v>1</v>
      </c>
      <c r="AS32" s="45">
        <v>1</v>
      </c>
      <c r="AT32" s="45" t="s">
        <v>94</v>
      </c>
      <c r="AU32" s="45">
        <v>0</v>
      </c>
      <c r="AV32" s="45">
        <v>0</v>
      </c>
      <c r="AW32" s="45">
        <v>0</v>
      </c>
      <c r="AX32" s="45">
        <v>20000</v>
      </c>
      <c r="AY32" s="48" t="s">
        <v>95</v>
      </c>
      <c r="AZ32" s="45">
        <v>8192</v>
      </c>
      <c r="BA32" s="45">
        <v>8192</v>
      </c>
      <c r="BB32" s="45"/>
      <c r="BC32" s="45">
        <v>0</v>
      </c>
      <c r="BD32" s="45">
        <v>345</v>
      </c>
      <c r="BE32" s="45">
        <v>373</v>
      </c>
      <c r="BF32" s="95"/>
      <c r="BG32" s="96">
        <v>0</v>
      </c>
      <c r="BH32" s="7" t="s">
        <v>162</v>
      </c>
      <c r="BI32" s="7" t="s">
        <v>171</v>
      </c>
      <c r="BJ32" s="7" t="s">
        <v>79</v>
      </c>
      <c r="BK32" s="7" t="s">
        <v>175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2024-10-22T12:55:44Z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2052-12.1.0.18276</vt:lpwstr>
  </property>
</Properties>
</file>