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/>
  </bookViews>
  <sheets>
    <sheet name="public_const" sheetId="1" r:id="rId1"/>
    <sheet name="__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<sst xmlns="http://schemas.openxmlformats.org/spreadsheetml/2006/main" count="163" uniqueCount="158">
  <si>
    <t>公开的常量</t>
  </si>
  <si>
    <t>常量值</t>
  </si>
  <si>
    <t>const_key</t>
  </si>
  <si>
    <t>value</t>
  </si>
  <si>
    <t>DEFAULTE_HERO</t>
  </si>
  <si>
    <t>npc_dota_hero_windrunner</t>
  </si>
  <si>
    <t>ARMOR_REDUCTION_FORMULA</t>
  </si>
  <si>
    <t>value/(value + 500)</t>
  </si>
  <si>
    <t>护甲减伤公式</t>
  </si>
  <si>
    <t>PLAYER_ARMS_SELECT_MAX</t>
  </si>
  <si>
    <t>玩家初始技能裂变可选数量</t>
  </si>
  <si>
    <t>PLAYER_REFRESH_COUNT</t>
  </si>
  <si>
    <t>技能裂变可刷新次数</t>
  </si>
  <si>
    <t>PLAYER_RUNE_SELECT_MAX</t>
  </si>
  <si>
    <t>玩家初始符文可选数量</t>
  </si>
  <si>
    <t>PLAYER_RUNE_REFRESH_COUNT</t>
  </si>
  <si>
    <t>符文可刷新次数</t>
  </si>
  <si>
    <t>IS_AUTO_SELECT_RUNE</t>
  </si>
  <si>
    <t>是否自动选择第一个符文(1是 0否)</t>
  </si>
  <si>
    <t>HREO_INIT_ITEM_NAME</t>
  </si>
  <si>
    <t>item_arms_t0_1</t>
  </si>
  <si>
    <t>玩家初始物品名字</t>
  </si>
  <si>
    <t>PLAYER_COUNT</t>
  </si>
  <si>
    <t>最大玩家数量</t>
  </si>
  <si>
    <t>STORE_REFRESHES_SOUL_FORMULA</t>
  </si>
  <si>
    <t>100+200*count</t>
  </si>
  <si>
    <t>每回合商店刷新灵魂公式（count为刷新次数）</t>
  </si>
  <si>
    <t>MYSTICAL_SHOP_BUY_ITEM</t>
  </si>
  <si>
    <t>玩家可购买时间</t>
  </si>
  <si>
    <t>EXP_EQUATION</t>
  </si>
  <si>
    <t>600+LEVEL*100+5*LEVEL^2</t>
  </si>
  <si>
    <t>英雄等级=&gt;每级经验公式 关键字 LEVEL(英雄等级)</t>
  </si>
  <si>
    <t>INVEST_UP_EQUATION</t>
  </si>
  <si>
    <t>50+(LEVEL-1)*10</t>
  </si>
  <si>
    <t>投资功能=&gt;每次升级所需金币公式 LEVEL(投资等级)</t>
  </si>
  <si>
    <t>INVEST_GET_GOLD_EQ</t>
  </si>
  <si>
    <t>LEVEL</t>
  </si>
  <si>
    <t>投资功能=&gt;每级获取金币公式关键字 LEVEL(投资等级) 暂时没用</t>
  </si>
  <si>
    <t>PLAYER_COM_RUNE_USE_MAX</t>
  </si>
  <si>
    <t>单人普通符文宝箱最大使用数量(弃用)</t>
  </si>
  <si>
    <t>PLAYER_ADV_RUNE_USE_MAX</t>
  </si>
  <si>
    <t>单人史诗符文宝箱最大使用数量(弃用)</t>
  </si>
  <si>
    <t>PLAYER_TREASURE_USE_MAX</t>
  </si>
  <si>
    <t>单人宝物宝箱最大使用数量(弃用)</t>
  </si>
  <si>
    <t>PLAYER_ROUND_GOLD_EQUATION</t>
  </si>
  <si>
    <t>500+100*(round-1)</t>
  </si>
  <si>
    <t>每回合金币公式</t>
  </si>
  <si>
    <t>PLAYER_ROUND_WOOD_EQUATION</t>
  </si>
  <si>
    <t>25+round*10</t>
  </si>
  <si>
    <t xml:space="preserve">每回合木材公式 </t>
  </si>
  <si>
    <t>ITEM_GENERAL_BUNDLEWOOD_MAX</t>
  </si>
  <si>
    <t>地图木材自动刷新最大上线</t>
  </si>
  <si>
    <t>ITEM_GENERAL_GOLDBAG_MAX</t>
  </si>
  <si>
    <t>地图金币自动刷新最大上线</t>
  </si>
  <si>
    <t>ITEM_GENERAL_BUNDLEWOOD_EQUATION</t>
  </si>
  <si>
    <t>20+round</t>
  </si>
  <si>
    <t>地图木材获取值</t>
  </si>
  <si>
    <t>ITEM_GENERAL_GOLDBAG_EQUATION</t>
  </si>
  <si>
    <t>60+round*10</t>
  </si>
  <si>
    <t>地图金币获取值</t>
  </si>
  <si>
    <t>MONSTER_DROP_TREASURE_PROB</t>
  </si>
  <si>
    <t>200|500|1000|1500|3000|10000|20000|30000</t>
  </si>
  <si>
    <t>大约多少只小怪掉落一个全体宝物 配置几个最大掉落就几次
例子 =&gt; 500|1000|2000|4000 结果=&gt; 最大掉落4次 第1次为500分之1 第2次为1000分之1 第3次为2000分之1 第4次为4000分之一 第4次掉落后不会再掉落</t>
  </si>
  <si>
    <t>EQUIPMENT_UPGRADE_GOLD</t>
  </si>
  <si>
    <t>500|1000|2000|4000|6000</t>
  </si>
  <si>
    <t>对应等级刷新装备所需金币 第一个从0级开始 用于解锁装备</t>
  </si>
  <si>
    <t>PLAYER_COUNT_MONSTER_MAX</t>
  </si>
  <si>
    <t>0|5|10|15|20|20</t>
  </si>
  <si>
    <t>玩家数对应怪物上限增加值</t>
  </si>
  <si>
    <t>PLAYER_COUNT_MONSTER_EXP_PER</t>
  </si>
  <si>
    <t>1|1|1|1|1|1</t>
  </si>
  <si>
    <t>玩家数对应怪物击杀经验比</t>
  </si>
  <si>
    <t>PLAYER_COUNT_REF_MONSTER</t>
  </si>
  <si>
    <t>2|3|4|5|5|6</t>
  </si>
  <si>
    <t>玩家数对应每周期刷怪数量比例</t>
  </si>
  <si>
    <t>PLAYER_COUNT_MONSTER_HP</t>
  </si>
  <si>
    <t>1|1.1|1.15|1.2|1.25|1.3</t>
  </si>
  <si>
    <t>玩家数对应怪物血量比例</t>
  </si>
  <si>
    <t>PLAYER_COUNT_BOSS_HP</t>
  </si>
  <si>
    <t>1|1.8|2.6|3.4|4.2|5</t>
  </si>
  <si>
    <t>玩家数对应BOSS血量比例</t>
  </si>
  <si>
    <t>PLAYER_COUNT_LEADER_HP</t>
  </si>
  <si>
    <t>玩家数对应首领血量比例</t>
  </si>
  <si>
    <t>PLAYER_COUNT_EQUIP_BOSS_HP</t>
  </si>
  <si>
    <t>玩家数对应存档BOSS血量比例</t>
  </si>
  <si>
    <t>PLAYER_COUNT_KILL_MONSTE_GOLD</t>
  </si>
  <si>
    <t>玩家数对应击杀金币比例</t>
  </si>
  <si>
    <t>PLAYER_COUNT_TEAM_BOSS_HP</t>
  </si>
  <si>
    <t>玩家数对应团队BOSS血量比例</t>
  </si>
  <si>
    <t>PLAYER_COUNT_SOUL_BOSS_HP</t>
  </si>
  <si>
    <t>1|1.5|2|2.5|3|3.5</t>
  </si>
  <si>
    <t>玩家数对应魂武BOSS血量比例</t>
  </si>
  <si>
    <t>PLAYER_COUNT_BOSS_ATTACK</t>
  </si>
  <si>
    <t>1|1.2|1.3|1.35|1.4|1.5</t>
  </si>
  <si>
    <t>玩家数对应所有boss攻击力比例</t>
  </si>
  <si>
    <t>PLAYER_COUNT_MINE_MAX</t>
  </si>
  <si>
    <t>0|3|5|7|9|11</t>
  </si>
  <si>
    <t>玩家数对应木箱上限增加值</t>
  </si>
  <si>
    <t>PLAYER_COUNT_GOLDBAG_MAX</t>
  </si>
  <si>
    <t>0|3|6|9|12|15</t>
  </si>
  <si>
    <t>玩家数对应地板金币上限增加值</t>
  </si>
  <si>
    <t>PLAYER_COUNT_BUNDLEWOOD_MAX</t>
  </si>
  <si>
    <t>0|2|4|6|7|8</t>
  </si>
  <si>
    <t>玩家数对应地板木材上限增加值</t>
  </si>
  <si>
    <t>MAXIMUM_TREASURE_REFRESH_TIMES</t>
  </si>
  <si>
    <t>单局游戏每个玩家宝物初始刷新次数</t>
  </si>
  <si>
    <t>STORE_REFRESHES_GOLD_FORMULA</t>
  </si>
  <si>
    <t>2000+2000*count</t>
  </si>
  <si>
    <t>每回合商店刷新金币公式（回合结束后count会清0 count为刷新次数）</t>
  </si>
  <si>
    <t>AM_EQUIP_TREPANNING_LEVEL_COUNT_MAX</t>
  </si>
  <si>
    <t>0|0|0|0|1|1</t>
  </si>
  <si>
    <t>射手装备等级对应最大开孔数量( 等级从 0 开始 弃用)</t>
  </si>
  <si>
    <t>STRENGTH_ATTRIBUTE_CONVERSION</t>
  </si>
  <si>
    <t>TotalHealthPct:eq:100*v/(5000+v)|null</t>
  </si>
  <si>
    <t>英雄力量属性提供的其他属性 因为是数组所以没有的时候必须填写 null|null (获得属性:类型:值 例子1、BaseAttack:im:0.4 每一点力量获得 0.4攻击力 例子2 BaseAttack:eq:100*v/(5000+v) v为当前力量)</t>
  </si>
  <si>
    <t>AGILITY_ATTRIBUTE_CONVERSION</t>
  </si>
  <si>
    <t>null|null</t>
  </si>
  <si>
    <t>英雄敏捷属性提供的其他属性</t>
  </si>
  <si>
    <t>INTELLECT_ATTRIBUTE_CONVERSION</t>
  </si>
  <si>
    <t>英雄智力属性提供的其他属性</t>
  </si>
  <si>
    <t>AM_EQUIP_TREPANNING_COUNT_MAX</t>
  </si>
  <si>
    <t>射手装备栏装备最大开孔数</t>
  </si>
  <si>
    <t>AM_EQUIP_TREPANNING_NUM_HOLE_SAW_COUNT_COUNT</t>
  </si>
  <si>
    <t>1|2|4</t>
  </si>
  <si>
    <t>射手装备栏装备开孔数对应所需开孔器数量</t>
  </si>
  <si>
    <t>SIXIANG_JIAN_HUN_EQUATION</t>
  </si>
  <si>
    <t>10000+(LEVEL-1)*1500+(LEVEL/10)*2000</t>
  </si>
  <si>
    <t>四象所需箭魂公式</t>
  </si>
  <si>
    <t>SIXIANG_JING_HUA_EQUATION</t>
  </si>
  <si>
    <t>(LEVEL-1)*50</t>
  </si>
  <si>
    <t>四象所需精华公式</t>
  </si>
  <si>
    <t>SIXIANG_LEVEL_MAX</t>
  </si>
  <si>
    <t>四象最高等级</t>
  </si>
  <si>
    <t>HIGHLY_DIFFICULT_HP</t>
  </si>
  <si>
    <t>高难血量倍率</t>
  </si>
  <si>
    <t>HIGHLY_DIFFICULT_ATTACK</t>
  </si>
  <si>
    <t>高难攻击倍率</t>
  </si>
  <si>
    <t>LICKING_DOG_HEALTH_MULTIPLIER</t>
  </si>
  <si>
    <t>1|1.4|1.8|2.2|2.6|3</t>
  </si>
  <si>
    <t>舔狗血量倍率</t>
  </si>
  <si>
    <t>EQUIP_SHOP_SYSTEM_UPGRADE_WOOD</t>
  </si>
  <si>
    <t>500|1000|1500|2000|2500|3000|3500</t>
  </si>
  <si>
    <t>升级所需木材1-&gt;2 2-&gt;3 3-&gt;4 4-&gt;5 5-&gt;6 最大升级到6级 所以需要5个配置</t>
  </si>
  <si>
    <t>EQUIP_SHOP_SYSTEM_UPGRADE_GOLD</t>
  </si>
  <si>
    <t>0|0|0|0|0|0|0|0</t>
  </si>
  <si>
    <t>升级所需金币1-&gt;2 2-&gt;3 3-&gt;4 4-&gt;5 5-&gt;6 最大升级到6级 所以需要5个配置</t>
  </si>
  <si>
    <t>ENDLESS_HP_PLAYER</t>
  </si>
  <si>
    <t>1|3|3|3|5|5</t>
  </si>
  <si>
    <t>无尽血量倍率</t>
  </si>
  <si>
    <t>ENDLESS_MONSTER_DROP_TREASURE_PROB</t>
  </si>
  <si>
    <t>100|200|500|1000|1500|3000|10000|20000</t>
  </si>
  <si>
    <t>无尽模式下小怪掉落概率</t>
  </si>
  <si>
    <t>armor</t>
  </si>
  <si>
    <t>伤害</t>
  </si>
  <si>
    <t>衰减</t>
  </si>
  <si>
    <t>伤害结算</t>
  </si>
  <si>
    <t>(造成的伤害*衰减 + (固定伤害 - 固定减伤))</t>
  </si>
  <si>
    <t>固定减伤只会降低固定伤害,不会受其他影响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</si>
</sst>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b/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9"/>
  <sheetViews>
    <sheetView tabSelected="1" workbookViewId="0">
      <selection activeCell="C12" sqref="C12"/>
    </sheetView>
  </sheetViews>
  <sheetFormatPr defaultColWidth="9" defaultRowHeight="13.5" outlineLevelCol="2"/>
  <cols>
    <col min="1" max="1" width="50.625" style="2" customWidth="1"/>
    <col min="2" max="2" width="43.5083333333333" style="2" customWidth="1"/>
    <col min="3" max="3" width="50.625" customWidth="1"/>
  </cols>
  <sheetData>
    <row r="1" ht="22.5" customHeight="1" spans="1:3">
      <c r="A1" s="3" t="s">
        <v>0</v>
      </c>
      <c r="B1" s="4" t="s">
        <v>1</v>
      </c>
      <c r="C1" s="5"/>
    </row>
    <row r="2" ht="22.5" customHeight="1" spans="1:3">
      <c r="A2" s="6" t="s">
        <v>2</v>
      </c>
      <c r="B2" s="7" t="s">
        <v>3</v>
      </c>
      <c r="C2" s="8"/>
    </row>
    <row r="3" ht="22.5" customHeight="1" spans="1:3">
      <c r="A3" s="9" t="s">
        <v>4</v>
      </c>
      <c r="B3" s="10" t="s">
        <v>5</v>
      </c>
      <c r="C3" s="11"/>
    </row>
    <row r="4" ht="22.5" customHeight="1" spans="1:3">
      <c r="A4" s="6" t="s">
        <v>6</v>
      </c>
      <c r="B4" s="7" t="s">
        <v>7</v>
      </c>
      <c r="C4" s="8" t="s">
        <v>8</v>
      </c>
    </row>
    <row r="5" ht="22.5" customHeight="1" spans="1:3">
      <c r="A5" s="6" t="s">
        <v>9</v>
      </c>
      <c r="B5" s="7">
        <v>3</v>
      </c>
      <c r="C5" s="8" t="s">
        <v>10</v>
      </c>
    </row>
    <row r="6" ht="22.5" customHeight="1" spans="1:3">
      <c r="A6" s="6" t="s">
        <v>11</v>
      </c>
      <c r="B6" s="7">
        <v>2</v>
      </c>
      <c r="C6" s="8" t="s">
        <v>12</v>
      </c>
    </row>
    <row r="7" ht="22.5" customHeight="1" spans="1:3">
      <c r="A7" s="6" t="s">
        <v>13</v>
      </c>
      <c r="B7" s="7">
        <v>3</v>
      </c>
      <c r="C7" s="8" t="s">
        <v>14</v>
      </c>
    </row>
    <row r="8" ht="22.5" customHeight="1" spans="1:3">
      <c r="A8" s="6" t="s">
        <v>15</v>
      </c>
      <c r="B8" s="7">
        <v>2</v>
      </c>
      <c r="C8" s="8" t="s">
        <v>16</v>
      </c>
    </row>
    <row r="9" ht="22.5" customHeight="1" spans="1:3">
      <c r="A9" s="9" t="s">
        <v>17</v>
      </c>
      <c r="B9" s="10">
        <v>1</v>
      </c>
      <c r="C9" s="11" t="s">
        <v>18</v>
      </c>
    </row>
    <row r="10" ht="22.5" customHeight="1" spans="1:3">
      <c r="A10" s="9" t="s">
        <v>19</v>
      </c>
      <c r="B10" s="10" t="s">
        <v>20</v>
      </c>
      <c r="C10" s="11" t="s">
        <v>21</v>
      </c>
    </row>
    <row r="11" ht="22.5" customHeight="1" spans="1:3">
      <c r="A11" s="9" t="s">
        <v>22</v>
      </c>
      <c r="B11" s="10">
        <v>6</v>
      </c>
      <c r="C11" s="11" t="s">
        <v>23</v>
      </c>
    </row>
    <row r="12" ht="39" customHeight="1" spans="1:3">
      <c r="A12" s="6" t="s">
        <v>24</v>
      </c>
      <c r="B12" s="7" t="s">
        <v>25</v>
      </c>
      <c r="C12" s="8" t="s">
        <v>26</v>
      </c>
    </row>
    <row r="13" ht="39" customHeight="1" spans="1:3">
      <c r="A13" s="6" t="s">
        <v>27</v>
      </c>
      <c r="B13" s="7">
        <v>60</v>
      </c>
      <c r="C13" s="8" t="s">
        <v>28</v>
      </c>
    </row>
    <row r="14" ht="22.5" customHeight="1" spans="1:3">
      <c r="A14" s="9" t="s">
        <v>29</v>
      </c>
      <c r="B14" s="10" t="s">
        <v>30</v>
      </c>
      <c r="C14" s="11" t="s">
        <v>31</v>
      </c>
    </row>
    <row r="15" ht="22.5" customHeight="1" spans="1:3">
      <c r="A15" s="6" t="s">
        <v>32</v>
      </c>
      <c r="B15" s="7" t="s">
        <v>33</v>
      </c>
      <c r="C15" s="8" t="s">
        <v>34</v>
      </c>
    </row>
    <row r="16" ht="22.5" customHeight="1" spans="1:3">
      <c r="A16" s="9" t="s">
        <v>35</v>
      </c>
      <c r="B16" s="10" t="s">
        <v>36</v>
      </c>
      <c r="C16" s="11" t="s">
        <v>37</v>
      </c>
    </row>
    <row r="17" ht="22.5" customHeight="1" spans="1:3">
      <c r="A17" s="6" t="s">
        <v>38</v>
      </c>
      <c r="B17" s="7">
        <v>1</v>
      </c>
      <c r="C17" s="8" t="s">
        <v>39</v>
      </c>
    </row>
    <row r="18" ht="22.5" customHeight="1" spans="1:3">
      <c r="A18" s="9" t="s">
        <v>40</v>
      </c>
      <c r="B18" s="10">
        <v>1</v>
      </c>
      <c r="C18" s="11" t="s">
        <v>41</v>
      </c>
    </row>
    <row r="19" ht="22.5" customHeight="1" spans="1:3">
      <c r="A19" s="6" t="s">
        <v>42</v>
      </c>
      <c r="B19" s="7">
        <v>3</v>
      </c>
      <c r="C19" s="8" t="s">
        <v>43</v>
      </c>
    </row>
    <row r="20" ht="22.5" customHeight="1" spans="1:3">
      <c r="A20" s="9" t="s">
        <v>44</v>
      </c>
      <c r="B20" s="10" t="s">
        <v>45</v>
      </c>
      <c r="C20" s="11" t="s">
        <v>46</v>
      </c>
    </row>
    <row r="21" ht="22.5" customHeight="1" spans="1:3">
      <c r="A21" s="6" t="s">
        <v>47</v>
      </c>
      <c r="B21" s="7" t="s">
        <v>48</v>
      </c>
      <c r="C21" s="8" t="s">
        <v>49</v>
      </c>
    </row>
    <row r="22" ht="22.5" customHeight="1" spans="1:3">
      <c r="A22" s="9" t="s">
        <v>50</v>
      </c>
      <c r="B22" s="10">
        <v>40</v>
      </c>
      <c r="C22" s="11" t="s">
        <v>51</v>
      </c>
    </row>
    <row r="23" ht="22.5" customHeight="1" spans="1:3">
      <c r="A23" s="6" t="s">
        <v>52</v>
      </c>
      <c r="B23" s="7">
        <v>40</v>
      </c>
      <c r="C23" s="8" t="s">
        <v>53</v>
      </c>
    </row>
    <row r="24" ht="22.5" customHeight="1" spans="1:3">
      <c r="A24" s="9" t="s">
        <v>54</v>
      </c>
      <c r="B24" s="10" t="s">
        <v>55</v>
      </c>
      <c r="C24" s="11" t="s">
        <v>56</v>
      </c>
    </row>
    <row r="25" ht="22.5" customHeight="1" spans="1:3">
      <c r="A25" s="6" t="s">
        <v>57</v>
      </c>
      <c r="B25" s="7" t="s">
        <v>58</v>
      </c>
      <c r="C25" s="8" t="s">
        <v>59</v>
      </c>
    </row>
    <row r="26" ht="72" customHeight="1" spans="1:3">
      <c r="A26" s="9" t="s">
        <v>60</v>
      </c>
      <c r="B26" s="10" t="s">
        <v>61</v>
      </c>
      <c r="C26" s="11" t="s">
        <v>62</v>
      </c>
    </row>
    <row r="27" ht="22.5" customHeight="1" spans="1:3">
      <c r="A27" s="6" t="s">
        <v>63</v>
      </c>
      <c r="B27" s="7" t="s">
        <v>64</v>
      </c>
      <c r="C27" s="8" t="s">
        <v>65</v>
      </c>
    </row>
    <row r="28" ht="22.5" customHeight="1" spans="1:3">
      <c r="A28" s="9" t="s">
        <v>66</v>
      </c>
      <c r="B28" s="10" t="s">
        <v>67</v>
      </c>
      <c r="C28" s="11" t="s">
        <v>68</v>
      </c>
    </row>
    <row r="29" ht="22.5" customHeight="1" spans="1:3">
      <c r="A29" s="6" t="s">
        <v>69</v>
      </c>
      <c r="B29" s="7" t="s">
        <v>70</v>
      </c>
      <c r="C29" s="8" t="s">
        <v>71</v>
      </c>
    </row>
    <row r="30" ht="22.5" customHeight="1" spans="1:3">
      <c r="A30" s="9" t="s">
        <v>72</v>
      </c>
      <c r="B30" s="10" t="s">
        <v>73</v>
      </c>
      <c r="C30" s="11" t="s">
        <v>74</v>
      </c>
    </row>
    <row r="31" ht="22.5" customHeight="1" spans="1:3">
      <c r="A31" s="6" t="s">
        <v>75</v>
      </c>
      <c r="B31" s="7" t="s">
        <v>76</v>
      </c>
      <c r="C31" s="8" t="s">
        <v>77</v>
      </c>
    </row>
    <row r="32" ht="22.5" customHeight="1" spans="1:3">
      <c r="A32" s="9" t="s">
        <v>78</v>
      </c>
      <c r="B32" s="10" t="s">
        <v>79</v>
      </c>
      <c r="C32" s="11" t="s">
        <v>80</v>
      </c>
    </row>
    <row r="33" ht="22.5" customHeight="1" spans="1:3">
      <c r="A33" s="6" t="s">
        <v>81</v>
      </c>
      <c r="B33" s="7" t="s">
        <v>79</v>
      </c>
      <c r="C33" s="8" t="s">
        <v>82</v>
      </c>
    </row>
    <row r="34" ht="22.5" customHeight="1" spans="1:3">
      <c r="A34" s="9" t="s">
        <v>83</v>
      </c>
      <c r="B34" s="10" t="s">
        <v>79</v>
      </c>
      <c r="C34" s="11" t="s">
        <v>84</v>
      </c>
    </row>
    <row r="35" ht="22.5" customHeight="1" spans="1:3">
      <c r="A35" s="6" t="s">
        <v>85</v>
      </c>
      <c r="B35" s="7" t="s">
        <v>70</v>
      </c>
      <c r="C35" s="8" t="s">
        <v>86</v>
      </c>
    </row>
    <row r="36" ht="22.5" customHeight="1" spans="1:3">
      <c r="A36" s="9" t="s">
        <v>87</v>
      </c>
      <c r="B36" s="10" t="s">
        <v>79</v>
      </c>
      <c r="C36" s="11" t="s">
        <v>88</v>
      </c>
    </row>
    <row r="37" ht="22.5" customHeight="1" spans="1:3">
      <c r="A37" s="6" t="s">
        <v>89</v>
      </c>
      <c r="B37" s="7" t="s">
        <v>90</v>
      </c>
      <c r="C37" s="8" t="s">
        <v>91</v>
      </c>
    </row>
    <row r="38" ht="22.5" customHeight="1" spans="1:3">
      <c r="A38" s="9" t="s">
        <v>92</v>
      </c>
      <c r="B38" s="10" t="s">
        <v>93</v>
      </c>
      <c r="C38" s="11" t="s">
        <v>94</v>
      </c>
    </row>
    <row r="39" ht="22.5" customHeight="1" spans="1:3">
      <c r="A39" s="6" t="s">
        <v>95</v>
      </c>
      <c r="B39" s="7" t="s">
        <v>96</v>
      </c>
      <c r="C39" s="8" t="s">
        <v>97</v>
      </c>
    </row>
    <row r="40" ht="22.5" customHeight="1" spans="1:3">
      <c r="A40" s="9" t="s">
        <v>98</v>
      </c>
      <c r="B40" s="10" t="s">
        <v>99</v>
      </c>
      <c r="C40" s="11" t="s">
        <v>100</v>
      </c>
    </row>
    <row r="41" ht="22.5" customHeight="1" spans="1:3">
      <c r="A41" s="6" t="s">
        <v>101</v>
      </c>
      <c r="B41" s="7" t="s">
        <v>102</v>
      </c>
      <c r="C41" s="8" t="s">
        <v>103</v>
      </c>
    </row>
    <row r="42" ht="22.5" customHeight="1" spans="1:3">
      <c r="A42" s="9" t="s">
        <v>104</v>
      </c>
      <c r="B42" s="10">
        <v>2</v>
      </c>
      <c r="C42" s="11" t="s">
        <v>105</v>
      </c>
    </row>
    <row r="43" ht="39" customHeight="1" spans="1:3">
      <c r="A43" s="6" t="s">
        <v>106</v>
      </c>
      <c r="B43" s="7" t="s">
        <v>107</v>
      </c>
      <c r="C43" s="8" t="s">
        <v>108</v>
      </c>
    </row>
    <row r="44" ht="22.5" customHeight="1" spans="1:3">
      <c r="A44" s="9" t="s">
        <v>109</v>
      </c>
      <c r="B44" s="10" t="s">
        <v>110</v>
      </c>
      <c r="C44" s="11" t="s">
        <v>111</v>
      </c>
    </row>
    <row r="45" ht="55.5" customHeight="1" spans="1:3">
      <c r="A45" s="6" t="s">
        <v>112</v>
      </c>
      <c r="B45" s="7" t="s">
        <v>113</v>
      </c>
      <c r="C45" s="8" t="s">
        <v>114</v>
      </c>
    </row>
    <row r="46" ht="22.5" customHeight="1" spans="1:3">
      <c r="A46" s="9" t="s">
        <v>115</v>
      </c>
      <c r="B46" s="10" t="s">
        <v>116</v>
      </c>
      <c r="C46" s="11" t="s">
        <v>117</v>
      </c>
    </row>
    <row r="47" ht="22.5" customHeight="1" spans="1:3">
      <c r="A47" s="6" t="s">
        <v>118</v>
      </c>
      <c r="B47" s="7" t="s">
        <v>116</v>
      </c>
      <c r="C47" s="8" t="s">
        <v>119</v>
      </c>
    </row>
    <row r="48" ht="22.5" customHeight="1" spans="1:3">
      <c r="A48" s="9" t="s">
        <v>120</v>
      </c>
      <c r="B48" s="10">
        <v>3</v>
      </c>
      <c r="C48" s="11" t="s">
        <v>121</v>
      </c>
    </row>
    <row r="49" ht="22.5" customHeight="1" spans="1:3">
      <c r="A49" s="6" t="s">
        <v>122</v>
      </c>
      <c r="B49" s="7" t="s">
        <v>123</v>
      </c>
      <c r="C49" s="8" t="s">
        <v>124</v>
      </c>
    </row>
    <row r="50" ht="22.5" customHeight="1" spans="1:3">
      <c r="A50" s="12" t="s">
        <v>125</v>
      </c>
      <c r="B50" s="10" t="s">
        <v>126</v>
      </c>
      <c r="C50" s="11" t="s">
        <v>127</v>
      </c>
    </row>
    <row r="51" ht="22.5" customHeight="1" spans="1:3">
      <c r="A51" s="6" t="s">
        <v>128</v>
      </c>
      <c r="B51" s="7" t="s">
        <v>129</v>
      </c>
      <c r="C51" s="8" t="s">
        <v>130</v>
      </c>
    </row>
    <row r="52" ht="22.5" customHeight="1" spans="1:3">
      <c r="A52" s="9" t="s">
        <v>131</v>
      </c>
      <c r="B52" s="10">
        <v>50</v>
      </c>
      <c r="C52" s="11" t="s">
        <v>132</v>
      </c>
    </row>
    <row r="53" ht="22.5" customHeight="1" spans="1:3">
      <c r="A53" s="6" t="s">
        <v>133</v>
      </c>
      <c r="B53" s="7">
        <v>1.5</v>
      </c>
      <c r="C53" s="8" t="s">
        <v>134</v>
      </c>
    </row>
    <row r="54" ht="22.5" customHeight="1" spans="1:3">
      <c r="A54" s="9" t="s">
        <v>135</v>
      </c>
      <c r="B54" s="10">
        <v>1.2</v>
      </c>
      <c r="C54" s="11" t="s">
        <v>136</v>
      </c>
    </row>
    <row r="55" ht="22.5" customHeight="1" spans="1:3">
      <c r="A55" s="6" t="s">
        <v>137</v>
      </c>
      <c r="B55" s="7" t="s">
        <v>138</v>
      </c>
      <c r="C55" s="8" t="s">
        <v>139</v>
      </c>
    </row>
    <row r="56" ht="39" customHeight="1" spans="1:3">
      <c r="A56" s="9" t="s">
        <v>140</v>
      </c>
      <c r="B56" s="10" t="s">
        <v>141</v>
      </c>
      <c r="C56" s="11" t="s">
        <v>142</v>
      </c>
    </row>
    <row r="57" ht="39" customHeight="1" spans="1:3">
      <c r="A57" s="6" t="s">
        <v>143</v>
      </c>
      <c r="B57" s="7" t="s">
        <v>144</v>
      </c>
      <c r="C57" s="8" t="s">
        <v>145</v>
      </c>
    </row>
    <row r="58" ht="22.5" customHeight="1" spans="1:3">
      <c r="A58" s="9" t="s">
        <v>146</v>
      </c>
      <c r="B58" s="10" t="s">
        <v>147</v>
      </c>
      <c r="C58" s="11" t="s">
        <v>148</v>
      </c>
    </row>
    <row r="59" ht="16.5" spans="1:3">
      <c r="A59" s="9" t="s">
        <v>149</v>
      </c>
      <c r="B59" s="10" t="s">
        <v>150</v>
      </c>
      <c r="C59" s="11" t="s">
        <v>151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P56"/>
  <sheetViews>
    <sheetView workbookViewId="0">
      <selection activeCell="K23" sqref="K23"/>
    </sheetView>
  </sheetViews>
  <sheetFormatPr defaultColWidth="9" defaultRowHeight="13.5"/>
  <cols>
    <col min="10" max="10" width="43.875" customWidth="1"/>
    <col min="12" max="12" width="15.5" customWidth="1"/>
  </cols>
  <sheetData>
    <row r="7" spans="1:6">
      <c r="A7">
        <v>1</v>
      </c>
      <c r="B7">
        <f>600+A7*100+5*POWER(A7,2)</f>
        <v>705</v>
      </c>
      <c r="C7">
        <f>1000+A7*100</f>
        <v>1100</v>
      </c>
      <c r="D7">
        <v>500</v>
      </c>
      <c r="E7">
        <f>500+A7*200</f>
        <v>700</v>
      </c>
      <c r="F7">
        <f>1000+A7*100+4*POWER(A7,2)</f>
        <v>1104</v>
      </c>
    </row>
    <row r="8" spans="1:16">
      <c r="A8">
        <v>2</v>
      </c>
      <c r="B8">
        <f t="shared" ref="B8:B39" si="0">600+A8*100+5*POWER(A8,2)</f>
        <v>820</v>
      </c>
      <c r="C8">
        <f t="shared" ref="C8:C39" si="1">1000+A8*100</f>
        <v>1200</v>
      </c>
      <c r="D8">
        <v>1500</v>
      </c>
      <c r="E8">
        <f t="shared" ref="E8:E26" si="2">500+A8*150</f>
        <v>800</v>
      </c>
      <c r="F8">
        <f t="shared" ref="F8:F39" si="3">1000+A8*100+4*POWER(A8,2)</f>
        <v>1216</v>
      </c>
      <c r="K8" t="s">
        <v>152</v>
      </c>
      <c r="O8" t="s">
        <v>153</v>
      </c>
      <c r="P8" t="s">
        <v>154</v>
      </c>
    </row>
    <row r="9" spans="1:12">
      <c r="A9">
        <v>3</v>
      </c>
      <c r="B9">
        <f t="shared" si="0"/>
        <v>945</v>
      </c>
      <c r="C9">
        <f t="shared" si="1"/>
        <v>1300</v>
      </c>
      <c r="D9">
        <v>3000</v>
      </c>
      <c r="E9">
        <f t="shared" si="2"/>
        <v>950</v>
      </c>
      <c r="F9">
        <f t="shared" si="3"/>
        <v>1336</v>
      </c>
      <c r="K9">
        <v>1000</v>
      </c>
      <c r="L9">
        <f>K9/(500+K9)</f>
        <v>0.666666666666667</v>
      </c>
    </row>
    <row r="10" spans="1:6">
      <c r="A10">
        <v>4</v>
      </c>
      <c r="B10">
        <f t="shared" si="0"/>
        <v>1080</v>
      </c>
      <c r="C10">
        <f t="shared" si="1"/>
        <v>1400</v>
      </c>
      <c r="E10">
        <f t="shared" si="2"/>
        <v>1100</v>
      </c>
      <c r="F10">
        <f t="shared" si="3"/>
        <v>1464</v>
      </c>
    </row>
    <row r="11" spans="1:6">
      <c r="A11">
        <v>5</v>
      </c>
      <c r="B11">
        <f t="shared" si="0"/>
        <v>1225</v>
      </c>
      <c r="C11">
        <f t="shared" si="1"/>
        <v>1500</v>
      </c>
      <c r="E11">
        <f t="shared" si="2"/>
        <v>1250</v>
      </c>
      <c r="F11">
        <f t="shared" si="3"/>
        <v>1600</v>
      </c>
    </row>
    <row r="12" spans="1:6">
      <c r="A12">
        <v>6</v>
      </c>
      <c r="B12">
        <f t="shared" si="0"/>
        <v>1380</v>
      </c>
      <c r="C12">
        <f t="shared" si="1"/>
        <v>1600</v>
      </c>
      <c r="E12">
        <f t="shared" si="2"/>
        <v>1400</v>
      </c>
      <c r="F12">
        <f t="shared" si="3"/>
        <v>1744</v>
      </c>
    </row>
    <row r="13" spans="1:6">
      <c r="A13">
        <v>7</v>
      </c>
      <c r="B13">
        <f t="shared" si="0"/>
        <v>1545</v>
      </c>
      <c r="C13">
        <f t="shared" si="1"/>
        <v>1700</v>
      </c>
      <c r="E13">
        <f t="shared" si="2"/>
        <v>1550</v>
      </c>
      <c r="F13">
        <f t="shared" si="3"/>
        <v>1896</v>
      </c>
    </row>
    <row r="14" spans="1:6">
      <c r="A14">
        <v>8</v>
      </c>
      <c r="B14">
        <f t="shared" si="0"/>
        <v>1720</v>
      </c>
      <c r="C14">
        <f t="shared" si="1"/>
        <v>1800</v>
      </c>
      <c r="E14">
        <f t="shared" si="2"/>
        <v>1700</v>
      </c>
      <c r="F14">
        <f t="shared" si="3"/>
        <v>2056</v>
      </c>
    </row>
    <row r="15" spans="1:6">
      <c r="A15">
        <v>9</v>
      </c>
      <c r="B15">
        <f t="shared" si="0"/>
        <v>1905</v>
      </c>
      <c r="C15">
        <f t="shared" si="1"/>
        <v>1900</v>
      </c>
      <c r="E15">
        <f t="shared" si="2"/>
        <v>1850</v>
      </c>
      <c r="F15">
        <f t="shared" si="3"/>
        <v>2224</v>
      </c>
    </row>
    <row r="16" spans="1:6">
      <c r="A16">
        <v>10</v>
      </c>
      <c r="B16">
        <f t="shared" si="0"/>
        <v>2100</v>
      </c>
      <c r="C16">
        <f t="shared" si="1"/>
        <v>2000</v>
      </c>
      <c r="E16">
        <f t="shared" si="2"/>
        <v>2000</v>
      </c>
      <c r="F16">
        <f t="shared" si="3"/>
        <v>2400</v>
      </c>
    </row>
    <row r="17" spans="1:6">
      <c r="A17">
        <v>11</v>
      </c>
      <c r="B17">
        <f t="shared" si="0"/>
        <v>2305</v>
      </c>
      <c r="C17">
        <f t="shared" si="1"/>
        <v>2100</v>
      </c>
      <c r="E17">
        <f t="shared" si="2"/>
        <v>2150</v>
      </c>
      <c r="F17">
        <f t="shared" si="3"/>
        <v>2584</v>
      </c>
    </row>
    <row r="18" spans="1:10">
      <c r="A18">
        <v>12</v>
      </c>
      <c r="B18">
        <f t="shared" si="0"/>
        <v>2520</v>
      </c>
      <c r="C18">
        <f t="shared" si="1"/>
        <v>2200</v>
      </c>
      <c r="E18">
        <f t="shared" si="2"/>
        <v>2300</v>
      </c>
      <c r="F18">
        <f t="shared" si="3"/>
        <v>2776</v>
      </c>
      <c r="J18" t="s">
        <v>155</v>
      </c>
    </row>
    <row r="19" spans="1:6">
      <c r="A19">
        <v>13</v>
      </c>
      <c r="B19">
        <f t="shared" si="0"/>
        <v>2745</v>
      </c>
      <c r="C19">
        <f t="shared" si="1"/>
        <v>2300</v>
      </c>
      <c r="E19">
        <f t="shared" si="2"/>
        <v>2450</v>
      </c>
      <c r="F19">
        <f t="shared" si="3"/>
        <v>2976</v>
      </c>
    </row>
    <row r="20" spans="1:13">
      <c r="A20">
        <v>14</v>
      </c>
      <c r="B20">
        <f t="shared" si="0"/>
        <v>2980</v>
      </c>
      <c r="C20">
        <f t="shared" si="1"/>
        <v>2400</v>
      </c>
      <c r="E20">
        <f t="shared" si="2"/>
        <v>2600</v>
      </c>
      <c r="F20">
        <f t="shared" si="3"/>
        <v>3184</v>
      </c>
      <c r="J20" t="s">
        <v>156</v>
      </c>
      <c r="L20">
        <v>10000</v>
      </c>
      <c r="M20">
        <v>1000</v>
      </c>
    </row>
    <row r="21" spans="1:12">
      <c r="A21">
        <v>15</v>
      </c>
      <c r="B21">
        <f t="shared" si="0"/>
        <v>3225</v>
      </c>
      <c r="C21">
        <f t="shared" si="1"/>
        <v>2500</v>
      </c>
      <c r="E21">
        <f t="shared" si="2"/>
        <v>2750</v>
      </c>
      <c r="F21">
        <f t="shared" si="3"/>
        <v>3400</v>
      </c>
      <c r="K21">
        <v>10000</v>
      </c>
      <c r="L21" s="1">
        <v>0.9</v>
      </c>
    </row>
    <row r="22" spans="1:12">
      <c r="A22">
        <v>16</v>
      </c>
      <c r="B22">
        <f t="shared" si="0"/>
        <v>3480</v>
      </c>
      <c r="C22">
        <f t="shared" si="1"/>
        <v>2600</v>
      </c>
      <c r="E22">
        <f t="shared" si="2"/>
        <v>2900</v>
      </c>
      <c r="F22">
        <f t="shared" si="3"/>
        <v>3624</v>
      </c>
      <c r="J22" t="s">
        <v>157</v>
      </c>
      <c r="L22">
        <v>5000</v>
      </c>
    </row>
    <row r="23" spans="1:6">
      <c r="A23">
        <v>17</v>
      </c>
      <c r="B23">
        <f t="shared" si="0"/>
        <v>3745</v>
      </c>
      <c r="C23">
        <f t="shared" si="1"/>
        <v>2700</v>
      </c>
      <c r="E23">
        <f t="shared" si="2"/>
        <v>3050</v>
      </c>
      <c r="F23">
        <f t="shared" si="3"/>
        <v>3856</v>
      </c>
    </row>
    <row r="24" spans="1:6">
      <c r="A24">
        <v>18</v>
      </c>
      <c r="B24">
        <f t="shared" si="0"/>
        <v>4020</v>
      </c>
      <c r="C24">
        <f t="shared" si="1"/>
        <v>2800</v>
      </c>
      <c r="E24">
        <f t="shared" si="2"/>
        <v>3200</v>
      </c>
      <c r="F24">
        <f t="shared" si="3"/>
        <v>4096</v>
      </c>
    </row>
    <row r="25" spans="1:6">
      <c r="A25">
        <v>19</v>
      </c>
      <c r="B25">
        <f t="shared" si="0"/>
        <v>4305</v>
      </c>
      <c r="C25">
        <f t="shared" si="1"/>
        <v>2900</v>
      </c>
      <c r="E25">
        <f t="shared" si="2"/>
        <v>3350</v>
      </c>
      <c r="F25">
        <f t="shared" si="3"/>
        <v>4344</v>
      </c>
    </row>
    <row r="26" spans="1:6">
      <c r="A26">
        <v>20</v>
      </c>
      <c r="B26">
        <f t="shared" si="0"/>
        <v>4600</v>
      </c>
      <c r="C26">
        <f t="shared" si="1"/>
        <v>3000</v>
      </c>
      <c r="D26">
        <v>20000</v>
      </c>
      <c r="E26">
        <f t="shared" si="2"/>
        <v>3500</v>
      </c>
      <c r="F26">
        <f t="shared" si="3"/>
        <v>4600</v>
      </c>
    </row>
    <row r="27" spans="1:6">
      <c r="A27">
        <v>21</v>
      </c>
      <c r="B27">
        <f t="shared" si="0"/>
        <v>4905</v>
      </c>
      <c r="C27">
        <f t="shared" si="1"/>
        <v>3100</v>
      </c>
      <c r="D27">
        <v>20000</v>
      </c>
      <c r="E27">
        <f t="shared" ref="E27:E56" si="4">500+A27*150</f>
        <v>3650</v>
      </c>
      <c r="F27">
        <f t="shared" si="3"/>
        <v>4864</v>
      </c>
    </row>
    <row r="28" spans="1:6">
      <c r="A28">
        <v>22</v>
      </c>
      <c r="B28">
        <f t="shared" si="0"/>
        <v>5220</v>
      </c>
      <c r="C28">
        <f t="shared" si="1"/>
        <v>3200</v>
      </c>
      <c r="D28">
        <v>20000</v>
      </c>
      <c r="E28">
        <f t="shared" si="4"/>
        <v>3800</v>
      </c>
      <c r="F28">
        <f t="shared" si="3"/>
        <v>5136</v>
      </c>
    </row>
    <row r="29" spans="1:6">
      <c r="A29">
        <v>23</v>
      </c>
      <c r="B29">
        <f t="shared" si="0"/>
        <v>5545</v>
      </c>
      <c r="C29">
        <f t="shared" si="1"/>
        <v>3300</v>
      </c>
      <c r="D29">
        <v>20000</v>
      </c>
      <c r="E29">
        <f t="shared" si="4"/>
        <v>3950</v>
      </c>
      <c r="F29">
        <f t="shared" si="3"/>
        <v>5416</v>
      </c>
    </row>
    <row r="30" spans="1:6">
      <c r="A30">
        <v>24</v>
      </c>
      <c r="B30">
        <f t="shared" si="0"/>
        <v>5880</v>
      </c>
      <c r="C30">
        <f t="shared" si="1"/>
        <v>3400</v>
      </c>
      <c r="D30">
        <v>20000</v>
      </c>
      <c r="E30">
        <f t="shared" si="4"/>
        <v>4100</v>
      </c>
      <c r="F30">
        <f t="shared" si="3"/>
        <v>5704</v>
      </c>
    </row>
    <row r="31" spans="1:6">
      <c r="A31">
        <v>25</v>
      </c>
      <c r="B31">
        <f t="shared" si="0"/>
        <v>6225</v>
      </c>
      <c r="C31">
        <f t="shared" si="1"/>
        <v>3500</v>
      </c>
      <c r="D31">
        <v>20000</v>
      </c>
      <c r="E31">
        <f t="shared" si="4"/>
        <v>4250</v>
      </c>
      <c r="F31">
        <f t="shared" si="3"/>
        <v>6000</v>
      </c>
    </row>
    <row r="32" spans="1:6">
      <c r="A32">
        <v>26</v>
      </c>
      <c r="B32">
        <f t="shared" si="0"/>
        <v>6580</v>
      </c>
      <c r="C32">
        <f t="shared" si="1"/>
        <v>3600</v>
      </c>
      <c r="D32">
        <v>20000</v>
      </c>
      <c r="E32">
        <f t="shared" si="4"/>
        <v>4400</v>
      </c>
      <c r="F32">
        <f t="shared" si="3"/>
        <v>6304</v>
      </c>
    </row>
    <row r="33" spans="1:6">
      <c r="A33">
        <v>27</v>
      </c>
      <c r="B33">
        <f t="shared" si="0"/>
        <v>6945</v>
      </c>
      <c r="C33">
        <f t="shared" si="1"/>
        <v>3700</v>
      </c>
      <c r="D33">
        <v>20000</v>
      </c>
      <c r="E33">
        <f t="shared" si="4"/>
        <v>4550</v>
      </c>
      <c r="F33">
        <f t="shared" si="3"/>
        <v>6616</v>
      </c>
    </row>
    <row r="34" spans="1:6">
      <c r="A34">
        <v>28</v>
      </c>
      <c r="B34">
        <f t="shared" si="0"/>
        <v>7320</v>
      </c>
      <c r="C34">
        <f t="shared" si="1"/>
        <v>3800</v>
      </c>
      <c r="D34">
        <v>20000</v>
      </c>
      <c r="E34">
        <f t="shared" si="4"/>
        <v>4700</v>
      </c>
      <c r="F34">
        <f t="shared" si="3"/>
        <v>6936</v>
      </c>
    </row>
    <row r="35" spans="1:6">
      <c r="A35">
        <v>29</v>
      </c>
      <c r="B35">
        <f t="shared" si="0"/>
        <v>7705</v>
      </c>
      <c r="C35">
        <f t="shared" si="1"/>
        <v>3900</v>
      </c>
      <c r="D35">
        <v>20000</v>
      </c>
      <c r="E35">
        <f t="shared" si="4"/>
        <v>4850</v>
      </c>
      <c r="F35">
        <f t="shared" si="3"/>
        <v>7264</v>
      </c>
    </row>
    <row r="36" spans="1:6">
      <c r="A36">
        <v>30</v>
      </c>
      <c r="B36">
        <f t="shared" si="0"/>
        <v>8100</v>
      </c>
      <c r="C36">
        <f t="shared" si="1"/>
        <v>4000</v>
      </c>
      <c r="D36">
        <v>20000</v>
      </c>
      <c r="E36">
        <f t="shared" si="4"/>
        <v>5000</v>
      </c>
      <c r="F36">
        <f t="shared" si="3"/>
        <v>7600</v>
      </c>
    </row>
    <row r="37" spans="1:6">
      <c r="A37">
        <v>31</v>
      </c>
      <c r="B37">
        <f t="shared" si="0"/>
        <v>8505</v>
      </c>
      <c r="C37">
        <f t="shared" si="1"/>
        <v>4100</v>
      </c>
      <c r="D37">
        <v>20000</v>
      </c>
      <c r="E37">
        <f t="shared" si="4"/>
        <v>5150</v>
      </c>
      <c r="F37">
        <f t="shared" si="3"/>
        <v>7944</v>
      </c>
    </row>
    <row r="38" spans="1:6">
      <c r="A38">
        <v>32</v>
      </c>
      <c r="B38">
        <f t="shared" si="0"/>
        <v>8920</v>
      </c>
      <c r="C38">
        <f t="shared" si="1"/>
        <v>4200</v>
      </c>
      <c r="D38">
        <v>20000</v>
      </c>
      <c r="E38">
        <f t="shared" si="4"/>
        <v>5300</v>
      </c>
      <c r="F38">
        <f t="shared" si="3"/>
        <v>8296</v>
      </c>
    </row>
    <row r="39" spans="1:6">
      <c r="A39">
        <v>33</v>
      </c>
      <c r="B39">
        <f t="shared" si="0"/>
        <v>9345</v>
      </c>
      <c r="C39">
        <f t="shared" si="1"/>
        <v>4300</v>
      </c>
      <c r="D39">
        <v>20000</v>
      </c>
      <c r="E39">
        <f t="shared" si="4"/>
        <v>5450</v>
      </c>
      <c r="F39">
        <f t="shared" si="3"/>
        <v>8656</v>
      </c>
    </row>
    <row r="40" spans="1:6">
      <c r="A40">
        <v>34</v>
      </c>
      <c r="B40">
        <f t="shared" ref="B40:B56" si="5">600+A40*100+5*POWER(A40,2)</f>
        <v>9780</v>
      </c>
      <c r="C40">
        <f t="shared" ref="C27:C56" si="6">1000+A40*100</f>
        <v>4400</v>
      </c>
      <c r="D40">
        <v>20000</v>
      </c>
      <c r="E40">
        <f t="shared" si="4"/>
        <v>5600</v>
      </c>
      <c r="F40">
        <f t="shared" ref="F40:F56" si="7">1000+A40*100+4*POWER(A40,2)</f>
        <v>9024</v>
      </c>
    </row>
    <row r="41" spans="1:6">
      <c r="A41">
        <v>35</v>
      </c>
      <c r="B41">
        <f t="shared" si="5"/>
        <v>10225</v>
      </c>
      <c r="C41">
        <f t="shared" si="6"/>
        <v>4500</v>
      </c>
      <c r="D41">
        <v>20000</v>
      </c>
      <c r="E41">
        <f t="shared" si="4"/>
        <v>5750</v>
      </c>
      <c r="F41">
        <f t="shared" si="7"/>
        <v>9400</v>
      </c>
    </row>
    <row r="42" spans="1:6">
      <c r="A42">
        <v>36</v>
      </c>
      <c r="B42">
        <f t="shared" si="5"/>
        <v>10680</v>
      </c>
      <c r="C42">
        <f t="shared" si="6"/>
        <v>4600</v>
      </c>
      <c r="D42">
        <v>20000</v>
      </c>
      <c r="E42">
        <f t="shared" si="4"/>
        <v>5900</v>
      </c>
      <c r="F42">
        <f t="shared" si="7"/>
        <v>9784</v>
      </c>
    </row>
    <row r="43" spans="1:6">
      <c r="A43">
        <v>37</v>
      </c>
      <c r="B43">
        <f t="shared" si="5"/>
        <v>11145</v>
      </c>
      <c r="C43">
        <f t="shared" si="6"/>
        <v>4700</v>
      </c>
      <c r="D43">
        <v>20000</v>
      </c>
      <c r="E43">
        <f t="shared" si="4"/>
        <v>6050</v>
      </c>
      <c r="F43">
        <f t="shared" si="7"/>
        <v>10176</v>
      </c>
    </row>
    <row r="44" spans="1:6">
      <c r="A44">
        <v>38</v>
      </c>
      <c r="B44">
        <f t="shared" si="5"/>
        <v>11620</v>
      </c>
      <c r="C44">
        <f t="shared" si="6"/>
        <v>4800</v>
      </c>
      <c r="D44">
        <v>20000</v>
      </c>
      <c r="E44">
        <f t="shared" si="4"/>
        <v>6200</v>
      </c>
      <c r="F44">
        <f t="shared" si="7"/>
        <v>10576</v>
      </c>
    </row>
    <row r="45" spans="1:6">
      <c r="A45">
        <v>39</v>
      </c>
      <c r="B45">
        <f t="shared" si="5"/>
        <v>12105</v>
      </c>
      <c r="C45">
        <f t="shared" si="6"/>
        <v>4900</v>
      </c>
      <c r="D45">
        <v>20000</v>
      </c>
      <c r="E45">
        <f t="shared" si="4"/>
        <v>6350</v>
      </c>
      <c r="F45">
        <f t="shared" si="7"/>
        <v>10984</v>
      </c>
    </row>
    <row r="46" spans="1:6">
      <c r="A46">
        <v>40</v>
      </c>
      <c r="B46">
        <f t="shared" si="5"/>
        <v>12600</v>
      </c>
      <c r="C46">
        <f t="shared" si="6"/>
        <v>5000</v>
      </c>
      <c r="D46">
        <v>20000</v>
      </c>
      <c r="E46">
        <f t="shared" si="4"/>
        <v>6500</v>
      </c>
      <c r="F46">
        <f t="shared" si="7"/>
        <v>11400</v>
      </c>
    </row>
    <row r="47" spans="1:6">
      <c r="A47">
        <v>41</v>
      </c>
      <c r="B47">
        <f t="shared" si="5"/>
        <v>13105</v>
      </c>
      <c r="C47">
        <f t="shared" si="6"/>
        <v>5100</v>
      </c>
      <c r="D47">
        <v>20000</v>
      </c>
      <c r="E47">
        <f t="shared" si="4"/>
        <v>6650</v>
      </c>
      <c r="F47">
        <f t="shared" si="7"/>
        <v>11824</v>
      </c>
    </row>
    <row r="48" spans="1:6">
      <c r="A48">
        <v>42</v>
      </c>
      <c r="B48">
        <f t="shared" si="5"/>
        <v>13620</v>
      </c>
      <c r="C48">
        <f t="shared" si="6"/>
        <v>5200</v>
      </c>
      <c r="D48">
        <v>20000</v>
      </c>
      <c r="E48">
        <f t="shared" si="4"/>
        <v>6800</v>
      </c>
      <c r="F48">
        <f t="shared" si="7"/>
        <v>12256</v>
      </c>
    </row>
    <row r="49" spans="1:6">
      <c r="A49">
        <v>43</v>
      </c>
      <c r="B49">
        <f t="shared" si="5"/>
        <v>14145</v>
      </c>
      <c r="C49">
        <f t="shared" si="6"/>
        <v>5300</v>
      </c>
      <c r="D49">
        <v>20000</v>
      </c>
      <c r="E49">
        <f t="shared" si="4"/>
        <v>6950</v>
      </c>
      <c r="F49">
        <f t="shared" si="7"/>
        <v>12696</v>
      </c>
    </row>
    <row r="50" spans="1:6">
      <c r="A50">
        <v>44</v>
      </c>
      <c r="B50">
        <f t="shared" si="5"/>
        <v>14680</v>
      </c>
      <c r="C50">
        <f t="shared" si="6"/>
        <v>5400</v>
      </c>
      <c r="D50">
        <v>20000</v>
      </c>
      <c r="E50">
        <f t="shared" si="4"/>
        <v>7100</v>
      </c>
      <c r="F50">
        <f t="shared" si="7"/>
        <v>13144</v>
      </c>
    </row>
    <row r="51" spans="1:6">
      <c r="A51">
        <v>45</v>
      </c>
      <c r="B51">
        <f t="shared" si="5"/>
        <v>15225</v>
      </c>
      <c r="C51">
        <f t="shared" si="6"/>
        <v>5500</v>
      </c>
      <c r="D51">
        <v>20000</v>
      </c>
      <c r="E51">
        <f t="shared" si="4"/>
        <v>7250</v>
      </c>
      <c r="F51">
        <f t="shared" si="7"/>
        <v>13600</v>
      </c>
    </row>
    <row r="52" spans="1:6">
      <c r="A52">
        <v>46</v>
      </c>
      <c r="B52">
        <f t="shared" si="5"/>
        <v>15780</v>
      </c>
      <c r="C52">
        <f t="shared" si="6"/>
        <v>5600</v>
      </c>
      <c r="D52">
        <v>20000</v>
      </c>
      <c r="E52">
        <f t="shared" si="4"/>
        <v>7400</v>
      </c>
      <c r="F52">
        <f t="shared" si="7"/>
        <v>14064</v>
      </c>
    </row>
    <row r="53" spans="1:6">
      <c r="A53">
        <v>47</v>
      </c>
      <c r="B53">
        <f t="shared" si="5"/>
        <v>16345</v>
      </c>
      <c r="C53">
        <f t="shared" si="6"/>
        <v>5700</v>
      </c>
      <c r="D53">
        <v>20000</v>
      </c>
      <c r="E53">
        <f t="shared" si="4"/>
        <v>7550</v>
      </c>
      <c r="F53">
        <f t="shared" si="7"/>
        <v>14536</v>
      </c>
    </row>
    <row r="54" spans="1:6">
      <c r="A54">
        <v>48</v>
      </c>
      <c r="B54">
        <f t="shared" si="5"/>
        <v>16920</v>
      </c>
      <c r="C54">
        <f t="shared" si="6"/>
        <v>5800</v>
      </c>
      <c r="D54">
        <v>20000</v>
      </c>
      <c r="E54">
        <f t="shared" si="4"/>
        <v>7700</v>
      </c>
      <c r="F54">
        <f t="shared" si="7"/>
        <v>15016</v>
      </c>
    </row>
    <row r="55" spans="1:6">
      <c r="A55">
        <v>49</v>
      </c>
      <c r="B55">
        <f t="shared" si="5"/>
        <v>17505</v>
      </c>
      <c r="C55">
        <f t="shared" si="6"/>
        <v>5900</v>
      </c>
      <c r="D55">
        <v>20000</v>
      </c>
      <c r="E55">
        <f t="shared" si="4"/>
        <v>7850</v>
      </c>
      <c r="F55">
        <f t="shared" si="7"/>
        <v>15504</v>
      </c>
    </row>
    <row r="56" spans="1:6">
      <c r="A56">
        <v>50</v>
      </c>
      <c r="B56">
        <f t="shared" si="5"/>
        <v>18100</v>
      </c>
      <c r="C56">
        <f t="shared" si="6"/>
        <v>6000</v>
      </c>
      <c r="D56">
        <v>20000</v>
      </c>
      <c r="E56">
        <f t="shared" si="4"/>
        <v>8000</v>
      </c>
      <c r="F56">
        <f t="shared" si="7"/>
        <v>16000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public_const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2022-09-19T10:42:00Z</dcterms:created>
  <dcterms:modified xsi:type="dcterms:W3CDTF">2024-05-20T08:02:57Z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2052-12.1.0.16929</vt:lpwstr>
  </property>
</Properties>
</file>